
<file path=[Content_Types].xml><?xml version="1.0" encoding="utf-8"?>
<Types xmlns="http://schemas.openxmlformats.org/package/2006/content-types"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917" windowHeight="9660" firstSheet="2" activeTab="9"/>
  </bookViews>
  <sheets>
    <sheet name="Figure1" sheetId="1" r:id="rId1"/>
    <sheet name="Figure2" sheetId="2" r:id="rId2"/>
    <sheet name="Figure3" sheetId="3" r:id="rId3"/>
    <sheet name="Figure4" sheetId="4" r:id="rId4"/>
    <sheet name="Figure5" sheetId="5" r:id="rId5"/>
    <sheet name="Figure6" sheetId="6" r:id="rId6"/>
    <sheet name="Figure7" sheetId="7" r:id="rId7"/>
    <sheet name="Figure8" sheetId="8" r:id="rId8"/>
    <sheet name="FigureS1" sheetId="9" r:id="rId9"/>
    <sheet name="FigureS2" sheetId="10" r:id="rId10"/>
  </sheets>
  <calcPr calcId="144525"/>
</workbook>
</file>

<file path=xl/sharedStrings.xml><?xml version="1.0" encoding="utf-8"?>
<sst xmlns="http://schemas.openxmlformats.org/spreadsheetml/2006/main" count="10615" uniqueCount="1609">
  <si>
    <t>Figure1A-F</t>
  </si>
  <si>
    <t>Open-field test</t>
  </si>
  <si>
    <t>Total distance(m)</t>
  </si>
  <si>
    <t>Inside time(s)</t>
  </si>
  <si>
    <t>Inside distance(m)</t>
  </si>
  <si>
    <t>Outside time(s)</t>
  </si>
  <si>
    <t>Outside distance(m)</t>
  </si>
  <si>
    <t>CON1</t>
  </si>
  <si>
    <t>CON2</t>
  </si>
  <si>
    <t>CON3</t>
  </si>
  <si>
    <t>CON4</t>
  </si>
  <si>
    <t>CON5</t>
  </si>
  <si>
    <t>CON6</t>
  </si>
  <si>
    <t>VEN1</t>
  </si>
  <si>
    <t>VEN2</t>
  </si>
  <si>
    <t>VEN3</t>
  </si>
  <si>
    <t>VEN4</t>
  </si>
  <si>
    <t>VEN5</t>
  </si>
  <si>
    <t>VEN6</t>
  </si>
  <si>
    <t>Figure1B</t>
  </si>
  <si>
    <t>Total distance</t>
  </si>
  <si>
    <t>Groupstatistics</t>
  </si>
  <si>
    <t>Independent sample test</t>
  </si>
  <si>
    <t>Group</t>
  </si>
  <si>
    <t>Cases</t>
  </si>
  <si>
    <t>Mean</t>
  </si>
  <si>
    <t>Standard deviation</t>
  </si>
  <si>
    <t>Mean standard error</t>
  </si>
  <si>
    <t>Levin's test for variance equality</t>
  </si>
  <si>
    <t>Mean equivalence t test</t>
  </si>
  <si>
    <t>Observed value</t>
  </si>
  <si>
    <t>CON</t>
  </si>
  <si>
    <t>F</t>
  </si>
  <si>
    <t>Significance</t>
  </si>
  <si>
    <t>t</t>
  </si>
  <si>
    <t>Variance</t>
  </si>
  <si>
    <t>Significance (double tail)</t>
  </si>
  <si>
    <t>Mean difference</t>
  </si>
  <si>
    <t>Standard error difference</t>
  </si>
  <si>
    <t>Difference 95% confidence interval</t>
  </si>
  <si>
    <t>VEN</t>
  </si>
  <si>
    <t>Lower limit</t>
  </si>
  <si>
    <t>Upper limit</t>
  </si>
  <si>
    <t>Assumed equal variance</t>
  </si>
  <si>
    <t>Not assuming equal variance</t>
  </si>
  <si>
    <t>Figure1C</t>
  </si>
  <si>
    <t>Outside distance</t>
  </si>
  <si>
    <t>Figure1D</t>
  </si>
  <si>
    <t>Inside distance</t>
  </si>
  <si>
    <t>Figure1E</t>
  </si>
  <si>
    <t>Outside time</t>
  </si>
  <si>
    <t>Figure1F</t>
  </si>
  <si>
    <t>Inside time</t>
  </si>
  <si>
    <t>Figure1G-J</t>
  </si>
  <si>
    <t>Y-maze</t>
  </si>
  <si>
    <t>Total alteration(Count)</t>
  </si>
  <si>
    <t>Correct alterations(Count)</t>
  </si>
  <si>
    <r>
      <rPr>
        <sz val="11"/>
        <color rgb="FF000000"/>
        <rFont val="Times New Roman"/>
        <charset val="134"/>
      </rPr>
      <t>Correct alterations</t>
    </r>
    <r>
      <rPr>
        <sz val="11"/>
        <color rgb="FF000000"/>
        <rFont val="宋体"/>
        <charset val="134"/>
      </rPr>
      <t>（</t>
    </r>
    <r>
      <rPr>
        <sz val="11"/>
        <color rgb="FF000000"/>
        <rFont val="Times New Roman"/>
        <charset val="134"/>
      </rPr>
      <t>%</t>
    </r>
    <r>
      <rPr>
        <sz val="11"/>
        <color rgb="FF000000"/>
        <rFont val="宋体"/>
        <charset val="134"/>
      </rPr>
      <t>）</t>
    </r>
  </si>
  <si>
    <t>Figure1H</t>
  </si>
  <si>
    <t>Figure1I</t>
  </si>
  <si>
    <t>Correct alterations</t>
  </si>
  <si>
    <t>Figure1J</t>
  </si>
  <si>
    <t>Figure1K</t>
  </si>
  <si>
    <t>Levels of DA</t>
  </si>
  <si>
    <t>Instrumental concentration measurement(ng/ml)</t>
  </si>
  <si>
    <r>
      <rPr>
        <sz val="11"/>
        <color theme="1"/>
        <rFont val="Times New Roman"/>
        <charset val="134"/>
      </rPr>
      <t>tissues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g</t>
    </r>
    <r>
      <rPr>
        <sz val="11"/>
        <color theme="1"/>
        <rFont val="宋体"/>
        <charset val="134"/>
      </rPr>
      <t>）</t>
    </r>
  </si>
  <si>
    <t>Original concentration(ng/g)</t>
  </si>
  <si>
    <t>Original concentration(µg/g)</t>
  </si>
  <si>
    <t>CON1.lcd</t>
  </si>
  <si>
    <t>CON2.lcd</t>
  </si>
  <si>
    <t>CON3.lcd</t>
  </si>
  <si>
    <t>CON4.lcd</t>
  </si>
  <si>
    <t>CON5.lcd</t>
  </si>
  <si>
    <t>CON6.lcd</t>
  </si>
  <si>
    <t>VEN1.lcd</t>
  </si>
  <si>
    <t>VEN2.lcd</t>
  </si>
  <si>
    <t>VEN3.lcd</t>
  </si>
  <si>
    <t>VEN4.lcd</t>
  </si>
  <si>
    <t>VEN5.lcd</t>
  </si>
  <si>
    <t>VEN6.lcd</t>
  </si>
  <si>
    <t>Figure1L</t>
  </si>
  <si>
    <t>Levels of 5-HT</t>
  </si>
  <si>
    <t>Figure1M</t>
  </si>
  <si>
    <t>Levels of 5-HIAA</t>
  </si>
  <si>
    <t>Figure1N</t>
  </si>
  <si>
    <t>Levels of 5-HTP</t>
  </si>
  <si>
    <t>Figure1O</t>
  </si>
  <si>
    <t>Levels of Trp</t>
  </si>
  <si>
    <t>Figure1P</t>
  </si>
  <si>
    <t>Levels of DOPAC</t>
  </si>
  <si>
    <t>Figure1Q</t>
  </si>
  <si>
    <t>Levels of HVA</t>
  </si>
  <si>
    <t>Figure2A and 2B</t>
  </si>
  <si>
    <t>ACTIN</t>
  </si>
  <si>
    <t>COMT</t>
  </si>
  <si>
    <t>MAO-A</t>
  </si>
  <si>
    <t>MAO-B</t>
  </si>
  <si>
    <t>Figure2C and 2D</t>
  </si>
  <si>
    <t>TH</t>
  </si>
  <si>
    <t>TPH</t>
  </si>
  <si>
    <t>Figure2E</t>
  </si>
  <si>
    <t>Product concentration (µmol/L)</t>
  </si>
  <si>
    <t>Product generation rate (nom/mg*h)</t>
  </si>
  <si>
    <t>Figure2F</t>
  </si>
  <si>
    <t>Levels of SAM</t>
  </si>
  <si>
    <t>Instrumental concentration measurement(µmol/L)</t>
  </si>
  <si>
    <t>Original concentration (nom/g)</t>
  </si>
  <si>
    <t>Figure2G</t>
  </si>
  <si>
    <t>MATII</t>
  </si>
  <si>
    <t>Figure3A-E</t>
  </si>
  <si>
    <t>VEN-L1</t>
  </si>
  <si>
    <t>VEN-L2</t>
  </si>
  <si>
    <t>VEN-L3</t>
  </si>
  <si>
    <t>VEN-L4</t>
  </si>
  <si>
    <t>VEN-L5</t>
  </si>
  <si>
    <t>VEN-L6</t>
  </si>
  <si>
    <t>VEN-H1</t>
  </si>
  <si>
    <t>VEN-H2</t>
  </si>
  <si>
    <t>VEN-H3</t>
  </si>
  <si>
    <t>VEN-H4</t>
  </si>
  <si>
    <t>VEN-H5</t>
  </si>
  <si>
    <t>VEN-H6</t>
  </si>
  <si>
    <t>Figure3A</t>
  </si>
  <si>
    <t>ANOVA</t>
  </si>
  <si>
    <t>Multiple comparisons</t>
  </si>
  <si>
    <t xml:space="preserve">Dependent variable: observed value </t>
  </si>
  <si>
    <t>Sum of squares</t>
  </si>
  <si>
    <t>variance</t>
  </si>
  <si>
    <t>mean square</t>
  </si>
  <si>
    <t xml:space="preserve">LSD </t>
  </si>
  <si>
    <t>Between-Group</t>
  </si>
  <si>
    <t>(I) Group</t>
  </si>
  <si>
    <t>(J) Group</t>
  </si>
  <si>
    <t>Mean difference (I-J)</t>
  </si>
  <si>
    <t>Standard Error</t>
  </si>
  <si>
    <t>95% confidence interval</t>
  </si>
  <si>
    <t>Intra-Group</t>
  </si>
  <si>
    <t>Sum</t>
  </si>
  <si>
    <t>VEN-L</t>
  </si>
  <si>
    <t>.69633*</t>
  </si>
  <si>
    <t>VEN-H</t>
  </si>
  <si>
    <t>.84633*</t>
  </si>
  <si>
    <t>-.69633*</t>
  </si>
  <si>
    <t>-.84633*</t>
  </si>
  <si>
    <t>* The significance level of the difference in average values &lt;0.05.</t>
  </si>
  <si>
    <t>Figure3B</t>
  </si>
  <si>
    <t>.63850*</t>
  </si>
  <si>
    <t>.74433*</t>
  </si>
  <si>
    <t>-.63850*</t>
  </si>
  <si>
    <t>-.74433*</t>
  </si>
  <si>
    <t>Figure3C</t>
  </si>
  <si>
    <t>.05883*</t>
  </si>
  <si>
    <t>.10117*</t>
  </si>
  <si>
    <t>-.05883*</t>
  </si>
  <si>
    <t>-.10117*</t>
  </si>
  <si>
    <t>Figure3D</t>
  </si>
  <si>
    <t>-6.21667*</t>
  </si>
  <si>
    <t>6.21667*</t>
  </si>
  <si>
    <t>Figure3E</t>
  </si>
  <si>
    <t>5.70000*</t>
  </si>
  <si>
    <t>-5.70000*</t>
  </si>
  <si>
    <t>Figure3F and 3G</t>
  </si>
  <si>
    <t>Tail suspension test</t>
  </si>
  <si>
    <t>Mobile time(s)</t>
  </si>
  <si>
    <t>Mobile time(%)</t>
  </si>
  <si>
    <t>Immobile time(s)</t>
  </si>
  <si>
    <t>Immboile time(%)</t>
  </si>
  <si>
    <t>Figure3F</t>
  </si>
  <si>
    <t>13.88833*</t>
  </si>
  <si>
    <t>-13.88833*</t>
  </si>
  <si>
    <t>Figure3G</t>
  </si>
  <si>
    <t>-12.82500*</t>
  </si>
  <si>
    <t>12.82500*</t>
  </si>
  <si>
    <t>Figure3H</t>
  </si>
  <si>
    <t>VEN-L1.lcd</t>
  </si>
  <si>
    <t>VEN-L2.lcd</t>
  </si>
  <si>
    <t>VEN-L3.lcd</t>
  </si>
  <si>
    <t>VEN-L4.lcd</t>
  </si>
  <si>
    <t>VEN-L5.lcd</t>
  </si>
  <si>
    <t>VEN-L6.lcd</t>
  </si>
  <si>
    <t>VEN-H1.lcd</t>
  </si>
  <si>
    <t>VEN-H2.lcd</t>
  </si>
  <si>
    <t>VEN-H3.lcd</t>
  </si>
  <si>
    <t>VEN-H4.lcd</t>
  </si>
  <si>
    <t>VEN-H5.lcd</t>
  </si>
  <si>
    <t>VEN-H6.lcd</t>
  </si>
  <si>
    <t>1.58060*</t>
  </si>
  <si>
    <t>1.81852*</t>
  </si>
  <si>
    <t>-1.58060*</t>
  </si>
  <si>
    <t>-1.81852*</t>
  </si>
  <si>
    <t>Figure3I</t>
  </si>
  <si>
    <t>-1.32412*</t>
  </si>
  <si>
    <t>-1.21985*</t>
  </si>
  <si>
    <t>1.32412*</t>
  </si>
  <si>
    <t>1.21985*</t>
  </si>
  <si>
    <t>Figure3J</t>
  </si>
  <si>
    <t>58.88705*</t>
  </si>
  <si>
    <t>26.70711*</t>
  </si>
  <si>
    <t>-58.88705*</t>
  </si>
  <si>
    <t>-32.17995*</t>
  </si>
  <si>
    <t>-26.70711*</t>
  </si>
  <si>
    <t>32.17995*</t>
  </si>
  <si>
    <t>Figure3K</t>
  </si>
  <si>
    <t>-.94248*</t>
  </si>
  <si>
    <t>-1.41974*</t>
  </si>
  <si>
    <t>.94248*</t>
  </si>
  <si>
    <t>1.41974*</t>
  </si>
  <si>
    <t>Figure4A-E</t>
  </si>
  <si>
    <t>CON-1</t>
  </si>
  <si>
    <t>CON-2</t>
  </si>
  <si>
    <t>CON-3</t>
  </si>
  <si>
    <t>CON-4</t>
  </si>
  <si>
    <t>CON-5</t>
  </si>
  <si>
    <t>CON-6</t>
  </si>
  <si>
    <t>TOL1</t>
  </si>
  <si>
    <t>TOL2</t>
  </si>
  <si>
    <t>TOL3</t>
  </si>
  <si>
    <t>TOL4</t>
  </si>
  <si>
    <t>TOL5</t>
  </si>
  <si>
    <t>TOL6</t>
  </si>
  <si>
    <t>VEN-L+TOL1</t>
  </si>
  <si>
    <t>VEN-L+TOL2</t>
  </si>
  <si>
    <t>VEN-L+TOL3</t>
  </si>
  <si>
    <t>VEN-L+TOL4</t>
  </si>
  <si>
    <t>VEN-L+TOL5</t>
  </si>
  <si>
    <t>VEN-L+TOL6</t>
  </si>
  <si>
    <t>VEN-H+TOL1</t>
  </si>
  <si>
    <t>VEN-H+TOL2</t>
  </si>
  <si>
    <t>VEN-H+TOL3</t>
  </si>
  <si>
    <t>VEN-H+TOL4</t>
  </si>
  <si>
    <t>VEN-H+TOL5</t>
  </si>
  <si>
    <t>VEN-H+TOL6</t>
  </si>
  <si>
    <t>Figure4A</t>
  </si>
  <si>
    <t>4.03700*</t>
  </si>
  <si>
    <t>4.95700*</t>
  </si>
  <si>
    <t>TOL</t>
  </si>
  <si>
    <t>VEN-L+TOL</t>
  </si>
  <si>
    <t>VEN-H+TOL</t>
  </si>
  <si>
    <t>-4.03700*</t>
  </si>
  <si>
    <t>-5.26183*</t>
  </si>
  <si>
    <t>-4.74317*</t>
  </si>
  <si>
    <t>-4.95700*</t>
  </si>
  <si>
    <t>-3.38283*</t>
  </si>
  <si>
    <t>-6.18183*</t>
  </si>
  <si>
    <t>-5.66317*</t>
  </si>
  <si>
    <t>3.38283*</t>
  </si>
  <si>
    <t>-2.79900*</t>
  </si>
  <si>
    <t>5.26183*</t>
  </si>
  <si>
    <t>6.18183*</t>
  </si>
  <si>
    <t>2.79900*</t>
  </si>
  <si>
    <t>4.74317*</t>
  </si>
  <si>
    <t>5.66317*</t>
  </si>
  <si>
    <t>Figure4B</t>
  </si>
  <si>
    <t>3.85750*</t>
  </si>
  <si>
    <t>4.53767*</t>
  </si>
  <si>
    <t>-3.85750*</t>
  </si>
  <si>
    <t>-2.64683*</t>
  </si>
  <si>
    <t>-5.33717*</t>
  </si>
  <si>
    <t>-4.61300*</t>
  </si>
  <si>
    <t>-4.53767*</t>
  </si>
  <si>
    <t>-3.32700*</t>
  </si>
  <si>
    <t>-6.01733*</t>
  </si>
  <si>
    <t>-5.29317*</t>
  </si>
  <si>
    <t>2.64683*</t>
  </si>
  <si>
    <t>3.32700*</t>
  </si>
  <si>
    <t>-2.69033*</t>
  </si>
  <si>
    <t>5.33717*</t>
  </si>
  <si>
    <t>6.01733*</t>
  </si>
  <si>
    <t>2.69033*</t>
  </si>
  <si>
    <t>4.61300*</t>
  </si>
  <si>
    <t>5.29317*</t>
  </si>
  <si>
    <t>Figure4C</t>
  </si>
  <si>
    <t>.51667*</t>
  </si>
  <si>
    <t>.75633*</t>
  </si>
  <si>
    <t>.65100*</t>
  </si>
  <si>
    <t>.59200*</t>
  </si>
  <si>
    <t>-.51667*</t>
  </si>
  <si>
    <t>-.75633*</t>
  </si>
  <si>
    <t>-.65100*</t>
  </si>
  <si>
    <t>-.59200*</t>
  </si>
  <si>
    <t>Figure4D</t>
  </si>
  <si>
    <t>-19.95000*</t>
  </si>
  <si>
    <t>-25.30000*</t>
  </si>
  <si>
    <t>-23.81667*</t>
  </si>
  <si>
    <t>-22.88333*</t>
  </si>
  <si>
    <t>-15.00000*</t>
  </si>
  <si>
    <t>19.95000*</t>
  </si>
  <si>
    <t>25.30000*</t>
  </si>
  <si>
    <t>23.81667*</t>
  </si>
  <si>
    <t>22.88333*</t>
  </si>
  <si>
    <t>15.00000*</t>
  </si>
  <si>
    <t>Figure4E</t>
  </si>
  <si>
    <t>13.88333*</t>
  </si>
  <si>
    <t>19.23333*</t>
  </si>
  <si>
    <t>17.75000*</t>
  </si>
  <si>
    <t>16.81667*</t>
  </si>
  <si>
    <t>-13.88333*</t>
  </si>
  <si>
    <t>-19.23333*</t>
  </si>
  <si>
    <t>-17.75000*</t>
  </si>
  <si>
    <t>-16.81667*</t>
  </si>
  <si>
    <t>Figure4F</t>
  </si>
  <si>
    <t>TOL1.lcd</t>
  </si>
  <si>
    <t>TOL2.lcd</t>
  </si>
  <si>
    <t>TOL3.lcd</t>
  </si>
  <si>
    <t>TOL4.lcd</t>
  </si>
  <si>
    <t>TOL5.lcd</t>
  </si>
  <si>
    <t>TOL6.lcd</t>
  </si>
  <si>
    <t>VEN-L+TOL1.lcd</t>
  </si>
  <si>
    <t>VEN-L+TOL2.lcd</t>
  </si>
  <si>
    <t>VEN-L+TOL3.lcd</t>
  </si>
  <si>
    <t>VEN-L+TOL4.lcd</t>
  </si>
  <si>
    <t>VEN-L+TOL5.lcd</t>
  </si>
  <si>
    <t>VEN-L+TOL6.lcd</t>
  </si>
  <si>
    <t>VEN-H+TOL1.lcd</t>
  </si>
  <si>
    <t>VEN-H+TOL2.lcd</t>
  </si>
  <si>
    <t>VEN-H+TOL3.lcd</t>
  </si>
  <si>
    <t>VEN-H+TOL4.lcd</t>
  </si>
  <si>
    <t>VEN-H+TOL5.lcd</t>
  </si>
  <si>
    <t>VEN-H+TOL6.lcd</t>
  </si>
  <si>
    <t>.07664*</t>
  </si>
  <si>
    <t>.08962*</t>
  </si>
  <si>
    <t>-.07664*</t>
  </si>
  <si>
    <t>-.07038*</t>
  </si>
  <si>
    <t>-.08994*</t>
  </si>
  <si>
    <t>-.08962*</t>
  </si>
  <si>
    <t>-.08336*</t>
  </si>
  <si>
    <t>-.10292*</t>
  </si>
  <si>
    <t>-.06308*</t>
  </si>
  <si>
    <t>.07038*</t>
  </si>
  <si>
    <t>.08336*</t>
  </si>
  <si>
    <t>.08994*</t>
  </si>
  <si>
    <t>.10292*</t>
  </si>
  <si>
    <t>.06308*</t>
  </si>
  <si>
    <t>Figure4G</t>
  </si>
  <si>
    <t>-.423276810*</t>
  </si>
  <si>
    <t>-.815190054*</t>
  </si>
  <si>
    <t>-.454018260*</t>
  </si>
  <si>
    <t>-.340598354*</t>
  </si>
  <si>
    <t>.423276810*</t>
  </si>
  <si>
    <t>-.391913244*</t>
  </si>
  <si>
    <t>.815190054*</t>
  </si>
  <si>
    <t>.391913244*</t>
  </si>
  <si>
    <t>.361171794*</t>
  </si>
  <si>
    <t>.474591700*</t>
  </si>
  <si>
    <t>.548167113*</t>
  </si>
  <si>
    <t>.454018260*</t>
  </si>
  <si>
    <t>-.361171794*</t>
  </si>
  <si>
    <t>.340598354*</t>
  </si>
  <si>
    <t>-.474591700*</t>
  </si>
  <si>
    <t>-.548167113*</t>
  </si>
  <si>
    <t>Figure4H</t>
  </si>
  <si>
    <t>10.712093163*</t>
  </si>
  <si>
    <t>19.586638345*</t>
  </si>
  <si>
    <t>-10.712093163*</t>
  </si>
  <si>
    <t>8.874545182*</t>
  </si>
  <si>
    <t>-14.328736277*</t>
  </si>
  <si>
    <t>-11.586596793*</t>
  </si>
  <si>
    <t>-15.908547565*</t>
  </si>
  <si>
    <t>-19.586638345*</t>
  </si>
  <si>
    <t>-8.874545182*</t>
  </si>
  <si>
    <t>-23.203281458*</t>
  </si>
  <si>
    <t>-20.461141975*</t>
  </si>
  <si>
    <t>-24.783092747*</t>
  </si>
  <si>
    <t>14.328736277*</t>
  </si>
  <si>
    <t>23.203281458*</t>
  </si>
  <si>
    <t>11.586596793*</t>
  </si>
  <si>
    <t>20.461141975*</t>
  </si>
  <si>
    <t>15.908547565*</t>
  </si>
  <si>
    <t>24.783092747*</t>
  </si>
  <si>
    <t>Figure4I</t>
  </si>
  <si>
    <t>-1.04796*</t>
  </si>
  <si>
    <t>-1.22079*</t>
  </si>
  <si>
    <t>-1.15782*</t>
  </si>
  <si>
    <t>-1.05612*</t>
  </si>
  <si>
    <t>-.65803*</t>
  </si>
  <si>
    <t>-.83087*</t>
  </si>
  <si>
    <t>-.76789*</t>
  </si>
  <si>
    <t>-.66619*</t>
  </si>
  <si>
    <t>1.04796*</t>
  </si>
  <si>
    <t>.65803*</t>
  </si>
  <si>
    <t>1.22079*</t>
  </si>
  <si>
    <t>.83087*</t>
  </si>
  <si>
    <t>1.15782*</t>
  </si>
  <si>
    <t>.76789*</t>
  </si>
  <si>
    <t>1.05612*</t>
  </si>
  <si>
    <t>.66619*</t>
  </si>
  <si>
    <t>Figure4J-N</t>
  </si>
  <si>
    <t>SAM1</t>
  </si>
  <si>
    <t>SAM2</t>
  </si>
  <si>
    <t>SAM3</t>
  </si>
  <si>
    <t>SAM4</t>
  </si>
  <si>
    <t>SAM5</t>
  </si>
  <si>
    <t>SAM6</t>
  </si>
  <si>
    <t>VEN+SAM1</t>
  </si>
  <si>
    <t>VEN+SAM2</t>
  </si>
  <si>
    <t>VEN+SAM3</t>
  </si>
  <si>
    <t>VEN+SAM4</t>
  </si>
  <si>
    <t>VEN+SAM5</t>
  </si>
  <si>
    <t>VEN+SAM6</t>
  </si>
  <si>
    <t>Figure4J</t>
  </si>
  <si>
    <t>.91533*</t>
  </si>
  <si>
    <t>SAM</t>
  </si>
  <si>
    <t>.41500*</t>
  </si>
  <si>
    <t>VEN+SAM</t>
  </si>
  <si>
    <t>-.91533*</t>
  </si>
  <si>
    <t>-.50033*</t>
  </si>
  <si>
    <t>-.70800*</t>
  </si>
  <si>
    <t>-.41500*</t>
  </si>
  <si>
    <t>.50033*</t>
  </si>
  <si>
    <t>.70800*</t>
  </si>
  <si>
    <t>Figure4K</t>
  </si>
  <si>
    <t>.78767*</t>
  </si>
  <si>
    <t>-.78767*</t>
  </si>
  <si>
    <t>-.45417*</t>
  </si>
  <si>
    <t>-.69883*</t>
  </si>
  <si>
    <t>.45417*</t>
  </si>
  <si>
    <t>.69883*</t>
  </si>
  <si>
    <t>Figure4L</t>
  </si>
  <si>
    <t>.12783*</t>
  </si>
  <si>
    <t>.08183*</t>
  </si>
  <si>
    <t>.11867*</t>
  </si>
  <si>
    <t>-.12783*</t>
  </si>
  <si>
    <t>-.08183*</t>
  </si>
  <si>
    <t>-.11867*</t>
  </si>
  <si>
    <t>Figure4M</t>
  </si>
  <si>
    <t>Figure4N</t>
  </si>
  <si>
    <t>7.21667*</t>
  </si>
  <si>
    <t>8.70000*</t>
  </si>
  <si>
    <t>10.66667*</t>
  </si>
  <si>
    <t>-7.21667*</t>
  </si>
  <si>
    <t>-8.70000*</t>
  </si>
  <si>
    <t>-10.66667*</t>
  </si>
  <si>
    <t>Figure4O and 4P</t>
  </si>
  <si>
    <t xml:space="preserve">Figure4O </t>
  </si>
  <si>
    <t>18.93333*</t>
  </si>
  <si>
    <t>-18.93333*</t>
  </si>
  <si>
    <t>-17.16167*</t>
  </si>
  <si>
    <t>17.16167*</t>
  </si>
  <si>
    <t>Figure4P</t>
  </si>
  <si>
    <t>Figure4Q</t>
  </si>
  <si>
    <t>-1.96189*</t>
  </si>
  <si>
    <t>-1.98011*</t>
  </si>
  <si>
    <t>-1.94070*</t>
  </si>
  <si>
    <t>1.96189*</t>
  </si>
  <si>
    <t>1.98011*</t>
  </si>
  <si>
    <t>1.94070*</t>
  </si>
  <si>
    <t>Figure4R</t>
  </si>
  <si>
    <t>SAM1.lcd</t>
  </si>
  <si>
    <t>SAM2.lcd</t>
  </si>
  <si>
    <t>SAM3.lcd</t>
  </si>
  <si>
    <t>SAM4.lcd</t>
  </si>
  <si>
    <t>SAM5.lcd</t>
  </si>
  <si>
    <t>SAM6.lcd</t>
  </si>
  <si>
    <t>VEN+SAM1.lcd</t>
  </si>
  <si>
    <t>VEN+SAM2.lcd</t>
  </si>
  <si>
    <t>VEN+SAM3.lcd</t>
  </si>
  <si>
    <t>VEN+SAM4.lcd</t>
  </si>
  <si>
    <t>VEN+SAM5.lcd</t>
  </si>
  <si>
    <t>VEN+SAM6.lcd</t>
  </si>
  <si>
    <t>67.09473*</t>
  </si>
  <si>
    <t>-67.09473*</t>
  </si>
  <si>
    <t>-60.39285*</t>
  </si>
  <si>
    <t>-46.91346*</t>
  </si>
  <si>
    <t>60.39285*</t>
  </si>
  <si>
    <t>46.91346*</t>
  </si>
  <si>
    <t>Figure4S and 4T</t>
  </si>
  <si>
    <t>Actin</t>
  </si>
  <si>
    <t>Rapa1</t>
  </si>
  <si>
    <t>Rapa2</t>
  </si>
  <si>
    <t>Rapa3</t>
  </si>
  <si>
    <t>SAM+Rapa1</t>
  </si>
  <si>
    <t>SAM+Rapa2</t>
  </si>
  <si>
    <t>SAM+Rapa3</t>
  </si>
  <si>
    <t>Rapa4</t>
  </si>
  <si>
    <t>Rapa5</t>
  </si>
  <si>
    <t>Rapa6</t>
  </si>
  <si>
    <t>SAM+Rapa4</t>
  </si>
  <si>
    <t>SAM+Rapa5</t>
  </si>
  <si>
    <t>SAM+Rapa6</t>
  </si>
  <si>
    <t>-.53491*</t>
  </si>
  <si>
    <t>Rapa</t>
  </si>
  <si>
    <t>SAM+Rapa</t>
  </si>
  <si>
    <t>.53491*</t>
  </si>
  <si>
    <t>.44639*</t>
  </si>
  <si>
    <t>.72567*</t>
  </si>
  <si>
    <t>-.44639*</t>
  </si>
  <si>
    <t>.27928*</t>
  </si>
  <si>
    <t>-.72567*</t>
  </si>
  <si>
    <t>-.27928*</t>
  </si>
  <si>
    <t>PP70S6K</t>
  </si>
  <si>
    <t>P70S6K</t>
  </si>
  <si>
    <t>PP/P</t>
  </si>
  <si>
    <t>p-P70S6K</t>
  </si>
  <si>
    <t>-1.57800*</t>
  </si>
  <si>
    <t>.67789*</t>
  </si>
  <si>
    <t>.71653*</t>
  </si>
  <si>
    <t>1.57800*</t>
  </si>
  <si>
    <t>2.25589*</t>
  </si>
  <si>
    <t>2.29453*</t>
  </si>
  <si>
    <t>-.67789*</t>
  </si>
  <si>
    <t>-2.25589*</t>
  </si>
  <si>
    <t>-.71653*</t>
  </si>
  <si>
    <t>-2.29453*</t>
  </si>
  <si>
    <t>P-4EBP1</t>
  </si>
  <si>
    <t>4EBP1</t>
  </si>
  <si>
    <t>p-4EBP1</t>
  </si>
  <si>
    <t>-.63328*</t>
  </si>
  <si>
    <t>.63328*</t>
  </si>
  <si>
    <t>.35529*</t>
  </si>
  <si>
    <t>.82966*</t>
  </si>
  <si>
    <t>-.35529*</t>
  </si>
  <si>
    <t>.47436*</t>
  </si>
  <si>
    <t>-.82966*</t>
  </si>
  <si>
    <t>-.47436*</t>
  </si>
  <si>
    <t>Figure5A</t>
  </si>
  <si>
    <t xml:space="preserve"> </t>
  </si>
  <si>
    <t>VEN 0.3µM-1</t>
  </si>
  <si>
    <t>VEN 0.3µM-2</t>
  </si>
  <si>
    <t>VEN 0.3µM-3</t>
  </si>
  <si>
    <t>VEN 1µM-1</t>
  </si>
  <si>
    <t>VEN 1µM-2</t>
  </si>
  <si>
    <t>VEN 1µM-3</t>
  </si>
  <si>
    <t>VEN 3µM-1</t>
  </si>
  <si>
    <t>VEN 3µM-2</t>
  </si>
  <si>
    <t>VEN 3µM-3</t>
  </si>
  <si>
    <t>VEN 0.3µM-4</t>
  </si>
  <si>
    <t>VEN 0.3µM-5</t>
  </si>
  <si>
    <t>VEN 0.3µM-6</t>
  </si>
  <si>
    <t>VEN 1µM-4</t>
  </si>
  <si>
    <t>VEN 1µM-5</t>
  </si>
  <si>
    <t>VEN 1µM-6</t>
  </si>
  <si>
    <t>VEN 3µM-4</t>
  </si>
  <si>
    <t>VEN 3µM-5</t>
  </si>
  <si>
    <t>VEN 3µM-6</t>
  </si>
  <si>
    <t>VEN 0.3µM</t>
  </si>
  <si>
    <t>-.45443*</t>
  </si>
  <si>
    <t>VEN 1µM</t>
  </si>
  <si>
    <t>-.64092*</t>
  </si>
  <si>
    <t>VEN 3µM</t>
  </si>
  <si>
    <t>.45443*</t>
  </si>
  <si>
    <t>.64092*</t>
  </si>
  <si>
    <t>.43138*</t>
  </si>
  <si>
    <t>-.43138*</t>
  </si>
  <si>
    <t>Figure5B</t>
  </si>
  <si>
    <t>VEN 0.5h-1</t>
  </si>
  <si>
    <t>VEN 0.5h-2</t>
  </si>
  <si>
    <t>VEN 1h-1</t>
  </si>
  <si>
    <t>VEN 1h-2</t>
  </si>
  <si>
    <t>VEN 3h-1</t>
  </si>
  <si>
    <t>VEN 3h-2</t>
  </si>
  <si>
    <t>VEN 5h-1</t>
  </si>
  <si>
    <t>VEN 5h-2</t>
  </si>
  <si>
    <t>VEN 0.5h-3</t>
  </si>
  <si>
    <t>VEN 0.5h-4</t>
  </si>
  <si>
    <t>VEN 1h-3</t>
  </si>
  <si>
    <t>VEN 1h-4</t>
  </si>
  <si>
    <t>VEN 3h-3</t>
  </si>
  <si>
    <t>VEN 3h-4</t>
  </si>
  <si>
    <t>VEN 5h-3</t>
  </si>
  <si>
    <t>VEN 5h-4</t>
  </si>
  <si>
    <t>VEN 0.5h-5</t>
  </si>
  <si>
    <t>VEN 0.5h-6</t>
  </si>
  <si>
    <t>VEN 1h-5</t>
  </si>
  <si>
    <t>VEN 1h-6</t>
  </si>
  <si>
    <t>VEN 3h-5</t>
  </si>
  <si>
    <t>VEN 3h-6</t>
  </si>
  <si>
    <t>VEN 5h-5</t>
  </si>
  <si>
    <t>VEN 5h-6</t>
  </si>
  <si>
    <t>VEN 0.5h</t>
  </si>
  <si>
    <t>VEN 1h</t>
  </si>
  <si>
    <t>-1.39145*</t>
  </si>
  <si>
    <t>VEN 3h</t>
  </si>
  <si>
    <t>-1.52798*</t>
  </si>
  <si>
    <t>VEN 5h</t>
  </si>
  <si>
    <t>-2.02398*</t>
  </si>
  <si>
    <t>-1.38502*</t>
  </si>
  <si>
    <t>1.39145*</t>
  </si>
  <si>
    <t>1.52798*</t>
  </si>
  <si>
    <t>2.02398*</t>
  </si>
  <si>
    <t>1.38502*</t>
  </si>
  <si>
    <t>Figure5C</t>
  </si>
  <si>
    <t>VEN 8h-1</t>
  </si>
  <si>
    <t>VEN 8h-2</t>
  </si>
  <si>
    <t>VEN 12h-1</t>
  </si>
  <si>
    <t>VEN 12h-2</t>
  </si>
  <si>
    <t>VEN 24h-1</t>
  </si>
  <si>
    <t>VEN 24h-2</t>
  </si>
  <si>
    <t>VEN 8h-3</t>
  </si>
  <si>
    <t>VEN 8h-4</t>
  </si>
  <si>
    <t>VEN 12h-3</t>
  </si>
  <si>
    <t>VEN 12h-4</t>
  </si>
  <si>
    <t>VEN 24h-3</t>
  </si>
  <si>
    <t>VEN 24h-4</t>
  </si>
  <si>
    <t>VEN 8h-5</t>
  </si>
  <si>
    <t>VEN 8h-6</t>
  </si>
  <si>
    <t>VEN 12h-5</t>
  </si>
  <si>
    <t>VEN 12h-6</t>
  </si>
  <si>
    <t>VEN 24h-5</t>
  </si>
  <si>
    <t>VEN 24h-6</t>
  </si>
  <si>
    <t>-.74522*</t>
  </si>
  <si>
    <t>VEN 8h</t>
  </si>
  <si>
    <t>-.52870*</t>
  </si>
  <si>
    <t>VEN 12h</t>
  </si>
  <si>
    <t>VEN 24h</t>
  </si>
  <si>
    <t>.74522*</t>
  </si>
  <si>
    <t>.64445*</t>
  </si>
  <si>
    <t>.76010*</t>
  </si>
  <si>
    <t>.52870*</t>
  </si>
  <si>
    <t>.54358*</t>
  </si>
  <si>
    <t>-.64445*</t>
  </si>
  <si>
    <t>-.76010*</t>
  </si>
  <si>
    <t>-.54358*</t>
  </si>
  <si>
    <t>Figure5D</t>
  </si>
  <si>
    <t>-.63465*</t>
  </si>
  <si>
    <t>.63465*</t>
  </si>
  <si>
    <t>.45895*</t>
  </si>
  <si>
    <t>-.45895*</t>
  </si>
  <si>
    <t>Figure5E</t>
  </si>
  <si>
    <t>-.59875*</t>
  </si>
  <si>
    <t>-1.41006*</t>
  </si>
  <si>
    <t>-1.25173*</t>
  </si>
  <si>
    <t>-1.55257*</t>
  </si>
  <si>
    <t>.59875*</t>
  </si>
  <si>
    <t>-.81131*</t>
  </si>
  <si>
    <t>-.65298*</t>
  </si>
  <si>
    <t>-.95382*</t>
  </si>
  <si>
    <t>1.41006*</t>
  </si>
  <si>
    <t>.81131*</t>
  </si>
  <si>
    <t>1.25173*</t>
  </si>
  <si>
    <t>.65298*</t>
  </si>
  <si>
    <t>1.55257*</t>
  </si>
  <si>
    <t>.95382*</t>
  </si>
  <si>
    <t>Figure5F</t>
  </si>
  <si>
    <t>-.85820*</t>
  </si>
  <si>
    <t>.50693*</t>
  </si>
  <si>
    <t>.85820*</t>
  </si>
  <si>
    <t>.52960*</t>
  </si>
  <si>
    <t>.87532*</t>
  </si>
  <si>
    <t>1.36512*</t>
  </si>
  <si>
    <t>-.52960*</t>
  </si>
  <si>
    <t>.83552*</t>
  </si>
  <si>
    <t>-.87532*</t>
  </si>
  <si>
    <t>.48980*</t>
  </si>
  <si>
    <t>-.50693*</t>
  </si>
  <si>
    <t>-1.36512*</t>
  </si>
  <si>
    <t>-.83552*</t>
  </si>
  <si>
    <t>-.48980*</t>
  </si>
  <si>
    <t>Figure5G and 5H</t>
  </si>
  <si>
    <t>p-P65</t>
  </si>
  <si>
    <t>P65</t>
  </si>
  <si>
    <t>p-Erk</t>
  </si>
  <si>
    <t>Erk</t>
  </si>
  <si>
    <t>p-P38</t>
  </si>
  <si>
    <t>P38</t>
  </si>
  <si>
    <t>p-Akt</t>
  </si>
  <si>
    <t>Akt</t>
  </si>
  <si>
    <t>p-AKT</t>
  </si>
  <si>
    <t>AKT</t>
  </si>
  <si>
    <t>Figure5I and 5J</t>
  </si>
  <si>
    <t>Figure5K and 5L</t>
  </si>
  <si>
    <t>IS1</t>
  </si>
  <si>
    <t>IS2</t>
  </si>
  <si>
    <t>LY1</t>
  </si>
  <si>
    <t>LY2</t>
  </si>
  <si>
    <t>VEN+LY1</t>
  </si>
  <si>
    <t>VEN+LY2</t>
  </si>
  <si>
    <t>IS+LY1</t>
  </si>
  <si>
    <t>IS+LY2</t>
  </si>
  <si>
    <t>IS3</t>
  </si>
  <si>
    <t>IS4</t>
  </si>
  <si>
    <t>LY3</t>
  </si>
  <si>
    <t>LY4</t>
  </si>
  <si>
    <t>VEN+LY3</t>
  </si>
  <si>
    <t>VEN+LY4</t>
  </si>
  <si>
    <t>IS+LY3</t>
  </si>
  <si>
    <t>IS+LY4</t>
  </si>
  <si>
    <t>IS5</t>
  </si>
  <si>
    <t>IS6</t>
  </si>
  <si>
    <t>LY5</t>
  </si>
  <si>
    <t>LY6</t>
  </si>
  <si>
    <t>VEN+LY5</t>
  </si>
  <si>
    <t>VEN+LY6</t>
  </si>
  <si>
    <t>IS+LY5</t>
  </si>
  <si>
    <t>IS+LY6</t>
  </si>
  <si>
    <t>-.67196*</t>
  </si>
  <si>
    <t>IS</t>
  </si>
  <si>
    <t>-1.09760*</t>
  </si>
  <si>
    <t>LY</t>
  </si>
  <si>
    <t>VEN+LY</t>
  </si>
  <si>
    <t>IS+LY</t>
  </si>
  <si>
    <t>-.39648*</t>
  </si>
  <si>
    <t>.67196*</t>
  </si>
  <si>
    <t>-.42564*</t>
  </si>
  <si>
    <t>.64781*</t>
  </si>
  <si>
    <t>.37331*</t>
  </si>
  <si>
    <t>1.09760*</t>
  </si>
  <si>
    <t>.42564*</t>
  </si>
  <si>
    <t>1.07345*</t>
  </si>
  <si>
    <t>.79894*</t>
  </si>
  <si>
    <t>.70111*</t>
  </si>
  <si>
    <t>-.64781*</t>
  </si>
  <si>
    <t>-1.07345*</t>
  </si>
  <si>
    <t>-.37234*</t>
  </si>
  <si>
    <t>-.37331*</t>
  </si>
  <si>
    <t>-.79894*</t>
  </si>
  <si>
    <t>.39648*</t>
  </si>
  <si>
    <t>-.70111*</t>
  </si>
  <si>
    <t>.37234*</t>
  </si>
  <si>
    <t>P-AKT</t>
  </si>
  <si>
    <t>-.74545*</t>
  </si>
  <si>
    <t>-1.08139*</t>
  </si>
  <si>
    <t>.71501*</t>
  </si>
  <si>
    <t>.55080*</t>
  </si>
  <si>
    <t>-.34927*</t>
  </si>
  <si>
    <t>.74545*</t>
  </si>
  <si>
    <t>-.33594*</t>
  </si>
  <si>
    <t>1.46046*</t>
  </si>
  <si>
    <t>1.29625*</t>
  </si>
  <si>
    <t>.39619*</t>
  </si>
  <si>
    <t>1.08139*</t>
  </si>
  <si>
    <t>.33594*</t>
  </si>
  <si>
    <t>1.79640*</t>
  </si>
  <si>
    <t>1.63219*</t>
  </si>
  <si>
    <t>.73212*</t>
  </si>
  <si>
    <t>-.71501*</t>
  </si>
  <si>
    <t>-1.46046*</t>
  </si>
  <si>
    <t>-1.79640*</t>
  </si>
  <si>
    <t>-1.06428*</t>
  </si>
  <si>
    <t>-.55080*</t>
  </si>
  <si>
    <t>-1.29625*</t>
  </si>
  <si>
    <t>-1.63219*</t>
  </si>
  <si>
    <t>-.90007*</t>
  </si>
  <si>
    <t>.34927*</t>
  </si>
  <si>
    <t>-.39619*</t>
  </si>
  <si>
    <t>-.73212*</t>
  </si>
  <si>
    <t>1.06428*</t>
  </si>
  <si>
    <t>.90007*</t>
  </si>
  <si>
    <t>P-P70S6K</t>
  </si>
  <si>
    <t>-.92117*</t>
  </si>
  <si>
    <t>-1.44208*</t>
  </si>
  <si>
    <t>.61347*</t>
  </si>
  <si>
    <t>.92117*</t>
  </si>
  <si>
    <t>1.53464*</t>
  </si>
  <si>
    <t>1.37969*</t>
  </si>
  <si>
    <t>1.24430*</t>
  </si>
  <si>
    <t>1.44208*</t>
  </si>
  <si>
    <t>2.05555*</t>
  </si>
  <si>
    <t>1.90060*</t>
  </si>
  <si>
    <t>1.76521*</t>
  </si>
  <si>
    <t>-.61347*</t>
  </si>
  <si>
    <t>-1.53464*</t>
  </si>
  <si>
    <t>-2.05555*</t>
  </si>
  <si>
    <t>-1.37969*</t>
  </si>
  <si>
    <t>-1.90060*</t>
  </si>
  <si>
    <t>-1.24430*</t>
  </si>
  <si>
    <t>-1.76521*</t>
  </si>
  <si>
    <t>-.49236*</t>
  </si>
  <si>
    <t>-.76761*</t>
  </si>
  <si>
    <t>.49236*</t>
  </si>
  <si>
    <t>.45226*</t>
  </si>
  <si>
    <t>.38592*</t>
  </si>
  <si>
    <t>.76761*</t>
  </si>
  <si>
    <t>.54176*</t>
  </si>
  <si>
    <t>.72751*</t>
  </si>
  <si>
    <t>.66117*</t>
  </si>
  <si>
    <t>-.54176*</t>
  </si>
  <si>
    <t>-.45226*</t>
  </si>
  <si>
    <t>-.72751*</t>
  </si>
  <si>
    <t>-.38592*</t>
  </si>
  <si>
    <t>-.66117*</t>
  </si>
  <si>
    <t>Figure5M and 5N</t>
  </si>
  <si>
    <t>MHY1</t>
  </si>
  <si>
    <t>MHY2</t>
  </si>
  <si>
    <t>VEN+Rapa1</t>
  </si>
  <si>
    <t>VEN+Rapa2</t>
  </si>
  <si>
    <t>MHY+Rapa1</t>
  </si>
  <si>
    <t>MHY+Rapa2</t>
  </si>
  <si>
    <t>MHY3</t>
  </si>
  <si>
    <t>MHY4</t>
  </si>
  <si>
    <t>VEN+Rapa3</t>
  </si>
  <si>
    <t>VEN+Rapa4</t>
  </si>
  <si>
    <t>MHY+Rapa3</t>
  </si>
  <si>
    <t>MHY+Rapa4</t>
  </si>
  <si>
    <t>MHY5</t>
  </si>
  <si>
    <t>MHY6</t>
  </si>
  <si>
    <t>VEN+Rapa5</t>
  </si>
  <si>
    <t>VEN+Rapa6</t>
  </si>
  <si>
    <t>MHY+Rapa5</t>
  </si>
  <si>
    <t>MHY+Rapa6</t>
  </si>
  <si>
    <t>-.470847734*</t>
  </si>
  <si>
    <t>MHY</t>
  </si>
  <si>
    <t>-.699931124*</t>
  </si>
  <si>
    <t>VEN+Rapa</t>
  </si>
  <si>
    <t>MHY+Rapa</t>
  </si>
  <si>
    <t>.470847734*</t>
  </si>
  <si>
    <t>-.229083390*</t>
  </si>
  <si>
    <t>.298049361*</t>
  </si>
  <si>
    <t>.384585618*</t>
  </si>
  <si>
    <t>.503946999*</t>
  </si>
  <si>
    <t>.699931124*</t>
  </si>
  <si>
    <t>.229083390*</t>
  </si>
  <si>
    <t>.527132751*</t>
  </si>
  <si>
    <t>.613669008*</t>
  </si>
  <si>
    <t>.733030389*</t>
  </si>
  <si>
    <t>-.298049361*</t>
  </si>
  <si>
    <t>-.527132751*</t>
  </si>
  <si>
    <t>-.384585618*</t>
  </si>
  <si>
    <t>-.613669008*</t>
  </si>
  <si>
    <t>-.503946999*</t>
  </si>
  <si>
    <t>-.733030389*</t>
  </si>
  <si>
    <t>-1.14239*</t>
  </si>
  <si>
    <t>-1.63313*</t>
  </si>
  <si>
    <t>1.14239*</t>
  </si>
  <si>
    <t>-.49074*</t>
  </si>
  <si>
    <t>1.32559*</t>
  </si>
  <si>
    <t>.79601*</t>
  </si>
  <si>
    <t>1.22196*</t>
  </si>
  <si>
    <t>1.63313*</t>
  </si>
  <si>
    <t>.49074*</t>
  </si>
  <si>
    <t>1.81633*</t>
  </si>
  <si>
    <t>1.28675*</t>
  </si>
  <si>
    <t>1.71270*</t>
  </si>
  <si>
    <t>-1.32559*</t>
  </si>
  <si>
    <t>-1.81633*</t>
  </si>
  <si>
    <t>-.52958*</t>
  </si>
  <si>
    <t>-.79601*</t>
  </si>
  <si>
    <t>-1.28675*</t>
  </si>
  <si>
    <t>.52958*</t>
  </si>
  <si>
    <t>-1.22196*</t>
  </si>
  <si>
    <t>-1.71270*</t>
  </si>
  <si>
    <t>-.346915874*</t>
  </si>
  <si>
    <t>-.514037662*</t>
  </si>
  <si>
    <t>.346915874*</t>
  </si>
  <si>
    <t>.288631883*</t>
  </si>
  <si>
    <t>.229795899*</t>
  </si>
  <si>
    <t>.226919352*</t>
  </si>
  <si>
    <t>.514037662*</t>
  </si>
  <si>
    <t>.455753671*</t>
  </si>
  <si>
    <t>.396917687*</t>
  </si>
  <si>
    <t>.394041140*</t>
  </si>
  <si>
    <t>-.288631883*</t>
  </si>
  <si>
    <t>-.455753671*</t>
  </si>
  <si>
    <t>-.229795899*</t>
  </si>
  <si>
    <t>-.396917687*</t>
  </si>
  <si>
    <t>-.226919352*</t>
  </si>
  <si>
    <t>-.394041140*</t>
  </si>
  <si>
    <t>Figure5O and 5P</t>
  </si>
  <si>
    <t>-.71319*</t>
  </si>
  <si>
    <t>-.72028*</t>
  </si>
  <si>
    <t>.71319*</t>
  </si>
  <si>
    <t>.78635*</t>
  </si>
  <si>
    <t>.57779*</t>
  </si>
  <si>
    <t>.71509*</t>
  </si>
  <si>
    <t>.72028*</t>
  </si>
  <si>
    <t>.79344*</t>
  </si>
  <si>
    <t>.58488*</t>
  </si>
  <si>
    <t>.72217*</t>
  </si>
  <si>
    <t>-.78635*</t>
  </si>
  <si>
    <t>-.79344*</t>
  </si>
  <si>
    <t>-.57779*</t>
  </si>
  <si>
    <t>-.58488*</t>
  </si>
  <si>
    <t>-.71509*</t>
  </si>
  <si>
    <t>-.72217*</t>
  </si>
  <si>
    <t>-1.19296*</t>
  </si>
  <si>
    <t>-4.17400*</t>
  </si>
  <si>
    <t>1.19296*</t>
  </si>
  <si>
    <t>-2.98104*</t>
  </si>
  <si>
    <t>1.40330*</t>
  </si>
  <si>
    <t>1.30714*</t>
  </si>
  <si>
    <t>4.17400*</t>
  </si>
  <si>
    <t>2.98104*</t>
  </si>
  <si>
    <t>4.38434*</t>
  </si>
  <si>
    <t>4.28818*</t>
  </si>
  <si>
    <t>3.53632*</t>
  </si>
  <si>
    <t>-1.40330*</t>
  </si>
  <si>
    <t>-4.38434*</t>
  </si>
  <si>
    <t>-1.30714*</t>
  </si>
  <si>
    <t>-4.28818*</t>
  </si>
  <si>
    <t>-3.53632*</t>
  </si>
  <si>
    <t>-1.31807*</t>
  </si>
  <si>
    <t>-2.69190*</t>
  </si>
  <si>
    <t>.53860*</t>
  </si>
  <si>
    <t>.56722*</t>
  </si>
  <si>
    <t>1.31807*</t>
  </si>
  <si>
    <t>-1.37382*</t>
  </si>
  <si>
    <t>1.85667*</t>
  </si>
  <si>
    <t>1.88529*</t>
  </si>
  <si>
    <t>1.40343*</t>
  </si>
  <si>
    <t>2.69190*</t>
  </si>
  <si>
    <t>1.37382*</t>
  </si>
  <si>
    <t>3.23049*</t>
  </si>
  <si>
    <t>3.25911*</t>
  </si>
  <si>
    <t>2.77725*</t>
  </si>
  <si>
    <t>-.53860*</t>
  </si>
  <si>
    <t>-1.85667*</t>
  </si>
  <si>
    <t>-3.23049*</t>
  </si>
  <si>
    <t>-.45324*</t>
  </si>
  <si>
    <t>-.56722*</t>
  </si>
  <si>
    <t>-1.88529*</t>
  </si>
  <si>
    <t>-3.25911*</t>
  </si>
  <si>
    <t>-.48186*</t>
  </si>
  <si>
    <t>-1.40343*</t>
  </si>
  <si>
    <t>-2.77725*</t>
  </si>
  <si>
    <t>.45324*</t>
  </si>
  <si>
    <t>.48186*</t>
  </si>
  <si>
    <t>-.488413489*</t>
  </si>
  <si>
    <t>-.728244888*</t>
  </si>
  <si>
    <t>.272645028*</t>
  </si>
  <si>
    <t>.488413489*</t>
  </si>
  <si>
    <t>-.239831399*</t>
  </si>
  <si>
    <t>.761058516*</t>
  </si>
  <si>
    <t>.437516032*</t>
  </si>
  <si>
    <t>.378025551*</t>
  </si>
  <si>
    <t>.728244888*</t>
  </si>
  <si>
    <t>.239831399*</t>
  </si>
  <si>
    <t>1.000889916*</t>
  </si>
  <si>
    <t>.677347432*</t>
  </si>
  <si>
    <t>.617856951*</t>
  </si>
  <si>
    <t>-.272645028*</t>
  </si>
  <si>
    <t>-.761058516*</t>
  </si>
  <si>
    <t>-1.000889916*</t>
  </si>
  <si>
    <t>-.323542484*</t>
  </si>
  <si>
    <t>-.383032965*</t>
  </si>
  <si>
    <t>-.437516032*</t>
  </si>
  <si>
    <t>-.677347432*</t>
  </si>
  <si>
    <t>.323542484*</t>
  </si>
  <si>
    <t>-.378025551*</t>
  </si>
  <si>
    <t>-.617856951*</t>
  </si>
  <si>
    <t>.383032965*</t>
  </si>
  <si>
    <t>Figure5Q and 5R</t>
  </si>
  <si>
    <t>-1.04832*</t>
  </si>
  <si>
    <t>-.77070*</t>
  </si>
  <si>
    <t>1.04832*</t>
  </si>
  <si>
    <t>.70019*</t>
  </si>
  <si>
    <t>.76480*</t>
  </si>
  <si>
    <t>1.13562*</t>
  </si>
  <si>
    <t>.77070*</t>
  </si>
  <si>
    <t>.48718*</t>
  </si>
  <si>
    <t>.85801*</t>
  </si>
  <si>
    <t>-.70019*</t>
  </si>
  <si>
    <t>-.76480*</t>
  </si>
  <si>
    <t>-.48718*</t>
  </si>
  <si>
    <t>-1.13562*</t>
  </si>
  <si>
    <t>-.85801*</t>
  </si>
  <si>
    <t>-1.590397590*</t>
  </si>
  <si>
    <t>-1.892381276*</t>
  </si>
  <si>
    <t>1.590397590*</t>
  </si>
  <si>
    <t>.897996417*</t>
  </si>
  <si>
    <t>1.063582520*</t>
  </si>
  <si>
    <t>1.415077533*</t>
  </si>
  <si>
    <t>1.892381276*</t>
  </si>
  <si>
    <t>1.199980103*</t>
  </si>
  <si>
    <t>1.365566206*</t>
  </si>
  <si>
    <t>1.717061219*</t>
  </si>
  <si>
    <t>-.897996417*</t>
  </si>
  <si>
    <t>-1.199980103*</t>
  </si>
  <si>
    <t>-1.063582520*</t>
  </si>
  <si>
    <t>-1.365566206*</t>
  </si>
  <si>
    <t>-1.415077533*</t>
  </si>
  <si>
    <t>-1.717061219*</t>
  </si>
  <si>
    <t>-.599031494*</t>
  </si>
  <si>
    <t>-.718591514*</t>
  </si>
  <si>
    <t>.381733462*</t>
  </si>
  <si>
    <t>.599031494*</t>
  </si>
  <si>
    <t>.422649230*</t>
  </si>
  <si>
    <t>.613780960*</t>
  </si>
  <si>
    <t>.980764956*</t>
  </si>
  <si>
    <t>.718591514*</t>
  </si>
  <si>
    <t>.542209250*</t>
  </si>
  <si>
    <t>.733340979*</t>
  </si>
  <si>
    <t>1.100324976*</t>
  </si>
  <si>
    <t>-.422649230*</t>
  </si>
  <si>
    <t>-.542209250*</t>
  </si>
  <si>
    <t>.558115726*</t>
  </si>
  <si>
    <t>-.613780960*</t>
  </si>
  <si>
    <t>-.733340979*</t>
  </si>
  <si>
    <t>.366983996*</t>
  </si>
  <si>
    <t>-.381733462*</t>
  </si>
  <si>
    <t>-.980764956*</t>
  </si>
  <si>
    <t>-1.100324976*</t>
  </si>
  <si>
    <t>-.558115726*</t>
  </si>
  <si>
    <t>-.366983996*</t>
  </si>
  <si>
    <t>Figure6A</t>
  </si>
  <si>
    <t>Si-P70S6K1</t>
  </si>
  <si>
    <t>Si-P70S6K2</t>
  </si>
  <si>
    <t>Si-P70S6K3</t>
  </si>
  <si>
    <t>Si-P70S6K4</t>
  </si>
  <si>
    <t>Si-P70S6K5</t>
  </si>
  <si>
    <t>Si-P70S6K6</t>
  </si>
  <si>
    <t>Si-P70S6K</t>
  </si>
  <si>
    <t>Figure6B</t>
  </si>
  <si>
    <t>Si-4EBP1-1</t>
  </si>
  <si>
    <t>Si-4EBP1-2</t>
  </si>
  <si>
    <t>Si-4EBP1-3</t>
  </si>
  <si>
    <t>Si-4EBP1-4</t>
  </si>
  <si>
    <t>Si-4EBP1-5</t>
  </si>
  <si>
    <t>Si-4EBP1-6</t>
  </si>
  <si>
    <t>Si-4EBP1</t>
  </si>
  <si>
    <t>Figure6C and 6D</t>
  </si>
  <si>
    <t>Si-P70S6K+Si-4EBP1-1</t>
  </si>
  <si>
    <t>Si-P70S6K+Si-4EBP1-2</t>
  </si>
  <si>
    <t>Si-P70S6K+Si-4EBP1-3</t>
  </si>
  <si>
    <t>Si-P70S6K+Si-4EBP1-4</t>
  </si>
  <si>
    <t>Si-P70S6K+Si-4EBP1-5</t>
  </si>
  <si>
    <t>Si-P70S6K+Si-4EBP1-6</t>
  </si>
  <si>
    <t>Si-P70S6K+Si-4EBP1</t>
  </si>
  <si>
    <t xml:space="preserve">Figure6E </t>
  </si>
  <si>
    <t>V+Si-P70S6K-1</t>
  </si>
  <si>
    <t>V+Si-P70S6K-2</t>
  </si>
  <si>
    <t>V+Si-P70S6K-3</t>
  </si>
  <si>
    <t>V+Si-P70S6K-4</t>
  </si>
  <si>
    <t>V+Si-P70S6K-5</t>
  </si>
  <si>
    <t>V+Si-P70S6K-6</t>
  </si>
  <si>
    <t>-.29767*</t>
  </si>
  <si>
    <t>VEN+Si-P70S6K</t>
  </si>
  <si>
    <t>.29767*</t>
  </si>
  <si>
    <t>.47005*</t>
  </si>
  <si>
    <t>-.47005*</t>
  </si>
  <si>
    <t>.68036*</t>
  </si>
  <si>
    <t>.72145*</t>
  </si>
  <si>
    <t>-.68036*</t>
  </si>
  <si>
    <t>-.72145*</t>
  </si>
  <si>
    <t>Figure6F</t>
  </si>
  <si>
    <t>VEN+Si-4EBP1-1</t>
  </si>
  <si>
    <t>VEN+Si-4EBP1-2</t>
  </si>
  <si>
    <t>VEN+Si-4EBP1-3</t>
  </si>
  <si>
    <t>VEN+Si-4EBP1-4</t>
  </si>
  <si>
    <t>VEN+Si-4EBP1-5</t>
  </si>
  <si>
    <t>VEN+Si-4EBP1-6</t>
  </si>
  <si>
    <t>-.26394*</t>
  </si>
  <si>
    <t>VEN+Si-4EBP1</t>
  </si>
  <si>
    <t>.27732*</t>
  </si>
  <si>
    <t>.26394*</t>
  </si>
  <si>
    <t>.54126*</t>
  </si>
  <si>
    <t>-.27732*</t>
  </si>
  <si>
    <t>-.54126*</t>
  </si>
  <si>
    <t>.73705*</t>
  </si>
  <si>
    <t>.89528*</t>
  </si>
  <si>
    <t>-.73705*</t>
  </si>
  <si>
    <t>-.89528*</t>
  </si>
  <si>
    <t>Figure6G</t>
  </si>
  <si>
    <t>MHY+Si-P70S6K-1</t>
  </si>
  <si>
    <t>MHY+Si-P70S6K-2</t>
  </si>
  <si>
    <t>MHY+Si-P70S6K-3</t>
  </si>
  <si>
    <t>MHY+Si-P70S6K-4</t>
  </si>
  <si>
    <t>MHY+Si-P70S6K-5</t>
  </si>
  <si>
    <t>MHY+Si-P70S6K-6</t>
  </si>
  <si>
    <t>-.50843*</t>
  </si>
  <si>
    <t>MHY+Si-P70S6K</t>
  </si>
  <si>
    <t>.50843*</t>
  </si>
  <si>
    <t>.41267*</t>
  </si>
  <si>
    <t>-.41267*</t>
  </si>
  <si>
    <t>.76492*</t>
  </si>
  <si>
    <t>.67832*</t>
  </si>
  <si>
    <t>-.76492*</t>
  </si>
  <si>
    <t>-.67832*</t>
  </si>
  <si>
    <t>Figure6H</t>
  </si>
  <si>
    <t>-.39769*</t>
  </si>
  <si>
    <t>MHY+Si-4EBP1</t>
  </si>
  <si>
    <t>.39769*</t>
  </si>
  <si>
    <t>.29747*</t>
  </si>
  <si>
    <t>-.29747*</t>
  </si>
  <si>
    <t>.61351*</t>
  </si>
  <si>
    <t>.50210*</t>
  </si>
  <si>
    <t>-.61351*</t>
  </si>
  <si>
    <t>-.50210*</t>
  </si>
  <si>
    <t>Figure6I and6J</t>
  </si>
  <si>
    <t>VEN+Si-P70S6K+Si-4EBP1-1</t>
  </si>
  <si>
    <t>VEN+Si-P70S6K+Si-4EBP1-2</t>
  </si>
  <si>
    <t>VEN+Si-P70S6K+Si-4EBP1-3</t>
  </si>
  <si>
    <t>VEN+Si-P70S6K+Si-4EBP1-4</t>
  </si>
  <si>
    <t>VEN+Si-P70S6K+Si-4EBP1-5</t>
  </si>
  <si>
    <t>VEN+Si-P70S6K+Si-4EBP1-6</t>
  </si>
  <si>
    <t>-.45891*</t>
  </si>
  <si>
    <t>VEN+Si-P70SK+Si-4EBP1</t>
  </si>
  <si>
    <t>.45891*</t>
  </si>
  <si>
    <t>.66548*</t>
  </si>
  <si>
    <t>-.66548*</t>
  </si>
  <si>
    <t>.59060*</t>
  </si>
  <si>
    <t>.71998*</t>
  </si>
  <si>
    <t>-.59060*</t>
  </si>
  <si>
    <t>-.71998*</t>
  </si>
  <si>
    <t>.49432*</t>
  </si>
  <si>
    <t>.58261*</t>
  </si>
  <si>
    <t>-.49432*</t>
  </si>
  <si>
    <t>-.58261*</t>
  </si>
  <si>
    <t>Figure6Kand6L</t>
  </si>
  <si>
    <t>MHY+Si-P70S6K+Si-4EBP1-1</t>
  </si>
  <si>
    <t>MHY+Si-P70S6K+Si-4EBP1-2</t>
  </si>
  <si>
    <t>MHY+Si-P70S6K+Si-4EBP1-3</t>
  </si>
  <si>
    <t>MHY+Si-P70S6K+Si-4EBP1-4</t>
  </si>
  <si>
    <t>MHY+Si-P70S6K+Si-4EBP1-5</t>
  </si>
  <si>
    <t>MHY+Si-P70S6K+Si-4EBP1-6</t>
  </si>
  <si>
    <t>-.48749*</t>
  </si>
  <si>
    <t>MHY+Si-P70S6K+Si-4EBP1</t>
  </si>
  <si>
    <t>.48749*</t>
  </si>
  <si>
    <t>.62267*</t>
  </si>
  <si>
    <t>-.62267*</t>
  </si>
  <si>
    <t>.48972*</t>
  </si>
  <si>
    <t>.62353*</t>
  </si>
  <si>
    <t>-.48972*</t>
  </si>
  <si>
    <t>-.62353*</t>
  </si>
  <si>
    <t>.36927*</t>
  </si>
  <si>
    <t>.58510*</t>
  </si>
  <si>
    <t>-.36927*</t>
  </si>
  <si>
    <t>-.58510*</t>
  </si>
  <si>
    <t>Figure6M and 6N</t>
  </si>
  <si>
    <t>VEN-L-1</t>
  </si>
  <si>
    <t>VEN-L-2</t>
  </si>
  <si>
    <t>VEN-L-3</t>
  </si>
  <si>
    <t>VEN-H-1</t>
  </si>
  <si>
    <t>VEN-H-2</t>
  </si>
  <si>
    <t>VEN-H-3</t>
  </si>
  <si>
    <t>VEN-L-4</t>
  </si>
  <si>
    <t>VEN-L-5</t>
  </si>
  <si>
    <t>VEN-L-6</t>
  </si>
  <si>
    <t>VEN-H-4</t>
  </si>
  <si>
    <t>VEN-H-5</t>
  </si>
  <si>
    <t>VEN-H-6</t>
  </si>
  <si>
    <t>-3.76911*</t>
  </si>
  <si>
    <t>-2.55341*</t>
  </si>
  <si>
    <t>3.76911*</t>
  </si>
  <si>
    <t>2.55341*</t>
  </si>
  <si>
    <t>p-P70s6k</t>
  </si>
  <si>
    <t>-1.68939*</t>
  </si>
  <si>
    <t>-2.48344*</t>
  </si>
  <si>
    <t>1.68939*</t>
  </si>
  <si>
    <t>-.79406*</t>
  </si>
  <si>
    <t>2.48344*</t>
  </si>
  <si>
    <t>.79406*</t>
  </si>
  <si>
    <t>-1.26572*</t>
  </si>
  <si>
    <t>-.72742*</t>
  </si>
  <si>
    <t>1.26572*</t>
  </si>
  <si>
    <t>.72742*</t>
  </si>
  <si>
    <t>Figure6O and 6P</t>
  </si>
  <si>
    <t>-1.78025*</t>
  </si>
  <si>
    <t>-1.82001*</t>
  </si>
  <si>
    <t>1.78025*</t>
  </si>
  <si>
    <t>1.82001*</t>
  </si>
  <si>
    <t>-1.27941*</t>
  </si>
  <si>
    <t>-1.87433*</t>
  </si>
  <si>
    <t>1.27941*</t>
  </si>
  <si>
    <t>-.59492*</t>
  </si>
  <si>
    <t>1.87433*</t>
  </si>
  <si>
    <t>.59492*</t>
  </si>
  <si>
    <t>-1.69138*</t>
  </si>
  <si>
    <t>1.69138*</t>
  </si>
  <si>
    <t>Figure7A</t>
  </si>
  <si>
    <r>
      <t>tolcapone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U251</t>
    </r>
    <r>
      <rPr>
        <sz val="11"/>
        <color theme="1"/>
        <rFont val="宋体"/>
        <charset val="134"/>
      </rPr>
      <t>）</t>
    </r>
  </si>
  <si>
    <t>Protein concentration(mg/ml)</t>
  </si>
  <si>
    <t>Original concentration(nom/mg)</t>
  </si>
  <si>
    <t>MHY1.lcd</t>
  </si>
  <si>
    <t>MHY2.lcd</t>
  </si>
  <si>
    <t>MHY3.lcd</t>
  </si>
  <si>
    <t>MHY4.lcd</t>
  </si>
  <si>
    <t>MHY5.lcd</t>
  </si>
  <si>
    <t>MHY6.lcd</t>
  </si>
  <si>
    <t>VEN+TOL1.lcd</t>
  </si>
  <si>
    <t>VEN+TOL2.lcd</t>
  </si>
  <si>
    <t>VEN+TOL3.lcd</t>
  </si>
  <si>
    <t>VEN+TOL4.lcd</t>
  </si>
  <si>
    <t>VEN+TOL5.lcd</t>
  </si>
  <si>
    <t>VEN+TOL6.lcd</t>
  </si>
  <si>
    <t>MHY+TOL1.lcd</t>
  </si>
  <si>
    <t>MHY+TOL2.lcd</t>
  </si>
  <si>
    <t>MHY+TOL3.lcd</t>
  </si>
  <si>
    <t>MHY+TOL4.lcd</t>
  </si>
  <si>
    <t>MHY+TOL5.lcd</t>
  </si>
  <si>
    <t>MHY+TOL6.lcd</t>
  </si>
  <si>
    <t>.21454*</t>
  </si>
  <si>
    <t>.10084*</t>
  </si>
  <si>
    <t>VEN+TOL</t>
  </si>
  <si>
    <t>MHY+TOL</t>
  </si>
  <si>
    <t>-.21454*</t>
  </si>
  <si>
    <t>-.11371*</t>
  </si>
  <si>
    <t>-.15402*</t>
  </si>
  <si>
    <t>-.22036*</t>
  </si>
  <si>
    <t>-.24539*</t>
  </si>
  <si>
    <t>-.10084*</t>
  </si>
  <si>
    <t>.11371*</t>
  </si>
  <si>
    <t>-.10665*</t>
  </si>
  <si>
    <t>-.13168*</t>
  </si>
  <si>
    <t>.15402*</t>
  </si>
  <si>
    <t>-.09137*</t>
  </si>
  <si>
    <t>.22036*</t>
  </si>
  <si>
    <t>.10665*</t>
  </si>
  <si>
    <t>.24539*</t>
  </si>
  <si>
    <t>.13168*</t>
  </si>
  <si>
    <t>.09137*</t>
  </si>
  <si>
    <t>Figure7B</t>
  </si>
  <si>
    <r>
      <t>tolcapone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Astrocytes</t>
    </r>
    <r>
      <rPr>
        <sz val="11"/>
        <color theme="1"/>
        <rFont val="宋体"/>
        <charset val="134"/>
      </rPr>
      <t>）</t>
    </r>
  </si>
  <si>
    <t>.15235*</t>
  </si>
  <si>
    <t>.46102*</t>
  </si>
  <si>
    <t>.20223*</t>
  </si>
  <si>
    <t>-.15235*</t>
  </si>
  <si>
    <t>.30867*</t>
  </si>
  <si>
    <t>-.20107*</t>
  </si>
  <si>
    <t>-.13936*</t>
  </si>
  <si>
    <t>-.46102*</t>
  </si>
  <si>
    <t>-.30867*</t>
  </si>
  <si>
    <t>-.50973*</t>
  </si>
  <si>
    <t>-.44802*</t>
  </si>
  <si>
    <t>-.25879*</t>
  </si>
  <si>
    <t>.20107*</t>
  </si>
  <si>
    <t>.50973*</t>
  </si>
  <si>
    <t>.25095*</t>
  </si>
  <si>
    <t>.13936*</t>
  </si>
  <si>
    <t>.44802*</t>
  </si>
  <si>
    <t>.18924*</t>
  </si>
  <si>
    <t>-.20223*</t>
  </si>
  <si>
    <t>.25879*</t>
  </si>
  <si>
    <t>-.25095*</t>
  </si>
  <si>
    <t>-.18924*</t>
  </si>
  <si>
    <t>Figure7C</t>
  </si>
  <si>
    <r>
      <t>SAM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U251</t>
    </r>
    <r>
      <rPr>
        <sz val="11"/>
        <color theme="1"/>
        <rFont val="宋体"/>
        <charset val="134"/>
      </rPr>
      <t>）</t>
    </r>
  </si>
  <si>
    <t>MHY+SAM1.lcd</t>
  </si>
  <si>
    <t>MHY+SAM2.lcd</t>
  </si>
  <si>
    <t>MHY+SAM3.lcd</t>
  </si>
  <si>
    <t>MHY+SAM4.lcd</t>
  </si>
  <si>
    <t>MHY+SAM5.lcd</t>
  </si>
  <si>
    <t>MHY+SAM6.lcd</t>
  </si>
  <si>
    <t>.44462*</t>
  </si>
  <si>
    <t>.52656*</t>
  </si>
  <si>
    <t>MHY+SAM</t>
  </si>
  <si>
    <t>-.44462*</t>
  </si>
  <si>
    <t>-.36460*</t>
  </si>
  <si>
    <t>-.26807*</t>
  </si>
  <si>
    <t>-.25257*</t>
  </si>
  <si>
    <t>-.52656*</t>
  </si>
  <si>
    <t>-.44655*</t>
  </si>
  <si>
    <t>-.35001*</t>
  </si>
  <si>
    <t>-.33452*</t>
  </si>
  <si>
    <t>.36460*</t>
  </si>
  <si>
    <t>.44655*</t>
  </si>
  <si>
    <t>.26807*</t>
  </si>
  <si>
    <t>.35001*</t>
  </si>
  <si>
    <t>.25257*</t>
  </si>
  <si>
    <t>.33452*</t>
  </si>
  <si>
    <t>Figure7D</t>
  </si>
  <si>
    <r>
      <t>SAM</t>
    </r>
    <r>
      <rPr>
        <sz val="11"/>
        <color theme="1"/>
        <rFont val="宋体"/>
        <charset val="134"/>
      </rPr>
      <t>（</t>
    </r>
    <r>
      <rPr>
        <sz val="11"/>
        <color theme="1"/>
        <rFont val="Times New Roman"/>
        <charset val="134"/>
      </rPr>
      <t>Astrocytes</t>
    </r>
    <r>
      <rPr>
        <sz val="11"/>
        <color theme="1"/>
        <rFont val="宋体"/>
        <charset val="134"/>
      </rPr>
      <t>）</t>
    </r>
  </si>
  <si>
    <t>.49008*</t>
  </si>
  <si>
    <t>.62629*</t>
  </si>
  <si>
    <t>-.49008*</t>
  </si>
  <si>
    <t>-.53687*</t>
  </si>
  <si>
    <t>-.36522*</t>
  </si>
  <si>
    <t>-.31022*</t>
  </si>
  <si>
    <t>-.62629*</t>
  </si>
  <si>
    <t>-.67308*</t>
  </si>
  <si>
    <t>-.50142*</t>
  </si>
  <si>
    <t>-.44642*</t>
  </si>
  <si>
    <t>.53687*</t>
  </si>
  <si>
    <t>.67308*</t>
  </si>
  <si>
    <t>.36522*</t>
  </si>
  <si>
    <t>.50142*</t>
  </si>
  <si>
    <t>.31022*</t>
  </si>
  <si>
    <t>.44642*</t>
  </si>
  <si>
    <t>Figure7E and 7F</t>
  </si>
  <si>
    <t>U251(VEN/MHY/TOL)</t>
  </si>
  <si>
    <t>GAPDH</t>
  </si>
  <si>
    <t>H3K4me3</t>
  </si>
  <si>
    <t>VEN+TOL1</t>
  </si>
  <si>
    <t>VEN+TOL2</t>
  </si>
  <si>
    <t>MHY+TOL1</t>
  </si>
  <si>
    <t>MHY+TOL2</t>
  </si>
  <si>
    <t>VEN+TOL3</t>
  </si>
  <si>
    <t>VEN+TOL4</t>
  </si>
  <si>
    <t>MHY+TOL3</t>
  </si>
  <si>
    <t>MHY+TOL4</t>
  </si>
  <si>
    <t>VEN+TOL5</t>
  </si>
  <si>
    <t>VEN+TOL6</t>
  </si>
  <si>
    <t>MHY+TOL5</t>
  </si>
  <si>
    <t>MHY+TOL6</t>
  </si>
  <si>
    <t>.28523*</t>
  </si>
  <si>
    <t>.33930*</t>
  </si>
  <si>
    <t>.19839*</t>
  </si>
  <si>
    <t>-.28523*</t>
  </si>
  <si>
    <t>-.18262*</t>
  </si>
  <si>
    <t>-.25362*</t>
  </si>
  <si>
    <t>-.33930*</t>
  </si>
  <si>
    <t>-.23668*</t>
  </si>
  <si>
    <t>-.30769*</t>
  </si>
  <si>
    <t>-.14091*</t>
  </si>
  <si>
    <t>.18262*</t>
  </si>
  <si>
    <t>.23668*</t>
  </si>
  <si>
    <t>.25362*</t>
  </si>
  <si>
    <t>.30769*</t>
  </si>
  <si>
    <t>.16678*</t>
  </si>
  <si>
    <t>-.19839*</t>
  </si>
  <si>
    <t>.14091*</t>
  </si>
  <si>
    <t>-.16678*</t>
  </si>
  <si>
    <t>H3K27me3</t>
  </si>
  <si>
    <t>.35142*</t>
  </si>
  <si>
    <t>.35547*</t>
  </si>
  <si>
    <t>-.35142*</t>
  </si>
  <si>
    <t>-.28067*</t>
  </si>
  <si>
    <t>-.30773*</t>
  </si>
  <si>
    <t>-.45827*</t>
  </si>
  <si>
    <t>-.35547*</t>
  </si>
  <si>
    <t>-.28473*</t>
  </si>
  <si>
    <t>-.31178*</t>
  </si>
  <si>
    <t>-.46232*</t>
  </si>
  <si>
    <t>.28067*</t>
  </si>
  <si>
    <t>.28473*</t>
  </si>
  <si>
    <t>.30773*</t>
  </si>
  <si>
    <t>.31178*</t>
  </si>
  <si>
    <t>.45827*</t>
  </si>
  <si>
    <t>.46232*</t>
  </si>
  <si>
    <t>Figure7G and 7H</t>
  </si>
  <si>
    <t>Astrocytes(VEN/MHY/TOL)</t>
  </si>
  <si>
    <t>.46705*</t>
  </si>
  <si>
    <t>.44527*</t>
  </si>
  <si>
    <t>-.46705*</t>
  </si>
  <si>
    <t>-.29872*</t>
  </si>
  <si>
    <t>-.34843*</t>
  </si>
  <si>
    <t>-.40170*</t>
  </si>
  <si>
    <t>-.44527*</t>
  </si>
  <si>
    <t>-.27695*</t>
  </si>
  <si>
    <t>-.32665*</t>
  </si>
  <si>
    <t>-.37992*</t>
  </si>
  <si>
    <t>.29872*</t>
  </si>
  <si>
    <t>.27695*</t>
  </si>
  <si>
    <t>.34843*</t>
  </si>
  <si>
    <t>.32665*</t>
  </si>
  <si>
    <t>.40170*</t>
  </si>
  <si>
    <t>.37992*</t>
  </si>
  <si>
    <t>.48796*</t>
  </si>
  <si>
    <t>.53789*</t>
  </si>
  <si>
    <t>-.48796*</t>
  </si>
  <si>
    <t>-.25743*</t>
  </si>
  <si>
    <t>-.36571*</t>
  </si>
  <si>
    <t>-.32636*</t>
  </si>
  <si>
    <t>-.53789*</t>
  </si>
  <si>
    <t>-.30736*</t>
  </si>
  <si>
    <t>-.41564*</t>
  </si>
  <si>
    <t>-.37629*</t>
  </si>
  <si>
    <t>.25743*</t>
  </si>
  <si>
    <t>.30736*</t>
  </si>
  <si>
    <t>.36571*</t>
  </si>
  <si>
    <t>.41564*</t>
  </si>
  <si>
    <t>.32636*</t>
  </si>
  <si>
    <t>.37629*</t>
  </si>
  <si>
    <t>Figure7I and 7J</t>
  </si>
  <si>
    <t>U251(VEN/MHY/SAM)</t>
  </si>
  <si>
    <t>MHY+SAM1</t>
  </si>
  <si>
    <t>MHY+SAM2</t>
  </si>
  <si>
    <t>MHY+SAM3</t>
  </si>
  <si>
    <t>MHY+SAM4</t>
  </si>
  <si>
    <t>MHY+SAM5</t>
  </si>
  <si>
    <t>MHY+SAM6</t>
  </si>
  <si>
    <t>.36103*</t>
  </si>
  <si>
    <t>.26729*</t>
  </si>
  <si>
    <t>-.36103*</t>
  </si>
  <si>
    <t>-.40688*</t>
  </si>
  <si>
    <t>-.50143*</t>
  </si>
  <si>
    <t>-.34340*</t>
  </si>
  <si>
    <t>-.26729*</t>
  </si>
  <si>
    <t>-.31315*</t>
  </si>
  <si>
    <t>-.40770*</t>
  </si>
  <si>
    <t>.40688*</t>
  </si>
  <si>
    <t>.31315*</t>
  </si>
  <si>
    <t>.50143*</t>
  </si>
  <si>
    <t>.40770*</t>
  </si>
  <si>
    <t>.34340*</t>
  </si>
  <si>
    <t>.36660*</t>
  </si>
  <si>
    <t>.28673*</t>
  </si>
  <si>
    <t>-.36660*</t>
  </si>
  <si>
    <t>-.41907*</t>
  </si>
  <si>
    <t>-.47555*</t>
  </si>
  <si>
    <t>-.46180*</t>
  </si>
  <si>
    <t>-.28673*</t>
  </si>
  <si>
    <t>-.33920*</t>
  </si>
  <si>
    <t>-.39567*</t>
  </si>
  <si>
    <t>-.38193*</t>
  </si>
  <si>
    <t>.41907*</t>
  </si>
  <si>
    <t>.33920*</t>
  </si>
  <si>
    <t>.47555*</t>
  </si>
  <si>
    <t>.39567*</t>
  </si>
  <si>
    <t>.46180*</t>
  </si>
  <si>
    <t>.38193*</t>
  </si>
  <si>
    <t>Figure7K and 7L</t>
  </si>
  <si>
    <t>.39219*</t>
  </si>
  <si>
    <t>.36370*</t>
  </si>
  <si>
    <t>-.39219*</t>
  </si>
  <si>
    <t>-.46406*</t>
  </si>
  <si>
    <t>-.55337*</t>
  </si>
  <si>
    <t>-.36370*</t>
  </si>
  <si>
    <t>-.43557*</t>
  </si>
  <si>
    <t>-.52488*</t>
  </si>
  <si>
    <t>.46406*</t>
  </si>
  <si>
    <t>.43557*</t>
  </si>
  <si>
    <t>.55337*</t>
  </si>
  <si>
    <t>.52488*</t>
  </si>
  <si>
    <t>.42071*</t>
  </si>
  <si>
    <t>.39069*</t>
  </si>
  <si>
    <t>-.42071*</t>
  </si>
  <si>
    <t>-.40664*</t>
  </si>
  <si>
    <t>-.61220*</t>
  </si>
  <si>
    <t>-.39069*</t>
  </si>
  <si>
    <t>-.58217*</t>
  </si>
  <si>
    <t>.40664*</t>
  </si>
  <si>
    <t>.61220*</t>
  </si>
  <si>
    <t>.58217*</t>
  </si>
  <si>
    <t>Figure7M and 7N</t>
  </si>
  <si>
    <t>RAT(VEN-L/H-TOL)</t>
  </si>
  <si>
    <t>.43270*</t>
  </si>
  <si>
    <t>.63443*</t>
  </si>
  <si>
    <t>-.43270*</t>
  </si>
  <si>
    <t>-.55479*</t>
  </si>
  <si>
    <t>-.59234*</t>
  </si>
  <si>
    <t>-.63443*</t>
  </si>
  <si>
    <t>-.53278*</t>
  </si>
  <si>
    <t>-.75652*</t>
  </si>
  <si>
    <t>-.79407*</t>
  </si>
  <si>
    <t>.53278*</t>
  </si>
  <si>
    <t>.55479*</t>
  </si>
  <si>
    <t>.75652*</t>
  </si>
  <si>
    <t>.59234*</t>
  </si>
  <si>
    <t>.79407*</t>
  </si>
  <si>
    <t>-.45675*</t>
  </si>
  <si>
    <t>-.40296*</t>
  </si>
  <si>
    <t>-.37749*</t>
  </si>
  <si>
    <t>-.69838*</t>
  </si>
  <si>
    <t>-.64459*</t>
  </si>
  <si>
    <t>.37749*</t>
  </si>
  <si>
    <t>-.32089*</t>
  </si>
  <si>
    <t>.45675*</t>
  </si>
  <si>
    <t>.69838*</t>
  </si>
  <si>
    <t>.32089*</t>
  </si>
  <si>
    <t>.40296*</t>
  </si>
  <si>
    <t>.64459*</t>
  </si>
  <si>
    <t>Figure7O and 7P</t>
  </si>
  <si>
    <t>.49963*</t>
  </si>
  <si>
    <t>-.52752*</t>
  </si>
  <si>
    <t>-.49963*</t>
  </si>
  <si>
    <t>-.80003*</t>
  </si>
  <si>
    <t>-1.02715*</t>
  </si>
  <si>
    <t>.80003*</t>
  </si>
  <si>
    <t>.52752*</t>
  </si>
  <si>
    <t>1.02715*</t>
  </si>
  <si>
    <t>.36769*</t>
  </si>
  <si>
    <t>-.28872*</t>
  </si>
  <si>
    <t>-.36769*</t>
  </si>
  <si>
    <t>-.65640*</t>
  </si>
  <si>
    <t>-.57465*</t>
  </si>
  <si>
    <t>.28872*</t>
  </si>
  <si>
    <t>.65640*</t>
  </si>
  <si>
    <t>.57465*</t>
  </si>
  <si>
    <t>Figure8A</t>
  </si>
  <si>
    <t>SY-5Y</t>
  </si>
  <si>
    <t>U251</t>
  </si>
  <si>
    <t>CON-(SY-5Y)</t>
  </si>
  <si>
    <t>VEN-(SY-5Y)</t>
  </si>
  <si>
    <t>CON-(U251)</t>
  </si>
  <si>
    <t>VEN-(U251)</t>
  </si>
  <si>
    <t>Figure8B</t>
  </si>
  <si>
    <t>VEN0.3UM-1</t>
  </si>
  <si>
    <t>VEN0.3UM-2</t>
  </si>
  <si>
    <t>VEN1UM-1</t>
  </si>
  <si>
    <t>VEN1UM-2</t>
  </si>
  <si>
    <t>VEN3UM-1</t>
  </si>
  <si>
    <t>VEN3UM-2</t>
  </si>
  <si>
    <t>VEN0.3UM-3</t>
  </si>
  <si>
    <t>VEN0.3UM-4</t>
  </si>
  <si>
    <t>VEN1UM-3</t>
  </si>
  <si>
    <t>VEN1UM-4</t>
  </si>
  <si>
    <t>VEN3UM-3</t>
  </si>
  <si>
    <t>VEN3UM-4</t>
  </si>
  <si>
    <t>-.99006*</t>
  </si>
  <si>
    <t>.99006*</t>
  </si>
  <si>
    <t>Figure8C</t>
  </si>
  <si>
    <t>-.65916*</t>
  </si>
  <si>
    <t>-.99232*</t>
  </si>
  <si>
    <t>-1.09409*</t>
  </si>
  <si>
    <t>-.84057*</t>
  </si>
  <si>
    <t>.65916*</t>
  </si>
  <si>
    <t>.99232*</t>
  </si>
  <si>
    <t>.86247*</t>
  </si>
  <si>
    <t>1.09409*</t>
  </si>
  <si>
    <t>.96423*</t>
  </si>
  <si>
    <t>.84057*</t>
  </si>
  <si>
    <t>.71072*</t>
  </si>
  <si>
    <t>-.86247*</t>
  </si>
  <si>
    <t>-.96423*</t>
  </si>
  <si>
    <t>-.71072*</t>
  </si>
  <si>
    <t>Figure8D</t>
  </si>
  <si>
    <t>Figure8E</t>
  </si>
  <si>
    <t>.53982*</t>
  </si>
  <si>
    <t>-.53982*</t>
  </si>
  <si>
    <t>-.35285*</t>
  </si>
  <si>
    <t>-.44668*</t>
  </si>
  <si>
    <t>.35285*</t>
  </si>
  <si>
    <t>.44668*</t>
  </si>
  <si>
    <t>Figure8F</t>
  </si>
  <si>
    <t>.40400*</t>
  </si>
  <si>
    <t>-.40400*</t>
  </si>
  <si>
    <t>-.40118*</t>
  </si>
  <si>
    <t>-.41553*</t>
  </si>
  <si>
    <t>.40118*</t>
  </si>
  <si>
    <t>.41553*</t>
  </si>
  <si>
    <t>Figure8G</t>
  </si>
  <si>
    <t>.31073*</t>
  </si>
  <si>
    <t>-.44204*</t>
  </si>
  <si>
    <t>-.46930*</t>
  </si>
  <si>
    <t>-.31073*</t>
  </si>
  <si>
    <t>-.75277*</t>
  </si>
  <si>
    <t>-.78003*</t>
  </si>
  <si>
    <t>.44204*</t>
  </si>
  <si>
    <t>.75277*</t>
  </si>
  <si>
    <t>.46930*</t>
  </si>
  <si>
    <t>.78003*</t>
  </si>
  <si>
    <t>Figure8H</t>
  </si>
  <si>
    <t>.71842*</t>
  </si>
  <si>
    <t>-.71842*</t>
  </si>
  <si>
    <t>-1.12949*</t>
  </si>
  <si>
    <t>-.69172*</t>
  </si>
  <si>
    <t>1.12949*</t>
  </si>
  <si>
    <t>.43777*</t>
  </si>
  <si>
    <t>.69172*</t>
  </si>
  <si>
    <t>-.43777*</t>
  </si>
  <si>
    <t>Figure8I and 8J</t>
  </si>
  <si>
    <t>.40201*</t>
  </si>
  <si>
    <t>-.40201*</t>
  </si>
  <si>
    <t>-.26369*</t>
  </si>
  <si>
    <t>-.38159*</t>
  </si>
  <si>
    <t>.26369*</t>
  </si>
  <si>
    <t>.38159*</t>
  </si>
  <si>
    <t>.53251*</t>
  </si>
  <si>
    <t>.24682*</t>
  </si>
  <si>
    <t>-.53251*</t>
  </si>
  <si>
    <t>-.28569*</t>
  </si>
  <si>
    <t>-.46511*</t>
  </si>
  <si>
    <t>-.24682*</t>
  </si>
  <si>
    <t>.28569*</t>
  </si>
  <si>
    <t>.46511*</t>
  </si>
  <si>
    <t>Figure8K and 8L</t>
  </si>
  <si>
    <t>.45496*</t>
  </si>
  <si>
    <t>-.45496*</t>
  </si>
  <si>
    <t>-.36349*</t>
  </si>
  <si>
    <t>-.52210*</t>
  </si>
  <si>
    <t>.36349*</t>
  </si>
  <si>
    <t>.52210*</t>
  </si>
  <si>
    <t>.35549*</t>
  </si>
  <si>
    <t>-.35549*</t>
  </si>
  <si>
    <t>-.39399*</t>
  </si>
  <si>
    <t>-.27991*</t>
  </si>
  <si>
    <t>.39399*</t>
  </si>
  <si>
    <t>.27991*</t>
  </si>
  <si>
    <t>Figure8M and 8N</t>
  </si>
  <si>
    <t>.20791*</t>
  </si>
  <si>
    <t>-.20791*</t>
  </si>
  <si>
    <t>-.17956*</t>
  </si>
  <si>
    <t>-.19747*</t>
  </si>
  <si>
    <t>.17956*</t>
  </si>
  <si>
    <t>.19747*</t>
  </si>
  <si>
    <t>.36881*</t>
  </si>
  <si>
    <t>-.36881*</t>
  </si>
  <si>
    <t>-.33484*</t>
  </si>
  <si>
    <t>-.56413*</t>
  </si>
  <si>
    <t>.33484*</t>
  </si>
  <si>
    <t>.56413*</t>
  </si>
  <si>
    <t>Figure8O and 8P</t>
  </si>
  <si>
    <t>.31706*</t>
  </si>
  <si>
    <t>-.31706*</t>
  </si>
  <si>
    <t>-.40523*</t>
  </si>
  <si>
    <t>-.24692*</t>
  </si>
  <si>
    <t>.40523*</t>
  </si>
  <si>
    <t>.24692*</t>
  </si>
  <si>
    <t>.33364*</t>
  </si>
  <si>
    <t>-.33364*</t>
  </si>
  <si>
    <t>-.38376*</t>
  </si>
  <si>
    <t>.38376*</t>
  </si>
  <si>
    <t>Figure S1A</t>
  </si>
  <si>
    <t>-2.487802655*</t>
  </si>
  <si>
    <t>-2.310823864*</t>
  </si>
  <si>
    <t>-1.849409541*</t>
  </si>
  <si>
    <t>-3.255667758*</t>
  </si>
  <si>
    <t>-2.324360634*</t>
  </si>
  <si>
    <t>1.849409541*</t>
  </si>
  <si>
    <t>2.487802655*</t>
  </si>
  <si>
    <t>2.310823864*</t>
  </si>
  <si>
    <t>3.255667758*</t>
  </si>
  <si>
    <t>2.324360634*</t>
  </si>
  <si>
    <t>Figure S1B</t>
  </si>
  <si>
    <t>Figure S1C</t>
  </si>
  <si>
    <t>Figure S1D</t>
  </si>
  <si>
    <t>-.09513*</t>
  </si>
  <si>
    <t>-.12574*</t>
  </si>
  <si>
    <t>-.16691*</t>
  </si>
  <si>
    <t>-.18286*</t>
  </si>
  <si>
    <t>-.09942*</t>
  </si>
  <si>
    <t>-.14059*</t>
  </si>
  <si>
    <t>-.15653*</t>
  </si>
  <si>
    <t>.12574*</t>
  </si>
  <si>
    <t>.09942*</t>
  </si>
  <si>
    <t>.16691*</t>
  </si>
  <si>
    <t>.14059*</t>
  </si>
  <si>
    <t>.09513*</t>
  </si>
  <si>
    <t>.18286*</t>
  </si>
  <si>
    <t>.15653*</t>
  </si>
  <si>
    <t>Figure S1E</t>
  </si>
  <si>
    <t>1.144889350*</t>
  </si>
  <si>
    <t>1.034945140*</t>
  </si>
  <si>
    <t>-1.144889350*</t>
  </si>
  <si>
    <t>-1.034945140*</t>
  </si>
  <si>
    <r>
      <rPr>
        <b/>
        <sz val="11"/>
        <color theme="1"/>
        <rFont val="Times New Roman"/>
        <charset val="134"/>
      </rPr>
      <t>Mice(VEN-L/VEN-H</t>
    </r>
    <r>
      <rPr>
        <b/>
        <sz val="11"/>
        <color theme="1"/>
        <rFont val="宋体"/>
        <charset val="134"/>
      </rPr>
      <t>）</t>
    </r>
  </si>
  <si>
    <t>.26368*</t>
  </si>
  <si>
    <t>.39676*</t>
  </si>
  <si>
    <t>-.26368*</t>
  </si>
  <si>
    <t>-.39676*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</si>
</sst>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"/>
    <numFmt numFmtId="177" formatCode="0.0"/>
    <numFmt numFmtId="178" formatCode="0.0000_ "/>
  </numFmts>
  <fonts count="30">
    <font>
      <sz val="11"/>
      <color theme="1"/>
      <name val="宋体"/>
      <charset val="134"/>
      <scheme val="minor"/>
    </font>
    <font>
      <b/>
      <sz val="11"/>
      <color theme="1"/>
      <name val="Times New Roman"/>
      <charset val="134"/>
    </font>
    <font>
      <sz val="11"/>
      <color theme="1"/>
      <name val="Times New Roman"/>
      <charset val="134"/>
    </font>
    <font>
      <sz val="10"/>
      <name val="Times New Roman"/>
      <charset val="0"/>
    </font>
    <font>
      <sz val="11"/>
      <name val="Times New Roman"/>
      <charset val="134"/>
    </font>
    <font>
      <b/>
      <sz val="14"/>
      <color theme="1"/>
      <name val="Times New Roman"/>
      <charset val="134"/>
    </font>
    <font>
      <sz val="11"/>
      <color rgb="FF000000"/>
      <name val="Times New Roman"/>
      <charset val="134"/>
    </font>
    <font>
      <b/>
      <sz val="11"/>
      <color rgb="FF000000"/>
      <name val="Times New Roman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1"/>
      <color rgb="FF000000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theme="3" tint="0.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-0.25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3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9" fillId="8" borderId="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12" borderId="2" applyNumberFormat="0" applyFont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20" fillId="16" borderId="5" applyNumberFormat="0" applyAlignment="0" applyProtection="0">
      <alignment vertical="center"/>
    </xf>
    <xf numFmtId="0" fontId="21" fillId="16" borderId="1" applyNumberFormat="0" applyAlignment="0" applyProtection="0">
      <alignment vertical="center"/>
    </xf>
    <xf numFmtId="0" fontId="22" fillId="17" borderId="6" applyNumberFormat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23" fillId="0" borderId="7" applyNumberFormat="0" applyFill="0" applyAlignment="0" applyProtection="0">
      <alignment vertical="center"/>
    </xf>
    <xf numFmtId="0" fontId="24" fillId="0" borderId="8" applyNumberFormat="0" applyFill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8" fillId="22" borderId="0" applyNumberFormat="0" applyBorder="0" applyAlignment="0" applyProtection="0">
      <alignment vertical="center"/>
    </xf>
    <xf numFmtId="0" fontId="11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0" fontId="8" fillId="25" borderId="0" applyNumberFormat="0" applyBorder="0" applyAlignment="0" applyProtection="0">
      <alignment vertical="center"/>
    </xf>
    <xf numFmtId="0" fontId="8" fillId="26" borderId="0" applyNumberFormat="0" applyBorder="0" applyAlignment="0" applyProtection="0">
      <alignment vertical="center"/>
    </xf>
    <xf numFmtId="0" fontId="8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1" fillId="29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0" fontId="11" fillId="32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0" fontId="11" fillId="34" borderId="0" applyNumberFormat="0" applyBorder="0" applyAlignment="0" applyProtection="0">
      <alignment vertical="center"/>
    </xf>
    <xf numFmtId="0" fontId="11" fillId="35" borderId="0" applyNumberFormat="0" applyBorder="0" applyAlignment="0" applyProtection="0">
      <alignment vertical="center"/>
    </xf>
    <xf numFmtId="0" fontId="8" fillId="36" borderId="0" applyNumberFormat="0" applyBorder="0" applyAlignment="0" applyProtection="0">
      <alignment vertical="center"/>
    </xf>
    <xf numFmtId="0" fontId="11" fillId="37" borderId="0" applyNumberFormat="0" applyBorder="0" applyAlignment="0" applyProtection="0">
      <alignment vertical="center"/>
    </xf>
  </cellStyleXfs>
  <cellXfs count="73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2" fillId="2" borderId="0" xfId="0" applyFont="1" applyFill="1">
      <alignment vertical="center"/>
    </xf>
    <xf numFmtId="0" fontId="2" fillId="0" borderId="0" xfId="0" applyFont="1" applyFill="1">
      <alignment vertical="center"/>
    </xf>
    <xf numFmtId="0" fontId="2" fillId="3" borderId="0" xfId="0" applyFont="1" applyFill="1">
      <alignment vertical="center"/>
    </xf>
    <xf numFmtId="0" fontId="2" fillId="0" borderId="0" xfId="0" applyFont="1" applyFill="1" applyAlignment="1">
      <alignment vertical="center"/>
    </xf>
    <xf numFmtId="0" fontId="3" fillId="0" borderId="0" xfId="0" applyFont="1" applyAlignment="1"/>
    <xf numFmtId="0" fontId="4" fillId="0" borderId="0" xfId="0" applyFont="1">
      <alignment vertical="center"/>
    </xf>
    <xf numFmtId="0" fontId="3" fillId="0" borderId="0" xfId="0" applyFont="1" applyAlignment="1">
      <alignment horizontal="left"/>
    </xf>
    <xf numFmtId="0" fontId="5" fillId="0" borderId="0" xfId="0" applyFont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Border="1" applyAlignment="1"/>
    <xf numFmtId="0" fontId="2" fillId="2" borderId="0" xfId="0" applyFont="1" applyFill="1" applyAlignment="1"/>
    <xf numFmtId="4" fontId="2" fillId="2" borderId="0" xfId="0" applyNumberFormat="1" applyFont="1" applyFill="1" applyAlignment="1"/>
    <xf numFmtId="0" fontId="2" fillId="0" borderId="0" xfId="0" applyFont="1" applyFill="1" applyAlignment="1"/>
    <xf numFmtId="4" fontId="2" fillId="0" borderId="0" xfId="0" applyNumberFormat="1" applyFont="1" applyFill="1" applyAlignment="1"/>
    <xf numFmtId="0" fontId="2" fillId="3" borderId="0" xfId="0" applyFont="1" applyFill="1" applyAlignment="1"/>
    <xf numFmtId="4" fontId="2" fillId="3" borderId="0" xfId="0" applyNumberFormat="1" applyFont="1" applyFill="1" applyAlignment="1"/>
    <xf numFmtId="0" fontId="1" fillId="0" borderId="0" xfId="0" applyFont="1" applyFill="1" applyBorder="1" applyAlignment="1"/>
    <xf numFmtId="0" fontId="2" fillId="0" borderId="0" xfId="0" applyFont="1">
      <alignment vertical="center"/>
    </xf>
    <xf numFmtId="0" fontId="2" fillId="4" borderId="0" xfId="0" applyFont="1" applyFill="1" applyAlignment="1"/>
    <xf numFmtId="0" fontId="2" fillId="5" borderId="0" xfId="0" applyFont="1" applyFill="1" applyAlignment="1"/>
    <xf numFmtId="0" fontId="2" fillId="2" borderId="0" xfId="0" applyFont="1" applyFill="1" applyAlignment="1">
      <alignment vertical="center"/>
    </xf>
    <xf numFmtId="0" fontId="2" fillId="3" borderId="0" xfId="0" applyFont="1" applyFill="1" applyAlignment="1">
      <alignment vertical="center"/>
    </xf>
    <xf numFmtId="0" fontId="3" fillId="0" borderId="0" xfId="0" applyFont="1" applyFill="1" applyAlignment="1">
      <alignment horizontal="center"/>
    </xf>
    <xf numFmtId="0" fontId="0" fillId="0" borderId="0" xfId="0" applyFont="1" applyFill="1" applyAlignment="1">
      <alignment vertical="center"/>
    </xf>
    <xf numFmtId="0" fontId="4" fillId="0" borderId="0" xfId="0" applyFont="1" applyFill="1" applyAlignment="1">
      <alignment vertical="center"/>
    </xf>
    <xf numFmtId="0" fontId="3" fillId="0" borderId="0" xfId="0" applyFont="1" applyFill="1" applyAlignment="1">
      <alignment horizontal="left"/>
    </xf>
    <xf numFmtId="0" fontId="3" fillId="0" borderId="0" xfId="0" applyFont="1" applyFill="1" applyAlignment="1"/>
    <xf numFmtId="0" fontId="2" fillId="0" borderId="0" xfId="0" applyFont="1" applyFill="1" applyBorder="1" applyAlignment="1">
      <alignment vertical="center"/>
    </xf>
    <xf numFmtId="0" fontId="6" fillId="3" borderId="0" xfId="0" applyFont="1" applyFill="1" applyAlignment="1">
      <alignment vertical="center"/>
    </xf>
    <xf numFmtId="0" fontId="6" fillId="0" borderId="0" xfId="0" applyFont="1" applyFill="1" applyAlignment="1">
      <alignment vertical="center"/>
    </xf>
    <xf numFmtId="0" fontId="6" fillId="2" borderId="0" xfId="0" applyFont="1" applyFill="1" applyAlignment="1">
      <alignment vertical="center"/>
    </xf>
    <xf numFmtId="0" fontId="1" fillId="0" borderId="0" xfId="0" applyFont="1" applyFill="1" applyBorder="1" applyAlignment="1">
      <alignment vertical="center"/>
    </xf>
    <xf numFmtId="0" fontId="2" fillId="6" borderId="0" xfId="0" applyFont="1" applyFill="1" applyAlignment="1"/>
    <xf numFmtId="0" fontId="6" fillId="0" borderId="0" xfId="0" applyFont="1" applyFill="1" applyAlignment="1">
      <alignment horizontal="left" vertical="top"/>
    </xf>
    <xf numFmtId="176" fontId="6" fillId="0" borderId="0" xfId="0" applyNumberFormat="1" applyFont="1" applyFill="1" applyAlignment="1">
      <alignment horizontal="right" vertical="top"/>
    </xf>
    <xf numFmtId="177" fontId="6" fillId="0" borderId="0" xfId="0" applyNumberFormat="1" applyFont="1" applyFill="1" applyAlignment="1">
      <alignment horizontal="right" vertical="top"/>
    </xf>
    <xf numFmtId="0" fontId="6" fillId="2" borderId="0" xfId="0" applyFont="1" applyFill="1" applyAlignment="1">
      <alignment horizontal="left" vertical="top"/>
    </xf>
    <xf numFmtId="176" fontId="6" fillId="2" borderId="0" xfId="0" applyNumberFormat="1" applyFont="1" applyFill="1" applyAlignment="1">
      <alignment horizontal="right" vertical="top"/>
    </xf>
    <xf numFmtId="177" fontId="6" fillId="2" borderId="0" xfId="0" applyNumberFormat="1" applyFont="1" applyFill="1" applyAlignment="1">
      <alignment horizontal="right" vertical="top"/>
    </xf>
    <xf numFmtId="0" fontId="6" fillId="3" borderId="0" xfId="0" applyFont="1" applyFill="1" applyAlignment="1">
      <alignment horizontal="left" vertical="top"/>
    </xf>
    <xf numFmtId="176" fontId="6" fillId="3" borderId="0" xfId="0" applyNumberFormat="1" applyFont="1" applyFill="1" applyAlignment="1">
      <alignment horizontal="right" vertical="top"/>
    </xf>
    <xf numFmtId="177" fontId="6" fillId="3" borderId="0" xfId="0" applyNumberFormat="1" applyFont="1" applyFill="1" applyAlignment="1">
      <alignment horizontal="right" vertical="top"/>
    </xf>
    <xf numFmtId="0" fontId="6" fillId="2" borderId="0" xfId="0" applyFont="1" applyFill="1" applyBorder="1" applyAlignment="1">
      <alignment horizontal="left" vertical="top"/>
    </xf>
    <xf numFmtId="176" fontId="6" fillId="2" borderId="0" xfId="0" applyNumberFormat="1" applyFont="1" applyFill="1" applyBorder="1" applyAlignment="1">
      <alignment horizontal="right" vertical="top"/>
    </xf>
    <xf numFmtId="177" fontId="6" fillId="2" borderId="0" xfId="0" applyNumberFormat="1" applyFont="1" applyFill="1" applyBorder="1" applyAlignment="1">
      <alignment horizontal="right" vertical="top"/>
    </xf>
    <xf numFmtId="0" fontId="6" fillId="0" borderId="0" xfId="0" applyFont="1" applyFill="1" applyBorder="1" applyAlignment="1">
      <alignment horizontal="left" vertical="top"/>
    </xf>
    <xf numFmtId="176" fontId="6" fillId="0" borderId="0" xfId="0" applyNumberFormat="1" applyFont="1" applyFill="1" applyBorder="1" applyAlignment="1">
      <alignment horizontal="right" vertical="top"/>
    </xf>
    <xf numFmtId="177" fontId="6" fillId="0" borderId="0" xfId="0" applyNumberFormat="1" applyFont="1" applyFill="1" applyBorder="1" applyAlignment="1">
      <alignment horizontal="right" vertical="top"/>
    </xf>
    <xf numFmtId="0" fontId="6" fillId="3" borderId="0" xfId="0" applyFont="1" applyFill="1" applyBorder="1" applyAlignment="1">
      <alignment horizontal="left" vertical="top"/>
    </xf>
    <xf numFmtId="176" fontId="6" fillId="3" borderId="0" xfId="0" applyNumberFormat="1" applyFont="1" applyFill="1" applyBorder="1" applyAlignment="1">
      <alignment horizontal="right" vertical="top"/>
    </xf>
    <xf numFmtId="177" fontId="6" fillId="3" borderId="0" xfId="0" applyNumberFormat="1" applyFont="1" applyFill="1" applyBorder="1" applyAlignment="1">
      <alignment horizontal="right" vertical="top"/>
    </xf>
    <xf numFmtId="0" fontId="2" fillId="2" borderId="0" xfId="0" applyFont="1" applyFill="1" applyBorder="1" applyAlignment="1">
      <alignment vertical="center"/>
    </xf>
    <xf numFmtId="0" fontId="2" fillId="3" borderId="0" xfId="0" applyFont="1" applyFill="1" applyBorder="1" applyAlignment="1">
      <alignment vertical="center"/>
    </xf>
    <xf numFmtId="0" fontId="2" fillId="2" borderId="0" xfId="0" applyFont="1" applyFill="1" applyBorder="1" applyAlignment="1"/>
    <xf numFmtId="0" fontId="0" fillId="4" borderId="0" xfId="0" applyFont="1" applyFill="1" applyAlignment="1"/>
    <xf numFmtId="0" fontId="0" fillId="0" borderId="0" xfId="0" applyFont="1" applyFill="1" applyAlignment="1"/>
    <xf numFmtId="0" fontId="2" fillId="3" borderId="0" xfId="0" applyFont="1" applyFill="1" applyBorder="1" applyAlignment="1"/>
    <xf numFmtId="0" fontId="0" fillId="3" borderId="0" xfId="0" applyFont="1" applyFill="1" applyAlignment="1"/>
    <xf numFmtId="4" fontId="2" fillId="0" borderId="0" xfId="0" applyNumberFormat="1" applyFont="1" applyFill="1" applyBorder="1" applyAlignment="1"/>
    <xf numFmtId="178" fontId="2" fillId="0" borderId="0" xfId="0" applyNumberFormat="1" applyFont="1" applyFill="1" applyBorder="1" applyAlignment="1"/>
    <xf numFmtId="4" fontId="2" fillId="3" borderId="0" xfId="0" applyNumberFormat="1" applyFont="1" applyFill="1" applyBorder="1" applyAlignment="1"/>
    <xf numFmtId="0" fontId="4" fillId="3" borderId="0" xfId="0" applyFont="1" applyFill="1" applyAlignment="1">
      <alignment vertical="center"/>
    </xf>
    <xf numFmtId="0" fontId="6" fillId="0" borderId="0" xfId="0" applyFont="1" applyFill="1" applyBorder="1" applyAlignment="1">
      <alignment vertical="center"/>
    </xf>
    <xf numFmtId="0" fontId="6" fillId="3" borderId="0" xfId="0" applyFont="1" applyFill="1" applyBorder="1" applyAlignment="1">
      <alignment vertical="center"/>
    </xf>
    <xf numFmtId="10" fontId="6" fillId="3" borderId="0" xfId="0" applyNumberFormat="1" applyFont="1" applyFill="1" applyBorder="1" applyAlignment="1">
      <alignment vertical="center"/>
    </xf>
    <xf numFmtId="0" fontId="6" fillId="2" borderId="0" xfId="0" applyFont="1" applyFill="1" applyBorder="1" applyAlignment="1">
      <alignment vertical="center"/>
    </xf>
    <xf numFmtId="10" fontId="6" fillId="2" borderId="0" xfId="0" applyNumberFormat="1" applyFont="1" applyFill="1" applyBorder="1" applyAlignment="1">
      <alignment vertical="center"/>
    </xf>
    <xf numFmtId="0" fontId="7" fillId="0" borderId="0" xfId="0" applyFont="1" applyFill="1" applyBorder="1" applyAlignment="1">
      <alignment vertical="center"/>
    </xf>
    <xf numFmtId="0" fontId="0" fillId="2" borderId="0" xfId="0" applyFont="1" applyFill="1" applyAlignment="1"/>
    <xf numFmtId="0" fontId="0" fillId="6" borderId="0" xfId="0" applyFont="1" applyFill="1" applyAlignment="1"/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tiff"/><Relationship Id="rId8" Type="http://schemas.openxmlformats.org/officeDocument/2006/relationships/image" Target="../media/image8.tiff"/><Relationship Id="rId7" Type="http://schemas.openxmlformats.org/officeDocument/2006/relationships/image" Target="../media/image7.tiff"/><Relationship Id="rId6" Type="http://schemas.openxmlformats.org/officeDocument/2006/relationships/image" Target="../media/image6.tiff"/><Relationship Id="rId5" Type="http://schemas.openxmlformats.org/officeDocument/2006/relationships/image" Target="../media/image5.tiff"/><Relationship Id="rId4" Type="http://schemas.openxmlformats.org/officeDocument/2006/relationships/image" Target="../media/image4.tiff"/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13.tiff"/><Relationship Id="rId3" Type="http://schemas.openxmlformats.org/officeDocument/2006/relationships/image" Target="../media/image12.tiff"/><Relationship Id="rId2" Type="http://schemas.openxmlformats.org/officeDocument/2006/relationships/image" Target="../media/image11.tiff"/><Relationship Id="rId1" Type="http://schemas.openxmlformats.org/officeDocument/2006/relationships/image" Target="../media/image10.tif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.tiff"/><Relationship Id="rId8" Type="http://schemas.openxmlformats.org/officeDocument/2006/relationships/image" Target="../media/image21.tiff"/><Relationship Id="rId7" Type="http://schemas.openxmlformats.org/officeDocument/2006/relationships/image" Target="../media/image20.tiff"/><Relationship Id="rId6" Type="http://schemas.openxmlformats.org/officeDocument/2006/relationships/image" Target="../media/image19.tiff"/><Relationship Id="rId5" Type="http://schemas.openxmlformats.org/officeDocument/2006/relationships/image" Target="../media/image18.tiff"/><Relationship Id="rId4" Type="http://schemas.openxmlformats.org/officeDocument/2006/relationships/image" Target="../media/image17.tiff"/><Relationship Id="rId3" Type="http://schemas.openxmlformats.org/officeDocument/2006/relationships/image" Target="../media/image16.tiff"/><Relationship Id="rId22" Type="http://schemas.openxmlformats.org/officeDocument/2006/relationships/image" Target="../media/image35.tiff"/><Relationship Id="rId21" Type="http://schemas.openxmlformats.org/officeDocument/2006/relationships/image" Target="../media/image34.tiff"/><Relationship Id="rId20" Type="http://schemas.openxmlformats.org/officeDocument/2006/relationships/image" Target="../media/image33.tiff"/><Relationship Id="rId2" Type="http://schemas.openxmlformats.org/officeDocument/2006/relationships/image" Target="../media/image15.tiff"/><Relationship Id="rId19" Type="http://schemas.openxmlformats.org/officeDocument/2006/relationships/image" Target="../media/image32.tiff"/><Relationship Id="rId18" Type="http://schemas.openxmlformats.org/officeDocument/2006/relationships/image" Target="../media/image31.tiff"/><Relationship Id="rId17" Type="http://schemas.openxmlformats.org/officeDocument/2006/relationships/image" Target="../media/image30.tiff"/><Relationship Id="rId16" Type="http://schemas.openxmlformats.org/officeDocument/2006/relationships/image" Target="../media/image29.tiff"/><Relationship Id="rId15" Type="http://schemas.openxmlformats.org/officeDocument/2006/relationships/image" Target="../media/image28.tiff"/><Relationship Id="rId14" Type="http://schemas.openxmlformats.org/officeDocument/2006/relationships/image" Target="../media/image27.tiff"/><Relationship Id="rId13" Type="http://schemas.openxmlformats.org/officeDocument/2006/relationships/image" Target="../media/image26.tiff"/><Relationship Id="rId12" Type="http://schemas.openxmlformats.org/officeDocument/2006/relationships/image" Target="../media/image25.tiff"/><Relationship Id="rId11" Type="http://schemas.openxmlformats.org/officeDocument/2006/relationships/image" Target="../media/image24.tiff"/><Relationship Id="rId10" Type="http://schemas.openxmlformats.org/officeDocument/2006/relationships/image" Target="../media/image23.tiff"/><Relationship Id="rId1" Type="http://schemas.openxmlformats.org/officeDocument/2006/relationships/image" Target="../media/image14.tiff"/></Relationships>
</file>

<file path=xl/drawings/_rels/drawing4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34.tiff"/><Relationship Id="rId98" Type="http://schemas.openxmlformats.org/officeDocument/2006/relationships/image" Target="../media/image133.tiff"/><Relationship Id="rId97" Type="http://schemas.openxmlformats.org/officeDocument/2006/relationships/image" Target="../media/image132.tiff"/><Relationship Id="rId96" Type="http://schemas.openxmlformats.org/officeDocument/2006/relationships/image" Target="../media/image131.tiff"/><Relationship Id="rId95" Type="http://schemas.openxmlformats.org/officeDocument/2006/relationships/image" Target="../media/image130.tiff"/><Relationship Id="rId94" Type="http://schemas.openxmlformats.org/officeDocument/2006/relationships/image" Target="../media/image129.tiff"/><Relationship Id="rId93" Type="http://schemas.openxmlformats.org/officeDocument/2006/relationships/image" Target="../media/image128.tiff"/><Relationship Id="rId92" Type="http://schemas.openxmlformats.org/officeDocument/2006/relationships/image" Target="../media/image127.tiff"/><Relationship Id="rId91" Type="http://schemas.openxmlformats.org/officeDocument/2006/relationships/image" Target="../media/image126.tiff"/><Relationship Id="rId90" Type="http://schemas.openxmlformats.org/officeDocument/2006/relationships/image" Target="../media/image125.tiff"/><Relationship Id="rId9" Type="http://schemas.openxmlformats.org/officeDocument/2006/relationships/image" Target="../media/image44.tiff"/><Relationship Id="rId89" Type="http://schemas.openxmlformats.org/officeDocument/2006/relationships/image" Target="../media/image124.tiff"/><Relationship Id="rId88" Type="http://schemas.openxmlformats.org/officeDocument/2006/relationships/image" Target="../media/image123.tiff"/><Relationship Id="rId87" Type="http://schemas.openxmlformats.org/officeDocument/2006/relationships/image" Target="../media/image122.tiff"/><Relationship Id="rId86" Type="http://schemas.openxmlformats.org/officeDocument/2006/relationships/image" Target="../media/image121.tiff"/><Relationship Id="rId85" Type="http://schemas.openxmlformats.org/officeDocument/2006/relationships/image" Target="../media/image120.tiff"/><Relationship Id="rId84" Type="http://schemas.openxmlformats.org/officeDocument/2006/relationships/image" Target="../media/image119.tiff"/><Relationship Id="rId83" Type="http://schemas.openxmlformats.org/officeDocument/2006/relationships/image" Target="../media/image118.tiff"/><Relationship Id="rId82" Type="http://schemas.openxmlformats.org/officeDocument/2006/relationships/image" Target="../media/image117.tiff"/><Relationship Id="rId81" Type="http://schemas.openxmlformats.org/officeDocument/2006/relationships/image" Target="../media/image116.tiff"/><Relationship Id="rId80" Type="http://schemas.openxmlformats.org/officeDocument/2006/relationships/image" Target="../media/image115.tiff"/><Relationship Id="rId8" Type="http://schemas.openxmlformats.org/officeDocument/2006/relationships/image" Target="../media/image43.tiff"/><Relationship Id="rId79" Type="http://schemas.openxmlformats.org/officeDocument/2006/relationships/image" Target="../media/image114.tiff"/><Relationship Id="rId78" Type="http://schemas.openxmlformats.org/officeDocument/2006/relationships/image" Target="../media/image113.tiff"/><Relationship Id="rId77" Type="http://schemas.openxmlformats.org/officeDocument/2006/relationships/image" Target="../media/image112.tiff"/><Relationship Id="rId76" Type="http://schemas.openxmlformats.org/officeDocument/2006/relationships/image" Target="../media/image111.tiff"/><Relationship Id="rId75" Type="http://schemas.openxmlformats.org/officeDocument/2006/relationships/image" Target="../media/image110.tiff"/><Relationship Id="rId74" Type="http://schemas.openxmlformats.org/officeDocument/2006/relationships/image" Target="../media/image109.tiff"/><Relationship Id="rId73" Type="http://schemas.openxmlformats.org/officeDocument/2006/relationships/image" Target="../media/image108.tiff"/><Relationship Id="rId72" Type="http://schemas.openxmlformats.org/officeDocument/2006/relationships/image" Target="../media/image107.tiff"/><Relationship Id="rId71" Type="http://schemas.openxmlformats.org/officeDocument/2006/relationships/image" Target="../media/image106.tiff"/><Relationship Id="rId70" Type="http://schemas.openxmlformats.org/officeDocument/2006/relationships/image" Target="../media/image105.tiff"/><Relationship Id="rId7" Type="http://schemas.openxmlformats.org/officeDocument/2006/relationships/image" Target="../media/image42.tiff"/><Relationship Id="rId69" Type="http://schemas.openxmlformats.org/officeDocument/2006/relationships/image" Target="../media/image104.tiff"/><Relationship Id="rId68" Type="http://schemas.openxmlformats.org/officeDocument/2006/relationships/image" Target="../media/image103.tiff"/><Relationship Id="rId67" Type="http://schemas.openxmlformats.org/officeDocument/2006/relationships/image" Target="../media/image102.tiff"/><Relationship Id="rId66" Type="http://schemas.openxmlformats.org/officeDocument/2006/relationships/image" Target="../media/image101.tiff"/><Relationship Id="rId65" Type="http://schemas.openxmlformats.org/officeDocument/2006/relationships/image" Target="../media/image100.tiff"/><Relationship Id="rId64" Type="http://schemas.openxmlformats.org/officeDocument/2006/relationships/image" Target="../media/image99.tiff"/><Relationship Id="rId63" Type="http://schemas.openxmlformats.org/officeDocument/2006/relationships/image" Target="../media/image98.tiff"/><Relationship Id="rId62" Type="http://schemas.openxmlformats.org/officeDocument/2006/relationships/image" Target="../media/image97.tiff"/><Relationship Id="rId61" Type="http://schemas.openxmlformats.org/officeDocument/2006/relationships/image" Target="../media/image96.tiff"/><Relationship Id="rId60" Type="http://schemas.openxmlformats.org/officeDocument/2006/relationships/image" Target="../media/image95.tiff"/><Relationship Id="rId6" Type="http://schemas.openxmlformats.org/officeDocument/2006/relationships/image" Target="../media/image41.tiff"/><Relationship Id="rId59" Type="http://schemas.openxmlformats.org/officeDocument/2006/relationships/image" Target="../media/image94.tiff"/><Relationship Id="rId58" Type="http://schemas.openxmlformats.org/officeDocument/2006/relationships/image" Target="../media/image93.tiff"/><Relationship Id="rId57" Type="http://schemas.openxmlformats.org/officeDocument/2006/relationships/image" Target="../media/image92.tiff"/><Relationship Id="rId56" Type="http://schemas.openxmlformats.org/officeDocument/2006/relationships/image" Target="../media/image91.tiff"/><Relationship Id="rId55" Type="http://schemas.openxmlformats.org/officeDocument/2006/relationships/image" Target="../media/image90.tiff"/><Relationship Id="rId54" Type="http://schemas.openxmlformats.org/officeDocument/2006/relationships/image" Target="../media/image89.tiff"/><Relationship Id="rId53" Type="http://schemas.openxmlformats.org/officeDocument/2006/relationships/image" Target="../media/image88.tiff"/><Relationship Id="rId52" Type="http://schemas.openxmlformats.org/officeDocument/2006/relationships/image" Target="../media/image87.tiff"/><Relationship Id="rId51" Type="http://schemas.openxmlformats.org/officeDocument/2006/relationships/image" Target="../media/image86.tiff"/><Relationship Id="rId50" Type="http://schemas.openxmlformats.org/officeDocument/2006/relationships/image" Target="../media/image85.tiff"/><Relationship Id="rId5" Type="http://schemas.openxmlformats.org/officeDocument/2006/relationships/image" Target="../media/image40.tiff"/><Relationship Id="rId49" Type="http://schemas.openxmlformats.org/officeDocument/2006/relationships/image" Target="../media/image84.tiff"/><Relationship Id="rId48" Type="http://schemas.openxmlformats.org/officeDocument/2006/relationships/image" Target="../media/image83.tiff"/><Relationship Id="rId47" Type="http://schemas.openxmlformats.org/officeDocument/2006/relationships/image" Target="../media/image82.tiff"/><Relationship Id="rId46" Type="http://schemas.openxmlformats.org/officeDocument/2006/relationships/image" Target="../media/image81.tiff"/><Relationship Id="rId45" Type="http://schemas.openxmlformats.org/officeDocument/2006/relationships/image" Target="../media/image80.tiff"/><Relationship Id="rId44" Type="http://schemas.openxmlformats.org/officeDocument/2006/relationships/image" Target="../media/image79.tiff"/><Relationship Id="rId43" Type="http://schemas.openxmlformats.org/officeDocument/2006/relationships/image" Target="../media/image78.tiff"/><Relationship Id="rId42" Type="http://schemas.openxmlformats.org/officeDocument/2006/relationships/image" Target="../media/image77.tiff"/><Relationship Id="rId41" Type="http://schemas.openxmlformats.org/officeDocument/2006/relationships/image" Target="../media/image76.tiff"/><Relationship Id="rId40" Type="http://schemas.openxmlformats.org/officeDocument/2006/relationships/image" Target="../media/image75.tiff"/><Relationship Id="rId4" Type="http://schemas.openxmlformats.org/officeDocument/2006/relationships/image" Target="../media/image39.tiff"/><Relationship Id="rId39" Type="http://schemas.openxmlformats.org/officeDocument/2006/relationships/image" Target="../media/image74.tiff"/><Relationship Id="rId38" Type="http://schemas.openxmlformats.org/officeDocument/2006/relationships/image" Target="../media/image73.tiff"/><Relationship Id="rId37" Type="http://schemas.openxmlformats.org/officeDocument/2006/relationships/image" Target="../media/image72.tiff"/><Relationship Id="rId36" Type="http://schemas.openxmlformats.org/officeDocument/2006/relationships/image" Target="../media/image71.tiff"/><Relationship Id="rId35" Type="http://schemas.openxmlformats.org/officeDocument/2006/relationships/image" Target="../media/image70.tiff"/><Relationship Id="rId34" Type="http://schemas.openxmlformats.org/officeDocument/2006/relationships/image" Target="../media/image69.tiff"/><Relationship Id="rId33" Type="http://schemas.openxmlformats.org/officeDocument/2006/relationships/image" Target="../media/image68.tiff"/><Relationship Id="rId32" Type="http://schemas.openxmlformats.org/officeDocument/2006/relationships/image" Target="../media/image67.tiff"/><Relationship Id="rId31" Type="http://schemas.openxmlformats.org/officeDocument/2006/relationships/image" Target="../media/image66.tiff"/><Relationship Id="rId30" Type="http://schemas.openxmlformats.org/officeDocument/2006/relationships/image" Target="../media/image65.tiff"/><Relationship Id="rId3" Type="http://schemas.openxmlformats.org/officeDocument/2006/relationships/image" Target="../media/image38.tiff"/><Relationship Id="rId29" Type="http://schemas.openxmlformats.org/officeDocument/2006/relationships/image" Target="../media/image64.tiff"/><Relationship Id="rId28" Type="http://schemas.openxmlformats.org/officeDocument/2006/relationships/image" Target="../media/image63.tiff"/><Relationship Id="rId27" Type="http://schemas.openxmlformats.org/officeDocument/2006/relationships/image" Target="../media/image62.tiff"/><Relationship Id="rId26" Type="http://schemas.openxmlformats.org/officeDocument/2006/relationships/image" Target="../media/image61.tiff"/><Relationship Id="rId25" Type="http://schemas.openxmlformats.org/officeDocument/2006/relationships/image" Target="../media/image60.tiff"/><Relationship Id="rId24" Type="http://schemas.openxmlformats.org/officeDocument/2006/relationships/image" Target="../media/image59.tiff"/><Relationship Id="rId23" Type="http://schemas.openxmlformats.org/officeDocument/2006/relationships/image" Target="../media/image58.tiff"/><Relationship Id="rId22" Type="http://schemas.openxmlformats.org/officeDocument/2006/relationships/image" Target="../media/image57.tiff"/><Relationship Id="rId21" Type="http://schemas.openxmlformats.org/officeDocument/2006/relationships/image" Target="../media/image56.tiff"/><Relationship Id="rId20" Type="http://schemas.openxmlformats.org/officeDocument/2006/relationships/image" Target="../media/image55.tiff"/><Relationship Id="rId2" Type="http://schemas.openxmlformats.org/officeDocument/2006/relationships/image" Target="../media/image37.tiff"/><Relationship Id="rId19" Type="http://schemas.openxmlformats.org/officeDocument/2006/relationships/image" Target="../media/image54.tiff"/><Relationship Id="rId18" Type="http://schemas.openxmlformats.org/officeDocument/2006/relationships/image" Target="../media/image53.tiff"/><Relationship Id="rId17" Type="http://schemas.openxmlformats.org/officeDocument/2006/relationships/image" Target="../media/image52.tiff"/><Relationship Id="rId16" Type="http://schemas.openxmlformats.org/officeDocument/2006/relationships/image" Target="../media/image51.tiff"/><Relationship Id="rId15" Type="http://schemas.openxmlformats.org/officeDocument/2006/relationships/image" Target="../media/image50.tiff"/><Relationship Id="rId14" Type="http://schemas.openxmlformats.org/officeDocument/2006/relationships/image" Target="../media/image49.tiff"/><Relationship Id="rId132" Type="http://schemas.openxmlformats.org/officeDocument/2006/relationships/image" Target="../media/image167.tiff"/><Relationship Id="rId131" Type="http://schemas.openxmlformats.org/officeDocument/2006/relationships/image" Target="../media/image166.tiff"/><Relationship Id="rId130" Type="http://schemas.openxmlformats.org/officeDocument/2006/relationships/image" Target="../media/image165.tiff"/><Relationship Id="rId13" Type="http://schemas.openxmlformats.org/officeDocument/2006/relationships/image" Target="../media/image48.tiff"/><Relationship Id="rId129" Type="http://schemas.openxmlformats.org/officeDocument/2006/relationships/image" Target="../media/image164.tiff"/><Relationship Id="rId128" Type="http://schemas.openxmlformats.org/officeDocument/2006/relationships/image" Target="../media/image163.tiff"/><Relationship Id="rId127" Type="http://schemas.openxmlformats.org/officeDocument/2006/relationships/image" Target="../media/image162.tiff"/><Relationship Id="rId126" Type="http://schemas.openxmlformats.org/officeDocument/2006/relationships/image" Target="../media/image161.tiff"/><Relationship Id="rId125" Type="http://schemas.openxmlformats.org/officeDocument/2006/relationships/image" Target="../media/image160.tiff"/><Relationship Id="rId124" Type="http://schemas.openxmlformats.org/officeDocument/2006/relationships/image" Target="../media/image159.tiff"/><Relationship Id="rId123" Type="http://schemas.openxmlformats.org/officeDocument/2006/relationships/image" Target="../media/image158.tiff"/><Relationship Id="rId122" Type="http://schemas.openxmlformats.org/officeDocument/2006/relationships/image" Target="../media/image157.tiff"/><Relationship Id="rId121" Type="http://schemas.openxmlformats.org/officeDocument/2006/relationships/image" Target="../media/image156.tiff"/><Relationship Id="rId120" Type="http://schemas.openxmlformats.org/officeDocument/2006/relationships/image" Target="../media/image155.tiff"/><Relationship Id="rId12" Type="http://schemas.openxmlformats.org/officeDocument/2006/relationships/image" Target="../media/image47.tiff"/><Relationship Id="rId119" Type="http://schemas.openxmlformats.org/officeDocument/2006/relationships/image" Target="../media/image154.tiff"/><Relationship Id="rId118" Type="http://schemas.openxmlformats.org/officeDocument/2006/relationships/image" Target="../media/image153.tiff"/><Relationship Id="rId117" Type="http://schemas.openxmlformats.org/officeDocument/2006/relationships/image" Target="../media/image152.tiff"/><Relationship Id="rId116" Type="http://schemas.openxmlformats.org/officeDocument/2006/relationships/image" Target="../media/image151.tiff"/><Relationship Id="rId115" Type="http://schemas.openxmlformats.org/officeDocument/2006/relationships/image" Target="../media/image150.tiff"/><Relationship Id="rId114" Type="http://schemas.openxmlformats.org/officeDocument/2006/relationships/image" Target="../media/image149.tiff"/><Relationship Id="rId113" Type="http://schemas.openxmlformats.org/officeDocument/2006/relationships/image" Target="../media/image148.tiff"/><Relationship Id="rId112" Type="http://schemas.openxmlformats.org/officeDocument/2006/relationships/image" Target="../media/image147.tiff"/><Relationship Id="rId111" Type="http://schemas.openxmlformats.org/officeDocument/2006/relationships/image" Target="../media/image146.tiff"/><Relationship Id="rId110" Type="http://schemas.openxmlformats.org/officeDocument/2006/relationships/image" Target="../media/image145.tiff"/><Relationship Id="rId11" Type="http://schemas.openxmlformats.org/officeDocument/2006/relationships/image" Target="../media/image46.tiff"/><Relationship Id="rId109" Type="http://schemas.openxmlformats.org/officeDocument/2006/relationships/image" Target="../media/image144.tiff"/><Relationship Id="rId108" Type="http://schemas.openxmlformats.org/officeDocument/2006/relationships/image" Target="../media/image143.tiff"/><Relationship Id="rId107" Type="http://schemas.openxmlformats.org/officeDocument/2006/relationships/image" Target="../media/image142.tiff"/><Relationship Id="rId106" Type="http://schemas.openxmlformats.org/officeDocument/2006/relationships/image" Target="../media/image141.tiff"/><Relationship Id="rId105" Type="http://schemas.openxmlformats.org/officeDocument/2006/relationships/image" Target="../media/image140.tiff"/><Relationship Id="rId104" Type="http://schemas.openxmlformats.org/officeDocument/2006/relationships/image" Target="../media/image139.tiff"/><Relationship Id="rId103" Type="http://schemas.openxmlformats.org/officeDocument/2006/relationships/image" Target="../media/image138.tiff"/><Relationship Id="rId102" Type="http://schemas.openxmlformats.org/officeDocument/2006/relationships/image" Target="../media/image137.tiff"/><Relationship Id="rId101" Type="http://schemas.openxmlformats.org/officeDocument/2006/relationships/image" Target="../media/image136.tiff"/><Relationship Id="rId100" Type="http://schemas.openxmlformats.org/officeDocument/2006/relationships/image" Target="../media/image135.tiff"/><Relationship Id="rId10" Type="http://schemas.openxmlformats.org/officeDocument/2006/relationships/image" Target="../media/image45.tiff"/><Relationship Id="rId1" Type="http://schemas.openxmlformats.org/officeDocument/2006/relationships/image" Target="../media/image36.tif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6.tiff"/><Relationship Id="rId80" Type="http://schemas.openxmlformats.org/officeDocument/2006/relationships/image" Target="../media/image247.tiff"/><Relationship Id="rId8" Type="http://schemas.openxmlformats.org/officeDocument/2006/relationships/image" Target="../media/image175.tiff"/><Relationship Id="rId79" Type="http://schemas.openxmlformats.org/officeDocument/2006/relationships/image" Target="../media/image246.tiff"/><Relationship Id="rId78" Type="http://schemas.openxmlformats.org/officeDocument/2006/relationships/image" Target="../media/image245.tiff"/><Relationship Id="rId77" Type="http://schemas.openxmlformats.org/officeDocument/2006/relationships/image" Target="../media/image244.tiff"/><Relationship Id="rId76" Type="http://schemas.openxmlformats.org/officeDocument/2006/relationships/image" Target="../media/image243.tiff"/><Relationship Id="rId75" Type="http://schemas.openxmlformats.org/officeDocument/2006/relationships/image" Target="../media/image242.tiff"/><Relationship Id="rId74" Type="http://schemas.openxmlformats.org/officeDocument/2006/relationships/image" Target="../media/image241.tiff"/><Relationship Id="rId73" Type="http://schemas.openxmlformats.org/officeDocument/2006/relationships/image" Target="../media/image240.tiff"/><Relationship Id="rId72" Type="http://schemas.openxmlformats.org/officeDocument/2006/relationships/image" Target="../media/image239.tiff"/><Relationship Id="rId71" Type="http://schemas.openxmlformats.org/officeDocument/2006/relationships/image" Target="../media/image238.tiff"/><Relationship Id="rId70" Type="http://schemas.openxmlformats.org/officeDocument/2006/relationships/image" Target="../media/image237.tiff"/><Relationship Id="rId7" Type="http://schemas.openxmlformats.org/officeDocument/2006/relationships/image" Target="../media/image174.tiff"/><Relationship Id="rId69" Type="http://schemas.openxmlformats.org/officeDocument/2006/relationships/image" Target="../media/image236.tiff"/><Relationship Id="rId68" Type="http://schemas.openxmlformats.org/officeDocument/2006/relationships/image" Target="../media/image235.tiff"/><Relationship Id="rId67" Type="http://schemas.openxmlformats.org/officeDocument/2006/relationships/image" Target="../media/image234.tiff"/><Relationship Id="rId66" Type="http://schemas.openxmlformats.org/officeDocument/2006/relationships/image" Target="../media/image233.tiff"/><Relationship Id="rId65" Type="http://schemas.openxmlformats.org/officeDocument/2006/relationships/image" Target="../media/image232.tiff"/><Relationship Id="rId64" Type="http://schemas.openxmlformats.org/officeDocument/2006/relationships/image" Target="../media/image231.tiff"/><Relationship Id="rId63" Type="http://schemas.openxmlformats.org/officeDocument/2006/relationships/image" Target="../media/image230.tiff"/><Relationship Id="rId62" Type="http://schemas.openxmlformats.org/officeDocument/2006/relationships/image" Target="../media/image229.tiff"/><Relationship Id="rId61" Type="http://schemas.openxmlformats.org/officeDocument/2006/relationships/image" Target="../media/image228.tiff"/><Relationship Id="rId60" Type="http://schemas.openxmlformats.org/officeDocument/2006/relationships/image" Target="../media/image227.tiff"/><Relationship Id="rId6" Type="http://schemas.openxmlformats.org/officeDocument/2006/relationships/image" Target="../media/image173.tiff"/><Relationship Id="rId59" Type="http://schemas.openxmlformats.org/officeDocument/2006/relationships/image" Target="../media/image226.tiff"/><Relationship Id="rId58" Type="http://schemas.openxmlformats.org/officeDocument/2006/relationships/image" Target="../media/image225.tiff"/><Relationship Id="rId57" Type="http://schemas.openxmlformats.org/officeDocument/2006/relationships/image" Target="../media/image224.tiff"/><Relationship Id="rId56" Type="http://schemas.openxmlformats.org/officeDocument/2006/relationships/image" Target="../media/image223.tiff"/><Relationship Id="rId55" Type="http://schemas.openxmlformats.org/officeDocument/2006/relationships/image" Target="../media/image222.tiff"/><Relationship Id="rId54" Type="http://schemas.openxmlformats.org/officeDocument/2006/relationships/image" Target="../media/image221.tiff"/><Relationship Id="rId53" Type="http://schemas.openxmlformats.org/officeDocument/2006/relationships/image" Target="../media/image220.tiff"/><Relationship Id="rId52" Type="http://schemas.openxmlformats.org/officeDocument/2006/relationships/image" Target="../media/image219.tiff"/><Relationship Id="rId51" Type="http://schemas.openxmlformats.org/officeDocument/2006/relationships/image" Target="../media/image218.tiff"/><Relationship Id="rId50" Type="http://schemas.openxmlformats.org/officeDocument/2006/relationships/image" Target="../media/image217.tiff"/><Relationship Id="rId5" Type="http://schemas.openxmlformats.org/officeDocument/2006/relationships/image" Target="../media/image172.tiff"/><Relationship Id="rId49" Type="http://schemas.openxmlformats.org/officeDocument/2006/relationships/image" Target="../media/image216.tiff"/><Relationship Id="rId48" Type="http://schemas.openxmlformats.org/officeDocument/2006/relationships/image" Target="../media/image215.tiff"/><Relationship Id="rId47" Type="http://schemas.openxmlformats.org/officeDocument/2006/relationships/image" Target="../media/image214.tiff"/><Relationship Id="rId46" Type="http://schemas.openxmlformats.org/officeDocument/2006/relationships/image" Target="../media/image213.tiff"/><Relationship Id="rId45" Type="http://schemas.openxmlformats.org/officeDocument/2006/relationships/image" Target="../media/image212.tiff"/><Relationship Id="rId44" Type="http://schemas.openxmlformats.org/officeDocument/2006/relationships/image" Target="../media/image211.tiff"/><Relationship Id="rId43" Type="http://schemas.openxmlformats.org/officeDocument/2006/relationships/image" Target="../media/image210.tiff"/><Relationship Id="rId42" Type="http://schemas.openxmlformats.org/officeDocument/2006/relationships/image" Target="../media/image209.tiff"/><Relationship Id="rId41" Type="http://schemas.openxmlformats.org/officeDocument/2006/relationships/image" Target="../media/image208.tiff"/><Relationship Id="rId40" Type="http://schemas.openxmlformats.org/officeDocument/2006/relationships/image" Target="../media/image207.tiff"/><Relationship Id="rId4" Type="http://schemas.openxmlformats.org/officeDocument/2006/relationships/image" Target="../media/image171.tiff"/><Relationship Id="rId39" Type="http://schemas.openxmlformats.org/officeDocument/2006/relationships/image" Target="../media/image206.tiff"/><Relationship Id="rId38" Type="http://schemas.openxmlformats.org/officeDocument/2006/relationships/image" Target="../media/image205.tiff"/><Relationship Id="rId37" Type="http://schemas.openxmlformats.org/officeDocument/2006/relationships/image" Target="../media/image204.tiff"/><Relationship Id="rId36" Type="http://schemas.openxmlformats.org/officeDocument/2006/relationships/image" Target="../media/image203.tiff"/><Relationship Id="rId35" Type="http://schemas.openxmlformats.org/officeDocument/2006/relationships/image" Target="../media/image202.tiff"/><Relationship Id="rId34" Type="http://schemas.openxmlformats.org/officeDocument/2006/relationships/image" Target="../media/image201.tiff"/><Relationship Id="rId33" Type="http://schemas.openxmlformats.org/officeDocument/2006/relationships/image" Target="../media/image200.tiff"/><Relationship Id="rId32" Type="http://schemas.openxmlformats.org/officeDocument/2006/relationships/image" Target="../media/image199.tiff"/><Relationship Id="rId31" Type="http://schemas.openxmlformats.org/officeDocument/2006/relationships/image" Target="../media/image198.tiff"/><Relationship Id="rId30" Type="http://schemas.openxmlformats.org/officeDocument/2006/relationships/image" Target="../media/image197.tiff"/><Relationship Id="rId3" Type="http://schemas.openxmlformats.org/officeDocument/2006/relationships/image" Target="../media/image170.tiff"/><Relationship Id="rId29" Type="http://schemas.openxmlformats.org/officeDocument/2006/relationships/image" Target="../media/image196.tiff"/><Relationship Id="rId28" Type="http://schemas.openxmlformats.org/officeDocument/2006/relationships/image" Target="../media/image195.tiff"/><Relationship Id="rId27" Type="http://schemas.openxmlformats.org/officeDocument/2006/relationships/image" Target="../media/image194.tiff"/><Relationship Id="rId26" Type="http://schemas.openxmlformats.org/officeDocument/2006/relationships/image" Target="../media/image193.tiff"/><Relationship Id="rId25" Type="http://schemas.openxmlformats.org/officeDocument/2006/relationships/image" Target="../media/image192.tiff"/><Relationship Id="rId24" Type="http://schemas.openxmlformats.org/officeDocument/2006/relationships/image" Target="../media/image191.tiff"/><Relationship Id="rId23" Type="http://schemas.openxmlformats.org/officeDocument/2006/relationships/image" Target="../media/image190.tiff"/><Relationship Id="rId22" Type="http://schemas.openxmlformats.org/officeDocument/2006/relationships/image" Target="../media/image189.tiff"/><Relationship Id="rId21" Type="http://schemas.openxmlformats.org/officeDocument/2006/relationships/image" Target="../media/image188.tiff"/><Relationship Id="rId20" Type="http://schemas.openxmlformats.org/officeDocument/2006/relationships/image" Target="../media/image187.tiff"/><Relationship Id="rId2" Type="http://schemas.openxmlformats.org/officeDocument/2006/relationships/image" Target="../media/image169.tiff"/><Relationship Id="rId19" Type="http://schemas.openxmlformats.org/officeDocument/2006/relationships/image" Target="../media/image186.tiff"/><Relationship Id="rId18" Type="http://schemas.openxmlformats.org/officeDocument/2006/relationships/image" Target="../media/image185.tiff"/><Relationship Id="rId17" Type="http://schemas.openxmlformats.org/officeDocument/2006/relationships/image" Target="../media/image184.tiff"/><Relationship Id="rId16" Type="http://schemas.openxmlformats.org/officeDocument/2006/relationships/image" Target="../media/image183.tiff"/><Relationship Id="rId15" Type="http://schemas.openxmlformats.org/officeDocument/2006/relationships/image" Target="../media/image182.tiff"/><Relationship Id="rId14" Type="http://schemas.openxmlformats.org/officeDocument/2006/relationships/image" Target="../media/image181.tiff"/><Relationship Id="rId13" Type="http://schemas.openxmlformats.org/officeDocument/2006/relationships/image" Target="../media/image180.tiff"/><Relationship Id="rId12" Type="http://schemas.openxmlformats.org/officeDocument/2006/relationships/image" Target="../media/image179.tiff"/><Relationship Id="rId11" Type="http://schemas.openxmlformats.org/officeDocument/2006/relationships/image" Target="../media/image178.tiff"/><Relationship Id="rId10" Type="http://schemas.openxmlformats.org/officeDocument/2006/relationships/image" Target="../media/image177.tiff"/><Relationship Id="rId1" Type="http://schemas.openxmlformats.org/officeDocument/2006/relationships/image" Target="../media/image168.tiff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6.tiff"/><Relationship Id="rId8" Type="http://schemas.openxmlformats.org/officeDocument/2006/relationships/image" Target="../media/image255.tiff"/><Relationship Id="rId7" Type="http://schemas.openxmlformats.org/officeDocument/2006/relationships/image" Target="../media/image254.tiff"/><Relationship Id="rId6" Type="http://schemas.openxmlformats.org/officeDocument/2006/relationships/image" Target="../media/image253.tiff"/><Relationship Id="rId59" Type="http://schemas.openxmlformats.org/officeDocument/2006/relationships/image" Target="../media/image306.tiff"/><Relationship Id="rId58" Type="http://schemas.openxmlformats.org/officeDocument/2006/relationships/image" Target="../media/image305.tiff"/><Relationship Id="rId57" Type="http://schemas.openxmlformats.org/officeDocument/2006/relationships/image" Target="../media/image304.tiff"/><Relationship Id="rId56" Type="http://schemas.openxmlformats.org/officeDocument/2006/relationships/image" Target="../media/image303.tiff"/><Relationship Id="rId55" Type="http://schemas.openxmlformats.org/officeDocument/2006/relationships/image" Target="../media/image302.tiff"/><Relationship Id="rId54" Type="http://schemas.openxmlformats.org/officeDocument/2006/relationships/image" Target="../media/image301.tiff"/><Relationship Id="rId53" Type="http://schemas.openxmlformats.org/officeDocument/2006/relationships/image" Target="../media/image300.tiff"/><Relationship Id="rId52" Type="http://schemas.openxmlformats.org/officeDocument/2006/relationships/image" Target="../media/image299.tiff"/><Relationship Id="rId51" Type="http://schemas.openxmlformats.org/officeDocument/2006/relationships/image" Target="../media/image298.tiff"/><Relationship Id="rId50" Type="http://schemas.openxmlformats.org/officeDocument/2006/relationships/image" Target="../media/image297.tiff"/><Relationship Id="rId5" Type="http://schemas.openxmlformats.org/officeDocument/2006/relationships/image" Target="../media/image252.tiff"/><Relationship Id="rId49" Type="http://schemas.openxmlformats.org/officeDocument/2006/relationships/image" Target="../media/image296.tiff"/><Relationship Id="rId48" Type="http://schemas.openxmlformats.org/officeDocument/2006/relationships/image" Target="../media/image295.tiff"/><Relationship Id="rId47" Type="http://schemas.openxmlformats.org/officeDocument/2006/relationships/image" Target="../media/image294.tiff"/><Relationship Id="rId46" Type="http://schemas.openxmlformats.org/officeDocument/2006/relationships/image" Target="../media/image293.tiff"/><Relationship Id="rId45" Type="http://schemas.openxmlformats.org/officeDocument/2006/relationships/image" Target="../media/image292.tiff"/><Relationship Id="rId44" Type="http://schemas.openxmlformats.org/officeDocument/2006/relationships/image" Target="../media/image291.tiff"/><Relationship Id="rId43" Type="http://schemas.openxmlformats.org/officeDocument/2006/relationships/image" Target="../media/image290.tiff"/><Relationship Id="rId42" Type="http://schemas.openxmlformats.org/officeDocument/2006/relationships/image" Target="../media/image289.tiff"/><Relationship Id="rId41" Type="http://schemas.openxmlformats.org/officeDocument/2006/relationships/image" Target="../media/image288.tiff"/><Relationship Id="rId40" Type="http://schemas.openxmlformats.org/officeDocument/2006/relationships/image" Target="../media/image287.tiff"/><Relationship Id="rId4" Type="http://schemas.openxmlformats.org/officeDocument/2006/relationships/image" Target="../media/image251.tiff"/><Relationship Id="rId39" Type="http://schemas.openxmlformats.org/officeDocument/2006/relationships/image" Target="../media/image286.tiff"/><Relationship Id="rId38" Type="http://schemas.openxmlformats.org/officeDocument/2006/relationships/image" Target="../media/image285.tiff"/><Relationship Id="rId37" Type="http://schemas.openxmlformats.org/officeDocument/2006/relationships/image" Target="../media/image284.tiff"/><Relationship Id="rId36" Type="http://schemas.openxmlformats.org/officeDocument/2006/relationships/image" Target="../media/image283.tiff"/><Relationship Id="rId35" Type="http://schemas.openxmlformats.org/officeDocument/2006/relationships/image" Target="../media/image282.tiff"/><Relationship Id="rId34" Type="http://schemas.openxmlformats.org/officeDocument/2006/relationships/image" Target="../media/image281.tiff"/><Relationship Id="rId33" Type="http://schemas.openxmlformats.org/officeDocument/2006/relationships/image" Target="../media/image280.tiff"/><Relationship Id="rId32" Type="http://schemas.openxmlformats.org/officeDocument/2006/relationships/image" Target="../media/image279.tiff"/><Relationship Id="rId31" Type="http://schemas.openxmlformats.org/officeDocument/2006/relationships/image" Target="../media/image278.tiff"/><Relationship Id="rId30" Type="http://schemas.openxmlformats.org/officeDocument/2006/relationships/image" Target="../media/image277.tiff"/><Relationship Id="rId3" Type="http://schemas.openxmlformats.org/officeDocument/2006/relationships/image" Target="../media/image250.tiff"/><Relationship Id="rId29" Type="http://schemas.openxmlformats.org/officeDocument/2006/relationships/image" Target="../media/image276.tiff"/><Relationship Id="rId28" Type="http://schemas.openxmlformats.org/officeDocument/2006/relationships/image" Target="../media/image275.tiff"/><Relationship Id="rId27" Type="http://schemas.openxmlformats.org/officeDocument/2006/relationships/image" Target="../media/image274.tiff"/><Relationship Id="rId26" Type="http://schemas.openxmlformats.org/officeDocument/2006/relationships/image" Target="../media/image273.tiff"/><Relationship Id="rId25" Type="http://schemas.openxmlformats.org/officeDocument/2006/relationships/image" Target="../media/image272.tiff"/><Relationship Id="rId24" Type="http://schemas.openxmlformats.org/officeDocument/2006/relationships/image" Target="../media/image271.tiff"/><Relationship Id="rId23" Type="http://schemas.openxmlformats.org/officeDocument/2006/relationships/image" Target="../media/image270.tiff"/><Relationship Id="rId22" Type="http://schemas.openxmlformats.org/officeDocument/2006/relationships/image" Target="../media/image269.tiff"/><Relationship Id="rId21" Type="http://schemas.openxmlformats.org/officeDocument/2006/relationships/image" Target="../media/image268.tiff"/><Relationship Id="rId20" Type="http://schemas.openxmlformats.org/officeDocument/2006/relationships/image" Target="../media/image267.tiff"/><Relationship Id="rId2" Type="http://schemas.openxmlformats.org/officeDocument/2006/relationships/image" Target="../media/image249.tiff"/><Relationship Id="rId19" Type="http://schemas.openxmlformats.org/officeDocument/2006/relationships/image" Target="../media/image266.tiff"/><Relationship Id="rId18" Type="http://schemas.openxmlformats.org/officeDocument/2006/relationships/image" Target="../media/image265.tiff"/><Relationship Id="rId17" Type="http://schemas.openxmlformats.org/officeDocument/2006/relationships/image" Target="../media/image264.tiff"/><Relationship Id="rId16" Type="http://schemas.openxmlformats.org/officeDocument/2006/relationships/image" Target="../media/image263.tiff"/><Relationship Id="rId15" Type="http://schemas.openxmlformats.org/officeDocument/2006/relationships/image" Target="../media/image262.tiff"/><Relationship Id="rId14" Type="http://schemas.openxmlformats.org/officeDocument/2006/relationships/image" Target="../media/image261.tiff"/><Relationship Id="rId13" Type="http://schemas.openxmlformats.org/officeDocument/2006/relationships/image" Target="../media/image260.tiff"/><Relationship Id="rId12" Type="http://schemas.openxmlformats.org/officeDocument/2006/relationships/image" Target="../media/image259.tiff"/><Relationship Id="rId11" Type="http://schemas.openxmlformats.org/officeDocument/2006/relationships/image" Target="../media/image258.tiff"/><Relationship Id="rId10" Type="http://schemas.openxmlformats.org/officeDocument/2006/relationships/image" Target="../media/image257.tiff"/><Relationship Id="rId1" Type="http://schemas.openxmlformats.org/officeDocument/2006/relationships/image" Target="../media/image248.tiff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5.tiff"/><Relationship Id="rId8" Type="http://schemas.openxmlformats.org/officeDocument/2006/relationships/image" Target="../media/image314.tiff"/><Relationship Id="rId7" Type="http://schemas.openxmlformats.org/officeDocument/2006/relationships/image" Target="../media/image313.tiff"/><Relationship Id="rId6" Type="http://schemas.openxmlformats.org/officeDocument/2006/relationships/image" Target="../media/image312.tiff"/><Relationship Id="rId5" Type="http://schemas.openxmlformats.org/officeDocument/2006/relationships/image" Target="../media/image311.tiff"/><Relationship Id="rId40" Type="http://schemas.openxmlformats.org/officeDocument/2006/relationships/image" Target="../media/image346.tiff"/><Relationship Id="rId4" Type="http://schemas.openxmlformats.org/officeDocument/2006/relationships/image" Target="../media/image310.tiff"/><Relationship Id="rId39" Type="http://schemas.openxmlformats.org/officeDocument/2006/relationships/image" Target="../media/image345.tiff"/><Relationship Id="rId38" Type="http://schemas.openxmlformats.org/officeDocument/2006/relationships/image" Target="../media/image344.tiff"/><Relationship Id="rId37" Type="http://schemas.openxmlformats.org/officeDocument/2006/relationships/image" Target="../media/image343.tiff"/><Relationship Id="rId36" Type="http://schemas.openxmlformats.org/officeDocument/2006/relationships/image" Target="../media/image342.tiff"/><Relationship Id="rId35" Type="http://schemas.openxmlformats.org/officeDocument/2006/relationships/image" Target="../media/image341.tiff"/><Relationship Id="rId34" Type="http://schemas.openxmlformats.org/officeDocument/2006/relationships/image" Target="../media/image340.tiff"/><Relationship Id="rId33" Type="http://schemas.openxmlformats.org/officeDocument/2006/relationships/image" Target="../media/image339.tiff"/><Relationship Id="rId32" Type="http://schemas.openxmlformats.org/officeDocument/2006/relationships/image" Target="../media/image338.tiff"/><Relationship Id="rId31" Type="http://schemas.openxmlformats.org/officeDocument/2006/relationships/image" Target="../media/image337.tiff"/><Relationship Id="rId30" Type="http://schemas.openxmlformats.org/officeDocument/2006/relationships/image" Target="../media/image336.tiff"/><Relationship Id="rId3" Type="http://schemas.openxmlformats.org/officeDocument/2006/relationships/image" Target="../media/image309.tiff"/><Relationship Id="rId29" Type="http://schemas.openxmlformats.org/officeDocument/2006/relationships/image" Target="../media/image335.tiff"/><Relationship Id="rId28" Type="http://schemas.openxmlformats.org/officeDocument/2006/relationships/image" Target="../media/image334.tiff"/><Relationship Id="rId27" Type="http://schemas.openxmlformats.org/officeDocument/2006/relationships/image" Target="../media/image333.tiff"/><Relationship Id="rId26" Type="http://schemas.openxmlformats.org/officeDocument/2006/relationships/image" Target="../media/image332.tiff"/><Relationship Id="rId25" Type="http://schemas.openxmlformats.org/officeDocument/2006/relationships/image" Target="../media/image331.tiff"/><Relationship Id="rId24" Type="http://schemas.openxmlformats.org/officeDocument/2006/relationships/image" Target="../media/image330.tiff"/><Relationship Id="rId23" Type="http://schemas.openxmlformats.org/officeDocument/2006/relationships/image" Target="../media/image329.tiff"/><Relationship Id="rId22" Type="http://schemas.openxmlformats.org/officeDocument/2006/relationships/image" Target="../media/image328.tiff"/><Relationship Id="rId21" Type="http://schemas.openxmlformats.org/officeDocument/2006/relationships/image" Target="../media/image327.tiff"/><Relationship Id="rId20" Type="http://schemas.openxmlformats.org/officeDocument/2006/relationships/image" Target="../media/image326.tiff"/><Relationship Id="rId2" Type="http://schemas.openxmlformats.org/officeDocument/2006/relationships/image" Target="../media/image308.tiff"/><Relationship Id="rId19" Type="http://schemas.openxmlformats.org/officeDocument/2006/relationships/image" Target="../media/image325.tiff"/><Relationship Id="rId18" Type="http://schemas.openxmlformats.org/officeDocument/2006/relationships/image" Target="../media/image324.tiff"/><Relationship Id="rId17" Type="http://schemas.openxmlformats.org/officeDocument/2006/relationships/image" Target="../media/image323.tiff"/><Relationship Id="rId16" Type="http://schemas.openxmlformats.org/officeDocument/2006/relationships/image" Target="../media/image322.tiff"/><Relationship Id="rId15" Type="http://schemas.openxmlformats.org/officeDocument/2006/relationships/image" Target="../media/image321.tiff"/><Relationship Id="rId14" Type="http://schemas.openxmlformats.org/officeDocument/2006/relationships/image" Target="../media/image320.tiff"/><Relationship Id="rId13" Type="http://schemas.openxmlformats.org/officeDocument/2006/relationships/image" Target="../media/image319.tiff"/><Relationship Id="rId12" Type="http://schemas.openxmlformats.org/officeDocument/2006/relationships/image" Target="../media/image318.tiff"/><Relationship Id="rId11" Type="http://schemas.openxmlformats.org/officeDocument/2006/relationships/image" Target="../media/image317.tiff"/><Relationship Id="rId10" Type="http://schemas.openxmlformats.org/officeDocument/2006/relationships/image" Target="../media/image316.tiff"/><Relationship Id="rId1" Type="http://schemas.openxmlformats.org/officeDocument/2006/relationships/image" Target="../media/image307.tif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4.tiff"/><Relationship Id="rId7" Type="http://schemas.openxmlformats.org/officeDocument/2006/relationships/image" Target="../media/image353.tiff"/><Relationship Id="rId6" Type="http://schemas.openxmlformats.org/officeDocument/2006/relationships/image" Target="../media/image352.tiff"/><Relationship Id="rId5" Type="http://schemas.openxmlformats.org/officeDocument/2006/relationships/image" Target="../media/image351.tiff"/><Relationship Id="rId4" Type="http://schemas.openxmlformats.org/officeDocument/2006/relationships/image" Target="../media/image350.tiff"/><Relationship Id="rId3" Type="http://schemas.openxmlformats.org/officeDocument/2006/relationships/image" Target="../media/image349.tiff"/><Relationship Id="rId2" Type="http://schemas.openxmlformats.org/officeDocument/2006/relationships/image" Target="../media/image348.tiff"/><Relationship Id="rId1" Type="http://schemas.openxmlformats.org/officeDocument/2006/relationships/image" Target="../media/image347.tif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642620</xdr:colOff>
      <xdr:row>0</xdr:row>
      <xdr:rowOff>123190</xdr:rowOff>
    </xdr:from>
    <xdr:to>
      <xdr:col>8</xdr:col>
      <xdr:colOff>374650</xdr:colOff>
      <xdr:row>6</xdr:row>
      <xdr:rowOff>171450</xdr:rowOff>
    </xdr:to>
    <xdr:pic>
      <xdr:nvPicPr>
        <xdr:cNvPr id="2" name="图片 1" descr="3-30S-1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120120" y="123190"/>
          <a:ext cx="1437640" cy="1146810"/>
        </a:xfrm>
        <a:prstGeom prst="rect">
          <a:avLst/>
        </a:prstGeom>
      </xdr:spPr>
    </xdr:pic>
    <xdr:clientData/>
  </xdr:twoCellAnchor>
  <xdr:twoCellAnchor editAs="oneCell">
    <xdr:from>
      <xdr:col>7</xdr:col>
      <xdr:colOff>631825</xdr:colOff>
      <xdr:row>8</xdr:row>
      <xdr:rowOff>23495</xdr:rowOff>
    </xdr:from>
    <xdr:to>
      <xdr:col>8</xdr:col>
      <xdr:colOff>363855</xdr:colOff>
      <xdr:row>14</xdr:row>
      <xdr:rowOff>120015</xdr:rowOff>
    </xdr:to>
    <xdr:pic>
      <xdr:nvPicPr>
        <xdr:cNvPr id="3" name="图片 2" descr="3-3s-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109325" y="1473835"/>
          <a:ext cx="1437640" cy="1151890"/>
        </a:xfrm>
        <a:prstGeom prst="rect">
          <a:avLst/>
        </a:prstGeom>
      </xdr:spPr>
    </xdr:pic>
    <xdr:clientData/>
  </xdr:twoCellAnchor>
  <xdr:twoCellAnchor editAs="oneCell">
    <xdr:from>
      <xdr:col>6</xdr:col>
      <xdr:colOff>767715</xdr:colOff>
      <xdr:row>25</xdr:row>
      <xdr:rowOff>37465</xdr:rowOff>
    </xdr:from>
    <xdr:to>
      <xdr:col>7</xdr:col>
      <xdr:colOff>695960</xdr:colOff>
      <xdr:row>31</xdr:row>
      <xdr:rowOff>131445</xdr:rowOff>
    </xdr:to>
    <xdr:pic>
      <xdr:nvPicPr>
        <xdr:cNvPr id="4" name="图片 3" descr="4-10s-1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734550" y="4473575"/>
          <a:ext cx="1438910" cy="1149350"/>
        </a:xfrm>
        <a:prstGeom prst="rect">
          <a:avLst/>
        </a:prstGeom>
      </xdr:spPr>
    </xdr:pic>
    <xdr:clientData/>
  </xdr:twoCellAnchor>
  <xdr:twoCellAnchor editAs="oneCell">
    <xdr:from>
      <xdr:col>6</xdr:col>
      <xdr:colOff>775970</xdr:colOff>
      <xdr:row>40</xdr:row>
      <xdr:rowOff>61595</xdr:rowOff>
    </xdr:from>
    <xdr:to>
      <xdr:col>7</xdr:col>
      <xdr:colOff>704215</xdr:colOff>
      <xdr:row>46</xdr:row>
      <xdr:rowOff>160020</xdr:rowOff>
    </xdr:to>
    <xdr:pic>
      <xdr:nvPicPr>
        <xdr:cNvPr id="5" name="图片 4" descr="2-10S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742805" y="7136130"/>
          <a:ext cx="1438910" cy="1153795"/>
        </a:xfrm>
        <a:prstGeom prst="rect">
          <a:avLst/>
        </a:prstGeom>
      </xdr:spPr>
    </xdr:pic>
    <xdr:clientData/>
  </xdr:twoCellAnchor>
  <xdr:twoCellAnchor editAs="oneCell">
    <xdr:from>
      <xdr:col>6</xdr:col>
      <xdr:colOff>777240</xdr:colOff>
      <xdr:row>32</xdr:row>
      <xdr:rowOff>125730</xdr:rowOff>
    </xdr:from>
    <xdr:to>
      <xdr:col>7</xdr:col>
      <xdr:colOff>705485</xdr:colOff>
      <xdr:row>39</xdr:row>
      <xdr:rowOff>52705</xdr:rowOff>
    </xdr:to>
    <xdr:pic>
      <xdr:nvPicPr>
        <xdr:cNvPr id="6" name="图片 5" descr="4-10ds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744075" y="5793105"/>
          <a:ext cx="1438910" cy="1158240"/>
        </a:xfrm>
        <a:prstGeom prst="rect">
          <a:avLst/>
        </a:prstGeom>
      </xdr:spPr>
    </xdr:pic>
    <xdr:clientData/>
  </xdr:twoCellAnchor>
  <xdr:twoCellAnchor editAs="oneCell">
    <xdr:from>
      <xdr:col>6</xdr:col>
      <xdr:colOff>951865</xdr:colOff>
      <xdr:row>66</xdr:row>
      <xdr:rowOff>23495</xdr:rowOff>
    </xdr:from>
    <xdr:to>
      <xdr:col>7</xdr:col>
      <xdr:colOff>880110</xdr:colOff>
      <xdr:row>72</xdr:row>
      <xdr:rowOff>122555</xdr:rowOff>
    </xdr:to>
    <xdr:pic>
      <xdr:nvPicPr>
        <xdr:cNvPr id="7" name="图片 6" descr="1-3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18700" y="11705590"/>
          <a:ext cx="1438910" cy="1154430"/>
        </a:xfrm>
        <a:prstGeom prst="rect">
          <a:avLst/>
        </a:prstGeom>
      </xdr:spPr>
    </xdr:pic>
    <xdr:clientData/>
  </xdr:twoCellAnchor>
  <xdr:twoCellAnchor editAs="oneCell">
    <xdr:from>
      <xdr:col>6</xdr:col>
      <xdr:colOff>1000760</xdr:colOff>
      <xdr:row>73</xdr:row>
      <xdr:rowOff>153670</xdr:rowOff>
    </xdr:from>
    <xdr:to>
      <xdr:col>7</xdr:col>
      <xdr:colOff>929005</xdr:colOff>
      <xdr:row>80</xdr:row>
      <xdr:rowOff>73025</xdr:rowOff>
    </xdr:to>
    <xdr:pic>
      <xdr:nvPicPr>
        <xdr:cNvPr id="8" name="图片 7" descr="3-3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967595" y="13067030"/>
          <a:ext cx="1438910" cy="11506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0</xdr:rowOff>
    </xdr:from>
    <xdr:to>
      <xdr:col>7</xdr:col>
      <xdr:colOff>1438910</xdr:colOff>
      <xdr:row>90</xdr:row>
      <xdr:rowOff>92710</xdr:rowOff>
    </xdr:to>
    <xdr:pic>
      <xdr:nvPicPr>
        <xdr:cNvPr id="9" name="图片 8" descr="5-30S-1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77500" y="14848205"/>
          <a:ext cx="1438910" cy="1148080"/>
        </a:xfrm>
        <a:prstGeom prst="rect">
          <a:avLst/>
        </a:prstGeom>
      </xdr:spPr>
    </xdr:pic>
    <xdr:clientData/>
  </xdr:twoCellAnchor>
  <xdr:twoCellAnchor editAs="oneCell">
    <xdr:from>
      <xdr:col>7</xdr:col>
      <xdr:colOff>13970</xdr:colOff>
      <xdr:row>91</xdr:row>
      <xdr:rowOff>0</xdr:rowOff>
    </xdr:from>
    <xdr:to>
      <xdr:col>7</xdr:col>
      <xdr:colOff>1452880</xdr:colOff>
      <xdr:row>97</xdr:row>
      <xdr:rowOff>105410</xdr:rowOff>
    </xdr:to>
    <xdr:pic>
      <xdr:nvPicPr>
        <xdr:cNvPr id="10" name="图片 9" descr="2-10S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91470" y="16079470"/>
          <a:ext cx="1438910" cy="11607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0</xdr:colOff>
      <xdr:row>268</xdr:row>
      <xdr:rowOff>41275</xdr:rowOff>
    </xdr:from>
    <xdr:to>
      <xdr:col>11</xdr:col>
      <xdr:colOff>149225</xdr:colOff>
      <xdr:row>274</xdr:row>
      <xdr:rowOff>140335</xdr:rowOff>
    </xdr:to>
    <xdr:pic>
      <xdr:nvPicPr>
        <xdr:cNvPr id="2" name="图片 1" descr="2-10S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951210" y="47637700"/>
          <a:ext cx="1440815" cy="1154430"/>
        </a:xfrm>
        <a:prstGeom prst="rect">
          <a:avLst/>
        </a:prstGeom>
      </xdr:spPr>
    </xdr:pic>
    <xdr:clientData/>
  </xdr:twoCellAnchor>
  <xdr:twoCellAnchor editAs="oneCell">
    <xdr:from>
      <xdr:col>9</xdr:col>
      <xdr:colOff>5715</xdr:colOff>
      <xdr:row>261</xdr:row>
      <xdr:rowOff>6350</xdr:rowOff>
    </xdr:from>
    <xdr:to>
      <xdr:col>11</xdr:col>
      <xdr:colOff>154940</xdr:colOff>
      <xdr:row>267</xdr:row>
      <xdr:rowOff>111125</xdr:rowOff>
    </xdr:to>
    <xdr:pic>
      <xdr:nvPicPr>
        <xdr:cNvPr id="3" name="图片 2" descr="2-60S-1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56925" y="46371510"/>
          <a:ext cx="1440815" cy="1160145"/>
        </a:xfrm>
        <a:prstGeom prst="rect">
          <a:avLst/>
        </a:prstGeom>
      </xdr:spPr>
    </xdr:pic>
    <xdr:clientData/>
  </xdr:twoCellAnchor>
  <xdr:twoCellAnchor editAs="oneCell">
    <xdr:from>
      <xdr:col>11</xdr:col>
      <xdr:colOff>210820</xdr:colOff>
      <xdr:row>261</xdr:row>
      <xdr:rowOff>0</xdr:rowOff>
    </xdr:from>
    <xdr:to>
      <xdr:col>13</xdr:col>
      <xdr:colOff>359410</xdr:colOff>
      <xdr:row>267</xdr:row>
      <xdr:rowOff>104140</xdr:rowOff>
    </xdr:to>
    <xdr:pic>
      <xdr:nvPicPr>
        <xdr:cNvPr id="4" name="图片 3" descr="4-60S-1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53620" y="4636516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11</xdr:col>
      <xdr:colOff>221615</xdr:colOff>
      <xdr:row>268</xdr:row>
      <xdr:rowOff>33655</xdr:rowOff>
    </xdr:from>
    <xdr:to>
      <xdr:col>13</xdr:col>
      <xdr:colOff>370205</xdr:colOff>
      <xdr:row>274</xdr:row>
      <xdr:rowOff>131445</xdr:rowOff>
    </xdr:to>
    <xdr:pic>
      <xdr:nvPicPr>
        <xdr:cNvPr id="5" name="图片 4" descr="4-10S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64415" y="47630080"/>
          <a:ext cx="1440180" cy="11531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29845</xdr:colOff>
      <xdr:row>475</xdr:row>
      <xdr:rowOff>19050</xdr:rowOff>
    </xdr:from>
    <xdr:to>
      <xdr:col>11</xdr:col>
      <xdr:colOff>174625</xdr:colOff>
      <xdr:row>481</xdr:row>
      <xdr:rowOff>123190</xdr:rowOff>
    </xdr:to>
    <xdr:pic>
      <xdr:nvPicPr>
        <xdr:cNvPr id="2" name="图片 1" descr="3-30S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55865" y="8391398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13</xdr:col>
      <xdr:colOff>548005</xdr:colOff>
      <xdr:row>475</xdr:row>
      <xdr:rowOff>21590</xdr:rowOff>
    </xdr:from>
    <xdr:to>
      <xdr:col>16</xdr:col>
      <xdr:colOff>44450</xdr:colOff>
      <xdr:row>481</xdr:row>
      <xdr:rowOff>125095</xdr:rowOff>
    </xdr:to>
    <xdr:pic>
      <xdr:nvPicPr>
        <xdr:cNvPr id="3" name="图片 2" descr="1-30S-2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664825" y="83916520"/>
          <a:ext cx="1439545" cy="1158875"/>
        </a:xfrm>
        <a:prstGeom prst="rect">
          <a:avLst/>
        </a:prstGeom>
      </xdr:spPr>
    </xdr:pic>
    <xdr:clientData/>
  </xdr:twoCellAnchor>
  <xdr:twoCellAnchor editAs="oneCell">
    <xdr:from>
      <xdr:col>11</xdr:col>
      <xdr:colOff>273050</xdr:colOff>
      <xdr:row>475</xdr:row>
      <xdr:rowOff>19050</xdr:rowOff>
    </xdr:from>
    <xdr:to>
      <xdr:col>13</xdr:col>
      <xdr:colOff>417195</xdr:colOff>
      <xdr:row>481</xdr:row>
      <xdr:rowOff>123190</xdr:rowOff>
    </xdr:to>
    <xdr:pic>
      <xdr:nvPicPr>
        <xdr:cNvPr id="4" name="图片 3" descr="2-30S-1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094470" y="83913980"/>
          <a:ext cx="1439545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483</xdr:row>
      <xdr:rowOff>100965</xdr:rowOff>
    </xdr:from>
    <xdr:to>
      <xdr:col>11</xdr:col>
      <xdr:colOff>144780</xdr:colOff>
      <xdr:row>490</xdr:row>
      <xdr:rowOff>21590</xdr:rowOff>
    </xdr:to>
    <xdr:pic>
      <xdr:nvPicPr>
        <xdr:cNvPr id="5" name="图片 4" descr="1-3s-1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26020" y="85403055"/>
          <a:ext cx="1440180" cy="1151890"/>
        </a:xfrm>
        <a:prstGeom prst="rect">
          <a:avLst/>
        </a:prstGeom>
      </xdr:spPr>
    </xdr:pic>
    <xdr:clientData/>
  </xdr:twoCellAnchor>
  <xdr:twoCellAnchor editAs="oneCell">
    <xdr:from>
      <xdr:col>11</xdr:col>
      <xdr:colOff>301625</xdr:colOff>
      <xdr:row>483</xdr:row>
      <xdr:rowOff>97790</xdr:rowOff>
    </xdr:from>
    <xdr:to>
      <xdr:col>13</xdr:col>
      <xdr:colOff>445770</xdr:colOff>
      <xdr:row>490</xdr:row>
      <xdr:rowOff>25400</xdr:rowOff>
    </xdr:to>
    <xdr:pic>
      <xdr:nvPicPr>
        <xdr:cNvPr id="6" name="图片 5" descr="3-3s-2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123045" y="85399880"/>
          <a:ext cx="1439545" cy="1158875"/>
        </a:xfrm>
        <a:prstGeom prst="rect">
          <a:avLst/>
        </a:prstGeom>
      </xdr:spPr>
    </xdr:pic>
    <xdr:clientData/>
  </xdr:twoCellAnchor>
  <xdr:twoCellAnchor editAs="oneCell">
    <xdr:from>
      <xdr:col>13</xdr:col>
      <xdr:colOff>562610</xdr:colOff>
      <xdr:row>483</xdr:row>
      <xdr:rowOff>83185</xdr:rowOff>
    </xdr:from>
    <xdr:to>
      <xdr:col>16</xdr:col>
      <xdr:colOff>59690</xdr:colOff>
      <xdr:row>490</xdr:row>
      <xdr:rowOff>40005</xdr:rowOff>
    </xdr:to>
    <xdr:pic>
      <xdr:nvPicPr>
        <xdr:cNvPr id="7" name="图片 6" descr="2-3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679430" y="85385275"/>
          <a:ext cx="1440180" cy="1188085"/>
        </a:xfrm>
        <a:prstGeom prst="rect">
          <a:avLst/>
        </a:prstGeom>
      </xdr:spPr>
    </xdr:pic>
    <xdr:clientData/>
  </xdr:twoCellAnchor>
  <xdr:twoCellAnchor editAs="oneCell">
    <xdr:from>
      <xdr:col>11</xdr:col>
      <xdr:colOff>271145</xdr:colOff>
      <xdr:row>769</xdr:row>
      <xdr:rowOff>53340</xdr:rowOff>
    </xdr:from>
    <xdr:to>
      <xdr:col>13</xdr:col>
      <xdr:colOff>415290</xdr:colOff>
      <xdr:row>775</xdr:row>
      <xdr:rowOff>153035</xdr:rowOff>
    </xdr:to>
    <xdr:pic>
      <xdr:nvPicPr>
        <xdr:cNvPr id="11" name="图片 10" descr="4-10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092565" y="136017635"/>
          <a:ext cx="1439545" cy="1155065"/>
        </a:xfrm>
        <a:prstGeom prst="rect">
          <a:avLst/>
        </a:prstGeom>
      </xdr:spPr>
    </xdr:pic>
    <xdr:clientData/>
  </xdr:twoCellAnchor>
  <xdr:twoCellAnchor editAs="oneCell">
    <xdr:from>
      <xdr:col>11</xdr:col>
      <xdr:colOff>280035</xdr:colOff>
      <xdr:row>762</xdr:row>
      <xdr:rowOff>0</xdr:rowOff>
    </xdr:from>
    <xdr:to>
      <xdr:col>13</xdr:col>
      <xdr:colOff>424180</xdr:colOff>
      <xdr:row>768</xdr:row>
      <xdr:rowOff>101600</xdr:rowOff>
    </xdr:to>
    <xdr:pic>
      <xdr:nvPicPr>
        <xdr:cNvPr id="12" name="图片 11" descr="4-30S-3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101455" y="134733030"/>
          <a:ext cx="1439545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22225</xdr:colOff>
      <xdr:row>769</xdr:row>
      <xdr:rowOff>71120</xdr:rowOff>
    </xdr:from>
    <xdr:to>
      <xdr:col>11</xdr:col>
      <xdr:colOff>167005</xdr:colOff>
      <xdr:row>775</xdr:row>
      <xdr:rowOff>171450</xdr:rowOff>
    </xdr:to>
    <xdr:pic>
      <xdr:nvPicPr>
        <xdr:cNvPr id="13" name="图片 12" descr="3-10S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548245" y="136035415"/>
          <a:ext cx="1440180" cy="11557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762</xdr:row>
      <xdr:rowOff>0</xdr:rowOff>
    </xdr:from>
    <xdr:to>
      <xdr:col>11</xdr:col>
      <xdr:colOff>144780</xdr:colOff>
      <xdr:row>768</xdr:row>
      <xdr:rowOff>102235</xdr:rowOff>
    </xdr:to>
    <xdr:pic>
      <xdr:nvPicPr>
        <xdr:cNvPr id="14" name="图片 13" descr="3-30S-1S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526020" y="13473303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858</xdr:row>
      <xdr:rowOff>18415</xdr:rowOff>
    </xdr:from>
    <xdr:to>
      <xdr:col>11</xdr:col>
      <xdr:colOff>144780</xdr:colOff>
      <xdr:row>864</xdr:row>
      <xdr:rowOff>121920</xdr:rowOff>
    </xdr:to>
    <xdr:pic>
      <xdr:nvPicPr>
        <xdr:cNvPr id="15" name="图片 14" descr="5-30S-1S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526020" y="151702135"/>
          <a:ext cx="1440180" cy="1158875"/>
        </a:xfrm>
        <a:prstGeom prst="rect">
          <a:avLst/>
        </a:prstGeom>
      </xdr:spPr>
    </xdr:pic>
    <xdr:clientData/>
  </xdr:twoCellAnchor>
  <xdr:twoCellAnchor editAs="oneCell">
    <xdr:from>
      <xdr:col>11</xdr:col>
      <xdr:colOff>211455</xdr:colOff>
      <xdr:row>858</xdr:row>
      <xdr:rowOff>0</xdr:rowOff>
    </xdr:from>
    <xdr:to>
      <xdr:col>13</xdr:col>
      <xdr:colOff>356235</xdr:colOff>
      <xdr:row>864</xdr:row>
      <xdr:rowOff>102870</xdr:rowOff>
    </xdr:to>
    <xdr:pic>
      <xdr:nvPicPr>
        <xdr:cNvPr id="16" name="图片 15" descr="8-30S-1S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032875" y="151683720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9</xdr:col>
      <xdr:colOff>8890</xdr:colOff>
      <xdr:row>865</xdr:row>
      <xdr:rowOff>57150</xdr:rowOff>
    </xdr:from>
    <xdr:to>
      <xdr:col>11</xdr:col>
      <xdr:colOff>153670</xdr:colOff>
      <xdr:row>871</xdr:row>
      <xdr:rowOff>158115</xdr:rowOff>
    </xdr:to>
    <xdr:pic>
      <xdr:nvPicPr>
        <xdr:cNvPr id="17" name="图片 16" descr="5-30SS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534910" y="15297213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11</xdr:col>
      <xdr:colOff>212090</xdr:colOff>
      <xdr:row>865</xdr:row>
      <xdr:rowOff>76835</xdr:rowOff>
    </xdr:from>
    <xdr:to>
      <xdr:col>13</xdr:col>
      <xdr:colOff>356870</xdr:colOff>
      <xdr:row>871</xdr:row>
      <xdr:rowOff>172085</xdr:rowOff>
    </xdr:to>
    <xdr:pic>
      <xdr:nvPicPr>
        <xdr:cNvPr id="18" name="图片 17" descr="6-30S-1S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033510" y="152991820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8</xdr:col>
      <xdr:colOff>97790</xdr:colOff>
      <xdr:row>911</xdr:row>
      <xdr:rowOff>159385</xdr:rowOff>
    </xdr:from>
    <xdr:to>
      <xdr:col>10</xdr:col>
      <xdr:colOff>242570</xdr:colOff>
      <xdr:row>918</xdr:row>
      <xdr:rowOff>83820</xdr:rowOff>
    </xdr:to>
    <xdr:pic>
      <xdr:nvPicPr>
        <xdr:cNvPr id="19" name="图片 18" descr="5-30SS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976110" y="161152205"/>
          <a:ext cx="1440180" cy="1155700"/>
        </a:xfrm>
        <a:prstGeom prst="rect">
          <a:avLst/>
        </a:prstGeom>
      </xdr:spPr>
    </xdr:pic>
    <xdr:clientData/>
  </xdr:twoCellAnchor>
  <xdr:twoCellAnchor editAs="oneCell">
    <xdr:from>
      <xdr:col>8</xdr:col>
      <xdr:colOff>99060</xdr:colOff>
      <xdr:row>903</xdr:row>
      <xdr:rowOff>170815</xdr:rowOff>
    </xdr:from>
    <xdr:to>
      <xdr:col>10</xdr:col>
      <xdr:colOff>243840</xdr:colOff>
      <xdr:row>910</xdr:row>
      <xdr:rowOff>97790</xdr:rowOff>
    </xdr:to>
    <xdr:pic>
      <xdr:nvPicPr>
        <xdr:cNvPr id="20" name="图片 19" descr="6-30S-1S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977380" y="159760920"/>
          <a:ext cx="1440180" cy="1153795"/>
        </a:xfrm>
        <a:prstGeom prst="rect">
          <a:avLst/>
        </a:prstGeom>
      </xdr:spPr>
    </xdr:pic>
    <xdr:clientData/>
  </xdr:twoCellAnchor>
  <xdr:twoCellAnchor editAs="oneCell">
    <xdr:from>
      <xdr:col>10</xdr:col>
      <xdr:colOff>406400</xdr:colOff>
      <xdr:row>904</xdr:row>
      <xdr:rowOff>8255</xdr:rowOff>
    </xdr:from>
    <xdr:to>
      <xdr:col>12</xdr:col>
      <xdr:colOff>550545</xdr:colOff>
      <xdr:row>910</xdr:row>
      <xdr:rowOff>107315</xdr:rowOff>
    </xdr:to>
    <xdr:pic>
      <xdr:nvPicPr>
        <xdr:cNvPr id="21" name="图片 20" descr="8-30S-1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580120" y="159769810"/>
          <a:ext cx="1439545" cy="1154430"/>
        </a:xfrm>
        <a:prstGeom prst="rect">
          <a:avLst/>
        </a:prstGeom>
      </xdr:spPr>
    </xdr:pic>
    <xdr:clientData/>
  </xdr:twoCellAnchor>
  <xdr:twoCellAnchor editAs="oneCell">
    <xdr:from>
      <xdr:col>10</xdr:col>
      <xdr:colOff>421640</xdr:colOff>
      <xdr:row>911</xdr:row>
      <xdr:rowOff>151765</xdr:rowOff>
    </xdr:from>
    <xdr:to>
      <xdr:col>12</xdr:col>
      <xdr:colOff>566420</xdr:colOff>
      <xdr:row>918</xdr:row>
      <xdr:rowOff>76200</xdr:rowOff>
    </xdr:to>
    <xdr:pic>
      <xdr:nvPicPr>
        <xdr:cNvPr id="22" name="图片 21" descr="3-30S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595360" y="161144585"/>
          <a:ext cx="1440180" cy="1155700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</xdr:colOff>
      <xdr:row>959</xdr:row>
      <xdr:rowOff>93980</xdr:rowOff>
    </xdr:from>
    <xdr:to>
      <xdr:col>10</xdr:col>
      <xdr:colOff>172085</xdr:colOff>
      <xdr:row>966</xdr:row>
      <xdr:rowOff>20955</xdr:rowOff>
    </xdr:to>
    <xdr:pic>
      <xdr:nvPicPr>
        <xdr:cNvPr id="23" name="图片 22" descr="2-30S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903720" y="169516425"/>
          <a:ext cx="1442085" cy="1158240"/>
        </a:xfrm>
        <a:prstGeom prst="rect">
          <a:avLst/>
        </a:prstGeom>
      </xdr:spPr>
    </xdr:pic>
    <xdr:clientData/>
  </xdr:twoCellAnchor>
  <xdr:twoCellAnchor editAs="oneCell">
    <xdr:from>
      <xdr:col>10</xdr:col>
      <xdr:colOff>433070</xdr:colOff>
      <xdr:row>959</xdr:row>
      <xdr:rowOff>87630</xdr:rowOff>
    </xdr:from>
    <xdr:to>
      <xdr:col>12</xdr:col>
      <xdr:colOff>578485</xdr:colOff>
      <xdr:row>966</xdr:row>
      <xdr:rowOff>13970</xdr:rowOff>
    </xdr:to>
    <xdr:pic>
      <xdr:nvPicPr>
        <xdr:cNvPr id="24" name="图片 23" descr="4-30S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606790" y="169510075"/>
          <a:ext cx="1440815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952</xdr:row>
      <xdr:rowOff>7620</xdr:rowOff>
    </xdr:from>
    <xdr:to>
      <xdr:col>10</xdr:col>
      <xdr:colOff>146685</xdr:colOff>
      <xdr:row>958</xdr:row>
      <xdr:rowOff>114935</xdr:rowOff>
    </xdr:to>
    <xdr:pic>
      <xdr:nvPicPr>
        <xdr:cNvPr id="25" name="图片 24" descr="5-10S-1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878320" y="168198800"/>
          <a:ext cx="1442085" cy="1162685"/>
        </a:xfrm>
        <a:prstGeom prst="rect">
          <a:avLst/>
        </a:prstGeom>
      </xdr:spPr>
    </xdr:pic>
    <xdr:clientData/>
  </xdr:twoCellAnchor>
  <xdr:twoCellAnchor editAs="oneCell">
    <xdr:from>
      <xdr:col>10</xdr:col>
      <xdr:colOff>418465</xdr:colOff>
      <xdr:row>952</xdr:row>
      <xdr:rowOff>0</xdr:rowOff>
    </xdr:from>
    <xdr:to>
      <xdr:col>12</xdr:col>
      <xdr:colOff>563880</xdr:colOff>
      <xdr:row>958</xdr:row>
      <xdr:rowOff>105410</xdr:rowOff>
    </xdr:to>
    <xdr:pic>
      <xdr:nvPicPr>
        <xdr:cNvPr id="26" name="图片 25" descr="8-10S-2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592185" y="168191180"/>
          <a:ext cx="1440815" cy="11607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6985</xdr:colOff>
      <xdr:row>2</xdr:row>
      <xdr:rowOff>0</xdr:rowOff>
    </xdr:from>
    <xdr:to>
      <xdr:col>11</xdr:col>
      <xdr:colOff>151130</xdr:colOff>
      <xdr:row>8</xdr:row>
      <xdr:rowOff>95250</xdr:rowOff>
    </xdr:to>
    <xdr:pic>
      <xdr:nvPicPr>
        <xdr:cNvPr id="2" name="图片 1" descr="1-10S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08185" y="394970"/>
          <a:ext cx="1439545" cy="1150620"/>
        </a:xfrm>
        <a:prstGeom prst="rect">
          <a:avLst/>
        </a:prstGeom>
      </xdr:spPr>
    </xdr:pic>
    <xdr:clientData/>
  </xdr:twoCellAnchor>
  <xdr:twoCellAnchor editAs="oneCell">
    <xdr:from>
      <xdr:col>11</xdr:col>
      <xdr:colOff>327660</xdr:colOff>
      <xdr:row>2</xdr:row>
      <xdr:rowOff>11430</xdr:rowOff>
    </xdr:from>
    <xdr:to>
      <xdr:col>13</xdr:col>
      <xdr:colOff>468630</xdr:colOff>
      <xdr:row>8</xdr:row>
      <xdr:rowOff>109855</xdr:rowOff>
    </xdr:to>
    <xdr:pic>
      <xdr:nvPicPr>
        <xdr:cNvPr id="3" name="图片 2" descr="3-10S-2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224260" y="406400"/>
          <a:ext cx="1436370" cy="115379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</xdr:row>
      <xdr:rowOff>27940</xdr:rowOff>
    </xdr:from>
    <xdr:to>
      <xdr:col>11</xdr:col>
      <xdr:colOff>144145</xdr:colOff>
      <xdr:row>15</xdr:row>
      <xdr:rowOff>125730</xdr:rowOff>
    </xdr:to>
    <xdr:pic>
      <xdr:nvPicPr>
        <xdr:cNvPr id="4" name="图片 3" descr="1-10S-2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601200" y="1654175"/>
          <a:ext cx="1439545" cy="1153160"/>
        </a:xfrm>
        <a:prstGeom prst="rect">
          <a:avLst/>
        </a:prstGeom>
      </xdr:spPr>
    </xdr:pic>
    <xdr:clientData/>
  </xdr:twoCellAnchor>
  <xdr:twoCellAnchor editAs="oneCell">
    <xdr:from>
      <xdr:col>11</xdr:col>
      <xdr:colOff>311785</xdr:colOff>
      <xdr:row>9</xdr:row>
      <xdr:rowOff>31115</xdr:rowOff>
    </xdr:from>
    <xdr:to>
      <xdr:col>13</xdr:col>
      <xdr:colOff>456565</xdr:colOff>
      <xdr:row>15</xdr:row>
      <xdr:rowOff>163195</xdr:rowOff>
    </xdr:to>
    <xdr:pic>
      <xdr:nvPicPr>
        <xdr:cNvPr id="5" name="图片 4" descr="3-10S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208385" y="1657350"/>
          <a:ext cx="1440180" cy="11874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57</xdr:row>
      <xdr:rowOff>143510</xdr:rowOff>
    </xdr:from>
    <xdr:to>
      <xdr:col>11</xdr:col>
      <xdr:colOff>144780</xdr:colOff>
      <xdr:row>64</xdr:row>
      <xdr:rowOff>64770</xdr:rowOff>
    </xdr:to>
    <xdr:pic>
      <xdr:nvPicPr>
        <xdr:cNvPr id="6" name="图片 5" descr="3-10S-1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601200" y="10246995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</xdr:colOff>
      <xdr:row>51</xdr:row>
      <xdr:rowOff>0</xdr:rowOff>
    </xdr:from>
    <xdr:to>
      <xdr:col>11</xdr:col>
      <xdr:colOff>156210</xdr:colOff>
      <xdr:row>57</xdr:row>
      <xdr:rowOff>102870</xdr:rowOff>
    </xdr:to>
    <xdr:pic>
      <xdr:nvPicPr>
        <xdr:cNvPr id="7" name="图片 6" descr="3-10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12630" y="9048115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11</xdr:col>
      <xdr:colOff>227330</xdr:colOff>
      <xdr:row>57</xdr:row>
      <xdr:rowOff>156210</xdr:rowOff>
    </xdr:from>
    <xdr:to>
      <xdr:col>13</xdr:col>
      <xdr:colOff>372110</xdr:colOff>
      <xdr:row>64</xdr:row>
      <xdr:rowOff>77470</xdr:rowOff>
    </xdr:to>
    <xdr:pic>
      <xdr:nvPicPr>
        <xdr:cNvPr id="8" name="图片 7" descr="1-10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123930" y="10259695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13</xdr:col>
      <xdr:colOff>450850</xdr:colOff>
      <xdr:row>57</xdr:row>
      <xdr:rowOff>167640</xdr:rowOff>
    </xdr:from>
    <xdr:to>
      <xdr:col>15</xdr:col>
      <xdr:colOff>594360</xdr:colOff>
      <xdr:row>64</xdr:row>
      <xdr:rowOff>87630</xdr:rowOff>
    </xdr:to>
    <xdr:pic>
      <xdr:nvPicPr>
        <xdr:cNvPr id="9" name="图片 8" descr="3-10s-1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642850" y="10271125"/>
          <a:ext cx="1438910" cy="1151255"/>
        </a:xfrm>
        <a:prstGeom prst="rect">
          <a:avLst/>
        </a:prstGeom>
      </xdr:spPr>
    </xdr:pic>
    <xdr:clientData/>
  </xdr:twoCellAnchor>
  <xdr:twoCellAnchor editAs="oneCell">
    <xdr:from>
      <xdr:col>13</xdr:col>
      <xdr:colOff>443230</xdr:colOff>
      <xdr:row>51</xdr:row>
      <xdr:rowOff>13970</xdr:rowOff>
    </xdr:from>
    <xdr:to>
      <xdr:col>15</xdr:col>
      <xdr:colOff>587375</xdr:colOff>
      <xdr:row>57</xdr:row>
      <xdr:rowOff>117475</xdr:rowOff>
    </xdr:to>
    <xdr:pic>
      <xdr:nvPicPr>
        <xdr:cNvPr id="10" name="图片 9" descr="3-30s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635230" y="9062085"/>
          <a:ext cx="1439545" cy="1158875"/>
        </a:xfrm>
        <a:prstGeom prst="rect">
          <a:avLst/>
        </a:prstGeom>
      </xdr:spPr>
    </xdr:pic>
    <xdr:clientData/>
  </xdr:twoCellAnchor>
  <xdr:twoCellAnchor editAs="oneCell">
    <xdr:from>
      <xdr:col>11</xdr:col>
      <xdr:colOff>221615</xdr:colOff>
      <xdr:row>51</xdr:row>
      <xdr:rowOff>14605</xdr:rowOff>
    </xdr:from>
    <xdr:to>
      <xdr:col>13</xdr:col>
      <xdr:colOff>366395</xdr:colOff>
      <xdr:row>57</xdr:row>
      <xdr:rowOff>118745</xdr:rowOff>
    </xdr:to>
    <xdr:pic>
      <xdr:nvPicPr>
        <xdr:cNvPr id="11" name="图片 10" descr="1-10S-1S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118215" y="906272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128</xdr:row>
      <xdr:rowOff>167640</xdr:rowOff>
    </xdr:from>
    <xdr:to>
      <xdr:col>11</xdr:col>
      <xdr:colOff>144780</xdr:colOff>
      <xdr:row>135</xdr:row>
      <xdr:rowOff>92710</xdr:rowOff>
    </xdr:to>
    <xdr:pic>
      <xdr:nvPicPr>
        <xdr:cNvPr id="12" name="图片 11" descr="2-10S-1S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601200" y="2279396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11</xdr:col>
      <xdr:colOff>203200</xdr:colOff>
      <xdr:row>128</xdr:row>
      <xdr:rowOff>166370</xdr:rowOff>
    </xdr:from>
    <xdr:to>
      <xdr:col>13</xdr:col>
      <xdr:colOff>346075</xdr:colOff>
      <xdr:row>135</xdr:row>
      <xdr:rowOff>90805</xdr:rowOff>
    </xdr:to>
    <xdr:pic>
      <xdr:nvPicPr>
        <xdr:cNvPr id="13" name="图片 12" descr="4-10S-1S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099800" y="22792690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13</xdr:col>
      <xdr:colOff>413385</xdr:colOff>
      <xdr:row>121</xdr:row>
      <xdr:rowOff>13970</xdr:rowOff>
    </xdr:from>
    <xdr:to>
      <xdr:col>15</xdr:col>
      <xdr:colOff>556260</xdr:colOff>
      <xdr:row>127</xdr:row>
      <xdr:rowOff>112395</xdr:rowOff>
    </xdr:to>
    <xdr:pic>
      <xdr:nvPicPr>
        <xdr:cNvPr id="14" name="图片 13" descr="4-30s-1s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605385" y="21409025"/>
          <a:ext cx="1438275" cy="1153795"/>
        </a:xfrm>
        <a:prstGeom prst="rect">
          <a:avLst/>
        </a:prstGeom>
      </xdr:spPr>
    </xdr:pic>
    <xdr:clientData/>
  </xdr:twoCellAnchor>
  <xdr:twoCellAnchor editAs="oneCell">
    <xdr:from>
      <xdr:col>9</xdr:col>
      <xdr:colOff>19685</xdr:colOff>
      <xdr:row>121</xdr:row>
      <xdr:rowOff>0</xdr:rowOff>
    </xdr:from>
    <xdr:to>
      <xdr:col>11</xdr:col>
      <xdr:colOff>164465</xdr:colOff>
      <xdr:row>127</xdr:row>
      <xdr:rowOff>100330</xdr:rowOff>
    </xdr:to>
    <xdr:pic>
      <xdr:nvPicPr>
        <xdr:cNvPr id="15" name="图片 14" descr="2-10S-1S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620885" y="21395055"/>
          <a:ext cx="1440180" cy="11557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220345</xdr:colOff>
      <xdr:row>121</xdr:row>
      <xdr:rowOff>13335</xdr:rowOff>
    </xdr:from>
    <xdr:to>
      <xdr:col>13</xdr:col>
      <xdr:colOff>363220</xdr:colOff>
      <xdr:row>127</xdr:row>
      <xdr:rowOff>113030</xdr:rowOff>
    </xdr:to>
    <xdr:pic>
      <xdr:nvPicPr>
        <xdr:cNvPr id="16" name="图片 15" descr="4-10S-1S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116945" y="21408390"/>
          <a:ext cx="1438275" cy="1155065"/>
        </a:xfrm>
        <a:prstGeom prst="rect">
          <a:avLst/>
        </a:prstGeom>
      </xdr:spPr>
    </xdr:pic>
    <xdr:clientData/>
  </xdr:twoCellAnchor>
  <xdr:twoCellAnchor editAs="oneCell">
    <xdr:from>
      <xdr:col>13</xdr:col>
      <xdr:colOff>412115</xdr:colOff>
      <xdr:row>128</xdr:row>
      <xdr:rowOff>155575</xdr:rowOff>
    </xdr:from>
    <xdr:to>
      <xdr:col>15</xdr:col>
      <xdr:colOff>554990</xdr:colOff>
      <xdr:row>135</xdr:row>
      <xdr:rowOff>124460</xdr:rowOff>
    </xdr:to>
    <xdr:pic>
      <xdr:nvPicPr>
        <xdr:cNvPr id="17" name="图片 16" descr="310S-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604115" y="22781895"/>
          <a:ext cx="1438275" cy="1200150"/>
        </a:xfrm>
        <a:prstGeom prst="rect">
          <a:avLst/>
        </a:prstGeom>
      </xdr:spPr>
    </xdr:pic>
    <xdr:clientData/>
  </xdr:twoCellAnchor>
  <xdr:twoCellAnchor editAs="oneCell">
    <xdr:from>
      <xdr:col>11</xdr:col>
      <xdr:colOff>517525</xdr:colOff>
      <xdr:row>193</xdr:row>
      <xdr:rowOff>8890</xdr:rowOff>
    </xdr:from>
    <xdr:to>
      <xdr:col>14</xdr:col>
      <xdr:colOff>9525</xdr:colOff>
      <xdr:row>199</xdr:row>
      <xdr:rowOff>107315</xdr:rowOff>
    </xdr:to>
    <xdr:pic>
      <xdr:nvPicPr>
        <xdr:cNvPr id="18" name="图片 17" descr="3-10S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414125" y="34102675"/>
          <a:ext cx="1435100" cy="1153795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</xdr:colOff>
      <xdr:row>185</xdr:row>
      <xdr:rowOff>0</xdr:rowOff>
    </xdr:from>
    <xdr:to>
      <xdr:col>11</xdr:col>
      <xdr:colOff>166370</xdr:colOff>
      <xdr:row>191</xdr:row>
      <xdr:rowOff>96520</xdr:rowOff>
    </xdr:to>
    <xdr:pic>
      <xdr:nvPicPr>
        <xdr:cNvPr id="19" name="图片 18" descr="2-60S-1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622155" y="32686625"/>
          <a:ext cx="1440815" cy="1151890"/>
        </a:xfrm>
        <a:prstGeom prst="rect">
          <a:avLst/>
        </a:prstGeom>
      </xdr:spPr>
    </xdr:pic>
    <xdr:clientData/>
  </xdr:twoCellAnchor>
  <xdr:twoCellAnchor editAs="oneCell">
    <xdr:from>
      <xdr:col>11</xdr:col>
      <xdr:colOff>544830</xdr:colOff>
      <xdr:row>185</xdr:row>
      <xdr:rowOff>1905</xdr:rowOff>
    </xdr:from>
    <xdr:to>
      <xdr:col>14</xdr:col>
      <xdr:colOff>36830</xdr:colOff>
      <xdr:row>191</xdr:row>
      <xdr:rowOff>95885</xdr:rowOff>
    </xdr:to>
    <xdr:pic>
      <xdr:nvPicPr>
        <xdr:cNvPr id="20" name="图片 19" descr="1-60S-2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441430" y="32688530"/>
          <a:ext cx="1435100" cy="11493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192</xdr:row>
      <xdr:rowOff>128270</xdr:rowOff>
    </xdr:from>
    <xdr:to>
      <xdr:col>11</xdr:col>
      <xdr:colOff>145415</xdr:colOff>
      <xdr:row>199</xdr:row>
      <xdr:rowOff>87630</xdr:rowOff>
    </xdr:to>
    <xdr:pic>
      <xdr:nvPicPr>
        <xdr:cNvPr id="21" name="图片 20" descr="4-10S-2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601200" y="34046160"/>
          <a:ext cx="1440815" cy="11906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242</xdr:row>
      <xdr:rowOff>119380</xdr:rowOff>
    </xdr:from>
    <xdr:to>
      <xdr:col>11</xdr:col>
      <xdr:colOff>140970</xdr:colOff>
      <xdr:row>249</xdr:row>
      <xdr:rowOff>41910</xdr:rowOff>
    </xdr:to>
    <xdr:pic>
      <xdr:nvPicPr>
        <xdr:cNvPr id="22" name="图片 21" descr="2-10s-1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601200" y="42861865"/>
          <a:ext cx="1436370" cy="1153795"/>
        </a:xfrm>
        <a:prstGeom prst="rect">
          <a:avLst/>
        </a:prstGeom>
      </xdr:spPr>
    </xdr:pic>
    <xdr:clientData/>
  </xdr:twoCellAnchor>
  <xdr:twoCellAnchor editAs="oneCell">
    <xdr:from>
      <xdr:col>11</xdr:col>
      <xdr:colOff>335280</xdr:colOff>
      <xdr:row>242</xdr:row>
      <xdr:rowOff>90170</xdr:rowOff>
    </xdr:from>
    <xdr:to>
      <xdr:col>13</xdr:col>
      <xdr:colOff>476250</xdr:colOff>
      <xdr:row>249</xdr:row>
      <xdr:rowOff>14605</xdr:rowOff>
    </xdr:to>
    <xdr:pic>
      <xdr:nvPicPr>
        <xdr:cNvPr id="23" name="图片 22" descr="4-10s-1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231880" y="42832655"/>
          <a:ext cx="1436370" cy="1155700"/>
        </a:xfrm>
        <a:prstGeom prst="rect">
          <a:avLst/>
        </a:prstGeom>
      </xdr:spPr>
    </xdr:pic>
    <xdr:clientData/>
  </xdr:twoCellAnchor>
  <xdr:twoCellAnchor editAs="oneCell">
    <xdr:from>
      <xdr:col>9</xdr:col>
      <xdr:colOff>21590</xdr:colOff>
      <xdr:row>235</xdr:row>
      <xdr:rowOff>3175</xdr:rowOff>
    </xdr:from>
    <xdr:to>
      <xdr:col>11</xdr:col>
      <xdr:colOff>162560</xdr:colOff>
      <xdr:row>241</xdr:row>
      <xdr:rowOff>99695</xdr:rowOff>
    </xdr:to>
    <xdr:pic>
      <xdr:nvPicPr>
        <xdr:cNvPr id="24" name="图片 23" descr="1-60S-1S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622790" y="41514395"/>
          <a:ext cx="1436370" cy="1151890"/>
        </a:xfrm>
        <a:prstGeom prst="rect">
          <a:avLst/>
        </a:prstGeom>
      </xdr:spPr>
    </xdr:pic>
    <xdr:clientData/>
  </xdr:twoCellAnchor>
  <xdr:twoCellAnchor editAs="oneCell">
    <xdr:from>
      <xdr:col>11</xdr:col>
      <xdr:colOff>344805</xdr:colOff>
      <xdr:row>235</xdr:row>
      <xdr:rowOff>0</xdr:rowOff>
    </xdr:from>
    <xdr:to>
      <xdr:col>13</xdr:col>
      <xdr:colOff>485775</xdr:colOff>
      <xdr:row>241</xdr:row>
      <xdr:rowOff>100330</xdr:rowOff>
    </xdr:to>
    <xdr:pic>
      <xdr:nvPicPr>
        <xdr:cNvPr id="25" name="图片 24" descr="3-60S-1S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241405" y="41511220"/>
          <a:ext cx="1436370" cy="1155700"/>
        </a:xfrm>
        <a:prstGeom prst="rect">
          <a:avLst/>
        </a:prstGeom>
      </xdr:spPr>
    </xdr:pic>
    <xdr:clientData/>
  </xdr:twoCellAnchor>
  <xdr:twoCellAnchor editAs="oneCell">
    <xdr:from>
      <xdr:col>14</xdr:col>
      <xdr:colOff>27305</xdr:colOff>
      <xdr:row>242</xdr:row>
      <xdr:rowOff>99695</xdr:rowOff>
    </xdr:from>
    <xdr:to>
      <xdr:col>16</xdr:col>
      <xdr:colOff>168275</xdr:colOff>
      <xdr:row>249</xdr:row>
      <xdr:rowOff>24130</xdr:rowOff>
    </xdr:to>
    <xdr:pic>
      <xdr:nvPicPr>
        <xdr:cNvPr id="26" name="图片 25" descr="1-3ss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867005" y="42842180"/>
          <a:ext cx="1436370" cy="1155700"/>
        </a:xfrm>
        <a:prstGeom prst="rect">
          <a:avLst/>
        </a:prstGeom>
      </xdr:spPr>
    </xdr:pic>
    <xdr:clientData/>
  </xdr:twoCellAnchor>
  <xdr:twoCellAnchor editAs="oneCell">
    <xdr:from>
      <xdr:col>14</xdr:col>
      <xdr:colOff>22225</xdr:colOff>
      <xdr:row>235</xdr:row>
      <xdr:rowOff>9525</xdr:rowOff>
    </xdr:from>
    <xdr:to>
      <xdr:col>16</xdr:col>
      <xdr:colOff>163195</xdr:colOff>
      <xdr:row>241</xdr:row>
      <xdr:rowOff>104140</xdr:rowOff>
    </xdr:to>
    <xdr:pic>
      <xdr:nvPicPr>
        <xdr:cNvPr id="27" name="图片 26" descr="3-60S-1S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861925" y="41520745"/>
          <a:ext cx="1436370" cy="1149985"/>
        </a:xfrm>
        <a:prstGeom prst="rect">
          <a:avLst/>
        </a:prstGeom>
      </xdr:spPr>
    </xdr:pic>
    <xdr:clientData/>
  </xdr:twoCellAnchor>
  <xdr:twoCellAnchor editAs="oneCell">
    <xdr:from>
      <xdr:col>11</xdr:col>
      <xdr:colOff>445770</xdr:colOff>
      <xdr:row>311</xdr:row>
      <xdr:rowOff>33020</xdr:rowOff>
    </xdr:from>
    <xdr:to>
      <xdr:col>13</xdr:col>
      <xdr:colOff>586740</xdr:colOff>
      <xdr:row>317</xdr:row>
      <xdr:rowOff>132715</xdr:rowOff>
    </xdr:to>
    <xdr:pic>
      <xdr:nvPicPr>
        <xdr:cNvPr id="28" name="图片 27" descr="3-10ss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1342370" y="54937660"/>
          <a:ext cx="1436370" cy="1155065"/>
        </a:xfrm>
        <a:prstGeom prst="rect">
          <a:avLst/>
        </a:prstGeom>
      </xdr:spPr>
    </xdr:pic>
    <xdr:clientData/>
  </xdr:twoCellAnchor>
  <xdr:twoCellAnchor editAs="oneCell">
    <xdr:from>
      <xdr:col>14</xdr:col>
      <xdr:colOff>218440</xdr:colOff>
      <xdr:row>311</xdr:row>
      <xdr:rowOff>24765</xdr:rowOff>
    </xdr:from>
    <xdr:to>
      <xdr:col>16</xdr:col>
      <xdr:colOff>359410</xdr:colOff>
      <xdr:row>317</xdr:row>
      <xdr:rowOff>123825</xdr:rowOff>
    </xdr:to>
    <xdr:pic>
      <xdr:nvPicPr>
        <xdr:cNvPr id="29" name="图片 28" descr="3-3ss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058140" y="54929405"/>
          <a:ext cx="1436370" cy="11544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311</xdr:row>
      <xdr:rowOff>4445</xdr:rowOff>
    </xdr:from>
    <xdr:to>
      <xdr:col>11</xdr:col>
      <xdr:colOff>140970</xdr:colOff>
      <xdr:row>317</xdr:row>
      <xdr:rowOff>99060</xdr:rowOff>
    </xdr:to>
    <xdr:pic>
      <xdr:nvPicPr>
        <xdr:cNvPr id="30" name="图片 29" descr="1-10ss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601200" y="54909085"/>
          <a:ext cx="1436370" cy="1149985"/>
        </a:xfrm>
        <a:prstGeom prst="rect">
          <a:avLst/>
        </a:prstGeom>
      </xdr:spPr>
    </xdr:pic>
    <xdr:clientData/>
  </xdr:twoCellAnchor>
  <xdr:twoCellAnchor editAs="oneCell">
    <xdr:from>
      <xdr:col>9</xdr:col>
      <xdr:colOff>8890</xdr:colOff>
      <xdr:row>304</xdr:row>
      <xdr:rowOff>17780</xdr:rowOff>
    </xdr:from>
    <xdr:to>
      <xdr:col>11</xdr:col>
      <xdr:colOff>149860</xdr:colOff>
      <xdr:row>310</xdr:row>
      <xdr:rowOff>118110</xdr:rowOff>
    </xdr:to>
    <xdr:pic>
      <xdr:nvPicPr>
        <xdr:cNvPr id="31" name="图片 30" descr="2-60S-1S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610090" y="53691155"/>
          <a:ext cx="1436370" cy="1155700"/>
        </a:xfrm>
        <a:prstGeom prst="rect">
          <a:avLst/>
        </a:prstGeom>
      </xdr:spPr>
    </xdr:pic>
    <xdr:clientData/>
  </xdr:twoCellAnchor>
  <xdr:twoCellAnchor editAs="oneCell">
    <xdr:from>
      <xdr:col>11</xdr:col>
      <xdr:colOff>462280</xdr:colOff>
      <xdr:row>304</xdr:row>
      <xdr:rowOff>0</xdr:rowOff>
    </xdr:from>
    <xdr:to>
      <xdr:col>13</xdr:col>
      <xdr:colOff>603250</xdr:colOff>
      <xdr:row>310</xdr:row>
      <xdr:rowOff>100330</xdr:rowOff>
    </xdr:to>
    <xdr:pic>
      <xdr:nvPicPr>
        <xdr:cNvPr id="32" name="图片 31" descr="4-60S-1S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358880" y="53673375"/>
          <a:ext cx="1436370" cy="1155700"/>
        </a:xfrm>
        <a:prstGeom prst="rect">
          <a:avLst/>
        </a:prstGeom>
      </xdr:spPr>
    </xdr:pic>
    <xdr:clientData/>
  </xdr:twoCellAnchor>
  <xdr:twoCellAnchor editAs="oneCell">
    <xdr:from>
      <xdr:col>14</xdr:col>
      <xdr:colOff>212090</xdr:colOff>
      <xdr:row>304</xdr:row>
      <xdr:rowOff>0</xdr:rowOff>
    </xdr:from>
    <xdr:to>
      <xdr:col>16</xdr:col>
      <xdr:colOff>353060</xdr:colOff>
      <xdr:row>310</xdr:row>
      <xdr:rowOff>99060</xdr:rowOff>
    </xdr:to>
    <xdr:pic>
      <xdr:nvPicPr>
        <xdr:cNvPr id="33" name="图片 32" descr="6-60S-1S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051790" y="53673375"/>
          <a:ext cx="143637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372</xdr:row>
      <xdr:rowOff>0</xdr:rowOff>
    </xdr:from>
    <xdr:to>
      <xdr:col>9</xdr:col>
      <xdr:colOff>19685</xdr:colOff>
      <xdr:row>378</xdr:row>
      <xdr:rowOff>100965</xdr:rowOff>
    </xdr:to>
    <xdr:pic>
      <xdr:nvPicPr>
        <xdr:cNvPr id="34" name="图片 33" descr="4-30S-2S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181340" y="65659635"/>
          <a:ext cx="1439545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</xdr:colOff>
      <xdr:row>379</xdr:row>
      <xdr:rowOff>102870</xdr:rowOff>
    </xdr:from>
    <xdr:to>
      <xdr:col>9</xdr:col>
      <xdr:colOff>41910</xdr:colOff>
      <xdr:row>386</xdr:row>
      <xdr:rowOff>36830</xdr:rowOff>
    </xdr:to>
    <xdr:pic>
      <xdr:nvPicPr>
        <xdr:cNvPr id="35" name="图片 34" descr="4-10S-1S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203565" y="66993770"/>
          <a:ext cx="1439545" cy="11607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396</xdr:row>
      <xdr:rowOff>0</xdr:rowOff>
    </xdr:from>
    <xdr:to>
      <xdr:col>9</xdr:col>
      <xdr:colOff>20320</xdr:colOff>
      <xdr:row>402</xdr:row>
      <xdr:rowOff>99060</xdr:rowOff>
    </xdr:to>
    <xdr:pic>
      <xdr:nvPicPr>
        <xdr:cNvPr id="36" name="图片 35" descr="3-30ss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181340" y="69863335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</xdr:colOff>
      <xdr:row>403</xdr:row>
      <xdr:rowOff>26035</xdr:rowOff>
    </xdr:from>
    <xdr:to>
      <xdr:col>9</xdr:col>
      <xdr:colOff>37465</xdr:colOff>
      <xdr:row>409</xdr:row>
      <xdr:rowOff>138430</xdr:rowOff>
    </xdr:to>
    <xdr:pic>
      <xdr:nvPicPr>
        <xdr:cNvPr id="37" name="图片 36" descr="2-10SS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198485" y="71120635"/>
          <a:ext cx="1440180" cy="116332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421</xdr:row>
      <xdr:rowOff>0</xdr:rowOff>
    </xdr:from>
    <xdr:to>
      <xdr:col>9</xdr:col>
      <xdr:colOff>19685</xdr:colOff>
      <xdr:row>427</xdr:row>
      <xdr:rowOff>101600</xdr:rowOff>
    </xdr:to>
    <xdr:pic>
      <xdr:nvPicPr>
        <xdr:cNvPr id="38" name="图片 37" descr="2-30SS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181340" y="74234040"/>
          <a:ext cx="1439545" cy="115697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428</xdr:row>
      <xdr:rowOff>134620</xdr:rowOff>
    </xdr:from>
    <xdr:to>
      <xdr:col>9</xdr:col>
      <xdr:colOff>38735</xdr:colOff>
      <xdr:row>435</xdr:row>
      <xdr:rowOff>67945</xdr:rowOff>
    </xdr:to>
    <xdr:pic>
      <xdr:nvPicPr>
        <xdr:cNvPr id="39" name="图片 38" descr="1-30s-1s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200390" y="75599925"/>
          <a:ext cx="1439545" cy="116014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446</xdr:row>
      <xdr:rowOff>0</xdr:rowOff>
    </xdr:from>
    <xdr:to>
      <xdr:col>9</xdr:col>
      <xdr:colOff>19685</xdr:colOff>
      <xdr:row>452</xdr:row>
      <xdr:rowOff>96520</xdr:rowOff>
    </xdr:to>
    <xdr:pic>
      <xdr:nvPicPr>
        <xdr:cNvPr id="40" name="图片 39" descr="5-30S-3S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181340" y="78604745"/>
          <a:ext cx="1439545" cy="115189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453</xdr:row>
      <xdr:rowOff>56515</xdr:rowOff>
    </xdr:from>
    <xdr:to>
      <xdr:col>9</xdr:col>
      <xdr:colOff>23495</xdr:colOff>
      <xdr:row>459</xdr:row>
      <xdr:rowOff>161290</xdr:rowOff>
    </xdr:to>
    <xdr:pic>
      <xdr:nvPicPr>
        <xdr:cNvPr id="41" name="图片 40" descr="5-10S-1S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185150" y="79892525"/>
          <a:ext cx="1439545" cy="1160145"/>
        </a:xfrm>
        <a:prstGeom prst="rect">
          <a:avLst/>
        </a:prstGeom>
      </xdr:spPr>
    </xdr:pic>
    <xdr:clientData/>
  </xdr:twoCellAnchor>
  <xdr:twoCellAnchor editAs="oneCell">
    <xdr:from>
      <xdr:col>8</xdr:col>
      <xdr:colOff>10160</xdr:colOff>
      <xdr:row>469</xdr:row>
      <xdr:rowOff>113665</xdr:rowOff>
    </xdr:from>
    <xdr:to>
      <xdr:col>9</xdr:col>
      <xdr:colOff>31115</xdr:colOff>
      <xdr:row>476</xdr:row>
      <xdr:rowOff>32385</xdr:rowOff>
    </xdr:to>
    <xdr:pic>
      <xdr:nvPicPr>
        <xdr:cNvPr id="42" name="图片 41" descr="5-10SS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191500" y="82793840"/>
          <a:ext cx="1440815" cy="1149985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478</xdr:row>
      <xdr:rowOff>9525</xdr:rowOff>
    </xdr:from>
    <xdr:to>
      <xdr:col>9</xdr:col>
      <xdr:colOff>24765</xdr:colOff>
      <xdr:row>484</xdr:row>
      <xdr:rowOff>114935</xdr:rowOff>
    </xdr:to>
    <xdr:pic>
      <xdr:nvPicPr>
        <xdr:cNvPr id="43" name="图片 42" descr="5-10SS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185150" y="84272755"/>
          <a:ext cx="1440815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525</xdr:row>
      <xdr:rowOff>0</xdr:rowOff>
    </xdr:from>
    <xdr:to>
      <xdr:col>9</xdr:col>
      <xdr:colOff>20955</xdr:colOff>
      <xdr:row>531</xdr:row>
      <xdr:rowOff>93345</xdr:rowOff>
    </xdr:to>
    <xdr:pic>
      <xdr:nvPicPr>
        <xdr:cNvPr id="44" name="图片 43" descr="5-10SS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181340" y="92521405"/>
          <a:ext cx="1440815" cy="1148715"/>
        </a:xfrm>
        <a:prstGeom prst="rect">
          <a:avLst/>
        </a:prstGeom>
      </xdr:spPr>
    </xdr:pic>
    <xdr:clientData/>
  </xdr:twoCellAnchor>
  <xdr:twoCellAnchor editAs="oneCell">
    <xdr:from>
      <xdr:col>8</xdr:col>
      <xdr:colOff>3175</xdr:colOff>
      <xdr:row>533</xdr:row>
      <xdr:rowOff>137160</xdr:rowOff>
    </xdr:from>
    <xdr:to>
      <xdr:col>9</xdr:col>
      <xdr:colOff>24130</xdr:colOff>
      <xdr:row>540</xdr:row>
      <xdr:rowOff>60960</xdr:rowOff>
    </xdr:to>
    <xdr:pic>
      <xdr:nvPicPr>
        <xdr:cNvPr id="45" name="图片 44" descr="5-10SS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184515" y="94065725"/>
          <a:ext cx="1440815" cy="11417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496</xdr:row>
      <xdr:rowOff>15240</xdr:rowOff>
    </xdr:from>
    <xdr:to>
      <xdr:col>9</xdr:col>
      <xdr:colOff>20955</xdr:colOff>
      <xdr:row>502</xdr:row>
      <xdr:rowOff>118745</xdr:rowOff>
    </xdr:to>
    <xdr:pic>
      <xdr:nvPicPr>
        <xdr:cNvPr id="46" name="图片 45" descr="6-10SS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181340" y="87440135"/>
          <a:ext cx="1440815" cy="1158875"/>
        </a:xfrm>
        <a:prstGeom prst="rect">
          <a:avLst/>
        </a:prstGeom>
      </xdr:spPr>
    </xdr:pic>
    <xdr:clientData/>
  </xdr:twoCellAnchor>
  <xdr:twoCellAnchor editAs="oneCell">
    <xdr:from>
      <xdr:col>8</xdr:col>
      <xdr:colOff>18415</xdr:colOff>
      <xdr:row>504</xdr:row>
      <xdr:rowOff>8255</xdr:rowOff>
    </xdr:from>
    <xdr:to>
      <xdr:col>9</xdr:col>
      <xdr:colOff>39370</xdr:colOff>
      <xdr:row>510</xdr:row>
      <xdr:rowOff>106045</xdr:rowOff>
    </xdr:to>
    <xdr:pic>
      <xdr:nvPicPr>
        <xdr:cNvPr id="47" name="图片 46" descr="6-30S-1S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199755" y="88840310"/>
          <a:ext cx="1440815" cy="1153160"/>
        </a:xfrm>
        <a:prstGeom prst="rect">
          <a:avLst/>
        </a:prstGeom>
      </xdr:spPr>
    </xdr:pic>
    <xdr:clientData/>
  </xdr:twoCellAnchor>
  <xdr:twoCellAnchor editAs="oneCell">
    <xdr:from>
      <xdr:col>8</xdr:col>
      <xdr:colOff>19685</xdr:colOff>
      <xdr:row>555</xdr:row>
      <xdr:rowOff>83185</xdr:rowOff>
    </xdr:from>
    <xdr:to>
      <xdr:col>9</xdr:col>
      <xdr:colOff>40640</xdr:colOff>
      <xdr:row>562</xdr:row>
      <xdr:rowOff>5080</xdr:rowOff>
    </xdr:to>
    <xdr:pic>
      <xdr:nvPicPr>
        <xdr:cNvPr id="48" name="图片 47" descr="6-10SS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201025" y="97836990"/>
          <a:ext cx="1440815" cy="115316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564</xdr:row>
      <xdr:rowOff>56515</xdr:rowOff>
    </xdr:from>
    <xdr:to>
      <xdr:col>9</xdr:col>
      <xdr:colOff>39370</xdr:colOff>
      <xdr:row>570</xdr:row>
      <xdr:rowOff>149225</xdr:rowOff>
    </xdr:to>
    <xdr:pic>
      <xdr:nvPicPr>
        <xdr:cNvPr id="49" name="图片 48" descr="6-10SS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200390" y="99393375"/>
          <a:ext cx="1440180" cy="113919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581</xdr:row>
      <xdr:rowOff>0</xdr:rowOff>
    </xdr:from>
    <xdr:to>
      <xdr:col>9</xdr:col>
      <xdr:colOff>19685</xdr:colOff>
      <xdr:row>587</xdr:row>
      <xdr:rowOff>99695</xdr:rowOff>
    </xdr:to>
    <xdr:pic>
      <xdr:nvPicPr>
        <xdr:cNvPr id="50" name="图片 49" descr="2-30s-1s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181340" y="102348030"/>
          <a:ext cx="1439545" cy="1155065"/>
        </a:xfrm>
        <a:prstGeom prst="rect">
          <a:avLst/>
        </a:prstGeom>
      </xdr:spPr>
    </xdr:pic>
    <xdr:clientData/>
  </xdr:twoCellAnchor>
  <xdr:twoCellAnchor editAs="oneCell">
    <xdr:from>
      <xdr:col>12</xdr:col>
      <xdr:colOff>169545</xdr:colOff>
      <xdr:row>581</xdr:row>
      <xdr:rowOff>34290</xdr:rowOff>
    </xdr:from>
    <xdr:to>
      <xdr:col>14</xdr:col>
      <xdr:colOff>314325</xdr:colOff>
      <xdr:row>587</xdr:row>
      <xdr:rowOff>135255</xdr:rowOff>
    </xdr:to>
    <xdr:pic>
      <xdr:nvPicPr>
        <xdr:cNvPr id="51" name="图片 50" descr="3-30s-1s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1713845" y="10238232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414020</xdr:colOff>
      <xdr:row>581</xdr:row>
      <xdr:rowOff>23495</xdr:rowOff>
    </xdr:from>
    <xdr:to>
      <xdr:col>11</xdr:col>
      <xdr:colOff>558800</xdr:colOff>
      <xdr:row>587</xdr:row>
      <xdr:rowOff>124460</xdr:rowOff>
    </xdr:to>
    <xdr:pic>
      <xdr:nvPicPr>
        <xdr:cNvPr id="52" name="图片 51" descr="4-30SS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015220" y="10237152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20955</xdr:colOff>
      <xdr:row>589</xdr:row>
      <xdr:rowOff>24130</xdr:rowOff>
    </xdr:from>
    <xdr:to>
      <xdr:col>9</xdr:col>
      <xdr:colOff>39370</xdr:colOff>
      <xdr:row>595</xdr:row>
      <xdr:rowOff>124460</xdr:rowOff>
    </xdr:to>
    <xdr:pic>
      <xdr:nvPicPr>
        <xdr:cNvPr id="53" name="图片 52" descr="2-10ss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202295" y="103779320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9</xdr:col>
      <xdr:colOff>443865</xdr:colOff>
      <xdr:row>589</xdr:row>
      <xdr:rowOff>10795</xdr:rowOff>
    </xdr:from>
    <xdr:to>
      <xdr:col>11</xdr:col>
      <xdr:colOff>587375</xdr:colOff>
      <xdr:row>595</xdr:row>
      <xdr:rowOff>111760</xdr:rowOff>
    </xdr:to>
    <xdr:pic>
      <xdr:nvPicPr>
        <xdr:cNvPr id="54" name="图片 53" descr="3-10ss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045065" y="103765985"/>
          <a:ext cx="1438910" cy="1156335"/>
        </a:xfrm>
        <a:prstGeom prst="rect">
          <a:avLst/>
        </a:prstGeom>
      </xdr:spPr>
    </xdr:pic>
    <xdr:clientData/>
  </xdr:twoCellAnchor>
  <xdr:twoCellAnchor editAs="oneCell">
    <xdr:from>
      <xdr:col>12</xdr:col>
      <xdr:colOff>179705</xdr:colOff>
      <xdr:row>589</xdr:row>
      <xdr:rowOff>20320</xdr:rowOff>
    </xdr:from>
    <xdr:to>
      <xdr:col>14</xdr:col>
      <xdr:colOff>324485</xdr:colOff>
      <xdr:row>595</xdr:row>
      <xdr:rowOff>121285</xdr:rowOff>
    </xdr:to>
    <xdr:pic>
      <xdr:nvPicPr>
        <xdr:cNvPr id="55" name="图片 54" descr="4-10ss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1724005" y="10377551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266700</xdr:colOff>
      <xdr:row>670</xdr:row>
      <xdr:rowOff>68580</xdr:rowOff>
    </xdr:from>
    <xdr:to>
      <xdr:col>11</xdr:col>
      <xdr:colOff>411480</xdr:colOff>
      <xdr:row>676</xdr:row>
      <xdr:rowOff>169545</xdr:rowOff>
    </xdr:to>
    <xdr:pic>
      <xdr:nvPicPr>
        <xdr:cNvPr id="56" name="图片 55" descr="3-10s-1s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867900" y="11804904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11</xdr:col>
      <xdr:colOff>603885</xdr:colOff>
      <xdr:row>670</xdr:row>
      <xdr:rowOff>81280</xdr:rowOff>
    </xdr:from>
    <xdr:to>
      <xdr:col>14</xdr:col>
      <xdr:colOff>100965</xdr:colOff>
      <xdr:row>677</xdr:row>
      <xdr:rowOff>6350</xdr:rowOff>
    </xdr:to>
    <xdr:pic>
      <xdr:nvPicPr>
        <xdr:cNvPr id="57" name="图片 56" descr="4-10s-1s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1500485" y="11806174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663</xdr:row>
      <xdr:rowOff>8255</xdr:rowOff>
    </xdr:from>
    <xdr:to>
      <xdr:col>9</xdr:col>
      <xdr:colOff>17145</xdr:colOff>
      <xdr:row>669</xdr:row>
      <xdr:rowOff>109855</xdr:rowOff>
    </xdr:to>
    <xdr:pic>
      <xdr:nvPicPr>
        <xdr:cNvPr id="58" name="图片 57" descr="2-30as-1ss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181340" y="116757450"/>
          <a:ext cx="1437005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229235</xdr:colOff>
      <xdr:row>663</xdr:row>
      <xdr:rowOff>3810</xdr:rowOff>
    </xdr:from>
    <xdr:to>
      <xdr:col>11</xdr:col>
      <xdr:colOff>374015</xdr:colOff>
      <xdr:row>669</xdr:row>
      <xdr:rowOff>107950</xdr:rowOff>
    </xdr:to>
    <xdr:pic>
      <xdr:nvPicPr>
        <xdr:cNvPr id="59" name="图片 58" descr="3-30as-4s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30435" y="11675300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11</xdr:col>
      <xdr:colOff>572770</xdr:colOff>
      <xdr:row>663</xdr:row>
      <xdr:rowOff>0</xdr:rowOff>
    </xdr:from>
    <xdr:to>
      <xdr:col>14</xdr:col>
      <xdr:colOff>69850</xdr:colOff>
      <xdr:row>669</xdr:row>
      <xdr:rowOff>104140</xdr:rowOff>
    </xdr:to>
    <xdr:pic>
      <xdr:nvPicPr>
        <xdr:cNvPr id="60" name="图片 59" descr="4-30as-2s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1469370" y="11674919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29210</xdr:colOff>
      <xdr:row>670</xdr:row>
      <xdr:rowOff>66675</xdr:rowOff>
    </xdr:from>
    <xdr:to>
      <xdr:col>9</xdr:col>
      <xdr:colOff>46355</xdr:colOff>
      <xdr:row>676</xdr:row>
      <xdr:rowOff>161290</xdr:rowOff>
    </xdr:to>
    <xdr:pic>
      <xdr:nvPicPr>
        <xdr:cNvPr id="61" name="图片 60" descr="2-10s-3s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210550" y="118047135"/>
          <a:ext cx="1437005" cy="1149985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</xdr:colOff>
      <xdr:row>744</xdr:row>
      <xdr:rowOff>18415</xdr:rowOff>
    </xdr:from>
    <xdr:to>
      <xdr:col>9</xdr:col>
      <xdr:colOff>41910</xdr:colOff>
      <xdr:row>750</xdr:row>
      <xdr:rowOff>125095</xdr:rowOff>
    </xdr:to>
    <xdr:pic>
      <xdr:nvPicPr>
        <xdr:cNvPr id="62" name="图片 61" descr="5-120s-3S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203565" y="130992880"/>
          <a:ext cx="1439545" cy="1162050"/>
        </a:xfrm>
        <a:prstGeom prst="rect">
          <a:avLst/>
        </a:prstGeom>
      </xdr:spPr>
    </xdr:pic>
    <xdr:clientData/>
  </xdr:twoCellAnchor>
  <xdr:twoCellAnchor editAs="oneCell">
    <xdr:from>
      <xdr:col>9</xdr:col>
      <xdr:colOff>232410</xdr:colOff>
      <xdr:row>744</xdr:row>
      <xdr:rowOff>28575</xdr:rowOff>
    </xdr:from>
    <xdr:to>
      <xdr:col>11</xdr:col>
      <xdr:colOff>377190</xdr:colOff>
      <xdr:row>750</xdr:row>
      <xdr:rowOff>137795</xdr:rowOff>
    </xdr:to>
    <xdr:pic>
      <xdr:nvPicPr>
        <xdr:cNvPr id="63" name="图片 62" descr="8-120ss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833610" y="131003040"/>
          <a:ext cx="1440180" cy="1164590"/>
        </a:xfrm>
        <a:prstGeom prst="rect">
          <a:avLst/>
        </a:prstGeom>
      </xdr:spPr>
    </xdr:pic>
    <xdr:clientData/>
  </xdr:twoCellAnchor>
  <xdr:twoCellAnchor editAs="oneCell">
    <xdr:from>
      <xdr:col>9</xdr:col>
      <xdr:colOff>241935</xdr:colOff>
      <xdr:row>752</xdr:row>
      <xdr:rowOff>78105</xdr:rowOff>
    </xdr:from>
    <xdr:to>
      <xdr:col>11</xdr:col>
      <xdr:colOff>386715</xdr:colOff>
      <xdr:row>759</xdr:row>
      <xdr:rowOff>3810</xdr:rowOff>
    </xdr:to>
    <xdr:pic>
      <xdr:nvPicPr>
        <xdr:cNvPr id="64" name="图片 63" descr="8-60S-4S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843135" y="13245973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752</xdr:row>
      <xdr:rowOff>64770</xdr:rowOff>
    </xdr:from>
    <xdr:to>
      <xdr:col>9</xdr:col>
      <xdr:colOff>19685</xdr:colOff>
      <xdr:row>758</xdr:row>
      <xdr:rowOff>160655</xdr:rowOff>
    </xdr:to>
    <xdr:pic>
      <xdr:nvPicPr>
        <xdr:cNvPr id="65" name="图片 64" descr="5-60SS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181340" y="132446395"/>
          <a:ext cx="1439545" cy="1151255"/>
        </a:xfrm>
        <a:prstGeom prst="rect">
          <a:avLst/>
        </a:prstGeom>
      </xdr:spPr>
    </xdr:pic>
    <xdr:clientData/>
  </xdr:twoCellAnchor>
  <xdr:twoCellAnchor editAs="oneCell">
    <xdr:from>
      <xdr:col>11</xdr:col>
      <xdr:colOff>547370</xdr:colOff>
      <xdr:row>744</xdr:row>
      <xdr:rowOff>10160</xdr:rowOff>
    </xdr:from>
    <xdr:to>
      <xdr:col>14</xdr:col>
      <xdr:colOff>43180</xdr:colOff>
      <xdr:row>750</xdr:row>
      <xdr:rowOff>111125</xdr:rowOff>
    </xdr:to>
    <xdr:pic>
      <xdr:nvPicPr>
        <xdr:cNvPr id="66" name="图片 65" descr="6-120ss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1443970" y="130984625"/>
          <a:ext cx="1438910" cy="1156335"/>
        </a:xfrm>
        <a:prstGeom prst="rect">
          <a:avLst/>
        </a:prstGeom>
      </xdr:spPr>
    </xdr:pic>
    <xdr:clientData/>
  </xdr:twoCellAnchor>
  <xdr:twoCellAnchor editAs="oneCell">
    <xdr:from>
      <xdr:col>11</xdr:col>
      <xdr:colOff>555625</xdr:colOff>
      <xdr:row>752</xdr:row>
      <xdr:rowOff>111760</xdr:rowOff>
    </xdr:from>
    <xdr:to>
      <xdr:col>14</xdr:col>
      <xdr:colOff>51435</xdr:colOff>
      <xdr:row>759</xdr:row>
      <xdr:rowOff>36830</xdr:rowOff>
    </xdr:to>
    <xdr:pic>
      <xdr:nvPicPr>
        <xdr:cNvPr id="67" name="图片 66" descr="6-60SS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1452225" y="132493385"/>
          <a:ext cx="143891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13970</xdr:colOff>
      <xdr:row>832</xdr:row>
      <xdr:rowOff>45085</xdr:rowOff>
    </xdr:from>
    <xdr:to>
      <xdr:col>9</xdr:col>
      <xdr:colOff>34290</xdr:colOff>
      <xdr:row>838</xdr:row>
      <xdr:rowOff>147320</xdr:rowOff>
    </xdr:to>
    <xdr:pic>
      <xdr:nvPicPr>
        <xdr:cNvPr id="68" name="图片 67" descr="2-10ss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195310" y="14648053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170180</xdr:colOff>
      <xdr:row>832</xdr:row>
      <xdr:rowOff>24130</xdr:rowOff>
    </xdr:from>
    <xdr:to>
      <xdr:col>11</xdr:col>
      <xdr:colOff>314325</xdr:colOff>
      <xdr:row>838</xdr:row>
      <xdr:rowOff>125730</xdr:rowOff>
    </xdr:to>
    <xdr:pic>
      <xdr:nvPicPr>
        <xdr:cNvPr id="69" name="图片 68" descr="3-10ss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771380" y="146459575"/>
          <a:ext cx="1439545" cy="11569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825</xdr:row>
      <xdr:rowOff>0</xdr:rowOff>
    </xdr:from>
    <xdr:to>
      <xdr:col>9</xdr:col>
      <xdr:colOff>20320</xdr:colOff>
      <xdr:row>831</xdr:row>
      <xdr:rowOff>105410</xdr:rowOff>
    </xdr:to>
    <xdr:pic>
      <xdr:nvPicPr>
        <xdr:cNvPr id="70" name="图片 69" descr="2-10ss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181340" y="145204180"/>
          <a:ext cx="1440180" cy="1160780"/>
        </a:xfrm>
        <a:prstGeom prst="rect">
          <a:avLst/>
        </a:prstGeom>
      </xdr:spPr>
    </xdr:pic>
    <xdr:clientData/>
  </xdr:twoCellAnchor>
  <xdr:twoCellAnchor editAs="oneCell">
    <xdr:from>
      <xdr:col>9</xdr:col>
      <xdr:colOff>154940</xdr:colOff>
      <xdr:row>825</xdr:row>
      <xdr:rowOff>24130</xdr:rowOff>
    </xdr:from>
    <xdr:to>
      <xdr:col>11</xdr:col>
      <xdr:colOff>299085</xdr:colOff>
      <xdr:row>831</xdr:row>
      <xdr:rowOff>128905</xdr:rowOff>
    </xdr:to>
    <xdr:pic>
      <xdr:nvPicPr>
        <xdr:cNvPr id="71" name="图片 70" descr="3-10s-1sa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756140" y="145228310"/>
          <a:ext cx="1439545" cy="1160145"/>
        </a:xfrm>
        <a:prstGeom prst="rect">
          <a:avLst/>
        </a:prstGeom>
      </xdr:spPr>
    </xdr:pic>
    <xdr:clientData/>
  </xdr:twoCellAnchor>
  <xdr:twoCellAnchor editAs="oneCell">
    <xdr:from>
      <xdr:col>11</xdr:col>
      <xdr:colOff>378460</xdr:colOff>
      <xdr:row>832</xdr:row>
      <xdr:rowOff>15875</xdr:rowOff>
    </xdr:from>
    <xdr:to>
      <xdr:col>13</xdr:col>
      <xdr:colOff>523240</xdr:colOff>
      <xdr:row>838</xdr:row>
      <xdr:rowOff>118110</xdr:rowOff>
    </xdr:to>
    <xdr:pic>
      <xdr:nvPicPr>
        <xdr:cNvPr id="72" name="图片 71" descr="1-10ss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1275060" y="14645132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11</xdr:col>
      <xdr:colOff>393700</xdr:colOff>
      <xdr:row>825</xdr:row>
      <xdr:rowOff>19685</xdr:rowOff>
    </xdr:from>
    <xdr:to>
      <xdr:col>13</xdr:col>
      <xdr:colOff>538480</xdr:colOff>
      <xdr:row>831</xdr:row>
      <xdr:rowOff>127000</xdr:rowOff>
    </xdr:to>
    <xdr:pic>
      <xdr:nvPicPr>
        <xdr:cNvPr id="73" name="图片 72" descr="1-10s-1s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1290300" y="145223865"/>
          <a:ext cx="1440180" cy="1162685"/>
        </a:xfrm>
        <a:prstGeom prst="rect">
          <a:avLst/>
        </a:prstGeom>
      </xdr:spPr>
    </xdr:pic>
    <xdr:clientData/>
  </xdr:twoCellAnchor>
  <xdr:twoCellAnchor editAs="oneCell">
    <xdr:from>
      <xdr:col>8</xdr:col>
      <xdr:colOff>3175</xdr:colOff>
      <xdr:row>906</xdr:row>
      <xdr:rowOff>19050</xdr:rowOff>
    </xdr:from>
    <xdr:to>
      <xdr:col>9</xdr:col>
      <xdr:colOff>23495</xdr:colOff>
      <xdr:row>912</xdr:row>
      <xdr:rowOff>123190</xdr:rowOff>
    </xdr:to>
    <xdr:pic>
      <xdr:nvPicPr>
        <xdr:cNvPr id="74" name="图片 73" descr="6-30S-1S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184515" y="15950501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11</xdr:col>
      <xdr:colOff>315595</xdr:colOff>
      <xdr:row>906</xdr:row>
      <xdr:rowOff>0</xdr:rowOff>
    </xdr:from>
    <xdr:to>
      <xdr:col>13</xdr:col>
      <xdr:colOff>460375</xdr:colOff>
      <xdr:row>912</xdr:row>
      <xdr:rowOff>104140</xdr:rowOff>
    </xdr:to>
    <xdr:pic>
      <xdr:nvPicPr>
        <xdr:cNvPr id="75" name="图片 74" descr="8-30S-1S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1212195" y="15948596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90805</xdr:colOff>
      <xdr:row>906</xdr:row>
      <xdr:rowOff>4445</xdr:rowOff>
    </xdr:from>
    <xdr:to>
      <xdr:col>11</xdr:col>
      <xdr:colOff>234950</xdr:colOff>
      <xdr:row>912</xdr:row>
      <xdr:rowOff>107950</xdr:rowOff>
    </xdr:to>
    <xdr:pic>
      <xdr:nvPicPr>
        <xdr:cNvPr id="76" name="图片 75" descr="2-60s-3s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692005" y="159490410"/>
          <a:ext cx="1439545" cy="115887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915</xdr:row>
      <xdr:rowOff>94615</xdr:rowOff>
    </xdr:from>
    <xdr:to>
      <xdr:col>9</xdr:col>
      <xdr:colOff>20955</xdr:colOff>
      <xdr:row>922</xdr:row>
      <xdr:rowOff>22225</xdr:rowOff>
    </xdr:to>
    <xdr:pic>
      <xdr:nvPicPr>
        <xdr:cNvPr id="77" name="图片 76" descr="5-3SS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181340" y="161163635"/>
          <a:ext cx="1440815" cy="1158875"/>
        </a:xfrm>
        <a:prstGeom prst="rect">
          <a:avLst/>
        </a:prstGeom>
      </xdr:spPr>
    </xdr:pic>
    <xdr:clientData/>
  </xdr:twoCellAnchor>
  <xdr:twoCellAnchor editAs="oneCell">
    <xdr:from>
      <xdr:col>9</xdr:col>
      <xdr:colOff>100330</xdr:colOff>
      <xdr:row>915</xdr:row>
      <xdr:rowOff>105410</xdr:rowOff>
    </xdr:from>
    <xdr:to>
      <xdr:col>11</xdr:col>
      <xdr:colOff>244475</xdr:colOff>
      <xdr:row>922</xdr:row>
      <xdr:rowOff>29845</xdr:rowOff>
    </xdr:to>
    <xdr:pic>
      <xdr:nvPicPr>
        <xdr:cNvPr id="78" name="图片 77" descr="7-3SS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701530" y="161174430"/>
          <a:ext cx="1439545" cy="11557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383540</xdr:colOff>
      <xdr:row>915</xdr:row>
      <xdr:rowOff>92075</xdr:rowOff>
    </xdr:from>
    <xdr:to>
      <xdr:col>13</xdr:col>
      <xdr:colOff>528320</xdr:colOff>
      <xdr:row>922</xdr:row>
      <xdr:rowOff>50800</xdr:rowOff>
    </xdr:to>
    <xdr:pic>
      <xdr:nvPicPr>
        <xdr:cNvPr id="79" name="图片 78" descr="8-3SS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1280140" y="161161095"/>
          <a:ext cx="1440180" cy="118999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994</xdr:row>
      <xdr:rowOff>144780</xdr:rowOff>
    </xdr:from>
    <xdr:to>
      <xdr:col>9</xdr:col>
      <xdr:colOff>20320</xdr:colOff>
      <xdr:row>1001</xdr:row>
      <xdr:rowOff>71755</xdr:rowOff>
    </xdr:to>
    <xdr:pic>
      <xdr:nvPicPr>
        <xdr:cNvPr id="80" name="图片 79" descr="8-60S-1S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181340" y="175091725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</xdr:colOff>
      <xdr:row>987</xdr:row>
      <xdr:rowOff>0</xdr:rowOff>
    </xdr:from>
    <xdr:to>
      <xdr:col>9</xdr:col>
      <xdr:colOff>37465</xdr:colOff>
      <xdr:row>993</xdr:row>
      <xdr:rowOff>102235</xdr:rowOff>
    </xdr:to>
    <xdr:pic>
      <xdr:nvPicPr>
        <xdr:cNvPr id="81" name="图片 80" descr="8-60SS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198485" y="17371568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11</xdr:col>
      <xdr:colOff>582295</xdr:colOff>
      <xdr:row>986</xdr:row>
      <xdr:rowOff>171450</xdr:rowOff>
    </xdr:from>
    <xdr:to>
      <xdr:col>14</xdr:col>
      <xdr:colOff>79375</xdr:colOff>
      <xdr:row>993</xdr:row>
      <xdr:rowOff>97790</xdr:rowOff>
    </xdr:to>
    <xdr:pic>
      <xdr:nvPicPr>
        <xdr:cNvPr id="82" name="图片 81" descr="3-30ss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1478895" y="17371123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11</xdr:col>
      <xdr:colOff>606425</xdr:colOff>
      <xdr:row>994</xdr:row>
      <xdr:rowOff>155575</xdr:rowOff>
    </xdr:from>
    <xdr:to>
      <xdr:col>14</xdr:col>
      <xdr:colOff>103505</xdr:colOff>
      <xdr:row>1001</xdr:row>
      <xdr:rowOff>80645</xdr:rowOff>
    </xdr:to>
    <xdr:pic>
      <xdr:nvPicPr>
        <xdr:cNvPr id="83" name="图片 82" descr="4-30ss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1503025" y="17510252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199390</xdr:colOff>
      <xdr:row>987</xdr:row>
      <xdr:rowOff>13970</xdr:rowOff>
    </xdr:from>
    <xdr:to>
      <xdr:col>11</xdr:col>
      <xdr:colOff>344170</xdr:colOff>
      <xdr:row>993</xdr:row>
      <xdr:rowOff>116205</xdr:rowOff>
    </xdr:to>
    <xdr:pic>
      <xdr:nvPicPr>
        <xdr:cNvPr id="84" name="图片 83" descr="3-30S-3S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800590" y="17372965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194310</xdr:colOff>
      <xdr:row>994</xdr:row>
      <xdr:rowOff>172720</xdr:rowOff>
    </xdr:from>
    <xdr:to>
      <xdr:col>11</xdr:col>
      <xdr:colOff>339090</xdr:colOff>
      <xdr:row>1001</xdr:row>
      <xdr:rowOff>98425</xdr:rowOff>
    </xdr:to>
    <xdr:pic>
      <xdr:nvPicPr>
        <xdr:cNvPr id="85" name="图片 84" descr="3-30S-1S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795510" y="175119665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1066</xdr:row>
      <xdr:rowOff>5080</xdr:rowOff>
    </xdr:from>
    <xdr:to>
      <xdr:col>11</xdr:col>
      <xdr:colOff>325755</xdr:colOff>
      <xdr:row>1072</xdr:row>
      <xdr:rowOff>101600</xdr:rowOff>
    </xdr:to>
    <xdr:pic>
      <xdr:nvPicPr>
        <xdr:cNvPr id="86" name="图片 85" descr="8-10S-2S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9782175" y="187594240"/>
          <a:ext cx="1440180" cy="1151890"/>
        </a:xfrm>
        <a:prstGeom prst="rect">
          <a:avLst/>
        </a:prstGeom>
      </xdr:spPr>
    </xdr:pic>
    <xdr:clientData/>
  </xdr:twoCellAnchor>
  <xdr:twoCellAnchor editAs="oneCell">
    <xdr:from>
      <xdr:col>11</xdr:col>
      <xdr:colOff>473075</xdr:colOff>
      <xdr:row>1066</xdr:row>
      <xdr:rowOff>5715</xdr:rowOff>
    </xdr:from>
    <xdr:to>
      <xdr:col>13</xdr:col>
      <xdr:colOff>617855</xdr:colOff>
      <xdr:row>1072</xdr:row>
      <xdr:rowOff>102235</xdr:rowOff>
    </xdr:to>
    <xdr:pic>
      <xdr:nvPicPr>
        <xdr:cNvPr id="87" name="图片 86" descr="4-30S-1S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1369675" y="187594875"/>
          <a:ext cx="1440180" cy="1151890"/>
        </a:xfrm>
        <a:prstGeom prst="rect">
          <a:avLst/>
        </a:prstGeom>
      </xdr:spPr>
    </xdr:pic>
    <xdr:clientData/>
  </xdr:twoCellAnchor>
  <xdr:twoCellAnchor editAs="oneCell">
    <xdr:from>
      <xdr:col>11</xdr:col>
      <xdr:colOff>477520</xdr:colOff>
      <xdr:row>1073</xdr:row>
      <xdr:rowOff>161290</xdr:rowOff>
    </xdr:from>
    <xdr:to>
      <xdr:col>13</xdr:col>
      <xdr:colOff>622300</xdr:colOff>
      <xdr:row>1080</xdr:row>
      <xdr:rowOff>86360</xdr:rowOff>
    </xdr:to>
    <xdr:pic>
      <xdr:nvPicPr>
        <xdr:cNvPr id="88" name="图片 87" descr="4-30SS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1374120" y="18898171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1073</xdr:row>
      <xdr:rowOff>161925</xdr:rowOff>
    </xdr:from>
    <xdr:to>
      <xdr:col>9</xdr:col>
      <xdr:colOff>39370</xdr:colOff>
      <xdr:row>1080</xdr:row>
      <xdr:rowOff>87630</xdr:rowOff>
    </xdr:to>
    <xdr:pic>
      <xdr:nvPicPr>
        <xdr:cNvPr id="89" name="图片 88" descr="2-30SS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200390" y="18898235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1066</xdr:row>
      <xdr:rowOff>0</xdr:rowOff>
    </xdr:from>
    <xdr:to>
      <xdr:col>9</xdr:col>
      <xdr:colOff>20320</xdr:colOff>
      <xdr:row>1072</xdr:row>
      <xdr:rowOff>98425</xdr:rowOff>
    </xdr:to>
    <xdr:pic>
      <xdr:nvPicPr>
        <xdr:cNvPr id="90" name="图片 89" descr="2-30SS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8181340" y="187589160"/>
          <a:ext cx="1440180" cy="1153795"/>
        </a:xfrm>
        <a:prstGeom prst="rect">
          <a:avLst/>
        </a:prstGeom>
      </xdr:spPr>
    </xdr:pic>
    <xdr:clientData/>
  </xdr:twoCellAnchor>
  <xdr:twoCellAnchor editAs="oneCell">
    <xdr:from>
      <xdr:col>9</xdr:col>
      <xdr:colOff>194945</xdr:colOff>
      <xdr:row>1073</xdr:row>
      <xdr:rowOff>142875</xdr:rowOff>
    </xdr:from>
    <xdr:to>
      <xdr:col>11</xdr:col>
      <xdr:colOff>339725</xdr:colOff>
      <xdr:row>1080</xdr:row>
      <xdr:rowOff>99060</xdr:rowOff>
    </xdr:to>
    <xdr:pic>
      <xdr:nvPicPr>
        <xdr:cNvPr id="91" name="图片 90" descr="8-3ss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796145" y="188963300"/>
          <a:ext cx="1440180" cy="1187450"/>
        </a:xfrm>
        <a:prstGeom prst="rect">
          <a:avLst/>
        </a:prstGeom>
      </xdr:spPr>
    </xdr:pic>
    <xdr:clientData/>
  </xdr:twoCellAnchor>
  <xdr:twoCellAnchor editAs="oneCell">
    <xdr:from>
      <xdr:col>8</xdr:col>
      <xdr:colOff>4445</xdr:colOff>
      <xdr:row>1146</xdr:row>
      <xdr:rowOff>0</xdr:rowOff>
    </xdr:from>
    <xdr:to>
      <xdr:col>9</xdr:col>
      <xdr:colOff>25400</xdr:colOff>
      <xdr:row>1152</xdr:row>
      <xdr:rowOff>106045</xdr:rowOff>
    </xdr:to>
    <xdr:pic>
      <xdr:nvPicPr>
        <xdr:cNvPr id="92" name="图片 91" descr="1-90S-5s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8185785" y="201690605"/>
          <a:ext cx="1440815" cy="1161415"/>
        </a:xfrm>
        <a:prstGeom prst="rect">
          <a:avLst/>
        </a:prstGeom>
      </xdr:spPr>
    </xdr:pic>
    <xdr:clientData/>
  </xdr:twoCellAnchor>
  <xdr:twoCellAnchor editAs="oneCell">
    <xdr:from>
      <xdr:col>9</xdr:col>
      <xdr:colOff>187960</xdr:colOff>
      <xdr:row>1146</xdr:row>
      <xdr:rowOff>0</xdr:rowOff>
    </xdr:from>
    <xdr:to>
      <xdr:col>11</xdr:col>
      <xdr:colOff>331470</xdr:colOff>
      <xdr:row>1152</xdr:row>
      <xdr:rowOff>104140</xdr:rowOff>
    </xdr:to>
    <xdr:pic>
      <xdr:nvPicPr>
        <xdr:cNvPr id="93" name="图片 92" descr="2-90S-2s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789160" y="201690605"/>
          <a:ext cx="1438910" cy="1159510"/>
        </a:xfrm>
        <a:prstGeom prst="rect">
          <a:avLst/>
        </a:prstGeom>
      </xdr:spPr>
    </xdr:pic>
    <xdr:clientData/>
  </xdr:twoCellAnchor>
  <xdr:twoCellAnchor editAs="oneCell">
    <xdr:from>
      <xdr:col>11</xdr:col>
      <xdr:colOff>521970</xdr:colOff>
      <xdr:row>1146</xdr:row>
      <xdr:rowOff>22225</xdr:rowOff>
    </xdr:from>
    <xdr:to>
      <xdr:col>14</xdr:col>
      <xdr:colOff>19050</xdr:colOff>
      <xdr:row>1152</xdr:row>
      <xdr:rowOff>126365</xdr:rowOff>
    </xdr:to>
    <xdr:pic>
      <xdr:nvPicPr>
        <xdr:cNvPr id="94" name="图片 93" descr="3-90S-1s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1418570" y="20171283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1154</xdr:row>
      <xdr:rowOff>142240</xdr:rowOff>
    </xdr:from>
    <xdr:to>
      <xdr:col>9</xdr:col>
      <xdr:colOff>20955</xdr:colOff>
      <xdr:row>1161</xdr:row>
      <xdr:rowOff>67310</xdr:rowOff>
    </xdr:to>
    <xdr:pic>
      <xdr:nvPicPr>
        <xdr:cNvPr id="95" name="图片 94" descr="1-3SS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8181340" y="203240005"/>
          <a:ext cx="1440815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200025</xdr:colOff>
      <xdr:row>1154</xdr:row>
      <xdr:rowOff>165100</xdr:rowOff>
    </xdr:from>
    <xdr:to>
      <xdr:col>11</xdr:col>
      <xdr:colOff>343535</xdr:colOff>
      <xdr:row>1161</xdr:row>
      <xdr:rowOff>88900</xdr:rowOff>
    </xdr:to>
    <xdr:pic>
      <xdr:nvPicPr>
        <xdr:cNvPr id="96" name="图片 95" descr="2-3SS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801225" y="203262865"/>
          <a:ext cx="1438910" cy="1155065"/>
        </a:xfrm>
        <a:prstGeom prst="rect">
          <a:avLst/>
        </a:prstGeom>
      </xdr:spPr>
    </xdr:pic>
    <xdr:clientData/>
  </xdr:twoCellAnchor>
  <xdr:twoCellAnchor editAs="oneCell">
    <xdr:from>
      <xdr:col>11</xdr:col>
      <xdr:colOff>545465</xdr:colOff>
      <xdr:row>1155</xdr:row>
      <xdr:rowOff>13335</xdr:rowOff>
    </xdr:from>
    <xdr:to>
      <xdr:col>14</xdr:col>
      <xdr:colOff>42545</xdr:colOff>
      <xdr:row>1161</xdr:row>
      <xdr:rowOff>114300</xdr:rowOff>
    </xdr:to>
    <xdr:pic>
      <xdr:nvPicPr>
        <xdr:cNvPr id="97" name="图片 96" descr="4-3SS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1442065" y="20328699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256540</xdr:colOff>
      <xdr:row>1233</xdr:row>
      <xdr:rowOff>15875</xdr:rowOff>
    </xdr:from>
    <xdr:to>
      <xdr:col>11</xdr:col>
      <xdr:colOff>400685</xdr:colOff>
      <xdr:row>1239</xdr:row>
      <xdr:rowOff>116205</xdr:rowOff>
    </xdr:to>
    <xdr:pic>
      <xdr:nvPicPr>
        <xdr:cNvPr id="98" name="图片 97" descr="3-30S-3S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9857740" y="216991565"/>
          <a:ext cx="1439545" cy="11557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</xdr:colOff>
      <xdr:row>1225</xdr:row>
      <xdr:rowOff>10795</xdr:rowOff>
    </xdr:from>
    <xdr:to>
      <xdr:col>9</xdr:col>
      <xdr:colOff>26035</xdr:colOff>
      <xdr:row>1231</xdr:row>
      <xdr:rowOff>112395</xdr:rowOff>
    </xdr:to>
    <xdr:pic>
      <xdr:nvPicPr>
        <xdr:cNvPr id="99" name="图片 98" descr="1-90ss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8187055" y="215579325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214630</xdr:colOff>
      <xdr:row>1225</xdr:row>
      <xdr:rowOff>19685</xdr:rowOff>
    </xdr:from>
    <xdr:to>
      <xdr:col>11</xdr:col>
      <xdr:colOff>358775</xdr:colOff>
      <xdr:row>1231</xdr:row>
      <xdr:rowOff>118745</xdr:rowOff>
    </xdr:to>
    <xdr:pic>
      <xdr:nvPicPr>
        <xdr:cNvPr id="100" name="图片 99" descr="3-90s-1s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9815830" y="215588215"/>
          <a:ext cx="143954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1233</xdr:row>
      <xdr:rowOff>43180</xdr:rowOff>
    </xdr:from>
    <xdr:to>
      <xdr:col>9</xdr:col>
      <xdr:colOff>20320</xdr:colOff>
      <xdr:row>1239</xdr:row>
      <xdr:rowOff>144780</xdr:rowOff>
    </xdr:to>
    <xdr:pic>
      <xdr:nvPicPr>
        <xdr:cNvPr id="101" name="图片 100" descr="1-30S-2S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8181340" y="21701887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11</xdr:col>
      <xdr:colOff>535940</xdr:colOff>
      <xdr:row>1233</xdr:row>
      <xdr:rowOff>52705</xdr:rowOff>
    </xdr:from>
    <xdr:to>
      <xdr:col>14</xdr:col>
      <xdr:colOff>31750</xdr:colOff>
      <xdr:row>1239</xdr:row>
      <xdr:rowOff>152400</xdr:rowOff>
    </xdr:to>
    <xdr:pic>
      <xdr:nvPicPr>
        <xdr:cNvPr id="102" name="图片 101" descr="4-30S-2S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1432540" y="217028395"/>
          <a:ext cx="1438910" cy="1155065"/>
        </a:xfrm>
        <a:prstGeom prst="rect">
          <a:avLst/>
        </a:prstGeom>
      </xdr:spPr>
    </xdr:pic>
    <xdr:clientData/>
  </xdr:twoCellAnchor>
  <xdr:twoCellAnchor editAs="oneCell">
    <xdr:from>
      <xdr:col>11</xdr:col>
      <xdr:colOff>564515</xdr:colOff>
      <xdr:row>1225</xdr:row>
      <xdr:rowOff>0</xdr:rowOff>
    </xdr:from>
    <xdr:to>
      <xdr:col>14</xdr:col>
      <xdr:colOff>60325</xdr:colOff>
      <xdr:row>1231</xdr:row>
      <xdr:rowOff>98425</xdr:rowOff>
    </xdr:to>
    <xdr:pic>
      <xdr:nvPicPr>
        <xdr:cNvPr id="103" name="图片 102" descr="4-90s-2s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1461115" y="215568530"/>
          <a:ext cx="1438910" cy="115379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1305</xdr:row>
      <xdr:rowOff>1270</xdr:rowOff>
    </xdr:from>
    <xdr:to>
      <xdr:col>9</xdr:col>
      <xdr:colOff>29845</xdr:colOff>
      <xdr:row>1311</xdr:row>
      <xdr:rowOff>106045</xdr:rowOff>
    </xdr:to>
    <xdr:pic>
      <xdr:nvPicPr>
        <xdr:cNvPr id="104" name="图片 103" descr="2-30SS-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8190865" y="229619175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9</xdr:col>
      <xdr:colOff>188595</xdr:colOff>
      <xdr:row>1305</xdr:row>
      <xdr:rowOff>6350</xdr:rowOff>
    </xdr:from>
    <xdr:to>
      <xdr:col>11</xdr:col>
      <xdr:colOff>331470</xdr:colOff>
      <xdr:row>1311</xdr:row>
      <xdr:rowOff>109220</xdr:rowOff>
    </xdr:to>
    <xdr:pic>
      <xdr:nvPicPr>
        <xdr:cNvPr id="105" name="图片 104" descr="3-30S-1S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9789795" y="229624255"/>
          <a:ext cx="1438275" cy="1158240"/>
        </a:xfrm>
        <a:prstGeom prst="rect">
          <a:avLst/>
        </a:prstGeom>
      </xdr:spPr>
    </xdr:pic>
    <xdr:clientData/>
  </xdr:twoCellAnchor>
  <xdr:twoCellAnchor editAs="oneCell">
    <xdr:from>
      <xdr:col>11</xdr:col>
      <xdr:colOff>540385</xdr:colOff>
      <xdr:row>1305</xdr:row>
      <xdr:rowOff>0</xdr:rowOff>
    </xdr:from>
    <xdr:to>
      <xdr:col>14</xdr:col>
      <xdr:colOff>35560</xdr:colOff>
      <xdr:row>1311</xdr:row>
      <xdr:rowOff>95885</xdr:rowOff>
    </xdr:to>
    <xdr:pic>
      <xdr:nvPicPr>
        <xdr:cNvPr id="106" name="图片 105" descr="4-30SS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1436985" y="229617905"/>
          <a:ext cx="1438275" cy="115125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1313</xdr:row>
      <xdr:rowOff>36195</xdr:rowOff>
    </xdr:from>
    <xdr:to>
      <xdr:col>9</xdr:col>
      <xdr:colOff>20320</xdr:colOff>
      <xdr:row>1319</xdr:row>
      <xdr:rowOff>131445</xdr:rowOff>
    </xdr:to>
    <xdr:pic>
      <xdr:nvPicPr>
        <xdr:cNvPr id="107" name="图片 106" descr="2-30S-1S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8181340" y="231061260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198120</xdr:colOff>
      <xdr:row>1313</xdr:row>
      <xdr:rowOff>45085</xdr:rowOff>
    </xdr:from>
    <xdr:to>
      <xdr:col>11</xdr:col>
      <xdr:colOff>340995</xdr:colOff>
      <xdr:row>1319</xdr:row>
      <xdr:rowOff>146685</xdr:rowOff>
    </xdr:to>
    <xdr:pic>
      <xdr:nvPicPr>
        <xdr:cNvPr id="108" name="图片 107" descr="3-30S-1S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9799320" y="231070150"/>
          <a:ext cx="1438275" cy="1156970"/>
        </a:xfrm>
        <a:prstGeom prst="rect">
          <a:avLst/>
        </a:prstGeom>
      </xdr:spPr>
    </xdr:pic>
    <xdr:clientData/>
  </xdr:twoCellAnchor>
  <xdr:twoCellAnchor editAs="oneCell">
    <xdr:from>
      <xdr:col>11</xdr:col>
      <xdr:colOff>540385</xdr:colOff>
      <xdr:row>1313</xdr:row>
      <xdr:rowOff>16510</xdr:rowOff>
    </xdr:from>
    <xdr:to>
      <xdr:col>14</xdr:col>
      <xdr:colOff>35560</xdr:colOff>
      <xdr:row>1319</xdr:row>
      <xdr:rowOff>109220</xdr:rowOff>
    </xdr:to>
    <xdr:pic>
      <xdr:nvPicPr>
        <xdr:cNvPr id="109" name="图片 108" descr="4-30S-2S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1436985" y="231041575"/>
          <a:ext cx="1438275" cy="1148080"/>
        </a:xfrm>
        <a:prstGeom prst="rect">
          <a:avLst/>
        </a:prstGeom>
      </xdr:spPr>
    </xdr:pic>
    <xdr:clientData/>
  </xdr:twoCellAnchor>
  <xdr:twoCellAnchor editAs="oneCell">
    <xdr:from>
      <xdr:col>11</xdr:col>
      <xdr:colOff>588645</xdr:colOff>
      <xdr:row>1398</xdr:row>
      <xdr:rowOff>32385</xdr:rowOff>
    </xdr:from>
    <xdr:to>
      <xdr:col>14</xdr:col>
      <xdr:colOff>85725</xdr:colOff>
      <xdr:row>1404</xdr:row>
      <xdr:rowOff>134620</xdr:rowOff>
    </xdr:to>
    <xdr:pic>
      <xdr:nvPicPr>
        <xdr:cNvPr id="110" name="图片 109" descr="3-30S-1s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1485245" y="24597296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1389</xdr:row>
      <xdr:rowOff>15240</xdr:rowOff>
    </xdr:from>
    <xdr:to>
      <xdr:col>9</xdr:col>
      <xdr:colOff>19685</xdr:colOff>
      <xdr:row>1395</xdr:row>
      <xdr:rowOff>121920</xdr:rowOff>
    </xdr:to>
    <xdr:pic>
      <xdr:nvPicPr>
        <xdr:cNvPr id="111" name="图片 110" descr="1-30S-1S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8181340" y="244372765"/>
          <a:ext cx="1439545" cy="1162050"/>
        </a:xfrm>
        <a:prstGeom prst="rect">
          <a:avLst/>
        </a:prstGeom>
      </xdr:spPr>
    </xdr:pic>
    <xdr:clientData/>
  </xdr:twoCellAnchor>
  <xdr:twoCellAnchor editAs="oneCell">
    <xdr:from>
      <xdr:col>11</xdr:col>
      <xdr:colOff>612775</xdr:colOff>
      <xdr:row>1389</xdr:row>
      <xdr:rowOff>0</xdr:rowOff>
    </xdr:from>
    <xdr:to>
      <xdr:col>14</xdr:col>
      <xdr:colOff>109855</xdr:colOff>
      <xdr:row>1395</xdr:row>
      <xdr:rowOff>104140</xdr:rowOff>
    </xdr:to>
    <xdr:pic>
      <xdr:nvPicPr>
        <xdr:cNvPr id="112" name="图片 111" descr="3-30S-1S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1509375" y="24435752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1397</xdr:row>
      <xdr:rowOff>168910</xdr:rowOff>
    </xdr:from>
    <xdr:to>
      <xdr:col>9</xdr:col>
      <xdr:colOff>29210</xdr:colOff>
      <xdr:row>1404</xdr:row>
      <xdr:rowOff>96520</xdr:rowOff>
    </xdr:to>
    <xdr:pic>
      <xdr:nvPicPr>
        <xdr:cNvPr id="113" name="图片 112" descr="2-30S-1s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8190865" y="245933595"/>
          <a:ext cx="1439545" cy="1158875"/>
        </a:xfrm>
        <a:prstGeom prst="rect">
          <a:avLst/>
        </a:prstGeom>
      </xdr:spPr>
    </xdr:pic>
    <xdr:clientData/>
  </xdr:twoCellAnchor>
  <xdr:twoCellAnchor editAs="oneCell">
    <xdr:from>
      <xdr:col>9</xdr:col>
      <xdr:colOff>219075</xdr:colOff>
      <xdr:row>1389</xdr:row>
      <xdr:rowOff>14605</xdr:rowOff>
    </xdr:from>
    <xdr:to>
      <xdr:col>11</xdr:col>
      <xdr:colOff>362585</xdr:colOff>
      <xdr:row>1395</xdr:row>
      <xdr:rowOff>117475</xdr:rowOff>
    </xdr:to>
    <xdr:pic>
      <xdr:nvPicPr>
        <xdr:cNvPr id="114" name="图片 113" descr="4-30SS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9820275" y="244372130"/>
          <a:ext cx="1438910" cy="1158240"/>
        </a:xfrm>
        <a:prstGeom prst="rect">
          <a:avLst/>
        </a:prstGeom>
      </xdr:spPr>
    </xdr:pic>
    <xdr:clientData/>
  </xdr:twoCellAnchor>
  <xdr:twoCellAnchor editAs="oneCell">
    <xdr:from>
      <xdr:col>9</xdr:col>
      <xdr:colOff>243205</xdr:colOff>
      <xdr:row>1398</xdr:row>
      <xdr:rowOff>49530</xdr:rowOff>
    </xdr:from>
    <xdr:to>
      <xdr:col>11</xdr:col>
      <xdr:colOff>386715</xdr:colOff>
      <xdr:row>1404</xdr:row>
      <xdr:rowOff>150495</xdr:rowOff>
    </xdr:to>
    <xdr:pic>
      <xdr:nvPicPr>
        <xdr:cNvPr id="115" name="图片 114" descr="4-30S-1s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9844405" y="245990110"/>
          <a:ext cx="1438910" cy="1156335"/>
        </a:xfrm>
        <a:prstGeom prst="rect">
          <a:avLst/>
        </a:prstGeom>
      </xdr:spPr>
    </xdr:pic>
    <xdr:clientData/>
  </xdr:twoCellAnchor>
  <xdr:twoCellAnchor editAs="oneCell">
    <xdr:from>
      <xdr:col>11</xdr:col>
      <xdr:colOff>372745</xdr:colOff>
      <xdr:row>1477</xdr:row>
      <xdr:rowOff>16510</xdr:rowOff>
    </xdr:from>
    <xdr:to>
      <xdr:col>13</xdr:col>
      <xdr:colOff>516255</xdr:colOff>
      <xdr:row>1483</xdr:row>
      <xdr:rowOff>119380</xdr:rowOff>
    </xdr:to>
    <xdr:pic>
      <xdr:nvPicPr>
        <xdr:cNvPr id="116" name="图片 115" descr="1-60s-4s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1269345" y="259842635"/>
          <a:ext cx="1438910" cy="115824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1477</xdr:row>
      <xdr:rowOff>0</xdr:rowOff>
    </xdr:from>
    <xdr:to>
      <xdr:col>9</xdr:col>
      <xdr:colOff>20955</xdr:colOff>
      <xdr:row>1483</xdr:row>
      <xdr:rowOff>104775</xdr:rowOff>
    </xdr:to>
    <xdr:pic>
      <xdr:nvPicPr>
        <xdr:cNvPr id="117" name="图片 116" descr="2-60s-3!s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8181340" y="259826125"/>
          <a:ext cx="1440815" cy="1160145"/>
        </a:xfrm>
        <a:prstGeom prst="rect">
          <a:avLst/>
        </a:prstGeom>
      </xdr:spPr>
    </xdr:pic>
    <xdr:clientData/>
  </xdr:twoCellAnchor>
  <xdr:twoCellAnchor editAs="oneCell">
    <xdr:from>
      <xdr:col>9</xdr:col>
      <xdr:colOff>138430</xdr:colOff>
      <xdr:row>1477</xdr:row>
      <xdr:rowOff>24130</xdr:rowOff>
    </xdr:from>
    <xdr:to>
      <xdr:col>11</xdr:col>
      <xdr:colOff>283210</xdr:colOff>
      <xdr:row>1483</xdr:row>
      <xdr:rowOff>123825</xdr:rowOff>
    </xdr:to>
    <xdr:pic>
      <xdr:nvPicPr>
        <xdr:cNvPr id="118" name="图片 117" descr="2-30s-1s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9739630" y="259850255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</xdr:colOff>
      <xdr:row>1485</xdr:row>
      <xdr:rowOff>27940</xdr:rowOff>
    </xdr:from>
    <xdr:to>
      <xdr:col>9</xdr:col>
      <xdr:colOff>36195</xdr:colOff>
      <xdr:row>1491</xdr:row>
      <xdr:rowOff>123825</xdr:rowOff>
    </xdr:to>
    <xdr:pic>
      <xdr:nvPicPr>
        <xdr:cNvPr id="119" name="图片 118" descr="2-3ss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8196580" y="261261225"/>
          <a:ext cx="1440815" cy="1151255"/>
        </a:xfrm>
        <a:prstGeom prst="rect">
          <a:avLst/>
        </a:prstGeom>
      </xdr:spPr>
    </xdr:pic>
    <xdr:clientData/>
  </xdr:twoCellAnchor>
  <xdr:twoCellAnchor editAs="oneCell">
    <xdr:from>
      <xdr:col>11</xdr:col>
      <xdr:colOff>370205</xdr:colOff>
      <xdr:row>1485</xdr:row>
      <xdr:rowOff>47625</xdr:rowOff>
    </xdr:from>
    <xdr:to>
      <xdr:col>13</xdr:col>
      <xdr:colOff>514985</xdr:colOff>
      <xdr:row>1491</xdr:row>
      <xdr:rowOff>149860</xdr:rowOff>
    </xdr:to>
    <xdr:pic>
      <xdr:nvPicPr>
        <xdr:cNvPr id="120" name="图片 119" descr="4-3ss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1266805" y="26128091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107950</xdr:colOff>
      <xdr:row>1485</xdr:row>
      <xdr:rowOff>15240</xdr:rowOff>
    </xdr:from>
    <xdr:to>
      <xdr:col>11</xdr:col>
      <xdr:colOff>252095</xdr:colOff>
      <xdr:row>1491</xdr:row>
      <xdr:rowOff>144780</xdr:rowOff>
    </xdr:to>
    <xdr:pic>
      <xdr:nvPicPr>
        <xdr:cNvPr id="121" name="图片 120" descr="3-3SS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709150" y="261248525"/>
          <a:ext cx="1439545" cy="1184910"/>
        </a:xfrm>
        <a:prstGeom prst="rect">
          <a:avLst/>
        </a:prstGeom>
      </xdr:spPr>
    </xdr:pic>
    <xdr:clientData/>
  </xdr:twoCellAnchor>
  <xdr:twoCellAnchor editAs="oneCell">
    <xdr:from>
      <xdr:col>8</xdr:col>
      <xdr:colOff>27940</xdr:colOff>
      <xdr:row>1557</xdr:row>
      <xdr:rowOff>25400</xdr:rowOff>
    </xdr:from>
    <xdr:to>
      <xdr:col>9</xdr:col>
      <xdr:colOff>48260</xdr:colOff>
      <xdr:row>1563</xdr:row>
      <xdr:rowOff>122555</xdr:rowOff>
    </xdr:to>
    <xdr:pic>
      <xdr:nvPicPr>
        <xdr:cNvPr id="122" name="图片 121" descr="1-60SS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209280" y="273900900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220980</xdr:colOff>
      <xdr:row>1557</xdr:row>
      <xdr:rowOff>24765</xdr:rowOff>
    </xdr:from>
    <xdr:to>
      <xdr:col>11</xdr:col>
      <xdr:colOff>365125</xdr:colOff>
      <xdr:row>1563</xdr:row>
      <xdr:rowOff>120650</xdr:rowOff>
    </xdr:to>
    <xdr:pic>
      <xdr:nvPicPr>
        <xdr:cNvPr id="123" name="图片 122" descr="2-60SS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822180" y="273900265"/>
          <a:ext cx="1439545" cy="1151255"/>
        </a:xfrm>
        <a:prstGeom prst="rect">
          <a:avLst/>
        </a:prstGeom>
      </xdr:spPr>
    </xdr:pic>
    <xdr:clientData/>
  </xdr:twoCellAnchor>
  <xdr:twoCellAnchor editAs="oneCell">
    <xdr:from>
      <xdr:col>11</xdr:col>
      <xdr:colOff>514985</xdr:colOff>
      <xdr:row>1557</xdr:row>
      <xdr:rowOff>0</xdr:rowOff>
    </xdr:from>
    <xdr:to>
      <xdr:col>14</xdr:col>
      <xdr:colOff>10160</xdr:colOff>
      <xdr:row>1563</xdr:row>
      <xdr:rowOff>90170</xdr:rowOff>
    </xdr:to>
    <xdr:pic>
      <xdr:nvPicPr>
        <xdr:cNvPr id="124" name="图片 123" descr="4-60S-2S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1411585" y="273875500"/>
          <a:ext cx="1438275" cy="114554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1565</xdr:row>
      <xdr:rowOff>1270</xdr:rowOff>
    </xdr:from>
    <xdr:to>
      <xdr:col>9</xdr:col>
      <xdr:colOff>20320</xdr:colOff>
      <xdr:row>1571</xdr:row>
      <xdr:rowOff>106045</xdr:rowOff>
    </xdr:to>
    <xdr:pic>
      <xdr:nvPicPr>
        <xdr:cNvPr id="125" name="图片 124" descr="1-10S-1S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8181340" y="275283930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9</xdr:col>
      <xdr:colOff>216535</xdr:colOff>
      <xdr:row>1565</xdr:row>
      <xdr:rowOff>29210</xdr:rowOff>
    </xdr:from>
    <xdr:to>
      <xdr:col>11</xdr:col>
      <xdr:colOff>360680</xdr:colOff>
      <xdr:row>1571</xdr:row>
      <xdr:rowOff>132080</xdr:rowOff>
    </xdr:to>
    <xdr:pic>
      <xdr:nvPicPr>
        <xdr:cNvPr id="126" name="图片 125" descr="2-10S-1S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817735" y="275311870"/>
          <a:ext cx="1439545" cy="1158240"/>
        </a:xfrm>
        <a:prstGeom prst="rect">
          <a:avLst/>
        </a:prstGeom>
      </xdr:spPr>
    </xdr:pic>
    <xdr:clientData/>
  </xdr:twoCellAnchor>
  <xdr:twoCellAnchor editAs="oneCell">
    <xdr:from>
      <xdr:col>11</xdr:col>
      <xdr:colOff>551180</xdr:colOff>
      <xdr:row>1565</xdr:row>
      <xdr:rowOff>24765</xdr:rowOff>
    </xdr:from>
    <xdr:to>
      <xdr:col>14</xdr:col>
      <xdr:colOff>46355</xdr:colOff>
      <xdr:row>1571</xdr:row>
      <xdr:rowOff>128270</xdr:rowOff>
    </xdr:to>
    <xdr:pic>
      <xdr:nvPicPr>
        <xdr:cNvPr id="127" name="图片 126" descr="4-10S-1S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11447780" y="275307425"/>
          <a:ext cx="1438275" cy="1158875"/>
        </a:xfrm>
        <a:prstGeom prst="rect">
          <a:avLst/>
        </a:prstGeom>
      </xdr:spPr>
    </xdr:pic>
    <xdr:clientData/>
  </xdr:twoCellAnchor>
  <xdr:twoCellAnchor editAs="oneCell">
    <xdr:from>
      <xdr:col>8</xdr:col>
      <xdr:colOff>27940</xdr:colOff>
      <xdr:row>1640</xdr:row>
      <xdr:rowOff>13970</xdr:rowOff>
    </xdr:from>
    <xdr:to>
      <xdr:col>9</xdr:col>
      <xdr:colOff>46990</xdr:colOff>
      <xdr:row>1646</xdr:row>
      <xdr:rowOff>111125</xdr:rowOff>
    </xdr:to>
    <xdr:pic>
      <xdr:nvPicPr>
        <xdr:cNvPr id="128" name="图片 127" descr="1-30SS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209280" y="288466530"/>
          <a:ext cx="143891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224790</xdr:colOff>
      <xdr:row>1640</xdr:row>
      <xdr:rowOff>0</xdr:rowOff>
    </xdr:from>
    <xdr:to>
      <xdr:col>11</xdr:col>
      <xdr:colOff>369570</xdr:colOff>
      <xdr:row>1646</xdr:row>
      <xdr:rowOff>104775</xdr:rowOff>
    </xdr:to>
    <xdr:pic>
      <xdr:nvPicPr>
        <xdr:cNvPr id="129" name="图片 128" descr="2-30S-1S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9825990" y="288452560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11</xdr:col>
      <xdr:colOff>569595</xdr:colOff>
      <xdr:row>1640</xdr:row>
      <xdr:rowOff>13970</xdr:rowOff>
    </xdr:from>
    <xdr:to>
      <xdr:col>14</xdr:col>
      <xdr:colOff>66040</xdr:colOff>
      <xdr:row>1646</xdr:row>
      <xdr:rowOff>113030</xdr:rowOff>
    </xdr:to>
    <xdr:pic>
      <xdr:nvPicPr>
        <xdr:cNvPr id="130" name="图片 129" descr="4-30S-2S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11466195" y="288466530"/>
          <a:ext cx="143954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1647</xdr:row>
      <xdr:rowOff>100965</xdr:rowOff>
    </xdr:from>
    <xdr:to>
      <xdr:col>9</xdr:col>
      <xdr:colOff>19050</xdr:colOff>
      <xdr:row>1654</xdr:row>
      <xdr:rowOff>26670</xdr:rowOff>
    </xdr:to>
    <xdr:pic>
      <xdr:nvPicPr>
        <xdr:cNvPr id="131" name="图片 130" descr="1-10S-1S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8181340" y="289784790"/>
          <a:ext cx="143891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224155</xdr:colOff>
      <xdr:row>1647</xdr:row>
      <xdr:rowOff>111125</xdr:rowOff>
    </xdr:from>
    <xdr:to>
      <xdr:col>11</xdr:col>
      <xdr:colOff>368935</xdr:colOff>
      <xdr:row>1654</xdr:row>
      <xdr:rowOff>37465</xdr:rowOff>
    </xdr:to>
    <xdr:pic>
      <xdr:nvPicPr>
        <xdr:cNvPr id="132" name="图片 131" descr="2-10SS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9825355" y="28979495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11</xdr:col>
      <xdr:colOff>570230</xdr:colOff>
      <xdr:row>1647</xdr:row>
      <xdr:rowOff>90805</xdr:rowOff>
    </xdr:from>
    <xdr:to>
      <xdr:col>14</xdr:col>
      <xdr:colOff>66675</xdr:colOff>
      <xdr:row>1654</xdr:row>
      <xdr:rowOff>18415</xdr:rowOff>
    </xdr:to>
    <xdr:pic>
      <xdr:nvPicPr>
        <xdr:cNvPr id="133" name="图片 132" descr="4-10S-1S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11466830" y="289774630"/>
          <a:ext cx="1439545" cy="11588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11</xdr:col>
      <xdr:colOff>144780</xdr:colOff>
      <xdr:row>7</xdr:row>
      <xdr:rowOff>101600</xdr:rowOff>
    </xdr:to>
    <xdr:pic>
      <xdr:nvPicPr>
        <xdr:cNvPr id="2" name="图片 1" descr="5-60s-2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75520" y="219075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</xdr:colOff>
      <xdr:row>7</xdr:row>
      <xdr:rowOff>151765</xdr:rowOff>
    </xdr:from>
    <xdr:to>
      <xdr:col>11</xdr:col>
      <xdr:colOff>147955</xdr:colOff>
      <xdr:row>14</xdr:row>
      <xdr:rowOff>81280</xdr:rowOff>
    </xdr:to>
    <xdr:pic>
      <xdr:nvPicPr>
        <xdr:cNvPr id="3" name="图片 2" descr="5-3S-1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78695" y="1426210"/>
          <a:ext cx="1440180" cy="1160780"/>
        </a:xfrm>
        <a:prstGeom prst="rect">
          <a:avLst/>
        </a:prstGeom>
      </xdr:spPr>
    </xdr:pic>
    <xdr:clientData/>
  </xdr:twoCellAnchor>
  <xdr:twoCellAnchor editAs="oneCell">
    <xdr:from>
      <xdr:col>9</xdr:col>
      <xdr:colOff>10160</xdr:colOff>
      <xdr:row>14</xdr:row>
      <xdr:rowOff>152400</xdr:rowOff>
    </xdr:from>
    <xdr:to>
      <xdr:col>11</xdr:col>
      <xdr:colOff>154940</xdr:colOff>
      <xdr:row>21</xdr:row>
      <xdr:rowOff>74930</xdr:rowOff>
    </xdr:to>
    <xdr:pic>
      <xdr:nvPicPr>
        <xdr:cNvPr id="4" name="图片 3" descr="5-10s-1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885680" y="2658110"/>
          <a:ext cx="1440180" cy="115379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52</xdr:row>
      <xdr:rowOff>0</xdr:rowOff>
    </xdr:from>
    <xdr:to>
      <xdr:col>8</xdr:col>
      <xdr:colOff>1440180</xdr:colOff>
      <xdr:row>58</xdr:row>
      <xdr:rowOff>95250</xdr:rowOff>
    </xdr:to>
    <xdr:pic>
      <xdr:nvPicPr>
        <xdr:cNvPr id="5" name="图片 4" descr="6-60ss-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98815" y="9228455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66</xdr:row>
      <xdr:rowOff>62865</xdr:rowOff>
    </xdr:from>
    <xdr:to>
      <xdr:col>8</xdr:col>
      <xdr:colOff>1440180</xdr:colOff>
      <xdr:row>72</xdr:row>
      <xdr:rowOff>165735</xdr:rowOff>
    </xdr:to>
    <xdr:pic>
      <xdr:nvPicPr>
        <xdr:cNvPr id="6" name="图片 5" descr="6-10s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98815" y="11753850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59</xdr:row>
      <xdr:rowOff>5080</xdr:rowOff>
    </xdr:from>
    <xdr:to>
      <xdr:col>8</xdr:col>
      <xdr:colOff>1440180</xdr:colOff>
      <xdr:row>65</xdr:row>
      <xdr:rowOff>102870</xdr:rowOff>
    </xdr:to>
    <xdr:pic>
      <xdr:nvPicPr>
        <xdr:cNvPr id="7" name="图片 6" descr="6-10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298815" y="10464800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107</xdr:row>
      <xdr:rowOff>90805</xdr:rowOff>
    </xdr:from>
    <xdr:to>
      <xdr:col>8</xdr:col>
      <xdr:colOff>1440180</xdr:colOff>
      <xdr:row>114</xdr:row>
      <xdr:rowOff>19050</xdr:rowOff>
    </xdr:to>
    <xdr:pic>
      <xdr:nvPicPr>
        <xdr:cNvPr id="8" name="图片 7" descr="4-3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298815" y="1903666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107</xdr:row>
      <xdr:rowOff>104775</xdr:rowOff>
    </xdr:from>
    <xdr:to>
      <xdr:col>11</xdr:col>
      <xdr:colOff>163830</xdr:colOff>
      <xdr:row>114</xdr:row>
      <xdr:rowOff>33020</xdr:rowOff>
    </xdr:to>
    <xdr:pic>
      <xdr:nvPicPr>
        <xdr:cNvPr id="9" name="图片 8" descr="2-3s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894570" y="1905063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27940</xdr:colOff>
      <xdr:row>100</xdr:row>
      <xdr:rowOff>0</xdr:rowOff>
    </xdr:from>
    <xdr:to>
      <xdr:col>8</xdr:col>
      <xdr:colOff>1468120</xdr:colOff>
      <xdr:row>106</xdr:row>
      <xdr:rowOff>97155</xdr:rowOff>
    </xdr:to>
    <xdr:pic>
      <xdr:nvPicPr>
        <xdr:cNvPr id="10" name="图片 9" descr="4-60S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26755" y="17714595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42545</xdr:colOff>
      <xdr:row>100</xdr:row>
      <xdr:rowOff>5080</xdr:rowOff>
    </xdr:from>
    <xdr:to>
      <xdr:col>11</xdr:col>
      <xdr:colOff>187325</xdr:colOff>
      <xdr:row>106</xdr:row>
      <xdr:rowOff>102235</xdr:rowOff>
    </xdr:to>
    <xdr:pic>
      <xdr:nvPicPr>
        <xdr:cNvPr id="11" name="图片 10" descr="1-60SS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18065" y="17719675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43180</xdr:colOff>
      <xdr:row>127</xdr:row>
      <xdr:rowOff>151130</xdr:rowOff>
    </xdr:from>
    <xdr:to>
      <xdr:col>8</xdr:col>
      <xdr:colOff>1483360</xdr:colOff>
      <xdr:row>134</xdr:row>
      <xdr:rowOff>74930</xdr:rowOff>
    </xdr:to>
    <xdr:pic>
      <xdr:nvPicPr>
        <xdr:cNvPr id="12" name="图片 11" descr="2-10S-1S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41995" y="22614890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9</xdr:col>
      <xdr:colOff>129540</xdr:colOff>
      <xdr:row>128</xdr:row>
      <xdr:rowOff>0</xdr:rowOff>
    </xdr:from>
    <xdr:to>
      <xdr:col>11</xdr:col>
      <xdr:colOff>274320</xdr:colOff>
      <xdr:row>134</xdr:row>
      <xdr:rowOff>99695</xdr:rowOff>
    </xdr:to>
    <xdr:pic>
      <xdr:nvPicPr>
        <xdr:cNvPr id="13" name="图片 12" descr="4-10S-1S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005060" y="22639655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8</xdr:col>
      <xdr:colOff>10160</xdr:colOff>
      <xdr:row>135</xdr:row>
      <xdr:rowOff>34290</xdr:rowOff>
    </xdr:from>
    <xdr:to>
      <xdr:col>8</xdr:col>
      <xdr:colOff>1450340</xdr:colOff>
      <xdr:row>141</xdr:row>
      <xdr:rowOff>135255</xdr:rowOff>
    </xdr:to>
    <xdr:pic>
      <xdr:nvPicPr>
        <xdr:cNvPr id="14" name="图片 13" descr="2-10SS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308975" y="2390521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135</xdr:row>
      <xdr:rowOff>26035</xdr:rowOff>
    </xdr:from>
    <xdr:to>
      <xdr:col>11</xdr:col>
      <xdr:colOff>271780</xdr:colOff>
      <xdr:row>141</xdr:row>
      <xdr:rowOff>125095</xdr:rowOff>
    </xdr:to>
    <xdr:pic>
      <xdr:nvPicPr>
        <xdr:cNvPr id="15" name="图片 14" descr="4-10S-1S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002520" y="23896955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142</xdr:row>
      <xdr:rowOff>78105</xdr:rowOff>
    </xdr:from>
    <xdr:to>
      <xdr:col>8</xdr:col>
      <xdr:colOff>1440180</xdr:colOff>
      <xdr:row>149</xdr:row>
      <xdr:rowOff>3810</xdr:rowOff>
    </xdr:to>
    <xdr:pic>
      <xdr:nvPicPr>
        <xdr:cNvPr id="16" name="图片 15" descr="1-3ss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298815" y="2518029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119380</xdr:colOff>
      <xdr:row>142</xdr:row>
      <xdr:rowOff>115570</xdr:rowOff>
    </xdr:from>
    <xdr:to>
      <xdr:col>11</xdr:col>
      <xdr:colOff>264160</xdr:colOff>
      <xdr:row>149</xdr:row>
      <xdr:rowOff>40640</xdr:rowOff>
    </xdr:to>
    <xdr:pic>
      <xdr:nvPicPr>
        <xdr:cNvPr id="17" name="图片 16" descr="3-3ss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994900" y="2521775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29210</xdr:colOff>
      <xdr:row>177</xdr:row>
      <xdr:rowOff>0</xdr:rowOff>
    </xdr:from>
    <xdr:to>
      <xdr:col>8</xdr:col>
      <xdr:colOff>1469390</xdr:colOff>
      <xdr:row>183</xdr:row>
      <xdr:rowOff>97155</xdr:rowOff>
    </xdr:to>
    <xdr:pic>
      <xdr:nvPicPr>
        <xdr:cNvPr id="18" name="图片 17" descr="1-30s-1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328025" y="31301690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116840</xdr:colOff>
      <xdr:row>177</xdr:row>
      <xdr:rowOff>3175</xdr:rowOff>
    </xdr:from>
    <xdr:to>
      <xdr:col>11</xdr:col>
      <xdr:colOff>261620</xdr:colOff>
      <xdr:row>183</xdr:row>
      <xdr:rowOff>106680</xdr:rowOff>
    </xdr:to>
    <xdr:pic>
      <xdr:nvPicPr>
        <xdr:cNvPr id="19" name="图片 18" descr="3-30s-2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992360" y="31304865"/>
          <a:ext cx="1440180" cy="1158875"/>
        </a:xfrm>
        <a:prstGeom prst="rect">
          <a:avLst/>
        </a:prstGeom>
      </xdr:spPr>
    </xdr:pic>
    <xdr:clientData/>
  </xdr:twoCellAnchor>
  <xdr:twoCellAnchor editAs="oneCell">
    <xdr:from>
      <xdr:col>8</xdr:col>
      <xdr:colOff>21590</xdr:colOff>
      <xdr:row>191</xdr:row>
      <xdr:rowOff>172085</xdr:rowOff>
    </xdr:from>
    <xdr:to>
      <xdr:col>8</xdr:col>
      <xdr:colOff>1461770</xdr:colOff>
      <xdr:row>198</xdr:row>
      <xdr:rowOff>98425</xdr:rowOff>
    </xdr:to>
    <xdr:pic>
      <xdr:nvPicPr>
        <xdr:cNvPr id="20" name="图片 19" descr="1-3s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320405" y="3393630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108585</xdr:colOff>
      <xdr:row>192</xdr:row>
      <xdr:rowOff>16510</xdr:rowOff>
    </xdr:from>
    <xdr:to>
      <xdr:col>11</xdr:col>
      <xdr:colOff>253365</xdr:colOff>
      <xdr:row>198</xdr:row>
      <xdr:rowOff>118745</xdr:rowOff>
    </xdr:to>
    <xdr:pic>
      <xdr:nvPicPr>
        <xdr:cNvPr id="21" name="图片 20" descr="3-3s-1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984105" y="3395662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184</xdr:row>
      <xdr:rowOff>93980</xdr:rowOff>
    </xdr:from>
    <xdr:to>
      <xdr:col>8</xdr:col>
      <xdr:colOff>1440180</xdr:colOff>
      <xdr:row>191</xdr:row>
      <xdr:rowOff>20955</xdr:rowOff>
    </xdr:to>
    <xdr:pic>
      <xdr:nvPicPr>
        <xdr:cNvPr id="22" name="图片 21" descr="1-10s-3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298815" y="32626935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9</xdr:col>
      <xdr:colOff>118110</xdr:colOff>
      <xdr:row>184</xdr:row>
      <xdr:rowOff>94615</xdr:rowOff>
    </xdr:from>
    <xdr:to>
      <xdr:col>11</xdr:col>
      <xdr:colOff>262890</xdr:colOff>
      <xdr:row>191</xdr:row>
      <xdr:rowOff>21590</xdr:rowOff>
    </xdr:to>
    <xdr:pic>
      <xdr:nvPicPr>
        <xdr:cNvPr id="23" name="图片 22" descr="3-10s-1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993630" y="32627570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9</xdr:col>
      <xdr:colOff>194310</xdr:colOff>
      <xdr:row>249</xdr:row>
      <xdr:rowOff>1270</xdr:rowOff>
    </xdr:from>
    <xdr:to>
      <xdr:col>11</xdr:col>
      <xdr:colOff>339090</xdr:colOff>
      <xdr:row>255</xdr:row>
      <xdr:rowOff>103505</xdr:rowOff>
    </xdr:to>
    <xdr:pic>
      <xdr:nvPicPr>
        <xdr:cNvPr id="24" name="图片 23" descr="4-30S-1S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069830" y="4400613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249</xdr:row>
      <xdr:rowOff>0</xdr:rowOff>
    </xdr:from>
    <xdr:to>
      <xdr:col>8</xdr:col>
      <xdr:colOff>1440180</xdr:colOff>
      <xdr:row>255</xdr:row>
      <xdr:rowOff>103505</xdr:rowOff>
    </xdr:to>
    <xdr:pic>
      <xdr:nvPicPr>
        <xdr:cNvPr id="25" name="图片 24" descr="3-30s-1s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298815" y="44004865"/>
          <a:ext cx="1440180" cy="1158875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263</xdr:row>
      <xdr:rowOff>15875</xdr:rowOff>
    </xdr:from>
    <xdr:to>
      <xdr:col>8</xdr:col>
      <xdr:colOff>1443990</xdr:colOff>
      <xdr:row>269</xdr:row>
      <xdr:rowOff>120015</xdr:rowOff>
    </xdr:to>
    <xdr:pic>
      <xdr:nvPicPr>
        <xdr:cNvPr id="26" name="图片 25" descr="2-10SS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302625" y="4648327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193675</xdr:colOff>
      <xdr:row>262</xdr:row>
      <xdr:rowOff>162560</xdr:rowOff>
    </xdr:from>
    <xdr:to>
      <xdr:col>11</xdr:col>
      <xdr:colOff>338455</xdr:colOff>
      <xdr:row>269</xdr:row>
      <xdr:rowOff>90805</xdr:rowOff>
    </xdr:to>
    <xdr:pic>
      <xdr:nvPicPr>
        <xdr:cNvPr id="27" name="图片 26" descr="3-10SS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069195" y="4645406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13970</xdr:colOff>
      <xdr:row>255</xdr:row>
      <xdr:rowOff>153670</xdr:rowOff>
    </xdr:from>
    <xdr:to>
      <xdr:col>8</xdr:col>
      <xdr:colOff>1454150</xdr:colOff>
      <xdr:row>262</xdr:row>
      <xdr:rowOff>74930</xdr:rowOff>
    </xdr:to>
    <xdr:pic>
      <xdr:nvPicPr>
        <xdr:cNvPr id="28" name="图片 27" descr="3-10S-1S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312785" y="45213905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195580</xdr:colOff>
      <xdr:row>255</xdr:row>
      <xdr:rowOff>168275</xdr:rowOff>
    </xdr:from>
    <xdr:to>
      <xdr:col>11</xdr:col>
      <xdr:colOff>340360</xdr:colOff>
      <xdr:row>262</xdr:row>
      <xdr:rowOff>89535</xdr:rowOff>
    </xdr:to>
    <xdr:pic>
      <xdr:nvPicPr>
        <xdr:cNvPr id="29" name="图片 28" descr="4-10S-1S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071100" y="45228510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330</xdr:row>
      <xdr:rowOff>52070</xdr:rowOff>
    </xdr:from>
    <xdr:to>
      <xdr:col>8</xdr:col>
      <xdr:colOff>1459230</xdr:colOff>
      <xdr:row>336</xdr:row>
      <xdr:rowOff>154305</xdr:rowOff>
    </xdr:to>
    <xdr:pic>
      <xdr:nvPicPr>
        <xdr:cNvPr id="30" name="图片 29" descr="1-30S-1S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317865" y="5833872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71120</xdr:colOff>
      <xdr:row>330</xdr:row>
      <xdr:rowOff>61595</xdr:rowOff>
    </xdr:from>
    <xdr:to>
      <xdr:col>11</xdr:col>
      <xdr:colOff>215900</xdr:colOff>
      <xdr:row>336</xdr:row>
      <xdr:rowOff>163830</xdr:rowOff>
    </xdr:to>
    <xdr:pic>
      <xdr:nvPicPr>
        <xdr:cNvPr id="31" name="图片 30" descr="3-30SS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946640" y="5834824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323</xdr:row>
      <xdr:rowOff>0</xdr:rowOff>
    </xdr:from>
    <xdr:to>
      <xdr:col>8</xdr:col>
      <xdr:colOff>1449705</xdr:colOff>
      <xdr:row>329</xdr:row>
      <xdr:rowOff>94615</xdr:rowOff>
    </xdr:to>
    <xdr:pic>
      <xdr:nvPicPr>
        <xdr:cNvPr id="32" name="图片 31" descr="1-30S-3S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308340" y="57055385"/>
          <a:ext cx="1440180" cy="1149985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</xdr:colOff>
      <xdr:row>322</xdr:row>
      <xdr:rowOff>166370</xdr:rowOff>
    </xdr:from>
    <xdr:to>
      <xdr:col>11</xdr:col>
      <xdr:colOff>205740</xdr:colOff>
      <xdr:row>329</xdr:row>
      <xdr:rowOff>89535</xdr:rowOff>
    </xdr:to>
    <xdr:pic>
      <xdr:nvPicPr>
        <xdr:cNvPr id="33" name="图片 32" descr="3-30S-1S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936480" y="57045860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337</xdr:row>
      <xdr:rowOff>109855</xdr:rowOff>
    </xdr:from>
    <xdr:to>
      <xdr:col>8</xdr:col>
      <xdr:colOff>1440180</xdr:colOff>
      <xdr:row>344</xdr:row>
      <xdr:rowOff>33020</xdr:rowOff>
    </xdr:to>
    <xdr:pic>
      <xdr:nvPicPr>
        <xdr:cNvPr id="34" name="图片 33" descr="1-3S-1S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298815" y="59627770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9</xdr:col>
      <xdr:colOff>85090</xdr:colOff>
      <xdr:row>337</xdr:row>
      <xdr:rowOff>153035</xdr:rowOff>
    </xdr:from>
    <xdr:to>
      <xdr:col>11</xdr:col>
      <xdr:colOff>229870</xdr:colOff>
      <xdr:row>344</xdr:row>
      <xdr:rowOff>76200</xdr:rowOff>
    </xdr:to>
    <xdr:pic>
      <xdr:nvPicPr>
        <xdr:cNvPr id="35" name="图片 34" descr="3-3S-2S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960610" y="59670950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396</xdr:row>
      <xdr:rowOff>0</xdr:rowOff>
    </xdr:from>
    <xdr:to>
      <xdr:col>8</xdr:col>
      <xdr:colOff>1443990</xdr:colOff>
      <xdr:row>402</xdr:row>
      <xdr:rowOff>102235</xdr:rowOff>
    </xdr:to>
    <xdr:pic>
      <xdr:nvPicPr>
        <xdr:cNvPr id="36" name="图片 35" descr="2-30S-1S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302625" y="6993001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1553210</xdr:colOff>
      <xdr:row>396</xdr:row>
      <xdr:rowOff>0</xdr:rowOff>
    </xdr:from>
    <xdr:to>
      <xdr:col>11</xdr:col>
      <xdr:colOff>121285</xdr:colOff>
      <xdr:row>402</xdr:row>
      <xdr:rowOff>102235</xdr:rowOff>
    </xdr:to>
    <xdr:pic>
      <xdr:nvPicPr>
        <xdr:cNvPr id="37" name="图片 36" descr="4-30S-2S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852025" y="6993001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410</xdr:row>
      <xdr:rowOff>24765</xdr:rowOff>
    </xdr:from>
    <xdr:to>
      <xdr:col>8</xdr:col>
      <xdr:colOff>1440180</xdr:colOff>
      <xdr:row>416</xdr:row>
      <xdr:rowOff>123825</xdr:rowOff>
    </xdr:to>
    <xdr:pic>
      <xdr:nvPicPr>
        <xdr:cNvPr id="38" name="图片 37" descr="2-3SS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298815" y="72417305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1547495</xdr:colOff>
      <xdr:row>410</xdr:row>
      <xdr:rowOff>59055</xdr:rowOff>
    </xdr:from>
    <xdr:to>
      <xdr:col>11</xdr:col>
      <xdr:colOff>115570</xdr:colOff>
      <xdr:row>416</xdr:row>
      <xdr:rowOff>158115</xdr:rowOff>
    </xdr:to>
    <xdr:pic>
      <xdr:nvPicPr>
        <xdr:cNvPr id="39" name="图片 38" descr="4-3SS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846310" y="72451595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403</xdr:row>
      <xdr:rowOff>0</xdr:rowOff>
    </xdr:from>
    <xdr:to>
      <xdr:col>8</xdr:col>
      <xdr:colOff>1440180</xdr:colOff>
      <xdr:row>409</xdr:row>
      <xdr:rowOff>97790</xdr:rowOff>
    </xdr:to>
    <xdr:pic>
      <xdr:nvPicPr>
        <xdr:cNvPr id="40" name="图片 39" descr="2-10S-2S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298815" y="71161275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8</xdr:col>
      <xdr:colOff>1557655</xdr:colOff>
      <xdr:row>403</xdr:row>
      <xdr:rowOff>24130</xdr:rowOff>
    </xdr:from>
    <xdr:to>
      <xdr:col>11</xdr:col>
      <xdr:colOff>125730</xdr:colOff>
      <xdr:row>409</xdr:row>
      <xdr:rowOff>126365</xdr:rowOff>
    </xdr:to>
    <xdr:pic>
      <xdr:nvPicPr>
        <xdr:cNvPr id="41" name="图片 40" descr="4-10S-1S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856470" y="7118540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228600</xdr:colOff>
      <xdr:row>490</xdr:row>
      <xdr:rowOff>10795</xdr:rowOff>
    </xdr:from>
    <xdr:to>
      <xdr:col>11</xdr:col>
      <xdr:colOff>373380</xdr:colOff>
      <xdr:row>496</xdr:row>
      <xdr:rowOff>113030</xdr:rowOff>
    </xdr:to>
    <xdr:pic>
      <xdr:nvPicPr>
        <xdr:cNvPr id="42" name="图片 41" descr="3-10ss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104120" y="8650922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27305</xdr:colOff>
      <xdr:row>469</xdr:row>
      <xdr:rowOff>0</xdr:rowOff>
    </xdr:from>
    <xdr:to>
      <xdr:col>8</xdr:col>
      <xdr:colOff>1467485</xdr:colOff>
      <xdr:row>475</xdr:row>
      <xdr:rowOff>102235</xdr:rowOff>
    </xdr:to>
    <xdr:pic>
      <xdr:nvPicPr>
        <xdr:cNvPr id="43" name="图片 42" descr="2-30S-1S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326120" y="8280463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184785</xdr:colOff>
      <xdr:row>469</xdr:row>
      <xdr:rowOff>19685</xdr:rowOff>
    </xdr:from>
    <xdr:to>
      <xdr:col>11</xdr:col>
      <xdr:colOff>329565</xdr:colOff>
      <xdr:row>475</xdr:row>
      <xdr:rowOff>121920</xdr:rowOff>
    </xdr:to>
    <xdr:pic>
      <xdr:nvPicPr>
        <xdr:cNvPr id="44" name="图片 43" descr="4-30S-1S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060305" y="8282432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</xdr:colOff>
      <xdr:row>489</xdr:row>
      <xdr:rowOff>162560</xdr:rowOff>
    </xdr:from>
    <xdr:to>
      <xdr:col>8</xdr:col>
      <xdr:colOff>1451610</xdr:colOff>
      <xdr:row>496</xdr:row>
      <xdr:rowOff>88900</xdr:rowOff>
    </xdr:to>
    <xdr:pic>
      <xdr:nvPicPr>
        <xdr:cNvPr id="45" name="图片 44" descr="1-10ss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310245" y="8648509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476</xdr:row>
      <xdr:rowOff>20320</xdr:rowOff>
    </xdr:from>
    <xdr:to>
      <xdr:col>8</xdr:col>
      <xdr:colOff>1444625</xdr:colOff>
      <xdr:row>482</xdr:row>
      <xdr:rowOff>123190</xdr:rowOff>
    </xdr:to>
    <xdr:pic>
      <xdr:nvPicPr>
        <xdr:cNvPr id="46" name="图片 45" descr="2-10S-2S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302625" y="84056220"/>
          <a:ext cx="1440815" cy="1158240"/>
        </a:xfrm>
        <a:prstGeom prst="rect">
          <a:avLst/>
        </a:prstGeom>
      </xdr:spPr>
    </xdr:pic>
    <xdr:clientData/>
  </xdr:twoCellAnchor>
  <xdr:twoCellAnchor editAs="oneCell">
    <xdr:from>
      <xdr:col>9</xdr:col>
      <xdr:colOff>191135</xdr:colOff>
      <xdr:row>476</xdr:row>
      <xdr:rowOff>25400</xdr:rowOff>
    </xdr:from>
    <xdr:to>
      <xdr:col>11</xdr:col>
      <xdr:colOff>335915</xdr:colOff>
      <xdr:row>482</xdr:row>
      <xdr:rowOff>127635</xdr:rowOff>
    </xdr:to>
    <xdr:pic>
      <xdr:nvPicPr>
        <xdr:cNvPr id="47" name="图片 46" descr="4-10SS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066655" y="84061300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203200</xdr:colOff>
      <xdr:row>482</xdr:row>
      <xdr:rowOff>170180</xdr:rowOff>
    </xdr:from>
    <xdr:to>
      <xdr:col>11</xdr:col>
      <xdr:colOff>347980</xdr:colOff>
      <xdr:row>489</xdr:row>
      <xdr:rowOff>95250</xdr:rowOff>
    </xdr:to>
    <xdr:pic>
      <xdr:nvPicPr>
        <xdr:cNvPr id="48" name="图片 47" descr="2-3S-1S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078720" y="8526145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482</xdr:row>
      <xdr:rowOff>165735</xdr:rowOff>
    </xdr:from>
    <xdr:to>
      <xdr:col>8</xdr:col>
      <xdr:colOff>1440180</xdr:colOff>
      <xdr:row>489</xdr:row>
      <xdr:rowOff>90805</xdr:rowOff>
    </xdr:to>
    <xdr:pic>
      <xdr:nvPicPr>
        <xdr:cNvPr id="49" name="图片 48" descr="4-3S-1S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298815" y="85257005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600</xdr:row>
      <xdr:rowOff>29210</xdr:rowOff>
    </xdr:from>
    <xdr:to>
      <xdr:col>8</xdr:col>
      <xdr:colOff>1487805</xdr:colOff>
      <xdr:row>606</xdr:row>
      <xdr:rowOff>133350</xdr:rowOff>
    </xdr:to>
    <xdr:pic>
      <xdr:nvPicPr>
        <xdr:cNvPr id="50" name="图片 49" descr="6-3SS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346440" y="105905935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71755</xdr:colOff>
      <xdr:row>578</xdr:row>
      <xdr:rowOff>9525</xdr:rowOff>
    </xdr:from>
    <xdr:to>
      <xdr:col>11</xdr:col>
      <xdr:colOff>216535</xdr:colOff>
      <xdr:row>584</xdr:row>
      <xdr:rowOff>106045</xdr:rowOff>
    </xdr:to>
    <xdr:pic>
      <xdr:nvPicPr>
        <xdr:cNvPr id="51" name="图片 50" descr="5-60S-2s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947275" y="102016560"/>
          <a:ext cx="1440180" cy="1151890"/>
        </a:xfrm>
        <a:prstGeom prst="rect">
          <a:avLst/>
        </a:prstGeom>
      </xdr:spPr>
    </xdr:pic>
    <xdr:clientData/>
  </xdr:twoCellAnchor>
  <xdr:twoCellAnchor editAs="oneCell">
    <xdr:from>
      <xdr:col>8</xdr:col>
      <xdr:colOff>19685</xdr:colOff>
      <xdr:row>578</xdr:row>
      <xdr:rowOff>0</xdr:rowOff>
    </xdr:from>
    <xdr:to>
      <xdr:col>8</xdr:col>
      <xdr:colOff>1459865</xdr:colOff>
      <xdr:row>584</xdr:row>
      <xdr:rowOff>97790</xdr:rowOff>
    </xdr:to>
    <xdr:pic>
      <xdr:nvPicPr>
        <xdr:cNvPr id="52" name="图片 51" descr="6-60S-4s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318500" y="102007035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9</xdr:col>
      <xdr:colOff>33020</xdr:colOff>
      <xdr:row>600</xdr:row>
      <xdr:rowOff>50165</xdr:rowOff>
    </xdr:from>
    <xdr:to>
      <xdr:col>11</xdr:col>
      <xdr:colOff>177800</xdr:colOff>
      <xdr:row>606</xdr:row>
      <xdr:rowOff>154305</xdr:rowOff>
    </xdr:to>
    <xdr:pic>
      <xdr:nvPicPr>
        <xdr:cNvPr id="53" name="图片 52" descr="5-3SS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908540" y="10592689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9</xdr:col>
      <xdr:colOff>73025</xdr:colOff>
      <xdr:row>585</xdr:row>
      <xdr:rowOff>71755</xdr:rowOff>
    </xdr:from>
    <xdr:to>
      <xdr:col>11</xdr:col>
      <xdr:colOff>217805</xdr:colOff>
      <xdr:row>592</xdr:row>
      <xdr:rowOff>1270</xdr:rowOff>
    </xdr:to>
    <xdr:pic>
      <xdr:nvPicPr>
        <xdr:cNvPr id="54" name="图片 53" descr="5-3SS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948545" y="103310055"/>
          <a:ext cx="1440180" cy="11607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585</xdr:row>
      <xdr:rowOff>76835</xdr:rowOff>
    </xdr:from>
    <xdr:to>
      <xdr:col>8</xdr:col>
      <xdr:colOff>1440180</xdr:colOff>
      <xdr:row>592</xdr:row>
      <xdr:rowOff>0</xdr:rowOff>
    </xdr:to>
    <xdr:pic>
      <xdr:nvPicPr>
        <xdr:cNvPr id="55" name="图片 54" descr="6-3SS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298815" y="103315135"/>
          <a:ext cx="1440180" cy="1154430"/>
        </a:xfrm>
        <a:prstGeom prst="rect">
          <a:avLst/>
        </a:prstGeom>
      </xdr:spPr>
    </xdr:pic>
    <xdr:clientData/>
  </xdr:twoCellAnchor>
  <xdr:twoCellAnchor editAs="oneCell">
    <xdr:from>
      <xdr:col>9</xdr:col>
      <xdr:colOff>57785</xdr:colOff>
      <xdr:row>593</xdr:row>
      <xdr:rowOff>40640</xdr:rowOff>
    </xdr:from>
    <xdr:to>
      <xdr:col>11</xdr:col>
      <xdr:colOff>202565</xdr:colOff>
      <xdr:row>599</xdr:row>
      <xdr:rowOff>137795</xdr:rowOff>
    </xdr:to>
    <xdr:pic>
      <xdr:nvPicPr>
        <xdr:cNvPr id="56" name="图片 55" descr="5-3SS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933305" y="104686100"/>
          <a:ext cx="1440180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592</xdr:row>
      <xdr:rowOff>160655</xdr:rowOff>
    </xdr:from>
    <xdr:to>
      <xdr:col>8</xdr:col>
      <xdr:colOff>1459230</xdr:colOff>
      <xdr:row>599</xdr:row>
      <xdr:rowOff>81280</xdr:rowOff>
    </xdr:to>
    <xdr:pic>
      <xdr:nvPicPr>
        <xdr:cNvPr id="57" name="图片 56" descr="6-3SS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317865" y="104630220"/>
          <a:ext cx="1440180" cy="115189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687</xdr:row>
      <xdr:rowOff>10160</xdr:rowOff>
    </xdr:from>
    <xdr:to>
      <xdr:col>8</xdr:col>
      <xdr:colOff>1438910</xdr:colOff>
      <xdr:row>693</xdr:row>
      <xdr:rowOff>111125</xdr:rowOff>
    </xdr:to>
    <xdr:pic>
      <xdr:nvPicPr>
        <xdr:cNvPr id="58" name="图片 57" descr="1-60S-1S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298815" y="121219595"/>
          <a:ext cx="1438910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1569720</xdr:colOff>
      <xdr:row>687</xdr:row>
      <xdr:rowOff>0</xdr:rowOff>
    </xdr:from>
    <xdr:to>
      <xdr:col>11</xdr:col>
      <xdr:colOff>137160</xdr:colOff>
      <xdr:row>693</xdr:row>
      <xdr:rowOff>102235</xdr:rowOff>
    </xdr:to>
    <xdr:pic>
      <xdr:nvPicPr>
        <xdr:cNvPr id="59" name="图片 58" descr="2-60S-2S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868535" y="121209435"/>
          <a:ext cx="1439545" cy="1157605"/>
        </a:xfrm>
        <a:prstGeom prst="rect">
          <a:avLst/>
        </a:prstGeom>
      </xdr:spPr>
    </xdr:pic>
    <xdr:clientData/>
  </xdr:twoCellAnchor>
  <xdr:twoCellAnchor editAs="oneCell">
    <xdr:from>
      <xdr:col>8</xdr:col>
      <xdr:colOff>5080</xdr:colOff>
      <xdr:row>694</xdr:row>
      <xdr:rowOff>96520</xdr:rowOff>
    </xdr:from>
    <xdr:to>
      <xdr:col>8</xdr:col>
      <xdr:colOff>1443990</xdr:colOff>
      <xdr:row>701</xdr:row>
      <xdr:rowOff>20320</xdr:rowOff>
    </xdr:to>
    <xdr:pic>
      <xdr:nvPicPr>
        <xdr:cNvPr id="60" name="图片 59" descr="1-30S-1S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303895" y="122537220"/>
          <a:ext cx="1438910" cy="1155065"/>
        </a:xfrm>
        <a:prstGeom prst="rect">
          <a:avLst/>
        </a:prstGeom>
      </xdr:spPr>
    </xdr:pic>
    <xdr:clientData/>
  </xdr:twoCellAnchor>
  <xdr:twoCellAnchor editAs="oneCell">
    <xdr:from>
      <xdr:col>8</xdr:col>
      <xdr:colOff>1574165</xdr:colOff>
      <xdr:row>694</xdr:row>
      <xdr:rowOff>106680</xdr:rowOff>
    </xdr:from>
    <xdr:to>
      <xdr:col>11</xdr:col>
      <xdr:colOff>141605</xdr:colOff>
      <xdr:row>701</xdr:row>
      <xdr:rowOff>31750</xdr:rowOff>
    </xdr:to>
    <xdr:pic>
      <xdr:nvPicPr>
        <xdr:cNvPr id="61" name="图片 60" descr="2-30SS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872980" y="122547380"/>
          <a:ext cx="1439545" cy="1156335"/>
        </a:xfrm>
        <a:prstGeom prst="rect">
          <a:avLst/>
        </a:prstGeom>
      </xdr:spPr>
    </xdr:pic>
    <xdr:clientData/>
  </xdr:twoCellAnchor>
  <xdr:twoCellAnchor editAs="oneCell">
    <xdr:from>
      <xdr:col>8</xdr:col>
      <xdr:colOff>29210</xdr:colOff>
      <xdr:row>723</xdr:row>
      <xdr:rowOff>5080</xdr:rowOff>
    </xdr:from>
    <xdr:to>
      <xdr:col>8</xdr:col>
      <xdr:colOff>1467485</xdr:colOff>
      <xdr:row>729</xdr:row>
      <xdr:rowOff>129540</xdr:rowOff>
    </xdr:to>
    <xdr:pic>
      <xdr:nvPicPr>
        <xdr:cNvPr id="62" name="图片 61" descr="1-60S-3S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328025" y="127546735"/>
          <a:ext cx="1438275" cy="117983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</xdr:colOff>
      <xdr:row>723</xdr:row>
      <xdr:rowOff>0</xdr:rowOff>
    </xdr:from>
    <xdr:to>
      <xdr:col>11</xdr:col>
      <xdr:colOff>208280</xdr:colOff>
      <xdr:row>729</xdr:row>
      <xdr:rowOff>123825</xdr:rowOff>
    </xdr:to>
    <xdr:pic>
      <xdr:nvPicPr>
        <xdr:cNvPr id="63" name="图片 62" descr="3-60S-4S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940290" y="127541655"/>
          <a:ext cx="1438910" cy="117919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730</xdr:row>
      <xdr:rowOff>71120</xdr:rowOff>
    </xdr:from>
    <xdr:to>
      <xdr:col>8</xdr:col>
      <xdr:colOff>1438275</xdr:colOff>
      <xdr:row>737</xdr:row>
      <xdr:rowOff>21590</xdr:rowOff>
    </xdr:to>
    <xdr:pic>
      <xdr:nvPicPr>
        <xdr:cNvPr id="64" name="图片 63" descr="1-30Ss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298815" y="128844040"/>
          <a:ext cx="1438275" cy="1181735"/>
        </a:xfrm>
        <a:prstGeom prst="rect">
          <a:avLst/>
        </a:prstGeom>
      </xdr:spPr>
    </xdr:pic>
    <xdr:clientData/>
  </xdr:twoCellAnchor>
  <xdr:twoCellAnchor editAs="oneCell">
    <xdr:from>
      <xdr:col>9</xdr:col>
      <xdr:colOff>78740</xdr:colOff>
      <xdr:row>730</xdr:row>
      <xdr:rowOff>94615</xdr:rowOff>
    </xdr:from>
    <xdr:to>
      <xdr:col>11</xdr:col>
      <xdr:colOff>222250</xdr:colOff>
      <xdr:row>737</xdr:row>
      <xdr:rowOff>38100</xdr:rowOff>
    </xdr:to>
    <xdr:pic>
      <xdr:nvPicPr>
        <xdr:cNvPr id="65" name="图片 64" descr="3-30S-1s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954260" y="128867535"/>
          <a:ext cx="1438910" cy="11747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765</xdr:row>
      <xdr:rowOff>10795</xdr:rowOff>
    </xdr:from>
    <xdr:to>
      <xdr:col>8</xdr:col>
      <xdr:colOff>1439545</xdr:colOff>
      <xdr:row>771</xdr:row>
      <xdr:rowOff>112395</xdr:rowOff>
    </xdr:to>
    <xdr:pic>
      <xdr:nvPicPr>
        <xdr:cNvPr id="66" name="图片 65" descr="3-30S-1S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298815" y="134940040"/>
          <a:ext cx="1439545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</xdr:colOff>
      <xdr:row>765</xdr:row>
      <xdr:rowOff>0</xdr:rowOff>
    </xdr:from>
    <xdr:to>
      <xdr:col>11</xdr:col>
      <xdr:colOff>217170</xdr:colOff>
      <xdr:row>771</xdr:row>
      <xdr:rowOff>104775</xdr:rowOff>
    </xdr:to>
    <xdr:pic>
      <xdr:nvPicPr>
        <xdr:cNvPr id="67" name="图片 66" descr="4-30SS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947910" y="134929245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7</xdr:col>
      <xdr:colOff>1603375</xdr:colOff>
      <xdr:row>772</xdr:row>
      <xdr:rowOff>92710</xdr:rowOff>
    </xdr:from>
    <xdr:to>
      <xdr:col>8</xdr:col>
      <xdr:colOff>1427480</xdr:colOff>
      <xdr:row>779</xdr:row>
      <xdr:rowOff>14605</xdr:rowOff>
    </xdr:to>
    <xdr:pic>
      <xdr:nvPicPr>
        <xdr:cNvPr id="68" name="图片 67" descr="3-30s-1s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286750" y="136253220"/>
          <a:ext cx="1439545" cy="1153160"/>
        </a:xfrm>
        <a:prstGeom prst="rect">
          <a:avLst/>
        </a:prstGeom>
      </xdr:spPr>
    </xdr:pic>
    <xdr:clientData/>
  </xdr:twoCellAnchor>
  <xdr:twoCellAnchor editAs="oneCell">
    <xdr:from>
      <xdr:col>9</xdr:col>
      <xdr:colOff>70485</xdr:colOff>
      <xdr:row>772</xdr:row>
      <xdr:rowOff>97790</xdr:rowOff>
    </xdr:from>
    <xdr:to>
      <xdr:col>11</xdr:col>
      <xdr:colOff>215265</xdr:colOff>
      <xdr:row>779</xdr:row>
      <xdr:rowOff>19685</xdr:rowOff>
    </xdr:to>
    <xdr:pic>
      <xdr:nvPicPr>
        <xdr:cNvPr id="69" name="图片 68" descr="4-30s-2s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946005" y="136258300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9</xdr:col>
      <xdr:colOff>20320</xdr:colOff>
      <xdr:row>801</xdr:row>
      <xdr:rowOff>6985</xdr:rowOff>
    </xdr:from>
    <xdr:to>
      <xdr:col>11</xdr:col>
      <xdr:colOff>165735</xdr:colOff>
      <xdr:row>807</xdr:row>
      <xdr:rowOff>117475</xdr:rowOff>
    </xdr:to>
    <xdr:pic>
      <xdr:nvPicPr>
        <xdr:cNvPr id="70" name="图片 69" descr="2-60S-2S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895840" y="141311630"/>
          <a:ext cx="1440815" cy="1165860"/>
        </a:xfrm>
        <a:prstGeom prst="rect">
          <a:avLst/>
        </a:prstGeom>
      </xdr:spPr>
    </xdr:pic>
    <xdr:clientData/>
  </xdr:twoCellAnchor>
  <xdr:twoCellAnchor editAs="oneCell">
    <xdr:from>
      <xdr:col>11</xdr:col>
      <xdr:colOff>257175</xdr:colOff>
      <xdr:row>801</xdr:row>
      <xdr:rowOff>0</xdr:rowOff>
    </xdr:from>
    <xdr:to>
      <xdr:col>13</xdr:col>
      <xdr:colOff>401955</xdr:colOff>
      <xdr:row>807</xdr:row>
      <xdr:rowOff>104775</xdr:rowOff>
    </xdr:to>
    <xdr:pic>
      <xdr:nvPicPr>
        <xdr:cNvPr id="71" name="图片 70" descr="4-60SS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1428095" y="141304645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808</xdr:row>
      <xdr:rowOff>20955</xdr:rowOff>
    </xdr:from>
    <xdr:to>
      <xdr:col>11</xdr:col>
      <xdr:colOff>145415</xdr:colOff>
      <xdr:row>814</xdr:row>
      <xdr:rowOff>118745</xdr:rowOff>
    </xdr:to>
    <xdr:pic>
      <xdr:nvPicPr>
        <xdr:cNvPr id="72" name="图片 71" descr="2-10S-1S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875520" y="142556865"/>
          <a:ext cx="1440815" cy="1153160"/>
        </a:xfrm>
        <a:prstGeom prst="rect">
          <a:avLst/>
        </a:prstGeom>
      </xdr:spPr>
    </xdr:pic>
    <xdr:clientData/>
  </xdr:twoCellAnchor>
  <xdr:twoCellAnchor editAs="oneCell">
    <xdr:from>
      <xdr:col>11</xdr:col>
      <xdr:colOff>274955</xdr:colOff>
      <xdr:row>808</xdr:row>
      <xdr:rowOff>17780</xdr:rowOff>
    </xdr:from>
    <xdr:to>
      <xdr:col>13</xdr:col>
      <xdr:colOff>419735</xdr:colOff>
      <xdr:row>814</xdr:row>
      <xdr:rowOff>108585</xdr:rowOff>
    </xdr:to>
    <xdr:pic>
      <xdr:nvPicPr>
        <xdr:cNvPr id="73" name="图片 72" descr="4-10SS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1445875" y="142553690"/>
          <a:ext cx="1440180" cy="1146175"/>
        </a:xfrm>
        <a:prstGeom prst="rect">
          <a:avLst/>
        </a:prstGeom>
      </xdr:spPr>
    </xdr:pic>
    <xdr:clientData/>
  </xdr:twoCellAnchor>
  <xdr:twoCellAnchor editAs="oneCell">
    <xdr:from>
      <xdr:col>8</xdr:col>
      <xdr:colOff>3810</xdr:colOff>
      <xdr:row>844</xdr:row>
      <xdr:rowOff>80645</xdr:rowOff>
    </xdr:from>
    <xdr:to>
      <xdr:col>8</xdr:col>
      <xdr:colOff>1444625</xdr:colOff>
      <xdr:row>851</xdr:row>
      <xdr:rowOff>52705</xdr:rowOff>
    </xdr:to>
    <xdr:pic>
      <xdr:nvPicPr>
        <xdr:cNvPr id="74" name="图片 73" descr="5-30S-1S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302625" y="148948775"/>
          <a:ext cx="1440815" cy="1203325"/>
        </a:xfrm>
        <a:prstGeom prst="rect">
          <a:avLst/>
        </a:prstGeom>
      </xdr:spPr>
    </xdr:pic>
    <xdr:clientData/>
  </xdr:twoCellAnchor>
  <xdr:twoCellAnchor editAs="oneCell">
    <xdr:from>
      <xdr:col>9</xdr:col>
      <xdr:colOff>100330</xdr:colOff>
      <xdr:row>844</xdr:row>
      <xdr:rowOff>88900</xdr:rowOff>
    </xdr:from>
    <xdr:to>
      <xdr:col>11</xdr:col>
      <xdr:colOff>245745</xdr:colOff>
      <xdr:row>851</xdr:row>
      <xdr:rowOff>60960</xdr:rowOff>
    </xdr:to>
    <xdr:pic>
      <xdr:nvPicPr>
        <xdr:cNvPr id="75" name="图片 74" descr="6-30S-2S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975850" y="148957030"/>
          <a:ext cx="1440815" cy="120332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837</xdr:row>
      <xdr:rowOff>13970</xdr:rowOff>
    </xdr:from>
    <xdr:to>
      <xdr:col>8</xdr:col>
      <xdr:colOff>1440815</xdr:colOff>
      <xdr:row>843</xdr:row>
      <xdr:rowOff>144145</xdr:rowOff>
    </xdr:to>
    <xdr:pic>
      <xdr:nvPicPr>
        <xdr:cNvPr id="76" name="图片 75" descr="5-60S-1S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298815" y="147650835"/>
          <a:ext cx="1440815" cy="1185545"/>
        </a:xfrm>
        <a:prstGeom prst="rect">
          <a:avLst/>
        </a:prstGeom>
      </xdr:spPr>
    </xdr:pic>
    <xdr:clientData/>
  </xdr:twoCellAnchor>
  <xdr:twoCellAnchor editAs="oneCell">
    <xdr:from>
      <xdr:col>9</xdr:col>
      <xdr:colOff>90805</xdr:colOff>
      <xdr:row>837</xdr:row>
      <xdr:rowOff>0</xdr:rowOff>
    </xdr:from>
    <xdr:to>
      <xdr:col>11</xdr:col>
      <xdr:colOff>236220</xdr:colOff>
      <xdr:row>843</xdr:row>
      <xdr:rowOff>130175</xdr:rowOff>
    </xdr:to>
    <xdr:pic>
      <xdr:nvPicPr>
        <xdr:cNvPr id="77" name="图片 76" descr="6-60S-3S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966325" y="147636865"/>
          <a:ext cx="1440815" cy="1185545"/>
        </a:xfrm>
        <a:prstGeom prst="rect">
          <a:avLst/>
        </a:prstGeom>
      </xdr:spPr>
    </xdr:pic>
    <xdr:clientData/>
  </xdr:twoCellAnchor>
  <xdr:twoCellAnchor editAs="oneCell">
    <xdr:from>
      <xdr:col>11</xdr:col>
      <xdr:colOff>237490</xdr:colOff>
      <xdr:row>875</xdr:row>
      <xdr:rowOff>11430</xdr:rowOff>
    </xdr:from>
    <xdr:to>
      <xdr:col>13</xdr:col>
      <xdr:colOff>382270</xdr:colOff>
      <xdr:row>881</xdr:row>
      <xdr:rowOff>106680</xdr:rowOff>
    </xdr:to>
    <xdr:pic>
      <xdr:nvPicPr>
        <xdr:cNvPr id="78" name="图片 77" descr="4-60S-1S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1408410" y="154332305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882</xdr:row>
      <xdr:rowOff>27305</xdr:rowOff>
    </xdr:from>
    <xdr:to>
      <xdr:col>11</xdr:col>
      <xdr:colOff>145415</xdr:colOff>
      <xdr:row>888</xdr:row>
      <xdr:rowOff>129540</xdr:rowOff>
    </xdr:to>
    <xdr:pic>
      <xdr:nvPicPr>
        <xdr:cNvPr id="79" name="图片 78" descr="2-60SS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875520" y="155579445"/>
          <a:ext cx="1440815" cy="1157605"/>
        </a:xfrm>
        <a:prstGeom prst="rect">
          <a:avLst/>
        </a:prstGeom>
      </xdr:spPr>
    </xdr:pic>
    <xdr:clientData/>
  </xdr:twoCellAnchor>
  <xdr:twoCellAnchor editAs="oneCell">
    <xdr:from>
      <xdr:col>11</xdr:col>
      <xdr:colOff>237490</xdr:colOff>
      <xdr:row>882</xdr:row>
      <xdr:rowOff>66040</xdr:rowOff>
    </xdr:from>
    <xdr:to>
      <xdr:col>13</xdr:col>
      <xdr:colOff>382270</xdr:colOff>
      <xdr:row>888</xdr:row>
      <xdr:rowOff>167640</xdr:rowOff>
    </xdr:to>
    <xdr:pic>
      <xdr:nvPicPr>
        <xdr:cNvPr id="80" name="图片 79" descr="4-60SS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1408410" y="15561818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875</xdr:row>
      <xdr:rowOff>0</xdr:rowOff>
    </xdr:from>
    <xdr:to>
      <xdr:col>11</xdr:col>
      <xdr:colOff>154940</xdr:colOff>
      <xdr:row>881</xdr:row>
      <xdr:rowOff>92075</xdr:rowOff>
    </xdr:to>
    <xdr:pic>
      <xdr:nvPicPr>
        <xdr:cNvPr id="81" name="图片 80" descr="3-60S-1S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885045" y="154320875"/>
          <a:ext cx="1440815" cy="114744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0</xdr:colOff>
      <xdr:row>319</xdr:row>
      <xdr:rowOff>89535</xdr:rowOff>
    </xdr:from>
    <xdr:to>
      <xdr:col>10</xdr:col>
      <xdr:colOff>142875</xdr:colOff>
      <xdr:row>326</xdr:row>
      <xdr:rowOff>8255</xdr:rowOff>
    </xdr:to>
    <xdr:pic>
      <xdr:nvPicPr>
        <xdr:cNvPr id="2" name="图片 1" descr="2-10S-1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23120" y="56418480"/>
          <a:ext cx="1438275" cy="11499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312</xdr:row>
      <xdr:rowOff>6350</xdr:rowOff>
    </xdr:from>
    <xdr:to>
      <xdr:col>10</xdr:col>
      <xdr:colOff>161925</xdr:colOff>
      <xdr:row>318</xdr:row>
      <xdr:rowOff>106680</xdr:rowOff>
    </xdr:to>
    <xdr:pic>
      <xdr:nvPicPr>
        <xdr:cNvPr id="3" name="图片 2" descr="6-60s-1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742170" y="55104030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370840</xdr:colOff>
      <xdr:row>312</xdr:row>
      <xdr:rowOff>0</xdr:rowOff>
    </xdr:from>
    <xdr:to>
      <xdr:col>12</xdr:col>
      <xdr:colOff>514350</xdr:colOff>
      <xdr:row>318</xdr:row>
      <xdr:rowOff>100330</xdr:rowOff>
    </xdr:to>
    <xdr:pic>
      <xdr:nvPicPr>
        <xdr:cNvPr id="4" name="图片 3" descr="4-60s-3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89360" y="55097680"/>
          <a:ext cx="1438910" cy="1155700"/>
        </a:xfrm>
        <a:prstGeom prst="rect">
          <a:avLst/>
        </a:prstGeom>
      </xdr:spPr>
    </xdr:pic>
    <xdr:clientData/>
  </xdr:twoCellAnchor>
  <xdr:twoCellAnchor editAs="oneCell">
    <xdr:from>
      <xdr:col>13</xdr:col>
      <xdr:colOff>26670</xdr:colOff>
      <xdr:row>311</xdr:row>
      <xdr:rowOff>166370</xdr:rowOff>
    </xdr:from>
    <xdr:to>
      <xdr:col>15</xdr:col>
      <xdr:colOff>170815</xdr:colOff>
      <xdr:row>318</xdr:row>
      <xdr:rowOff>91440</xdr:rowOff>
    </xdr:to>
    <xdr:pic>
      <xdr:nvPicPr>
        <xdr:cNvPr id="5" name="图片 4" descr="5-60s-1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88290" y="55088155"/>
          <a:ext cx="1439545" cy="1156335"/>
        </a:xfrm>
        <a:prstGeom prst="rect">
          <a:avLst/>
        </a:prstGeom>
      </xdr:spPr>
    </xdr:pic>
    <xdr:clientData/>
  </xdr:twoCellAnchor>
  <xdr:twoCellAnchor editAs="oneCell">
    <xdr:from>
      <xdr:col>10</xdr:col>
      <xdr:colOff>338455</xdr:colOff>
      <xdr:row>319</xdr:row>
      <xdr:rowOff>116840</xdr:rowOff>
    </xdr:from>
    <xdr:to>
      <xdr:col>12</xdr:col>
      <xdr:colOff>481965</xdr:colOff>
      <xdr:row>326</xdr:row>
      <xdr:rowOff>36830</xdr:rowOff>
    </xdr:to>
    <xdr:pic>
      <xdr:nvPicPr>
        <xdr:cNvPr id="6" name="图片 5" descr="4-10S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356975" y="56445785"/>
          <a:ext cx="1438910" cy="1151255"/>
        </a:xfrm>
        <a:prstGeom prst="rect">
          <a:avLst/>
        </a:prstGeom>
      </xdr:spPr>
    </xdr:pic>
    <xdr:clientData/>
  </xdr:twoCellAnchor>
  <xdr:twoCellAnchor>
    <xdr:from>
      <xdr:col>13</xdr:col>
      <xdr:colOff>45720</xdr:colOff>
      <xdr:row>319</xdr:row>
      <xdr:rowOff>65405</xdr:rowOff>
    </xdr:from>
    <xdr:to>
      <xdr:col>15</xdr:col>
      <xdr:colOff>189865</xdr:colOff>
      <xdr:row>326</xdr:row>
      <xdr:rowOff>20955</xdr:rowOff>
    </xdr:to>
    <xdr:pic>
      <xdr:nvPicPr>
        <xdr:cNvPr id="7" name="图片 6" descr="5-3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007340" y="56394350"/>
          <a:ext cx="1439545" cy="1186815"/>
        </a:xfrm>
        <a:prstGeom prst="rect">
          <a:avLst/>
        </a:prstGeom>
      </xdr:spPr>
    </xdr:pic>
    <xdr:clientData/>
  </xdr:twoCellAnchor>
  <xdr:twoCellAnchor editAs="oneCell">
    <xdr:from>
      <xdr:col>10</xdr:col>
      <xdr:colOff>378460</xdr:colOff>
      <xdr:row>393</xdr:row>
      <xdr:rowOff>18415</xdr:rowOff>
    </xdr:from>
    <xdr:to>
      <xdr:col>12</xdr:col>
      <xdr:colOff>521970</xdr:colOff>
      <xdr:row>399</xdr:row>
      <xdr:rowOff>105410</xdr:rowOff>
    </xdr:to>
    <xdr:pic>
      <xdr:nvPicPr>
        <xdr:cNvPr id="8" name="图片 7" descr="3-30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396980" y="69363590"/>
          <a:ext cx="1438910" cy="1142365"/>
        </a:xfrm>
        <a:prstGeom prst="rect">
          <a:avLst/>
        </a:prstGeom>
      </xdr:spPr>
    </xdr:pic>
    <xdr:clientData/>
  </xdr:twoCellAnchor>
  <xdr:twoCellAnchor editAs="oneCell">
    <xdr:from>
      <xdr:col>13</xdr:col>
      <xdr:colOff>173990</xdr:colOff>
      <xdr:row>393</xdr:row>
      <xdr:rowOff>28575</xdr:rowOff>
    </xdr:from>
    <xdr:to>
      <xdr:col>15</xdr:col>
      <xdr:colOff>318135</xdr:colOff>
      <xdr:row>399</xdr:row>
      <xdr:rowOff>122555</xdr:rowOff>
    </xdr:to>
    <xdr:pic>
      <xdr:nvPicPr>
        <xdr:cNvPr id="9" name="图片 8" descr="4-30s-3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135610" y="69373750"/>
          <a:ext cx="1439545" cy="1149350"/>
        </a:xfrm>
        <a:prstGeom prst="rect">
          <a:avLst/>
        </a:prstGeom>
      </xdr:spPr>
    </xdr:pic>
    <xdr:clientData/>
  </xdr:twoCellAnchor>
  <xdr:twoCellAnchor editAs="oneCell">
    <xdr:from>
      <xdr:col>8</xdr:col>
      <xdr:colOff>20320</xdr:colOff>
      <xdr:row>400</xdr:row>
      <xdr:rowOff>62230</xdr:rowOff>
    </xdr:from>
    <xdr:to>
      <xdr:col>10</xdr:col>
      <xdr:colOff>163195</xdr:colOff>
      <xdr:row>406</xdr:row>
      <xdr:rowOff>151765</xdr:rowOff>
    </xdr:to>
    <xdr:pic>
      <xdr:nvPicPr>
        <xdr:cNvPr id="10" name="图片 9" descr="1-10S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743440" y="70638670"/>
          <a:ext cx="1438275" cy="1144905"/>
        </a:xfrm>
        <a:prstGeom prst="rect">
          <a:avLst/>
        </a:prstGeom>
      </xdr:spPr>
    </xdr:pic>
    <xdr:clientData/>
  </xdr:twoCellAnchor>
  <xdr:twoCellAnchor editAs="oneCell">
    <xdr:from>
      <xdr:col>10</xdr:col>
      <xdr:colOff>376555</xdr:colOff>
      <xdr:row>400</xdr:row>
      <xdr:rowOff>74295</xdr:rowOff>
    </xdr:from>
    <xdr:to>
      <xdr:col>12</xdr:col>
      <xdr:colOff>520065</xdr:colOff>
      <xdr:row>406</xdr:row>
      <xdr:rowOff>161290</xdr:rowOff>
    </xdr:to>
    <xdr:pic>
      <xdr:nvPicPr>
        <xdr:cNvPr id="11" name="图片 10" descr="3-10S-1S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395075" y="70650735"/>
          <a:ext cx="1438910" cy="1142365"/>
        </a:xfrm>
        <a:prstGeom prst="rect">
          <a:avLst/>
        </a:prstGeom>
      </xdr:spPr>
    </xdr:pic>
    <xdr:clientData/>
  </xdr:twoCellAnchor>
  <xdr:twoCellAnchor editAs="oneCell">
    <xdr:from>
      <xdr:col>13</xdr:col>
      <xdr:colOff>154305</xdr:colOff>
      <xdr:row>400</xdr:row>
      <xdr:rowOff>43815</xdr:rowOff>
    </xdr:from>
    <xdr:to>
      <xdr:col>15</xdr:col>
      <xdr:colOff>298450</xdr:colOff>
      <xdr:row>406</xdr:row>
      <xdr:rowOff>136525</xdr:rowOff>
    </xdr:to>
    <xdr:pic>
      <xdr:nvPicPr>
        <xdr:cNvPr id="12" name="图片 11" descr="4-10SS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115925" y="70620255"/>
          <a:ext cx="1439545" cy="11480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393</xdr:row>
      <xdr:rowOff>0</xdr:rowOff>
    </xdr:from>
    <xdr:to>
      <xdr:col>10</xdr:col>
      <xdr:colOff>146050</xdr:colOff>
      <xdr:row>399</xdr:row>
      <xdr:rowOff>102235</xdr:rowOff>
    </xdr:to>
    <xdr:pic>
      <xdr:nvPicPr>
        <xdr:cNvPr id="13" name="图片 12" descr="1-90s-2S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723120" y="69345175"/>
          <a:ext cx="1441450" cy="1157605"/>
        </a:xfrm>
        <a:prstGeom prst="rect">
          <a:avLst/>
        </a:prstGeom>
      </xdr:spPr>
    </xdr:pic>
    <xdr:clientData/>
  </xdr:twoCellAnchor>
  <xdr:twoCellAnchor editAs="oneCell">
    <xdr:from>
      <xdr:col>13</xdr:col>
      <xdr:colOff>431165</xdr:colOff>
      <xdr:row>473</xdr:row>
      <xdr:rowOff>27305</xdr:rowOff>
    </xdr:from>
    <xdr:to>
      <xdr:col>15</xdr:col>
      <xdr:colOff>576580</xdr:colOff>
      <xdr:row>479</xdr:row>
      <xdr:rowOff>128270</xdr:rowOff>
    </xdr:to>
    <xdr:pic>
      <xdr:nvPicPr>
        <xdr:cNvPr id="14" name="图片 13" descr="12-60ss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392785" y="83487260"/>
          <a:ext cx="1440815" cy="1156335"/>
        </a:xfrm>
        <a:prstGeom prst="rect">
          <a:avLst/>
        </a:prstGeom>
      </xdr:spPr>
    </xdr:pic>
    <xdr:clientData/>
  </xdr:twoCellAnchor>
  <xdr:twoCellAnchor editAs="oneCell">
    <xdr:from>
      <xdr:col>10</xdr:col>
      <xdr:colOff>537210</xdr:colOff>
      <xdr:row>488</xdr:row>
      <xdr:rowOff>133985</xdr:rowOff>
    </xdr:from>
    <xdr:to>
      <xdr:col>13</xdr:col>
      <xdr:colOff>32385</xdr:colOff>
      <xdr:row>495</xdr:row>
      <xdr:rowOff>57150</xdr:rowOff>
    </xdr:to>
    <xdr:pic>
      <xdr:nvPicPr>
        <xdr:cNvPr id="15" name="图片 14" descr="1-10S-1S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555730" y="8623236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13</xdr:col>
      <xdr:colOff>445135</xdr:colOff>
      <xdr:row>481</xdr:row>
      <xdr:rowOff>10160</xdr:rowOff>
    </xdr:from>
    <xdr:to>
      <xdr:col>15</xdr:col>
      <xdr:colOff>590550</xdr:colOff>
      <xdr:row>487</xdr:row>
      <xdr:rowOff>106680</xdr:rowOff>
    </xdr:to>
    <xdr:pic>
      <xdr:nvPicPr>
        <xdr:cNvPr id="16" name="图片 15" descr="3-30s-1s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406755" y="84877275"/>
          <a:ext cx="1440815" cy="115189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481</xdr:row>
      <xdr:rowOff>47625</xdr:rowOff>
    </xdr:from>
    <xdr:to>
      <xdr:col>10</xdr:col>
      <xdr:colOff>160655</xdr:colOff>
      <xdr:row>487</xdr:row>
      <xdr:rowOff>143510</xdr:rowOff>
    </xdr:to>
    <xdr:pic>
      <xdr:nvPicPr>
        <xdr:cNvPr id="17" name="图片 16" descr="3-60S-1S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42170" y="84914740"/>
          <a:ext cx="1437005" cy="1151255"/>
        </a:xfrm>
        <a:prstGeom prst="rect">
          <a:avLst/>
        </a:prstGeom>
      </xdr:spPr>
    </xdr:pic>
    <xdr:clientData/>
  </xdr:twoCellAnchor>
  <xdr:twoCellAnchor editAs="oneCell">
    <xdr:from>
      <xdr:col>8</xdr:col>
      <xdr:colOff>29210</xdr:colOff>
      <xdr:row>473</xdr:row>
      <xdr:rowOff>0</xdr:rowOff>
    </xdr:from>
    <xdr:to>
      <xdr:col>10</xdr:col>
      <xdr:colOff>170815</xdr:colOff>
      <xdr:row>479</xdr:row>
      <xdr:rowOff>100330</xdr:rowOff>
    </xdr:to>
    <xdr:pic>
      <xdr:nvPicPr>
        <xdr:cNvPr id="18" name="图片 17" descr="3-60S-1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752330" y="83459955"/>
          <a:ext cx="1437005" cy="11557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488</xdr:row>
      <xdr:rowOff>153035</xdr:rowOff>
    </xdr:from>
    <xdr:to>
      <xdr:col>10</xdr:col>
      <xdr:colOff>141605</xdr:colOff>
      <xdr:row>495</xdr:row>
      <xdr:rowOff>77470</xdr:rowOff>
    </xdr:to>
    <xdr:pic>
      <xdr:nvPicPr>
        <xdr:cNvPr id="19" name="图片 18" descr="3-10S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723120" y="86251415"/>
          <a:ext cx="1437005" cy="1155700"/>
        </a:xfrm>
        <a:prstGeom prst="rect">
          <a:avLst/>
        </a:prstGeom>
      </xdr:spPr>
    </xdr:pic>
    <xdr:clientData/>
  </xdr:twoCellAnchor>
  <xdr:twoCellAnchor editAs="oneCell">
    <xdr:from>
      <xdr:col>10</xdr:col>
      <xdr:colOff>526415</xdr:colOff>
      <xdr:row>473</xdr:row>
      <xdr:rowOff>20320</xdr:rowOff>
    </xdr:from>
    <xdr:to>
      <xdr:col>13</xdr:col>
      <xdr:colOff>21590</xdr:colOff>
      <xdr:row>479</xdr:row>
      <xdr:rowOff>165735</xdr:rowOff>
    </xdr:to>
    <xdr:pic>
      <xdr:nvPicPr>
        <xdr:cNvPr id="20" name="图片 19" descr="4-60S-1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544935" y="83480275"/>
          <a:ext cx="1438275" cy="1200785"/>
        </a:xfrm>
        <a:prstGeom prst="rect">
          <a:avLst/>
        </a:prstGeom>
      </xdr:spPr>
    </xdr:pic>
    <xdr:clientData/>
  </xdr:twoCellAnchor>
  <xdr:twoCellAnchor editAs="oneCell">
    <xdr:from>
      <xdr:col>10</xdr:col>
      <xdr:colOff>521335</xdr:colOff>
      <xdr:row>481</xdr:row>
      <xdr:rowOff>16510</xdr:rowOff>
    </xdr:from>
    <xdr:to>
      <xdr:col>13</xdr:col>
      <xdr:colOff>16510</xdr:colOff>
      <xdr:row>487</xdr:row>
      <xdr:rowOff>161290</xdr:rowOff>
    </xdr:to>
    <xdr:pic>
      <xdr:nvPicPr>
        <xdr:cNvPr id="21" name="图片 20" descr="4-30S-2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1539855" y="84883625"/>
          <a:ext cx="1438275" cy="120015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488</xdr:row>
      <xdr:rowOff>106045</xdr:rowOff>
    </xdr:from>
    <xdr:to>
      <xdr:col>15</xdr:col>
      <xdr:colOff>574040</xdr:colOff>
      <xdr:row>495</xdr:row>
      <xdr:rowOff>60960</xdr:rowOff>
    </xdr:to>
    <xdr:pic>
      <xdr:nvPicPr>
        <xdr:cNvPr id="22" name="图片 21" descr="6-10S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390245" y="86204425"/>
          <a:ext cx="1440815" cy="118618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643</xdr:row>
      <xdr:rowOff>153035</xdr:rowOff>
    </xdr:from>
    <xdr:to>
      <xdr:col>10</xdr:col>
      <xdr:colOff>142875</xdr:colOff>
      <xdr:row>650</xdr:row>
      <xdr:rowOff>75565</xdr:rowOff>
    </xdr:to>
    <xdr:pic>
      <xdr:nvPicPr>
        <xdr:cNvPr id="25" name="图片 24" descr="1-10S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723120" y="113549430"/>
          <a:ext cx="1438275" cy="1153795"/>
        </a:xfrm>
        <a:prstGeom prst="rect">
          <a:avLst/>
        </a:prstGeom>
      </xdr:spPr>
    </xdr:pic>
    <xdr:clientData/>
  </xdr:twoCellAnchor>
  <xdr:twoCellAnchor editAs="oneCell">
    <xdr:from>
      <xdr:col>12</xdr:col>
      <xdr:colOff>340995</xdr:colOff>
      <xdr:row>635</xdr:row>
      <xdr:rowOff>5080</xdr:rowOff>
    </xdr:from>
    <xdr:to>
      <xdr:col>14</xdr:col>
      <xdr:colOff>483870</xdr:colOff>
      <xdr:row>641</xdr:row>
      <xdr:rowOff>102235</xdr:rowOff>
    </xdr:to>
    <xdr:pic>
      <xdr:nvPicPr>
        <xdr:cNvPr id="26" name="图片 25" descr="2-30SS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654915" y="111994315"/>
          <a:ext cx="1438275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15875</xdr:colOff>
      <xdr:row>635</xdr:row>
      <xdr:rowOff>0</xdr:rowOff>
    </xdr:from>
    <xdr:to>
      <xdr:col>10</xdr:col>
      <xdr:colOff>158750</xdr:colOff>
      <xdr:row>641</xdr:row>
      <xdr:rowOff>96520</xdr:rowOff>
    </xdr:to>
    <xdr:pic>
      <xdr:nvPicPr>
        <xdr:cNvPr id="27" name="图片 26" descr="1-60S-1S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38995" y="111989235"/>
          <a:ext cx="1438275" cy="1151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395605</xdr:colOff>
      <xdr:row>643</xdr:row>
      <xdr:rowOff>154305</xdr:rowOff>
    </xdr:from>
    <xdr:to>
      <xdr:col>14</xdr:col>
      <xdr:colOff>538480</xdr:colOff>
      <xdr:row>650</xdr:row>
      <xdr:rowOff>78105</xdr:rowOff>
    </xdr:to>
    <xdr:pic>
      <xdr:nvPicPr>
        <xdr:cNvPr id="28" name="图片 27" descr="4-10SS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709525" y="113550700"/>
          <a:ext cx="1438275" cy="1155065"/>
        </a:xfrm>
        <a:prstGeom prst="rect">
          <a:avLst/>
        </a:prstGeom>
      </xdr:spPr>
    </xdr:pic>
    <xdr:clientData/>
  </xdr:twoCellAnchor>
  <xdr:twoCellAnchor editAs="oneCell">
    <xdr:from>
      <xdr:col>10</xdr:col>
      <xdr:colOff>181610</xdr:colOff>
      <xdr:row>643</xdr:row>
      <xdr:rowOff>154940</xdr:rowOff>
    </xdr:from>
    <xdr:to>
      <xdr:col>12</xdr:col>
      <xdr:colOff>324485</xdr:colOff>
      <xdr:row>650</xdr:row>
      <xdr:rowOff>73660</xdr:rowOff>
    </xdr:to>
    <xdr:pic>
      <xdr:nvPicPr>
        <xdr:cNvPr id="29" name="图片 28" descr="1-10SS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200130" y="113551335"/>
          <a:ext cx="1438275" cy="1149985"/>
        </a:xfrm>
        <a:prstGeom prst="rect">
          <a:avLst/>
        </a:prstGeom>
      </xdr:spPr>
    </xdr:pic>
    <xdr:clientData/>
  </xdr:twoCellAnchor>
  <xdr:twoCellAnchor editAs="oneCell">
    <xdr:from>
      <xdr:col>10</xdr:col>
      <xdr:colOff>176530</xdr:colOff>
      <xdr:row>635</xdr:row>
      <xdr:rowOff>5080</xdr:rowOff>
    </xdr:from>
    <xdr:to>
      <xdr:col>12</xdr:col>
      <xdr:colOff>319405</xdr:colOff>
      <xdr:row>641</xdr:row>
      <xdr:rowOff>102235</xdr:rowOff>
    </xdr:to>
    <xdr:pic>
      <xdr:nvPicPr>
        <xdr:cNvPr id="30" name="图片 29" descr="1-30SS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1195050" y="111994315"/>
          <a:ext cx="1438275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723</xdr:row>
      <xdr:rowOff>113665</xdr:rowOff>
    </xdr:from>
    <xdr:to>
      <xdr:col>10</xdr:col>
      <xdr:colOff>142875</xdr:colOff>
      <xdr:row>730</xdr:row>
      <xdr:rowOff>37465</xdr:rowOff>
    </xdr:to>
    <xdr:pic>
      <xdr:nvPicPr>
        <xdr:cNvPr id="31" name="图片 30" descr="1-10SS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723120" y="127581660"/>
          <a:ext cx="1438275" cy="1155065"/>
        </a:xfrm>
        <a:prstGeom prst="rect">
          <a:avLst/>
        </a:prstGeom>
      </xdr:spPr>
    </xdr:pic>
    <xdr:clientData/>
  </xdr:twoCellAnchor>
  <xdr:twoCellAnchor editAs="oneCell">
    <xdr:from>
      <xdr:col>12</xdr:col>
      <xdr:colOff>495935</xdr:colOff>
      <xdr:row>723</xdr:row>
      <xdr:rowOff>111760</xdr:rowOff>
    </xdr:from>
    <xdr:to>
      <xdr:col>14</xdr:col>
      <xdr:colOff>638810</xdr:colOff>
      <xdr:row>730</xdr:row>
      <xdr:rowOff>34925</xdr:rowOff>
    </xdr:to>
    <xdr:pic>
      <xdr:nvPicPr>
        <xdr:cNvPr id="32" name="图片 31" descr="3-10SS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809855" y="12757975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10</xdr:col>
      <xdr:colOff>227330</xdr:colOff>
      <xdr:row>723</xdr:row>
      <xdr:rowOff>113030</xdr:rowOff>
    </xdr:from>
    <xdr:to>
      <xdr:col>12</xdr:col>
      <xdr:colOff>370205</xdr:colOff>
      <xdr:row>730</xdr:row>
      <xdr:rowOff>37465</xdr:rowOff>
    </xdr:to>
    <xdr:pic>
      <xdr:nvPicPr>
        <xdr:cNvPr id="33" name="图片 32" descr="3-10ssx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245850" y="127581025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10</xdr:col>
      <xdr:colOff>211455</xdr:colOff>
      <xdr:row>715</xdr:row>
      <xdr:rowOff>0</xdr:rowOff>
    </xdr:from>
    <xdr:to>
      <xdr:col>12</xdr:col>
      <xdr:colOff>354330</xdr:colOff>
      <xdr:row>721</xdr:row>
      <xdr:rowOff>102870</xdr:rowOff>
    </xdr:to>
    <xdr:pic>
      <xdr:nvPicPr>
        <xdr:cNvPr id="34" name="图片 33" descr="2-60SS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229975" y="126060835"/>
          <a:ext cx="1438275" cy="1158240"/>
        </a:xfrm>
        <a:prstGeom prst="rect">
          <a:avLst/>
        </a:prstGeom>
      </xdr:spPr>
    </xdr:pic>
    <xdr:clientData/>
  </xdr:twoCellAnchor>
  <xdr:twoCellAnchor editAs="oneCell">
    <xdr:from>
      <xdr:col>8</xdr:col>
      <xdr:colOff>13970</xdr:colOff>
      <xdr:row>715</xdr:row>
      <xdr:rowOff>0</xdr:rowOff>
    </xdr:from>
    <xdr:to>
      <xdr:col>10</xdr:col>
      <xdr:colOff>156845</xdr:colOff>
      <xdr:row>721</xdr:row>
      <xdr:rowOff>103505</xdr:rowOff>
    </xdr:to>
    <xdr:pic>
      <xdr:nvPicPr>
        <xdr:cNvPr id="35" name="图片 34" descr="1-60s-1s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737090" y="126060835"/>
          <a:ext cx="1438275" cy="1158875"/>
        </a:xfrm>
        <a:prstGeom prst="rect">
          <a:avLst/>
        </a:prstGeom>
      </xdr:spPr>
    </xdr:pic>
    <xdr:clientData/>
  </xdr:twoCellAnchor>
  <xdr:twoCellAnchor editAs="oneCell">
    <xdr:from>
      <xdr:col>12</xdr:col>
      <xdr:colOff>488950</xdr:colOff>
      <xdr:row>715</xdr:row>
      <xdr:rowOff>2540</xdr:rowOff>
    </xdr:from>
    <xdr:to>
      <xdr:col>14</xdr:col>
      <xdr:colOff>631825</xdr:colOff>
      <xdr:row>721</xdr:row>
      <xdr:rowOff>101600</xdr:rowOff>
    </xdr:to>
    <xdr:pic>
      <xdr:nvPicPr>
        <xdr:cNvPr id="36" name="图片 35" descr="4-60s-1s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802870" y="12606337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19685</xdr:colOff>
      <xdr:row>815</xdr:row>
      <xdr:rowOff>24765</xdr:rowOff>
    </xdr:from>
    <xdr:to>
      <xdr:col>10</xdr:col>
      <xdr:colOff>161290</xdr:colOff>
      <xdr:row>821</xdr:row>
      <xdr:rowOff>123825</xdr:rowOff>
    </xdr:to>
    <xdr:pic>
      <xdr:nvPicPr>
        <xdr:cNvPr id="37" name="图片 36" descr="5-30SS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742805" y="143718280"/>
          <a:ext cx="1437005" cy="115443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372110</xdr:colOff>
      <xdr:row>815</xdr:row>
      <xdr:rowOff>26670</xdr:rowOff>
    </xdr:from>
    <xdr:to>
      <xdr:col>12</xdr:col>
      <xdr:colOff>514985</xdr:colOff>
      <xdr:row>821</xdr:row>
      <xdr:rowOff>126365</xdr:rowOff>
    </xdr:to>
    <xdr:pic>
      <xdr:nvPicPr>
        <xdr:cNvPr id="38" name="图片 37" descr="6-30SS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390630" y="143720185"/>
          <a:ext cx="1438275" cy="1155065"/>
        </a:xfrm>
        <a:prstGeom prst="rect">
          <a:avLst/>
        </a:prstGeom>
      </xdr:spPr>
    </xdr:pic>
    <xdr:clientData/>
  </xdr:twoCellAnchor>
  <xdr:twoCellAnchor editAs="oneCell">
    <xdr:from>
      <xdr:col>13</xdr:col>
      <xdr:colOff>27305</xdr:colOff>
      <xdr:row>815</xdr:row>
      <xdr:rowOff>26670</xdr:rowOff>
    </xdr:from>
    <xdr:to>
      <xdr:col>15</xdr:col>
      <xdr:colOff>170180</xdr:colOff>
      <xdr:row>821</xdr:row>
      <xdr:rowOff>125730</xdr:rowOff>
    </xdr:to>
    <xdr:pic>
      <xdr:nvPicPr>
        <xdr:cNvPr id="39" name="图片 38" descr="1-30SS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988925" y="14372018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42545</xdr:colOff>
      <xdr:row>800</xdr:row>
      <xdr:rowOff>9525</xdr:rowOff>
    </xdr:from>
    <xdr:to>
      <xdr:col>10</xdr:col>
      <xdr:colOff>184150</xdr:colOff>
      <xdr:row>806</xdr:row>
      <xdr:rowOff>113030</xdr:rowOff>
    </xdr:to>
    <xdr:pic>
      <xdr:nvPicPr>
        <xdr:cNvPr id="40" name="图片 39" descr="6-30S-1S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765665" y="141064615"/>
          <a:ext cx="1437005" cy="1158875"/>
        </a:xfrm>
        <a:prstGeom prst="rect">
          <a:avLst/>
        </a:prstGeom>
      </xdr:spPr>
    </xdr:pic>
    <xdr:clientData/>
  </xdr:twoCellAnchor>
  <xdr:twoCellAnchor editAs="oneCell">
    <xdr:from>
      <xdr:col>13</xdr:col>
      <xdr:colOff>8890</xdr:colOff>
      <xdr:row>800</xdr:row>
      <xdr:rowOff>9525</xdr:rowOff>
    </xdr:from>
    <xdr:to>
      <xdr:col>15</xdr:col>
      <xdr:colOff>151765</xdr:colOff>
      <xdr:row>806</xdr:row>
      <xdr:rowOff>113030</xdr:rowOff>
    </xdr:to>
    <xdr:pic>
      <xdr:nvPicPr>
        <xdr:cNvPr id="41" name="图片 40" descr="2-30S-2S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970510" y="141064615"/>
          <a:ext cx="1438275" cy="1158875"/>
        </a:xfrm>
        <a:prstGeom prst="rect">
          <a:avLst/>
        </a:prstGeom>
      </xdr:spPr>
    </xdr:pic>
    <xdr:clientData/>
  </xdr:twoCellAnchor>
  <xdr:twoCellAnchor editAs="oneCell">
    <xdr:from>
      <xdr:col>10</xdr:col>
      <xdr:colOff>337820</xdr:colOff>
      <xdr:row>800</xdr:row>
      <xdr:rowOff>9525</xdr:rowOff>
    </xdr:from>
    <xdr:to>
      <xdr:col>12</xdr:col>
      <xdr:colOff>480695</xdr:colOff>
      <xdr:row>806</xdr:row>
      <xdr:rowOff>113665</xdr:rowOff>
    </xdr:to>
    <xdr:pic>
      <xdr:nvPicPr>
        <xdr:cNvPr id="42" name="图片 41" descr="3-30SS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356340" y="141064615"/>
          <a:ext cx="1438275" cy="1159510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</xdr:colOff>
      <xdr:row>807</xdr:row>
      <xdr:rowOff>120015</xdr:rowOff>
    </xdr:from>
    <xdr:to>
      <xdr:col>10</xdr:col>
      <xdr:colOff>166370</xdr:colOff>
      <xdr:row>814</xdr:row>
      <xdr:rowOff>45085</xdr:rowOff>
    </xdr:to>
    <xdr:pic>
      <xdr:nvPicPr>
        <xdr:cNvPr id="43" name="图片 42" descr="6-60S-2S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747885" y="142406370"/>
          <a:ext cx="1437005" cy="1156335"/>
        </a:xfrm>
        <a:prstGeom prst="rect">
          <a:avLst/>
        </a:prstGeom>
      </xdr:spPr>
    </xdr:pic>
    <xdr:clientData/>
  </xdr:twoCellAnchor>
  <xdr:twoCellAnchor editAs="oneCell">
    <xdr:from>
      <xdr:col>10</xdr:col>
      <xdr:colOff>377190</xdr:colOff>
      <xdr:row>807</xdr:row>
      <xdr:rowOff>119380</xdr:rowOff>
    </xdr:from>
    <xdr:to>
      <xdr:col>12</xdr:col>
      <xdr:colOff>520065</xdr:colOff>
      <xdr:row>814</xdr:row>
      <xdr:rowOff>45085</xdr:rowOff>
    </xdr:to>
    <xdr:pic>
      <xdr:nvPicPr>
        <xdr:cNvPr id="44" name="图片 43" descr="3-60S-2S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395710" y="142405735"/>
          <a:ext cx="1438275" cy="1156970"/>
        </a:xfrm>
        <a:prstGeom prst="rect">
          <a:avLst/>
        </a:prstGeom>
      </xdr:spPr>
    </xdr:pic>
    <xdr:clientData/>
  </xdr:twoCellAnchor>
  <xdr:twoCellAnchor editAs="oneCell">
    <xdr:from>
      <xdr:col>12</xdr:col>
      <xdr:colOff>637540</xdr:colOff>
      <xdr:row>807</xdr:row>
      <xdr:rowOff>92710</xdr:rowOff>
    </xdr:from>
    <xdr:to>
      <xdr:col>15</xdr:col>
      <xdr:colOff>132715</xdr:colOff>
      <xdr:row>814</xdr:row>
      <xdr:rowOff>63500</xdr:rowOff>
    </xdr:to>
    <xdr:pic>
      <xdr:nvPicPr>
        <xdr:cNvPr id="45" name="图片 44" descr="2-60SS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951460" y="142379065"/>
          <a:ext cx="1438275" cy="1202055"/>
        </a:xfrm>
        <a:prstGeom prst="rect">
          <a:avLst/>
        </a:prstGeom>
      </xdr:spPr>
    </xdr:pic>
    <xdr:clientData/>
  </xdr:twoCellAnchor>
  <xdr:twoCellAnchor editAs="oneCell">
    <xdr:from>
      <xdr:col>7</xdr:col>
      <xdr:colOff>1399540</xdr:colOff>
      <xdr:row>986</xdr:row>
      <xdr:rowOff>75565</xdr:rowOff>
    </xdr:from>
    <xdr:to>
      <xdr:col>10</xdr:col>
      <xdr:colOff>126365</xdr:colOff>
      <xdr:row>992</xdr:row>
      <xdr:rowOff>170180</xdr:rowOff>
    </xdr:to>
    <xdr:pic>
      <xdr:nvPicPr>
        <xdr:cNvPr id="46" name="图片 45" descr="2-30Ss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707880" y="173881415"/>
          <a:ext cx="1437005" cy="1149985"/>
        </a:xfrm>
        <a:prstGeom prst="rect">
          <a:avLst/>
        </a:prstGeom>
      </xdr:spPr>
    </xdr:pic>
    <xdr:clientData/>
  </xdr:twoCellAnchor>
  <xdr:twoCellAnchor editAs="oneCell">
    <xdr:from>
      <xdr:col>8</xdr:col>
      <xdr:colOff>14605</xdr:colOff>
      <xdr:row>971</xdr:row>
      <xdr:rowOff>128270</xdr:rowOff>
    </xdr:from>
    <xdr:to>
      <xdr:col>10</xdr:col>
      <xdr:colOff>156210</xdr:colOff>
      <xdr:row>978</xdr:row>
      <xdr:rowOff>55880</xdr:rowOff>
    </xdr:to>
    <xdr:pic>
      <xdr:nvPicPr>
        <xdr:cNvPr id="47" name="图片 46" descr="6-60ss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737725" y="171295695"/>
          <a:ext cx="1437005" cy="1158875"/>
        </a:xfrm>
        <a:prstGeom prst="rect">
          <a:avLst/>
        </a:prstGeom>
      </xdr:spPr>
    </xdr:pic>
    <xdr:clientData/>
  </xdr:twoCellAnchor>
  <xdr:twoCellAnchor editAs="oneCell">
    <xdr:from>
      <xdr:col>10</xdr:col>
      <xdr:colOff>253365</xdr:colOff>
      <xdr:row>971</xdr:row>
      <xdr:rowOff>107950</xdr:rowOff>
    </xdr:from>
    <xdr:to>
      <xdr:col>12</xdr:col>
      <xdr:colOff>396240</xdr:colOff>
      <xdr:row>978</xdr:row>
      <xdr:rowOff>36830</xdr:rowOff>
    </xdr:to>
    <xdr:pic>
      <xdr:nvPicPr>
        <xdr:cNvPr id="48" name="图片 47" descr="9-60ss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1271885" y="171275375"/>
          <a:ext cx="1438275" cy="1160145"/>
        </a:xfrm>
        <a:prstGeom prst="rect">
          <a:avLst/>
        </a:prstGeom>
      </xdr:spPr>
    </xdr:pic>
    <xdr:clientData/>
  </xdr:twoCellAnchor>
  <xdr:twoCellAnchor editAs="oneCell">
    <xdr:from>
      <xdr:col>10</xdr:col>
      <xdr:colOff>269875</xdr:colOff>
      <xdr:row>986</xdr:row>
      <xdr:rowOff>68580</xdr:rowOff>
    </xdr:from>
    <xdr:to>
      <xdr:col>12</xdr:col>
      <xdr:colOff>412750</xdr:colOff>
      <xdr:row>992</xdr:row>
      <xdr:rowOff>167640</xdr:rowOff>
    </xdr:to>
    <xdr:pic>
      <xdr:nvPicPr>
        <xdr:cNvPr id="49" name="图片 48" descr="3-30SS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1288395" y="173874430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31750</xdr:colOff>
      <xdr:row>979</xdr:row>
      <xdr:rowOff>10160</xdr:rowOff>
    </xdr:from>
    <xdr:to>
      <xdr:col>10</xdr:col>
      <xdr:colOff>173355</xdr:colOff>
      <xdr:row>985</xdr:row>
      <xdr:rowOff>108585</xdr:rowOff>
    </xdr:to>
    <xdr:pic>
      <xdr:nvPicPr>
        <xdr:cNvPr id="50" name="图片 49" descr="5-60ss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754870" y="172584745"/>
          <a:ext cx="1437005" cy="1153795"/>
        </a:xfrm>
        <a:prstGeom prst="rect">
          <a:avLst/>
        </a:prstGeom>
      </xdr:spPr>
    </xdr:pic>
    <xdr:clientData/>
  </xdr:twoCellAnchor>
  <xdr:twoCellAnchor editAs="oneCell">
    <xdr:from>
      <xdr:col>10</xdr:col>
      <xdr:colOff>260985</xdr:colOff>
      <xdr:row>978</xdr:row>
      <xdr:rowOff>156845</xdr:rowOff>
    </xdr:from>
    <xdr:to>
      <xdr:col>12</xdr:col>
      <xdr:colOff>403860</xdr:colOff>
      <xdr:row>985</xdr:row>
      <xdr:rowOff>80010</xdr:rowOff>
    </xdr:to>
    <xdr:pic>
      <xdr:nvPicPr>
        <xdr:cNvPr id="51" name="图片 50" descr="8-60ss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1279505" y="17255553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12</xdr:col>
      <xdr:colOff>594995</xdr:colOff>
      <xdr:row>986</xdr:row>
      <xdr:rowOff>64770</xdr:rowOff>
    </xdr:from>
    <xdr:to>
      <xdr:col>15</xdr:col>
      <xdr:colOff>92710</xdr:colOff>
      <xdr:row>992</xdr:row>
      <xdr:rowOff>163830</xdr:rowOff>
    </xdr:to>
    <xdr:pic>
      <xdr:nvPicPr>
        <xdr:cNvPr id="52" name="图片 51" descr="3-10SS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908915" y="173870620"/>
          <a:ext cx="1440815" cy="1154430"/>
        </a:xfrm>
        <a:prstGeom prst="rect">
          <a:avLst/>
        </a:prstGeom>
      </xdr:spPr>
    </xdr:pic>
    <xdr:clientData/>
  </xdr:twoCellAnchor>
  <xdr:twoCellAnchor editAs="oneCell">
    <xdr:from>
      <xdr:col>12</xdr:col>
      <xdr:colOff>548005</xdr:colOff>
      <xdr:row>978</xdr:row>
      <xdr:rowOff>160020</xdr:rowOff>
    </xdr:from>
    <xdr:to>
      <xdr:col>15</xdr:col>
      <xdr:colOff>45720</xdr:colOff>
      <xdr:row>985</xdr:row>
      <xdr:rowOff>82550</xdr:rowOff>
    </xdr:to>
    <xdr:pic>
      <xdr:nvPicPr>
        <xdr:cNvPr id="53" name="图片 52" descr="4-30S-1S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2861925" y="172558710"/>
          <a:ext cx="1440815" cy="1153795"/>
        </a:xfrm>
        <a:prstGeom prst="rect">
          <a:avLst/>
        </a:prstGeom>
      </xdr:spPr>
    </xdr:pic>
    <xdr:clientData/>
  </xdr:twoCellAnchor>
  <xdr:twoCellAnchor editAs="oneCell">
    <xdr:from>
      <xdr:col>12</xdr:col>
      <xdr:colOff>519430</xdr:colOff>
      <xdr:row>971</xdr:row>
      <xdr:rowOff>108585</xdr:rowOff>
    </xdr:from>
    <xdr:to>
      <xdr:col>15</xdr:col>
      <xdr:colOff>17145</xdr:colOff>
      <xdr:row>978</xdr:row>
      <xdr:rowOff>38735</xdr:rowOff>
    </xdr:to>
    <xdr:pic>
      <xdr:nvPicPr>
        <xdr:cNvPr id="54" name="图片 53" descr="4-60s-4s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833350" y="171276010"/>
          <a:ext cx="1440815" cy="116141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1144</xdr:row>
      <xdr:rowOff>157480</xdr:rowOff>
    </xdr:from>
    <xdr:to>
      <xdr:col>10</xdr:col>
      <xdr:colOff>141605</xdr:colOff>
      <xdr:row>1151</xdr:row>
      <xdr:rowOff>80010</xdr:rowOff>
    </xdr:to>
    <xdr:pic>
      <xdr:nvPicPr>
        <xdr:cNvPr id="58" name="图片 57" descr="1-3SS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723120" y="201789030"/>
          <a:ext cx="1437005" cy="1153795"/>
        </a:xfrm>
        <a:prstGeom prst="rect">
          <a:avLst/>
        </a:prstGeom>
      </xdr:spPr>
    </xdr:pic>
    <xdr:clientData/>
  </xdr:twoCellAnchor>
  <xdr:twoCellAnchor editAs="oneCell">
    <xdr:from>
      <xdr:col>10</xdr:col>
      <xdr:colOff>276225</xdr:colOff>
      <xdr:row>1144</xdr:row>
      <xdr:rowOff>163195</xdr:rowOff>
    </xdr:from>
    <xdr:to>
      <xdr:col>12</xdr:col>
      <xdr:colOff>419100</xdr:colOff>
      <xdr:row>1151</xdr:row>
      <xdr:rowOff>78105</xdr:rowOff>
    </xdr:to>
    <xdr:pic>
      <xdr:nvPicPr>
        <xdr:cNvPr id="59" name="图片 58" descr="2-3SS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1294745" y="201794745"/>
          <a:ext cx="1438275" cy="1146175"/>
        </a:xfrm>
        <a:prstGeom prst="rect">
          <a:avLst/>
        </a:prstGeom>
      </xdr:spPr>
    </xdr:pic>
    <xdr:clientData/>
  </xdr:twoCellAnchor>
  <xdr:twoCellAnchor editAs="oneCell">
    <xdr:from>
      <xdr:col>10</xdr:col>
      <xdr:colOff>267970</xdr:colOff>
      <xdr:row>1137</xdr:row>
      <xdr:rowOff>19685</xdr:rowOff>
    </xdr:from>
    <xdr:to>
      <xdr:col>12</xdr:col>
      <xdr:colOff>410845</xdr:colOff>
      <xdr:row>1143</xdr:row>
      <xdr:rowOff>118110</xdr:rowOff>
    </xdr:to>
    <xdr:pic>
      <xdr:nvPicPr>
        <xdr:cNvPr id="60" name="图片 59" descr="1-60SS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1286490" y="200419970"/>
          <a:ext cx="1438275" cy="115379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1137</xdr:row>
      <xdr:rowOff>0</xdr:rowOff>
    </xdr:from>
    <xdr:to>
      <xdr:col>10</xdr:col>
      <xdr:colOff>151130</xdr:colOff>
      <xdr:row>1143</xdr:row>
      <xdr:rowOff>100330</xdr:rowOff>
    </xdr:to>
    <xdr:pic>
      <xdr:nvPicPr>
        <xdr:cNvPr id="61" name="图片 60" descr="2-60SS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732645" y="200400285"/>
          <a:ext cx="1437005" cy="1155700"/>
        </a:xfrm>
        <a:prstGeom prst="rect">
          <a:avLst/>
        </a:prstGeom>
      </xdr:spPr>
    </xdr:pic>
    <xdr:clientData/>
  </xdr:twoCellAnchor>
  <xdr:twoCellAnchor editAs="oneCell">
    <xdr:from>
      <xdr:col>10</xdr:col>
      <xdr:colOff>333375</xdr:colOff>
      <xdr:row>1192</xdr:row>
      <xdr:rowOff>57150</xdr:rowOff>
    </xdr:from>
    <xdr:to>
      <xdr:col>12</xdr:col>
      <xdr:colOff>476250</xdr:colOff>
      <xdr:row>1198</xdr:row>
      <xdr:rowOff>155575</xdr:rowOff>
    </xdr:to>
    <xdr:pic>
      <xdr:nvPicPr>
        <xdr:cNvPr id="62" name="图片 61" descr="3-3SS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1351895" y="210131660"/>
          <a:ext cx="1438275" cy="1153795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</xdr:colOff>
      <xdr:row>1185</xdr:row>
      <xdr:rowOff>2540</xdr:rowOff>
    </xdr:from>
    <xdr:to>
      <xdr:col>10</xdr:col>
      <xdr:colOff>156845</xdr:colOff>
      <xdr:row>1191</xdr:row>
      <xdr:rowOff>103505</xdr:rowOff>
    </xdr:to>
    <xdr:pic>
      <xdr:nvPicPr>
        <xdr:cNvPr id="63" name="图片 62" descr="2-60S-1S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738360" y="208845785"/>
          <a:ext cx="1437005" cy="1156335"/>
        </a:xfrm>
        <a:prstGeom prst="rect">
          <a:avLst/>
        </a:prstGeom>
      </xdr:spPr>
    </xdr:pic>
    <xdr:clientData/>
  </xdr:twoCellAnchor>
  <xdr:twoCellAnchor editAs="oneCell">
    <xdr:from>
      <xdr:col>10</xdr:col>
      <xdr:colOff>297815</xdr:colOff>
      <xdr:row>1185</xdr:row>
      <xdr:rowOff>0</xdr:rowOff>
    </xdr:from>
    <xdr:to>
      <xdr:col>12</xdr:col>
      <xdr:colOff>440690</xdr:colOff>
      <xdr:row>1191</xdr:row>
      <xdr:rowOff>101600</xdr:rowOff>
    </xdr:to>
    <xdr:pic>
      <xdr:nvPicPr>
        <xdr:cNvPr id="64" name="图片 63" descr="4-60S-1S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1316335" y="208843245"/>
          <a:ext cx="1438275" cy="11569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1192</xdr:row>
      <xdr:rowOff>44450</xdr:rowOff>
    </xdr:from>
    <xdr:to>
      <xdr:col>10</xdr:col>
      <xdr:colOff>141605</xdr:colOff>
      <xdr:row>1198</xdr:row>
      <xdr:rowOff>141605</xdr:rowOff>
    </xdr:to>
    <xdr:pic>
      <xdr:nvPicPr>
        <xdr:cNvPr id="65" name="图片 64" descr="4-3S-1S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723120" y="210118960"/>
          <a:ext cx="1437005" cy="11525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4445</xdr:colOff>
      <xdr:row>1</xdr:row>
      <xdr:rowOff>174625</xdr:rowOff>
    </xdr:from>
    <xdr:to>
      <xdr:col>11</xdr:col>
      <xdr:colOff>149225</xdr:colOff>
      <xdr:row>8</xdr:row>
      <xdr:rowOff>102870</xdr:rowOff>
    </xdr:to>
    <xdr:pic>
      <xdr:nvPicPr>
        <xdr:cNvPr id="2" name="图片 1" descr="2-60S-2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04525" y="393700"/>
          <a:ext cx="1440180" cy="1159510"/>
        </a:xfrm>
        <a:prstGeom prst="rect">
          <a:avLst/>
        </a:prstGeom>
      </xdr:spPr>
    </xdr:pic>
    <xdr:clientData/>
  </xdr:twoCellAnchor>
  <xdr:twoCellAnchor editAs="oneCell">
    <xdr:from>
      <xdr:col>11</xdr:col>
      <xdr:colOff>344805</xdr:colOff>
      <xdr:row>2</xdr:row>
      <xdr:rowOff>0</xdr:rowOff>
    </xdr:from>
    <xdr:to>
      <xdr:col>13</xdr:col>
      <xdr:colOff>489585</xdr:colOff>
      <xdr:row>8</xdr:row>
      <xdr:rowOff>101600</xdr:rowOff>
    </xdr:to>
    <xdr:pic>
      <xdr:nvPicPr>
        <xdr:cNvPr id="3" name="图片 2" descr="4-60S-1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40285" y="39497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11</xdr:col>
      <xdr:colOff>368935</xdr:colOff>
      <xdr:row>10</xdr:row>
      <xdr:rowOff>60325</xdr:rowOff>
    </xdr:from>
    <xdr:to>
      <xdr:col>13</xdr:col>
      <xdr:colOff>513715</xdr:colOff>
      <xdr:row>16</xdr:row>
      <xdr:rowOff>162560</xdr:rowOff>
    </xdr:to>
    <xdr:pic>
      <xdr:nvPicPr>
        <xdr:cNvPr id="4" name="图片 3" descr="4-10S-2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64415" y="1862455"/>
          <a:ext cx="1440180" cy="1157605"/>
        </a:xfrm>
        <a:prstGeom prst="rect">
          <a:avLst/>
        </a:prstGeom>
      </xdr:spPr>
    </xdr:pic>
    <xdr:clientData/>
  </xdr:twoCellAnchor>
  <xdr:twoCellAnchor editAs="oneCell">
    <xdr:from>
      <xdr:col>9</xdr:col>
      <xdr:colOff>14605</xdr:colOff>
      <xdr:row>10</xdr:row>
      <xdr:rowOff>76200</xdr:rowOff>
    </xdr:from>
    <xdr:to>
      <xdr:col>11</xdr:col>
      <xdr:colOff>159385</xdr:colOff>
      <xdr:row>17</xdr:row>
      <xdr:rowOff>1270</xdr:rowOff>
    </xdr:to>
    <xdr:pic>
      <xdr:nvPicPr>
        <xdr:cNvPr id="5" name="图片 4" descr="2-10S-28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14685" y="1878330"/>
          <a:ext cx="1440180" cy="11563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60</xdr:row>
      <xdr:rowOff>6350</xdr:rowOff>
    </xdr:from>
    <xdr:to>
      <xdr:col>11</xdr:col>
      <xdr:colOff>144780</xdr:colOff>
      <xdr:row>66</xdr:row>
      <xdr:rowOff>101600</xdr:rowOff>
    </xdr:to>
    <xdr:pic>
      <xdr:nvPicPr>
        <xdr:cNvPr id="6" name="图片 5" descr="2-3S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00080" y="10641965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11</xdr:col>
      <xdr:colOff>372110</xdr:colOff>
      <xdr:row>59</xdr:row>
      <xdr:rowOff>151765</xdr:rowOff>
    </xdr:from>
    <xdr:to>
      <xdr:col>13</xdr:col>
      <xdr:colOff>516890</xdr:colOff>
      <xdr:row>66</xdr:row>
      <xdr:rowOff>71120</xdr:rowOff>
    </xdr:to>
    <xdr:pic>
      <xdr:nvPicPr>
        <xdr:cNvPr id="7" name="图片 6" descr="4-3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67590" y="10611485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6985</xdr:colOff>
      <xdr:row>51</xdr:row>
      <xdr:rowOff>9525</xdr:rowOff>
    </xdr:from>
    <xdr:to>
      <xdr:col>11</xdr:col>
      <xdr:colOff>151765</xdr:colOff>
      <xdr:row>57</xdr:row>
      <xdr:rowOff>140970</xdr:rowOff>
    </xdr:to>
    <xdr:pic>
      <xdr:nvPicPr>
        <xdr:cNvPr id="8" name="图片 7" descr="2-30S-1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07065" y="9062085"/>
          <a:ext cx="1440180" cy="1186815"/>
        </a:xfrm>
        <a:prstGeom prst="rect">
          <a:avLst/>
        </a:prstGeom>
      </xdr:spPr>
    </xdr:pic>
    <xdr:clientData/>
  </xdr:twoCellAnchor>
  <xdr:twoCellAnchor editAs="oneCell">
    <xdr:from>
      <xdr:col>11</xdr:col>
      <xdr:colOff>325755</xdr:colOff>
      <xdr:row>51</xdr:row>
      <xdr:rowOff>0</xdr:rowOff>
    </xdr:from>
    <xdr:to>
      <xdr:col>13</xdr:col>
      <xdr:colOff>470535</xdr:colOff>
      <xdr:row>57</xdr:row>
      <xdr:rowOff>131445</xdr:rowOff>
    </xdr:to>
    <xdr:pic>
      <xdr:nvPicPr>
        <xdr:cNvPr id="9" name="图片 8" descr="3-30S-1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421235" y="9052560"/>
          <a:ext cx="1440180" cy="1186815"/>
        </a:xfrm>
        <a:prstGeom prst="rect">
          <a:avLst/>
        </a:prstGeom>
      </xdr:spPr>
    </xdr:pic>
    <xdr:clientData/>
  </xdr:twoCellAnchor>
  <xdr:twoCellAnchor editAs="oneCell">
    <xdr:from>
      <xdr:col>8</xdr:col>
      <xdr:colOff>1304925</xdr:colOff>
      <xdr:row>103</xdr:row>
      <xdr:rowOff>37465</xdr:rowOff>
    </xdr:from>
    <xdr:to>
      <xdr:col>11</xdr:col>
      <xdr:colOff>144145</xdr:colOff>
      <xdr:row>109</xdr:row>
      <xdr:rowOff>137795</xdr:rowOff>
    </xdr:to>
    <xdr:pic>
      <xdr:nvPicPr>
        <xdr:cNvPr id="14" name="图片 13" descr="1-10S-1S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799445" y="18279745"/>
          <a:ext cx="1440180" cy="1155700"/>
        </a:xfrm>
        <a:prstGeom prst="rect">
          <a:avLst/>
        </a:prstGeom>
      </xdr:spPr>
    </xdr:pic>
    <xdr:clientData/>
  </xdr:twoCellAnchor>
  <xdr:twoCellAnchor editAs="oneCell">
    <xdr:from>
      <xdr:col>9</xdr:col>
      <xdr:colOff>16510</xdr:colOff>
      <xdr:row>94</xdr:row>
      <xdr:rowOff>66040</xdr:rowOff>
    </xdr:from>
    <xdr:to>
      <xdr:col>11</xdr:col>
      <xdr:colOff>161290</xdr:colOff>
      <xdr:row>101</xdr:row>
      <xdr:rowOff>25400</xdr:rowOff>
    </xdr:to>
    <xdr:pic>
      <xdr:nvPicPr>
        <xdr:cNvPr id="15" name="图片 14" descr="3-30S-1S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816590" y="16725265"/>
          <a:ext cx="1440180" cy="119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272415</xdr:colOff>
      <xdr:row>94</xdr:row>
      <xdr:rowOff>70485</xdr:rowOff>
    </xdr:from>
    <xdr:to>
      <xdr:col>13</xdr:col>
      <xdr:colOff>417195</xdr:colOff>
      <xdr:row>101</xdr:row>
      <xdr:rowOff>29845</xdr:rowOff>
    </xdr:to>
    <xdr:pic>
      <xdr:nvPicPr>
        <xdr:cNvPr id="16" name="图片 15" descr="4-30S-1S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367895" y="16729710"/>
          <a:ext cx="1440180" cy="119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311150</xdr:colOff>
      <xdr:row>102</xdr:row>
      <xdr:rowOff>176530</xdr:rowOff>
    </xdr:from>
    <xdr:to>
      <xdr:col>13</xdr:col>
      <xdr:colOff>455930</xdr:colOff>
      <xdr:row>109</xdr:row>
      <xdr:rowOff>134620</xdr:rowOff>
    </xdr:to>
    <xdr:pic>
      <xdr:nvPicPr>
        <xdr:cNvPr id="17" name="图片 16" descr="4-10SS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406630" y="18242280"/>
          <a:ext cx="1440180" cy="1189990"/>
        </a:xfrm>
        <a:prstGeom prst="rect">
          <a:avLst/>
        </a:prstGeom>
      </xdr:spPr>
    </xdr:pic>
    <xdr:clientData/>
  </xdr:twoCellAnchor>
  <xdr:twoCellAnchor editAs="oneCell">
    <xdr:from>
      <xdr:col>9</xdr:col>
      <xdr:colOff>12065</xdr:colOff>
      <xdr:row>167</xdr:row>
      <xdr:rowOff>151130</xdr:rowOff>
    </xdr:from>
    <xdr:to>
      <xdr:col>11</xdr:col>
      <xdr:colOff>156845</xdr:colOff>
      <xdr:row>174</xdr:row>
      <xdr:rowOff>68580</xdr:rowOff>
    </xdr:to>
    <xdr:pic>
      <xdr:nvPicPr>
        <xdr:cNvPr id="21" name="图片 20" descr="1-3S-1S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12145" y="29693870"/>
          <a:ext cx="1440180" cy="114871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161</xdr:row>
      <xdr:rowOff>0</xdr:rowOff>
    </xdr:from>
    <xdr:to>
      <xdr:col>11</xdr:col>
      <xdr:colOff>144780</xdr:colOff>
      <xdr:row>167</xdr:row>
      <xdr:rowOff>93345</xdr:rowOff>
    </xdr:to>
    <xdr:pic>
      <xdr:nvPicPr>
        <xdr:cNvPr id="22" name="图片 21" descr="1-30S-3S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800080" y="28487370"/>
          <a:ext cx="1440180" cy="1148715"/>
        </a:xfrm>
        <a:prstGeom prst="rect">
          <a:avLst/>
        </a:prstGeom>
      </xdr:spPr>
    </xdr:pic>
    <xdr:clientData/>
  </xdr:twoCellAnchor>
  <xdr:twoCellAnchor editAs="oneCell">
    <xdr:from>
      <xdr:col>11</xdr:col>
      <xdr:colOff>238760</xdr:colOff>
      <xdr:row>345</xdr:row>
      <xdr:rowOff>115570</xdr:rowOff>
    </xdr:from>
    <xdr:to>
      <xdr:col>13</xdr:col>
      <xdr:colOff>383540</xdr:colOff>
      <xdr:row>352</xdr:row>
      <xdr:rowOff>39370</xdr:rowOff>
    </xdr:to>
    <xdr:pic>
      <xdr:nvPicPr>
        <xdr:cNvPr id="23" name="图片 22" descr="4-30s-1S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334240" y="61183520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9</xdr:col>
      <xdr:colOff>23495</xdr:colOff>
      <xdr:row>345</xdr:row>
      <xdr:rowOff>114300</xdr:rowOff>
    </xdr:from>
    <xdr:to>
      <xdr:col>11</xdr:col>
      <xdr:colOff>168275</xdr:colOff>
      <xdr:row>352</xdr:row>
      <xdr:rowOff>38100</xdr:rowOff>
    </xdr:to>
    <xdr:pic>
      <xdr:nvPicPr>
        <xdr:cNvPr id="24" name="图片 23" descr="1-30ss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823575" y="61182250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352</xdr:row>
      <xdr:rowOff>90805</xdr:rowOff>
    </xdr:from>
    <xdr:to>
      <xdr:col>11</xdr:col>
      <xdr:colOff>144780</xdr:colOff>
      <xdr:row>359</xdr:row>
      <xdr:rowOff>16510</xdr:rowOff>
    </xdr:to>
    <xdr:pic>
      <xdr:nvPicPr>
        <xdr:cNvPr id="25" name="图片 24" descr="1-3S-1S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00080" y="6239002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11</xdr:col>
      <xdr:colOff>271145</xdr:colOff>
      <xdr:row>352</xdr:row>
      <xdr:rowOff>90805</xdr:rowOff>
    </xdr:from>
    <xdr:to>
      <xdr:col>13</xdr:col>
      <xdr:colOff>415925</xdr:colOff>
      <xdr:row>359</xdr:row>
      <xdr:rowOff>16510</xdr:rowOff>
    </xdr:to>
    <xdr:pic>
      <xdr:nvPicPr>
        <xdr:cNvPr id="26" name="图片 25" descr="3-3S-2S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366625" y="62390020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24130</xdr:colOff>
      <xdr:row>339</xdr:row>
      <xdr:rowOff>0</xdr:rowOff>
    </xdr:from>
    <xdr:to>
      <xdr:col>11</xdr:col>
      <xdr:colOff>168910</xdr:colOff>
      <xdr:row>345</xdr:row>
      <xdr:rowOff>98425</xdr:rowOff>
    </xdr:to>
    <xdr:pic>
      <xdr:nvPicPr>
        <xdr:cNvPr id="27" name="图片 26" descr="1-30s-1s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824210" y="60012580"/>
          <a:ext cx="1440180" cy="1153795"/>
        </a:xfrm>
        <a:prstGeom prst="rect">
          <a:avLst/>
        </a:prstGeom>
      </xdr:spPr>
    </xdr:pic>
    <xdr:clientData/>
  </xdr:twoCellAnchor>
  <xdr:twoCellAnchor editAs="oneCell">
    <xdr:from>
      <xdr:col>11</xdr:col>
      <xdr:colOff>233680</xdr:colOff>
      <xdr:row>339</xdr:row>
      <xdr:rowOff>0</xdr:rowOff>
    </xdr:from>
    <xdr:to>
      <xdr:col>13</xdr:col>
      <xdr:colOff>378460</xdr:colOff>
      <xdr:row>345</xdr:row>
      <xdr:rowOff>98425</xdr:rowOff>
    </xdr:to>
    <xdr:pic>
      <xdr:nvPicPr>
        <xdr:cNvPr id="28" name="图片 27" descr="4-30s-2s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29160" y="60012580"/>
          <a:ext cx="1440180" cy="1153795"/>
        </a:xfrm>
        <a:prstGeom prst="rect">
          <a:avLst/>
        </a:prstGeom>
      </xdr:spPr>
    </xdr:pic>
    <xdr:clientData/>
  </xdr:twoCellAnchor>
  <xdr:twoCellAnchor editAs="oneCell">
    <xdr:from>
      <xdr:col>11</xdr:col>
      <xdr:colOff>356870</xdr:colOff>
      <xdr:row>427</xdr:row>
      <xdr:rowOff>169545</xdr:rowOff>
    </xdr:from>
    <xdr:to>
      <xdr:col>13</xdr:col>
      <xdr:colOff>499745</xdr:colOff>
      <xdr:row>434</xdr:row>
      <xdr:rowOff>124460</xdr:rowOff>
    </xdr:to>
    <xdr:pic>
      <xdr:nvPicPr>
        <xdr:cNvPr id="29" name="图片 28" descr="8-10S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452350" y="75695175"/>
          <a:ext cx="1438275" cy="1186180"/>
        </a:xfrm>
        <a:prstGeom prst="rect">
          <a:avLst/>
        </a:prstGeom>
      </xdr:spPr>
    </xdr:pic>
    <xdr:clientData/>
  </xdr:twoCellAnchor>
  <xdr:twoCellAnchor editAs="oneCell">
    <xdr:from>
      <xdr:col>9</xdr:col>
      <xdr:colOff>14605</xdr:colOff>
      <xdr:row>420</xdr:row>
      <xdr:rowOff>28575</xdr:rowOff>
    </xdr:from>
    <xdr:to>
      <xdr:col>11</xdr:col>
      <xdr:colOff>159385</xdr:colOff>
      <xdr:row>426</xdr:row>
      <xdr:rowOff>155575</xdr:rowOff>
    </xdr:to>
    <xdr:pic>
      <xdr:nvPicPr>
        <xdr:cNvPr id="30" name="图片 29" descr="6-30S-2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814685" y="74322940"/>
          <a:ext cx="1440180" cy="1182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394335</xdr:colOff>
      <xdr:row>420</xdr:row>
      <xdr:rowOff>36830</xdr:rowOff>
    </xdr:from>
    <xdr:to>
      <xdr:col>13</xdr:col>
      <xdr:colOff>537210</xdr:colOff>
      <xdr:row>426</xdr:row>
      <xdr:rowOff>167640</xdr:rowOff>
    </xdr:to>
    <xdr:pic>
      <xdr:nvPicPr>
        <xdr:cNvPr id="31" name="图片 30" descr="8-30SS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489815" y="74331195"/>
          <a:ext cx="1438275" cy="1186180"/>
        </a:xfrm>
        <a:prstGeom prst="rect">
          <a:avLst/>
        </a:prstGeom>
      </xdr:spPr>
    </xdr:pic>
    <xdr:clientData/>
  </xdr:twoCellAnchor>
  <xdr:twoCellAnchor editAs="oneCell">
    <xdr:from>
      <xdr:col>9</xdr:col>
      <xdr:colOff>14605</xdr:colOff>
      <xdr:row>428</xdr:row>
      <xdr:rowOff>11430</xdr:rowOff>
    </xdr:from>
    <xdr:to>
      <xdr:col>11</xdr:col>
      <xdr:colOff>158750</xdr:colOff>
      <xdr:row>434</xdr:row>
      <xdr:rowOff>142875</xdr:rowOff>
    </xdr:to>
    <xdr:pic>
      <xdr:nvPicPr>
        <xdr:cNvPr id="32" name="图片 31" descr="6-10SS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814685" y="75712955"/>
          <a:ext cx="1439545" cy="118681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465</xdr:row>
      <xdr:rowOff>0</xdr:rowOff>
    </xdr:from>
    <xdr:to>
      <xdr:col>11</xdr:col>
      <xdr:colOff>144780</xdr:colOff>
      <xdr:row>471</xdr:row>
      <xdr:rowOff>95885</xdr:rowOff>
    </xdr:to>
    <xdr:pic>
      <xdr:nvPicPr>
        <xdr:cNvPr id="33" name="图片 32" descr="2-30s-5S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800080" y="82209640"/>
          <a:ext cx="1440180" cy="1151255"/>
        </a:xfrm>
        <a:prstGeom prst="rect">
          <a:avLst/>
        </a:prstGeom>
      </xdr:spPr>
    </xdr:pic>
    <xdr:clientData/>
  </xdr:twoCellAnchor>
  <xdr:twoCellAnchor editAs="oneCell">
    <xdr:from>
      <xdr:col>11</xdr:col>
      <xdr:colOff>461010</xdr:colOff>
      <xdr:row>465</xdr:row>
      <xdr:rowOff>0</xdr:rowOff>
    </xdr:from>
    <xdr:to>
      <xdr:col>13</xdr:col>
      <xdr:colOff>605790</xdr:colOff>
      <xdr:row>471</xdr:row>
      <xdr:rowOff>95250</xdr:rowOff>
    </xdr:to>
    <xdr:pic>
      <xdr:nvPicPr>
        <xdr:cNvPr id="34" name="图片 33" descr="4-30s-5S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56490" y="82209640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472</xdr:row>
      <xdr:rowOff>59055</xdr:rowOff>
    </xdr:from>
    <xdr:to>
      <xdr:col>11</xdr:col>
      <xdr:colOff>154305</xdr:colOff>
      <xdr:row>478</xdr:row>
      <xdr:rowOff>154305</xdr:rowOff>
    </xdr:to>
    <xdr:pic>
      <xdr:nvPicPr>
        <xdr:cNvPr id="35" name="图片 34" descr="2-30S-2S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809605" y="83499960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11</xdr:col>
      <xdr:colOff>456565</xdr:colOff>
      <xdr:row>472</xdr:row>
      <xdr:rowOff>54610</xdr:rowOff>
    </xdr:from>
    <xdr:to>
      <xdr:col>13</xdr:col>
      <xdr:colOff>601345</xdr:colOff>
      <xdr:row>478</xdr:row>
      <xdr:rowOff>149860</xdr:rowOff>
    </xdr:to>
    <xdr:pic>
      <xdr:nvPicPr>
        <xdr:cNvPr id="36" name="图片 35" descr="4-30S-3S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2552045" y="83495515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523</xdr:row>
      <xdr:rowOff>10160</xdr:rowOff>
    </xdr:from>
    <xdr:to>
      <xdr:col>11</xdr:col>
      <xdr:colOff>144780</xdr:colOff>
      <xdr:row>529</xdr:row>
      <xdr:rowOff>109855</xdr:rowOff>
    </xdr:to>
    <xdr:pic>
      <xdr:nvPicPr>
        <xdr:cNvPr id="38" name="图片 37" descr="1-30S-1S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800080" y="92464890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9</xdr:col>
      <xdr:colOff>3175</xdr:colOff>
      <xdr:row>508</xdr:row>
      <xdr:rowOff>0</xdr:rowOff>
    </xdr:from>
    <xdr:to>
      <xdr:col>11</xdr:col>
      <xdr:colOff>147955</xdr:colOff>
      <xdr:row>514</xdr:row>
      <xdr:rowOff>101600</xdr:rowOff>
    </xdr:to>
    <xdr:pic>
      <xdr:nvPicPr>
        <xdr:cNvPr id="39" name="图片 38" descr="1-30S-3S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803255" y="89816305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11</xdr:col>
      <xdr:colOff>288290</xdr:colOff>
      <xdr:row>508</xdr:row>
      <xdr:rowOff>10160</xdr:rowOff>
    </xdr:from>
    <xdr:to>
      <xdr:col>13</xdr:col>
      <xdr:colOff>433070</xdr:colOff>
      <xdr:row>514</xdr:row>
      <xdr:rowOff>111760</xdr:rowOff>
    </xdr:to>
    <xdr:pic>
      <xdr:nvPicPr>
        <xdr:cNvPr id="40" name="图片 39" descr="2-30S-1S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383770" y="89826465"/>
          <a:ext cx="1440180" cy="115697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515</xdr:row>
      <xdr:rowOff>62865</xdr:rowOff>
    </xdr:from>
    <xdr:to>
      <xdr:col>11</xdr:col>
      <xdr:colOff>163830</xdr:colOff>
      <xdr:row>521</xdr:row>
      <xdr:rowOff>170815</xdr:rowOff>
    </xdr:to>
    <xdr:pic>
      <xdr:nvPicPr>
        <xdr:cNvPr id="41" name="图片 40" descr="1-60S-1S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819130" y="91110435"/>
          <a:ext cx="1440180" cy="1163320"/>
        </a:xfrm>
        <a:prstGeom prst="rect">
          <a:avLst/>
        </a:prstGeom>
      </xdr:spPr>
    </xdr:pic>
    <xdr:clientData/>
  </xdr:twoCellAnchor>
  <xdr:twoCellAnchor editAs="oneCell">
    <xdr:from>
      <xdr:col>11</xdr:col>
      <xdr:colOff>337185</xdr:colOff>
      <xdr:row>515</xdr:row>
      <xdr:rowOff>58420</xdr:rowOff>
    </xdr:from>
    <xdr:to>
      <xdr:col>13</xdr:col>
      <xdr:colOff>481965</xdr:colOff>
      <xdr:row>521</xdr:row>
      <xdr:rowOff>163195</xdr:rowOff>
    </xdr:to>
    <xdr:pic>
      <xdr:nvPicPr>
        <xdr:cNvPr id="42" name="图片 41" descr="2-60S-3S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432665" y="91105990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11</xdr:col>
      <xdr:colOff>305435</xdr:colOff>
      <xdr:row>522</xdr:row>
      <xdr:rowOff>172085</xdr:rowOff>
    </xdr:from>
    <xdr:to>
      <xdr:col>13</xdr:col>
      <xdr:colOff>450215</xdr:colOff>
      <xdr:row>529</xdr:row>
      <xdr:rowOff>91440</xdr:rowOff>
    </xdr:to>
    <xdr:pic>
      <xdr:nvPicPr>
        <xdr:cNvPr id="43" name="图片 42" descr="2-30S-1S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2400915" y="92450920"/>
          <a:ext cx="1440180" cy="1150620"/>
        </a:xfrm>
        <a:prstGeom prst="rect">
          <a:avLst/>
        </a:prstGeom>
      </xdr:spPr>
    </xdr:pic>
    <xdr:clientData/>
  </xdr:twoCellAnchor>
  <xdr:twoCellAnchor editAs="oneCell">
    <xdr:from>
      <xdr:col>11</xdr:col>
      <xdr:colOff>242570</xdr:colOff>
      <xdr:row>600</xdr:row>
      <xdr:rowOff>35560</xdr:rowOff>
    </xdr:from>
    <xdr:to>
      <xdr:col>13</xdr:col>
      <xdr:colOff>387350</xdr:colOff>
      <xdr:row>606</xdr:row>
      <xdr:rowOff>138430</xdr:rowOff>
    </xdr:to>
    <xdr:pic>
      <xdr:nvPicPr>
        <xdr:cNvPr id="44" name="图片 43" descr="3-60S-1AS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338050" y="106068495"/>
          <a:ext cx="1440180" cy="1158240"/>
        </a:xfrm>
        <a:prstGeom prst="rect">
          <a:avLst/>
        </a:prstGeom>
      </xdr:spPr>
    </xdr:pic>
    <xdr:clientData/>
  </xdr:twoCellAnchor>
  <xdr:twoCellAnchor editAs="oneCell">
    <xdr:from>
      <xdr:col>11</xdr:col>
      <xdr:colOff>233680</xdr:colOff>
      <xdr:row>607</xdr:row>
      <xdr:rowOff>121285</xdr:rowOff>
    </xdr:from>
    <xdr:to>
      <xdr:col>13</xdr:col>
      <xdr:colOff>378460</xdr:colOff>
      <xdr:row>614</xdr:row>
      <xdr:rowOff>45085</xdr:rowOff>
    </xdr:to>
    <xdr:pic>
      <xdr:nvPicPr>
        <xdr:cNvPr id="45" name="图片 44" descr="4-30SS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329160" y="107385485"/>
          <a:ext cx="1440180" cy="115506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593</xdr:row>
      <xdr:rowOff>29210</xdr:rowOff>
    </xdr:from>
    <xdr:to>
      <xdr:col>11</xdr:col>
      <xdr:colOff>144780</xdr:colOff>
      <xdr:row>599</xdr:row>
      <xdr:rowOff>127000</xdr:rowOff>
    </xdr:to>
    <xdr:pic>
      <xdr:nvPicPr>
        <xdr:cNvPr id="46" name="图片 45" descr="3-30S-3S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800080" y="104830880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11</xdr:col>
      <xdr:colOff>223520</xdr:colOff>
      <xdr:row>593</xdr:row>
      <xdr:rowOff>0</xdr:rowOff>
    </xdr:from>
    <xdr:to>
      <xdr:col>13</xdr:col>
      <xdr:colOff>368300</xdr:colOff>
      <xdr:row>599</xdr:row>
      <xdr:rowOff>97790</xdr:rowOff>
    </xdr:to>
    <xdr:pic>
      <xdr:nvPicPr>
        <xdr:cNvPr id="47" name="图片 46" descr="4-30S-4S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319000" y="104801670"/>
          <a:ext cx="1440180" cy="115316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</xdr:colOff>
      <xdr:row>600</xdr:row>
      <xdr:rowOff>10160</xdr:rowOff>
    </xdr:from>
    <xdr:to>
      <xdr:col>11</xdr:col>
      <xdr:colOff>156210</xdr:colOff>
      <xdr:row>606</xdr:row>
      <xdr:rowOff>114935</xdr:rowOff>
    </xdr:to>
    <xdr:pic>
      <xdr:nvPicPr>
        <xdr:cNvPr id="48" name="图片 47" descr="4-60S-1S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811510" y="106043095"/>
          <a:ext cx="1440180" cy="1160145"/>
        </a:xfrm>
        <a:prstGeom prst="rect">
          <a:avLst/>
        </a:prstGeom>
      </xdr:spPr>
    </xdr:pic>
    <xdr:clientData/>
  </xdr:twoCellAnchor>
  <xdr:twoCellAnchor editAs="oneCell">
    <xdr:from>
      <xdr:col>9</xdr:col>
      <xdr:colOff>17145</xdr:colOff>
      <xdr:row>607</xdr:row>
      <xdr:rowOff>106680</xdr:rowOff>
    </xdr:from>
    <xdr:to>
      <xdr:col>11</xdr:col>
      <xdr:colOff>161925</xdr:colOff>
      <xdr:row>614</xdr:row>
      <xdr:rowOff>30480</xdr:rowOff>
    </xdr:to>
    <xdr:pic>
      <xdr:nvPicPr>
        <xdr:cNvPr id="49" name="图片 48" descr="3-30SS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817225" y="107370880"/>
          <a:ext cx="1440180" cy="115506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492760</xdr:colOff>
      <xdr:row>50</xdr:row>
      <xdr:rowOff>140970</xdr:rowOff>
    </xdr:from>
    <xdr:to>
      <xdr:col>12</xdr:col>
      <xdr:colOff>635635</xdr:colOff>
      <xdr:row>57</xdr:row>
      <xdr:rowOff>62230</xdr:rowOff>
    </xdr:to>
    <xdr:pic>
      <xdr:nvPicPr>
        <xdr:cNvPr id="2" name="图片 1" descr="1-10SS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47660" y="8935720"/>
          <a:ext cx="1438275" cy="1152525"/>
        </a:xfrm>
        <a:prstGeom prst="rect">
          <a:avLst/>
        </a:prstGeom>
      </xdr:spPr>
    </xdr:pic>
    <xdr:clientData/>
  </xdr:twoCellAnchor>
  <xdr:twoCellAnchor editAs="oneCell">
    <xdr:from>
      <xdr:col>8</xdr:col>
      <xdr:colOff>92075</xdr:colOff>
      <xdr:row>50</xdr:row>
      <xdr:rowOff>86360</xdr:rowOff>
    </xdr:from>
    <xdr:to>
      <xdr:col>10</xdr:col>
      <xdr:colOff>234950</xdr:colOff>
      <xdr:row>57</xdr:row>
      <xdr:rowOff>6350</xdr:rowOff>
    </xdr:to>
    <xdr:pic>
      <xdr:nvPicPr>
        <xdr:cNvPr id="3" name="图片 2" descr="2-10S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51575" y="8881110"/>
          <a:ext cx="1438275" cy="1151255"/>
        </a:xfrm>
        <a:prstGeom prst="rect">
          <a:avLst/>
        </a:prstGeom>
      </xdr:spPr>
    </xdr:pic>
    <xdr:clientData/>
  </xdr:twoCellAnchor>
  <xdr:twoCellAnchor editAs="oneCell">
    <xdr:from>
      <xdr:col>8</xdr:col>
      <xdr:colOff>123190</xdr:colOff>
      <xdr:row>42</xdr:row>
      <xdr:rowOff>109855</xdr:rowOff>
    </xdr:from>
    <xdr:to>
      <xdr:col>10</xdr:col>
      <xdr:colOff>266065</xdr:colOff>
      <xdr:row>49</xdr:row>
      <xdr:rowOff>35560</xdr:rowOff>
    </xdr:to>
    <xdr:pic>
      <xdr:nvPicPr>
        <xdr:cNvPr id="4" name="图片 3" descr="1-60s-1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282690" y="7497445"/>
          <a:ext cx="1438275" cy="1156970"/>
        </a:xfrm>
        <a:prstGeom prst="rect">
          <a:avLst/>
        </a:prstGeom>
      </xdr:spPr>
    </xdr:pic>
    <xdr:clientData/>
  </xdr:twoCellAnchor>
  <xdr:twoCellAnchor editAs="oneCell">
    <xdr:from>
      <xdr:col>10</xdr:col>
      <xdr:colOff>481965</xdr:colOff>
      <xdr:row>42</xdr:row>
      <xdr:rowOff>114300</xdr:rowOff>
    </xdr:from>
    <xdr:to>
      <xdr:col>12</xdr:col>
      <xdr:colOff>624840</xdr:colOff>
      <xdr:row>49</xdr:row>
      <xdr:rowOff>41275</xdr:rowOff>
    </xdr:to>
    <xdr:pic>
      <xdr:nvPicPr>
        <xdr:cNvPr id="5" name="图片 4" descr="2-60s-1s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36865" y="7501890"/>
          <a:ext cx="1438275" cy="1158240"/>
        </a:xfrm>
        <a:prstGeom prst="rect">
          <a:avLst/>
        </a:prstGeom>
      </xdr:spPr>
    </xdr:pic>
    <xdr:clientData/>
  </xdr:twoCellAnchor>
  <xdr:twoCellAnchor editAs="oneCell">
    <xdr:from>
      <xdr:col>10</xdr:col>
      <xdr:colOff>417830</xdr:colOff>
      <xdr:row>0</xdr:row>
      <xdr:rowOff>43815</xdr:rowOff>
    </xdr:from>
    <xdr:to>
      <xdr:col>12</xdr:col>
      <xdr:colOff>560705</xdr:colOff>
      <xdr:row>6</xdr:row>
      <xdr:rowOff>142875</xdr:rowOff>
    </xdr:to>
    <xdr:pic>
      <xdr:nvPicPr>
        <xdr:cNvPr id="6" name="图片 5" descr="4-60s-1s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72730" y="43815"/>
          <a:ext cx="1438275" cy="1154430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</xdr:colOff>
      <xdr:row>8</xdr:row>
      <xdr:rowOff>120650</xdr:rowOff>
    </xdr:from>
    <xdr:to>
      <xdr:col>10</xdr:col>
      <xdr:colOff>184785</xdr:colOff>
      <xdr:row>15</xdr:row>
      <xdr:rowOff>45085</xdr:rowOff>
    </xdr:to>
    <xdr:pic>
      <xdr:nvPicPr>
        <xdr:cNvPr id="7" name="图片 6" descr="2-3ss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201410" y="1527810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10</xdr:col>
      <xdr:colOff>447675</xdr:colOff>
      <xdr:row>8</xdr:row>
      <xdr:rowOff>95885</xdr:rowOff>
    </xdr:from>
    <xdr:to>
      <xdr:col>12</xdr:col>
      <xdr:colOff>590550</xdr:colOff>
      <xdr:row>15</xdr:row>
      <xdr:rowOff>20320</xdr:rowOff>
    </xdr:to>
    <xdr:pic>
      <xdr:nvPicPr>
        <xdr:cNvPr id="8" name="图片 7" descr="4-3ss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02575" y="1503045"/>
          <a:ext cx="1438275" cy="1155700"/>
        </a:xfrm>
        <a:prstGeom prst="rect">
          <a:avLst/>
        </a:prstGeom>
      </xdr:spPr>
    </xdr:pic>
    <xdr:clientData/>
  </xdr:twoCellAnchor>
  <xdr:twoCellAnchor editAs="oneCell">
    <xdr:from>
      <xdr:col>8</xdr:col>
      <xdr:colOff>18415</xdr:colOff>
      <xdr:row>0</xdr:row>
      <xdr:rowOff>28575</xdr:rowOff>
    </xdr:from>
    <xdr:to>
      <xdr:col>10</xdr:col>
      <xdr:colOff>161290</xdr:colOff>
      <xdr:row>6</xdr:row>
      <xdr:rowOff>126365</xdr:rowOff>
    </xdr:to>
    <xdr:pic>
      <xdr:nvPicPr>
        <xdr:cNvPr id="9" name="图片 8" descr="2-90ss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77915" y="28575"/>
          <a:ext cx="1438275" cy="11531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T269"/>
  <sheetViews>
    <sheetView topLeftCell="A184" workbookViewId="0">
      <selection activeCell="A203" sqref="A203:E204"/>
    </sheetView>
  </sheetViews>
  <sheetFormatPr defaultColWidth="9" defaultRowHeight="13.5"/>
  <cols>
    <col min="1" max="1" width="18.716814159292" customWidth="1"/>
    <col min="2" max="2" width="13.4159292035398" customWidth="1"/>
    <col min="3" max="3" width="14.6725663716814" customWidth="1"/>
    <col min="4" max="4" width="22.0442477876106" customWidth="1"/>
    <col min="5" max="5" width="22.6371681415929" customWidth="1"/>
    <col min="6" max="6" width="28.6814159292035" customWidth="1"/>
    <col min="7" max="7" width="25.1681415929204" customWidth="1"/>
    <col min="8" max="8" width="26.1592920353982" customWidth="1"/>
    <col min="9" max="9" width="37.1769911504425" customWidth="1"/>
    <col min="10" max="10" width="11.8230088495575" customWidth="1"/>
    <col min="11" max="11" width="25.1592920353982" customWidth="1"/>
    <col min="13" max="13" width="21.9734513274336" customWidth="1"/>
    <col min="14" max="14" width="20.1150442477876" customWidth="1"/>
    <col min="15" max="15" width="17.4601769911504" customWidth="1"/>
    <col min="16" max="16" width="22.4424778761062" customWidth="1"/>
    <col min="17" max="17" width="13.212389380531" customWidth="1"/>
  </cols>
  <sheetData>
    <row r="1" ht="17.25" spans="1:1">
      <c r="A1" s="10" t="s">
        <v>0</v>
      </c>
    </row>
    <row r="2" ht="13.85" spans="1:17">
      <c r="A2" s="6" t="s">
        <v>1</v>
      </c>
      <c r="B2" s="30" t="s">
        <v>2</v>
      </c>
      <c r="C2" s="30" t="s">
        <v>3</v>
      </c>
      <c r="D2" s="30" t="s">
        <v>4</v>
      </c>
      <c r="E2" s="30" t="s">
        <v>5</v>
      </c>
      <c r="F2" s="30" t="s">
        <v>6</v>
      </c>
      <c r="G2" s="6"/>
      <c r="H2" s="6"/>
      <c r="I2" s="6"/>
      <c r="J2" s="6"/>
      <c r="K2" s="6"/>
      <c r="L2" s="6"/>
      <c r="M2" s="6"/>
      <c r="N2" s="6"/>
      <c r="O2" s="6"/>
      <c r="P2" s="6"/>
      <c r="Q2" s="6"/>
    </row>
    <row r="3" ht="13.85" spans="1:17">
      <c r="A3" s="55" t="s">
        <v>7</v>
      </c>
      <c r="B3" s="55">
        <v>1.586</v>
      </c>
      <c r="C3" s="55">
        <v>3.8</v>
      </c>
      <c r="D3" s="55">
        <v>0.19</v>
      </c>
      <c r="E3" s="55">
        <v>296.2</v>
      </c>
      <c r="F3" s="55">
        <v>1.396</v>
      </c>
      <c r="G3" s="6"/>
      <c r="H3" s="6"/>
      <c r="I3" s="6"/>
      <c r="J3" s="6"/>
      <c r="K3" s="6"/>
      <c r="L3" s="6"/>
      <c r="M3" s="6"/>
      <c r="N3" s="6"/>
      <c r="O3" s="6"/>
      <c r="P3" s="6"/>
      <c r="Q3" s="6"/>
    </row>
    <row r="4" ht="13.85" spans="1:17">
      <c r="A4" s="55" t="s">
        <v>8</v>
      </c>
      <c r="B4" s="55">
        <v>1.148</v>
      </c>
      <c r="C4" s="55">
        <v>4.4</v>
      </c>
      <c r="D4" s="55">
        <v>0.157</v>
      </c>
      <c r="E4" s="55">
        <v>295.6</v>
      </c>
      <c r="F4" s="55">
        <v>0.992</v>
      </c>
      <c r="G4" s="6"/>
      <c r="H4" s="6"/>
      <c r="I4" s="6"/>
      <c r="J4" s="6"/>
      <c r="K4" s="6"/>
      <c r="L4" s="6"/>
      <c r="M4" s="6"/>
      <c r="N4" s="6"/>
      <c r="O4" s="6"/>
      <c r="P4" s="6"/>
      <c r="Q4" s="6"/>
    </row>
    <row r="5" ht="13.85" spans="1:17">
      <c r="A5" s="55" t="s">
        <v>9</v>
      </c>
      <c r="B5" s="55">
        <v>6.634</v>
      </c>
      <c r="C5" s="55">
        <v>5.7</v>
      </c>
      <c r="D5" s="55">
        <v>0.616</v>
      </c>
      <c r="E5" s="55">
        <v>294.3</v>
      </c>
      <c r="F5" s="55">
        <v>6.018</v>
      </c>
      <c r="G5" s="6"/>
      <c r="H5" s="6"/>
      <c r="I5" s="6"/>
      <c r="J5" s="6"/>
      <c r="K5" s="6"/>
      <c r="L5" s="6"/>
      <c r="M5" s="6"/>
      <c r="N5" s="6"/>
      <c r="O5" s="6"/>
      <c r="P5" s="6"/>
      <c r="Q5" s="6"/>
    </row>
    <row r="6" ht="13.85" spans="1:17">
      <c r="A6" s="55" t="s">
        <v>10</v>
      </c>
      <c r="B6" s="55">
        <v>2.409</v>
      </c>
      <c r="C6" s="55">
        <v>4.8</v>
      </c>
      <c r="D6" s="55">
        <v>0.152</v>
      </c>
      <c r="E6" s="55">
        <v>295.2</v>
      </c>
      <c r="F6" s="55">
        <v>2.257</v>
      </c>
      <c r="G6" s="6"/>
      <c r="H6" s="6"/>
      <c r="I6" s="6"/>
      <c r="J6" s="6"/>
      <c r="K6" s="6"/>
      <c r="L6" s="6"/>
      <c r="M6" s="6"/>
      <c r="N6" s="6"/>
      <c r="O6" s="6"/>
      <c r="P6" s="6"/>
      <c r="Q6" s="6"/>
    </row>
    <row r="7" ht="13.85" spans="1:17">
      <c r="A7" s="55" t="s">
        <v>11</v>
      </c>
      <c r="B7" s="55">
        <v>1.882</v>
      </c>
      <c r="C7" s="55">
        <v>1.3</v>
      </c>
      <c r="D7" s="55">
        <v>0.049</v>
      </c>
      <c r="E7" s="55">
        <v>298.7</v>
      </c>
      <c r="F7" s="55">
        <v>1.833</v>
      </c>
      <c r="G7" s="6"/>
      <c r="H7" s="6"/>
      <c r="I7" s="6"/>
      <c r="J7" s="6"/>
      <c r="K7" s="6"/>
      <c r="L7" s="6"/>
      <c r="M7" s="6"/>
      <c r="N7" s="6"/>
      <c r="O7" s="6"/>
      <c r="P7" s="6"/>
      <c r="Q7" s="6"/>
    </row>
    <row r="8" ht="13.85" spans="1:17">
      <c r="A8" s="55" t="s">
        <v>12</v>
      </c>
      <c r="B8" s="55">
        <v>5.075</v>
      </c>
      <c r="C8" s="55">
        <v>28.7</v>
      </c>
      <c r="D8" s="55">
        <v>0.87</v>
      </c>
      <c r="E8" s="55">
        <v>271.3</v>
      </c>
      <c r="F8" s="55">
        <v>4.206</v>
      </c>
      <c r="G8" s="6"/>
      <c r="H8" s="6"/>
      <c r="I8" s="6"/>
      <c r="J8" s="6"/>
      <c r="K8" s="6"/>
      <c r="L8" s="6"/>
      <c r="M8" s="6"/>
      <c r="N8" s="6"/>
      <c r="O8" s="6"/>
      <c r="P8" s="6"/>
      <c r="Q8" s="6"/>
    </row>
    <row r="9" ht="13.85" spans="1:17">
      <c r="A9" s="54" t="s">
        <v>13</v>
      </c>
      <c r="B9" s="54">
        <v>0.377</v>
      </c>
      <c r="C9" s="54">
        <v>5.6</v>
      </c>
      <c r="D9" s="54">
        <v>0.232</v>
      </c>
      <c r="E9" s="54">
        <v>294.4</v>
      </c>
      <c r="F9" s="54">
        <v>0.273</v>
      </c>
      <c r="G9" s="6"/>
      <c r="H9" s="6"/>
      <c r="I9" s="6"/>
      <c r="J9" s="6"/>
      <c r="K9" s="6"/>
      <c r="L9" s="6"/>
      <c r="M9" s="6"/>
      <c r="N9" s="6"/>
      <c r="O9" s="6"/>
      <c r="P9" s="6"/>
      <c r="Q9" s="6"/>
    </row>
    <row r="10" ht="13.85" spans="1:17">
      <c r="A10" s="54" t="s">
        <v>14</v>
      </c>
      <c r="B10" s="54">
        <v>1.033</v>
      </c>
      <c r="C10" s="54">
        <v>68.4</v>
      </c>
      <c r="D10" s="54">
        <v>0.571</v>
      </c>
      <c r="E10" s="54">
        <v>231.6</v>
      </c>
      <c r="F10" s="54">
        <v>0.463</v>
      </c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</row>
    <row r="11" ht="13.85" spans="1:17">
      <c r="A11" s="54" t="s">
        <v>15</v>
      </c>
      <c r="B11" s="54">
        <v>1.184</v>
      </c>
      <c r="C11" s="54">
        <v>66.8</v>
      </c>
      <c r="D11" s="54">
        <v>0.656</v>
      </c>
      <c r="E11" s="54">
        <v>233.2</v>
      </c>
      <c r="F11" s="54">
        <v>0.529</v>
      </c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</row>
    <row r="12" ht="13.85" spans="1:17">
      <c r="A12" s="54" t="s">
        <v>16</v>
      </c>
      <c r="B12" s="54">
        <v>0.992</v>
      </c>
      <c r="C12" s="54">
        <v>10.7</v>
      </c>
      <c r="D12" s="54">
        <v>0.166</v>
      </c>
      <c r="E12" s="54">
        <v>289.3</v>
      </c>
      <c r="F12" s="54">
        <v>0.825</v>
      </c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</row>
    <row r="13" ht="13.85" spans="1:17">
      <c r="A13" s="54" t="s">
        <v>17</v>
      </c>
      <c r="B13" s="54">
        <v>1.303</v>
      </c>
      <c r="C13" s="54">
        <v>2.3</v>
      </c>
      <c r="D13" s="54">
        <v>0.098</v>
      </c>
      <c r="E13" s="54">
        <v>297.7</v>
      </c>
      <c r="F13" s="54">
        <v>1.205</v>
      </c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</row>
    <row r="14" ht="13.85" spans="1:17">
      <c r="A14" s="54" t="s">
        <v>18</v>
      </c>
      <c r="B14" s="54">
        <v>0.867</v>
      </c>
      <c r="C14" s="54">
        <v>60.5</v>
      </c>
      <c r="D14" s="54">
        <v>0.402</v>
      </c>
      <c r="E14" s="54">
        <v>239.5</v>
      </c>
      <c r="F14" s="54">
        <v>0.465</v>
      </c>
      <c r="G14" s="6"/>
      <c r="H14" s="6"/>
      <c r="I14" s="6"/>
      <c r="J14" s="6"/>
      <c r="K14" s="6"/>
      <c r="L14" s="6"/>
      <c r="M14" s="6"/>
      <c r="N14" s="6"/>
      <c r="O14" s="6"/>
      <c r="P14" s="6"/>
      <c r="Q14" s="6"/>
    </row>
    <row r="15" ht="13.85" spans="1:17">
      <c r="A15" s="6"/>
      <c r="B15" s="6"/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6"/>
      <c r="P15" s="6"/>
      <c r="Q15" s="6"/>
    </row>
    <row r="16" ht="13.85" spans="1:17">
      <c r="A16" s="6"/>
      <c r="B16" s="6"/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  <c r="Q16" s="6"/>
    </row>
    <row r="17" ht="17.25" spans="1:17">
      <c r="A17" s="10" t="s">
        <v>19</v>
      </c>
      <c r="B17" s="6"/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6"/>
      <c r="P17" s="6"/>
      <c r="Q17" s="6"/>
    </row>
    <row r="18" ht="13.85" spans="1:17">
      <c r="A18" s="11" t="s">
        <v>20</v>
      </c>
      <c r="B18" s="6"/>
      <c r="C18" s="6"/>
      <c r="D18" s="6"/>
      <c r="E18" s="6"/>
      <c r="F18" s="6"/>
      <c r="G18" s="6"/>
      <c r="H18" s="6"/>
      <c r="I18" s="6"/>
      <c r="J18" s="6"/>
      <c r="K18" s="6"/>
      <c r="L18" s="6"/>
      <c r="M18" s="6"/>
      <c r="N18" s="6"/>
      <c r="O18" s="6"/>
      <c r="P18" s="6"/>
      <c r="Q18" s="6"/>
    </row>
    <row r="19" ht="13.85" spans="1:17">
      <c r="A19" s="6" t="s">
        <v>21</v>
      </c>
      <c r="B19" s="6"/>
      <c r="C19" s="6"/>
      <c r="D19" s="6"/>
      <c r="E19" s="6"/>
      <c r="F19" s="6"/>
      <c r="G19" s="6" t="s">
        <v>22</v>
      </c>
      <c r="H19" s="6"/>
      <c r="I19" s="6"/>
      <c r="J19" s="6"/>
      <c r="K19" s="6"/>
      <c r="L19" s="6"/>
      <c r="M19" s="6"/>
      <c r="N19" s="6"/>
      <c r="O19" s="6"/>
      <c r="P19" s="6"/>
      <c r="Q19" s="6"/>
    </row>
    <row r="20" ht="13.85" spans="1:17">
      <c r="A20" s="6"/>
      <c r="B20" s="6" t="s">
        <v>23</v>
      </c>
      <c r="C20" s="6" t="s">
        <v>24</v>
      </c>
      <c r="D20" s="6" t="s">
        <v>25</v>
      </c>
      <c r="E20" s="6" t="s">
        <v>26</v>
      </c>
      <c r="F20" s="6" t="s">
        <v>27</v>
      </c>
      <c r="G20" s="6"/>
      <c r="H20" s="6"/>
      <c r="I20" s="6" t="s">
        <v>28</v>
      </c>
      <c r="J20" s="6"/>
      <c r="K20" s="6" t="s">
        <v>29</v>
      </c>
      <c r="L20" s="6"/>
      <c r="M20" s="6"/>
      <c r="N20" s="6"/>
      <c r="O20" s="6"/>
      <c r="P20" s="6"/>
      <c r="Q20" s="6"/>
    </row>
    <row r="21" ht="13.85" spans="1:17">
      <c r="A21" s="6" t="s">
        <v>30</v>
      </c>
      <c r="B21" s="6" t="s">
        <v>31</v>
      </c>
      <c r="C21" s="6">
        <v>6</v>
      </c>
      <c r="D21" s="6">
        <v>3.1223</v>
      </c>
      <c r="E21" s="6">
        <v>2.21135</v>
      </c>
      <c r="F21" s="6">
        <v>0.90278</v>
      </c>
      <c r="G21" s="6"/>
      <c r="H21" s="6"/>
      <c r="I21" s="6" t="s">
        <v>32</v>
      </c>
      <c r="J21" s="6" t="s">
        <v>33</v>
      </c>
      <c r="K21" s="6" t="s">
        <v>34</v>
      </c>
      <c r="L21" s="6" t="s">
        <v>35</v>
      </c>
      <c r="M21" s="6" t="s">
        <v>36</v>
      </c>
      <c r="N21" s="6" t="s">
        <v>37</v>
      </c>
      <c r="O21" s="6" t="s">
        <v>38</v>
      </c>
      <c r="P21" s="6" t="s">
        <v>39</v>
      </c>
      <c r="Q21" s="6"/>
    </row>
    <row r="22" ht="13.85" spans="1:17">
      <c r="A22" s="6"/>
      <c r="B22" s="6" t="s">
        <v>40</v>
      </c>
      <c r="C22" s="6">
        <v>6</v>
      </c>
      <c r="D22" s="6">
        <v>0.9593</v>
      </c>
      <c r="E22" s="6">
        <v>0.32333</v>
      </c>
      <c r="F22" s="6">
        <v>0.132</v>
      </c>
      <c r="G22" s="6"/>
      <c r="H22" s="6"/>
      <c r="I22" s="6"/>
      <c r="J22" s="6"/>
      <c r="K22" s="6"/>
      <c r="L22" s="6"/>
      <c r="M22" s="6"/>
      <c r="N22" s="6"/>
      <c r="O22" s="6"/>
      <c r="P22" s="6" t="s">
        <v>41</v>
      </c>
      <c r="Q22" s="6" t="s">
        <v>42</v>
      </c>
    </row>
    <row r="23" ht="13.85" spans="1:17">
      <c r="A23" s="6"/>
      <c r="B23" s="6"/>
      <c r="C23" s="6"/>
      <c r="D23" s="6"/>
      <c r="E23" s="6"/>
      <c r="F23" s="6"/>
      <c r="G23" s="6" t="s">
        <v>30</v>
      </c>
      <c r="H23" s="6" t="s">
        <v>43</v>
      </c>
      <c r="I23" s="6">
        <v>16.053</v>
      </c>
      <c r="J23" s="6">
        <v>0.002</v>
      </c>
      <c r="K23" s="6">
        <v>2.371</v>
      </c>
      <c r="L23" s="6">
        <v>10</v>
      </c>
      <c r="M23" s="6">
        <v>0.039</v>
      </c>
      <c r="N23" s="6">
        <v>2.163</v>
      </c>
      <c r="O23" s="6">
        <v>0.91238</v>
      </c>
      <c r="P23" s="6">
        <v>0.1301</v>
      </c>
      <c r="Q23" s="6">
        <v>4.1959</v>
      </c>
    </row>
    <row r="24" ht="13.85" spans="1:17">
      <c r="A24" s="6"/>
      <c r="B24" s="6"/>
      <c r="C24" s="6"/>
      <c r="D24" s="6"/>
      <c r="E24" s="6"/>
      <c r="F24" s="6"/>
      <c r="G24" s="6"/>
      <c r="H24" s="6" t="s">
        <v>44</v>
      </c>
      <c r="I24" s="6"/>
      <c r="J24" s="6"/>
      <c r="K24" s="6">
        <v>2.371</v>
      </c>
      <c r="L24" s="6">
        <v>5.214</v>
      </c>
      <c r="M24" s="6">
        <v>0.062</v>
      </c>
      <c r="N24" s="6">
        <v>2.163</v>
      </c>
      <c r="O24" s="6">
        <v>0.91238</v>
      </c>
      <c r="P24" s="6">
        <v>-0.15372</v>
      </c>
      <c r="Q24" s="6">
        <v>4.47972</v>
      </c>
    </row>
    <row r="25" ht="13.85" spans="1:17">
      <c r="A25" s="6"/>
      <c r="B25" s="6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6"/>
      <c r="O25" s="6"/>
      <c r="P25" s="6"/>
      <c r="Q25" s="6"/>
    </row>
    <row r="26" ht="13.85" spans="1:17">
      <c r="A26" s="6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</row>
    <row r="27" ht="17.25" spans="1:17">
      <c r="A27" s="10" t="s">
        <v>45</v>
      </c>
      <c r="B27" s="6"/>
      <c r="C27" s="6"/>
      <c r="D27" s="6"/>
      <c r="E27" s="6"/>
      <c r="F27" s="6"/>
      <c r="G27" s="6"/>
      <c r="H27" s="6"/>
      <c r="I27" s="6"/>
      <c r="J27" s="6"/>
      <c r="K27" s="6"/>
      <c r="L27" s="6"/>
      <c r="M27" s="6"/>
      <c r="N27" s="6"/>
      <c r="O27" s="6"/>
      <c r="P27" s="6"/>
      <c r="Q27" s="6"/>
    </row>
    <row r="28" ht="13.85" spans="1:17">
      <c r="A28" s="34" t="s">
        <v>46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</row>
    <row r="29" ht="13.85" spans="1:17">
      <c r="A29" s="6" t="s">
        <v>21</v>
      </c>
      <c r="B29" s="6"/>
      <c r="C29" s="6"/>
      <c r="D29" s="6"/>
      <c r="E29" s="6"/>
      <c r="F29" s="6"/>
      <c r="G29" s="6"/>
      <c r="H29" s="6"/>
      <c r="I29" s="6"/>
      <c r="J29" s="6"/>
      <c r="K29" s="6"/>
      <c r="L29" s="6"/>
      <c r="M29" s="6"/>
      <c r="N29" s="6"/>
      <c r="O29" s="6"/>
      <c r="P29" s="6"/>
      <c r="Q29" s="6"/>
    </row>
    <row r="30" ht="13.85" spans="1:17">
      <c r="A30" s="6"/>
      <c r="B30" s="6" t="s">
        <v>23</v>
      </c>
      <c r="C30" s="6" t="s">
        <v>24</v>
      </c>
      <c r="D30" s="6" t="s">
        <v>25</v>
      </c>
      <c r="E30" s="6" t="s">
        <v>26</v>
      </c>
      <c r="F30" s="6" t="s">
        <v>27</v>
      </c>
      <c r="G30" s="6" t="s">
        <v>22</v>
      </c>
      <c r="H30" s="6"/>
      <c r="I30" s="6"/>
      <c r="J30" s="6"/>
      <c r="K30" s="6"/>
      <c r="L30" s="6"/>
      <c r="M30" s="6"/>
      <c r="N30" s="6"/>
      <c r="O30" s="6"/>
      <c r="P30" s="6"/>
      <c r="Q30" s="6"/>
    </row>
    <row r="31" ht="13.85" spans="1:17">
      <c r="A31" s="6" t="s">
        <v>30</v>
      </c>
      <c r="B31" s="6" t="s">
        <v>31</v>
      </c>
      <c r="C31" s="6">
        <v>6</v>
      </c>
      <c r="D31" s="6">
        <v>2.7837</v>
      </c>
      <c r="E31" s="6">
        <v>1.93911</v>
      </c>
      <c r="F31" s="6">
        <v>0.79164</v>
      </c>
      <c r="G31" s="6"/>
      <c r="H31" s="6"/>
      <c r="I31" s="6" t="s">
        <v>28</v>
      </c>
      <c r="J31" s="6"/>
      <c r="K31" s="6" t="s">
        <v>29</v>
      </c>
      <c r="L31" s="6"/>
      <c r="M31" s="6"/>
      <c r="N31" s="6"/>
      <c r="O31" s="6"/>
      <c r="P31" s="6"/>
      <c r="Q31" s="6"/>
    </row>
    <row r="32" ht="13.85" spans="1:17">
      <c r="A32" s="6"/>
      <c r="B32" s="6" t="s">
        <v>40</v>
      </c>
      <c r="C32" s="6">
        <v>6</v>
      </c>
      <c r="D32" s="6">
        <v>0.6267</v>
      </c>
      <c r="E32" s="6">
        <v>0.33507</v>
      </c>
      <c r="F32" s="6">
        <v>0.13679</v>
      </c>
      <c r="G32" s="6"/>
      <c r="H32" s="6"/>
      <c r="I32" s="6" t="s">
        <v>32</v>
      </c>
      <c r="J32" s="6" t="s">
        <v>33</v>
      </c>
      <c r="K32" s="6" t="s">
        <v>34</v>
      </c>
      <c r="L32" s="6" t="s">
        <v>35</v>
      </c>
      <c r="M32" s="6" t="s">
        <v>36</v>
      </c>
      <c r="N32" s="6" t="s">
        <v>37</v>
      </c>
      <c r="O32" s="6" t="s">
        <v>38</v>
      </c>
      <c r="P32" s="6" t="s">
        <v>39</v>
      </c>
      <c r="Q32" s="6"/>
    </row>
    <row r="33" ht="13.85" spans="1:17">
      <c r="A33" s="6"/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 t="s">
        <v>41</v>
      </c>
      <c r="Q33" s="6" t="s">
        <v>42</v>
      </c>
    </row>
    <row r="34" ht="13.85" spans="1:17">
      <c r="A34" s="6"/>
      <c r="B34" s="6"/>
      <c r="C34" s="6"/>
      <c r="D34" s="6"/>
      <c r="E34" s="6"/>
      <c r="F34" s="6"/>
      <c r="G34" s="6" t="s">
        <v>30</v>
      </c>
      <c r="H34" s="6" t="s">
        <v>43</v>
      </c>
      <c r="I34" s="6">
        <v>11.142</v>
      </c>
      <c r="J34" s="6">
        <v>0.008</v>
      </c>
      <c r="K34" s="6">
        <v>2.685</v>
      </c>
      <c r="L34" s="6">
        <v>10</v>
      </c>
      <c r="M34" s="6">
        <v>0.023</v>
      </c>
      <c r="N34" s="6">
        <v>2.157</v>
      </c>
      <c r="O34" s="6">
        <v>0.80337</v>
      </c>
      <c r="P34" s="6">
        <v>0.36698</v>
      </c>
      <c r="Q34" s="6">
        <v>3.94702</v>
      </c>
    </row>
    <row r="35" ht="13.85" spans="1:17">
      <c r="A35" s="6"/>
      <c r="B35" s="6"/>
      <c r="C35" s="6"/>
      <c r="D35" s="6"/>
      <c r="E35" s="6"/>
      <c r="F35" s="6"/>
      <c r="G35" s="6"/>
      <c r="H35" s="6" t="s">
        <v>44</v>
      </c>
      <c r="I35" s="6"/>
      <c r="J35" s="6"/>
      <c r="K35" s="6">
        <v>2.685</v>
      </c>
      <c r="L35" s="6">
        <v>5.298</v>
      </c>
      <c r="M35" s="6">
        <v>0.041</v>
      </c>
      <c r="N35" s="6">
        <v>2.157</v>
      </c>
      <c r="O35" s="6">
        <v>0.80337</v>
      </c>
      <c r="P35" s="6">
        <v>0.12636</v>
      </c>
      <c r="Q35" s="6">
        <v>4.18764</v>
      </c>
    </row>
    <row r="36" ht="13.85" spans="1:17">
      <c r="A36" s="11"/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  <c r="O36" s="6"/>
      <c r="P36" s="6"/>
      <c r="Q36" s="6"/>
    </row>
    <row r="37" ht="17.25" spans="1:17">
      <c r="A37" s="10" t="s">
        <v>47</v>
      </c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6"/>
      <c r="P37" s="6"/>
      <c r="Q37" s="6"/>
    </row>
    <row r="38" ht="13.85" spans="1:17">
      <c r="A38" s="11" t="s">
        <v>48</v>
      </c>
      <c r="B38" s="6"/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6"/>
      <c r="O38" s="6"/>
      <c r="P38" s="6"/>
      <c r="Q38" s="6"/>
    </row>
    <row r="39" ht="13.85" spans="1:17">
      <c r="A39" s="6" t="s">
        <v>21</v>
      </c>
      <c r="B39" s="6"/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  <c r="O39" s="6"/>
      <c r="P39" s="6"/>
      <c r="Q39" s="6"/>
    </row>
    <row r="40" ht="13.85" spans="1:17">
      <c r="A40" s="6"/>
      <c r="B40" s="6" t="s">
        <v>23</v>
      </c>
      <c r="C40" s="6" t="s">
        <v>24</v>
      </c>
      <c r="D40" s="6" t="s">
        <v>25</v>
      </c>
      <c r="E40" s="6" t="s">
        <v>26</v>
      </c>
      <c r="F40" s="6" t="s">
        <v>27</v>
      </c>
      <c r="G40" s="6" t="s">
        <v>22</v>
      </c>
      <c r="H40" s="6"/>
      <c r="I40" s="6"/>
      <c r="J40" s="6"/>
      <c r="K40" s="6"/>
      <c r="L40" s="6"/>
      <c r="M40" s="6"/>
      <c r="N40" s="6"/>
      <c r="O40" s="6"/>
      <c r="P40" s="6"/>
      <c r="Q40" s="6"/>
    </row>
    <row r="41" ht="13.85" spans="1:17">
      <c r="A41" s="6" t="s">
        <v>30</v>
      </c>
      <c r="B41" s="6" t="s">
        <v>31</v>
      </c>
      <c r="C41" s="6">
        <v>6</v>
      </c>
      <c r="D41" s="6">
        <v>0.339</v>
      </c>
      <c r="E41" s="6">
        <v>0.32652</v>
      </c>
      <c r="F41" s="6">
        <v>0.1333</v>
      </c>
      <c r="G41" s="6"/>
      <c r="H41" s="6"/>
      <c r="I41" s="6" t="s">
        <v>28</v>
      </c>
      <c r="J41" s="6"/>
      <c r="K41" s="6" t="s">
        <v>29</v>
      </c>
      <c r="L41" s="6"/>
      <c r="M41" s="6"/>
      <c r="N41" s="6"/>
      <c r="O41" s="6"/>
      <c r="P41" s="6"/>
      <c r="Q41" s="6"/>
    </row>
    <row r="42" ht="13.85" spans="1:17">
      <c r="A42" s="6"/>
      <c r="B42" s="6" t="s">
        <v>40</v>
      </c>
      <c r="C42" s="6">
        <v>6</v>
      </c>
      <c r="D42" s="6">
        <v>0.3542</v>
      </c>
      <c r="E42" s="6">
        <v>0.22643</v>
      </c>
      <c r="F42" s="6">
        <v>0.09244</v>
      </c>
      <c r="G42" s="6"/>
      <c r="H42" s="6"/>
      <c r="I42" s="6" t="s">
        <v>32</v>
      </c>
      <c r="J42" s="6" t="s">
        <v>33</v>
      </c>
      <c r="K42" s="6" t="s">
        <v>34</v>
      </c>
      <c r="L42" s="6" t="s">
        <v>35</v>
      </c>
      <c r="M42" s="6" t="s">
        <v>36</v>
      </c>
      <c r="N42" s="6" t="s">
        <v>37</v>
      </c>
      <c r="O42" s="6" t="s">
        <v>38</v>
      </c>
      <c r="P42" s="6" t="s">
        <v>39</v>
      </c>
      <c r="Q42" s="6"/>
    </row>
    <row r="43" ht="13.85" spans="1:17">
      <c r="A43" s="6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 t="s">
        <v>41</v>
      </c>
      <c r="Q43" s="6" t="s">
        <v>42</v>
      </c>
    </row>
    <row r="44" ht="13.85" spans="1:17">
      <c r="A44" s="6"/>
      <c r="B44" s="6"/>
      <c r="C44" s="6"/>
      <c r="D44" s="6"/>
      <c r="E44" s="6"/>
      <c r="F44" s="6"/>
      <c r="G44" s="6" t="s">
        <v>30</v>
      </c>
      <c r="H44" s="6" t="s">
        <v>43</v>
      </c>
      <c r="I44" s="6">
        <v>1.386</v>
      </c>
      <c r="J44" s="6">
        <v>0.266</v>
      </c>
      <c r="K44" s="6">
        <v>-0.093</v>
      </c>
      <c r="L44" s="6">
        <v>10</v>
      </c>
      <c r="M44" s="6">
        <v>0.927</v>
      </c>
      <c r="N44" s="6">
        <v>-0.01517</v>
      </c>
      <c r="O44" s="6">
        <v>0.16222</v>
      </c>
      <c r="P44" s="6">
        <v>-0.37661</v>
      </c>
      <c r="Q44" s="6">
        <v>0.34628</v>
      </c>
    </row>
    <row r="45" ht="17.25" spans="1:17">
      <c r="A45" s="10" t="s">
        <v>49</v>
      </c>
      <c r="B45" s="6"/>
      <c r="C45" s="6"/>
      <c r="D45" s="6"/>
      <c r="E45" s="6"/>
      <c r="F45" s="6"/>
      <c r="G45" s="6"/>
      <c r="H45" s="6" t="s">
        <v>44</v>
      </c>
      <c r="I45" s="6"/>
      <c r="J45" s="6"/>
      <c r="K45" s="6">
        <v>-0.093</v>
      </c>
      <c r="L45" s="6">
        <v>8.906</v>
      </c>
      <c r="M45" s="6">
        <v>0.928</v>
      </c>
      <c r="N45" s="6">
        <v>-0.01517</v>
      </c>
      <c r="O45" s="6">
        <v>0.16222</v>
      </c>
      <c r="P45" s="6">
        <v>-0.38272</v>
      </c>
      <c r="Q45" s="6">
        <v>0.35239</v>
      </c>
    </row>
    <row r="46" ht="13.85" spans="1:17">
      <c r="A46" s="11" t="s">
        <v>50</v>
      </c>
      <c r="B46" s="6"/>
      <c r="C46" s="6"/>
      <c r="D46" s="6"/>
      <c r="E46" s="6"/>
      <c r="F46" s="6"/>
      <c r="G46" s="6"/>
      <c r="H46" s="6"/>
      <c r="I46" s="6"/>
      <c r="J46" s="6"/>
      <c r="K46" s="6"/>
      <c r="L46" s="6"/>
      <c r="M46" s="6"/>
      <c r="N46" s="6"/>
      <c r="O46" s="6"/>
      <c r="P46" s="6"/>
      <c r="Q46" s="6"/>
    </row>
    <row r="47" ht="13.85" spans="1:17">
      <c r="A47" s="6" t="s">
        <v>21</v>
      </c>
      <c r="B47" s="6"/>
      <c r="C47" s="6"/>
      <c r="D47" s="6"/>
      <c r="E47" s="6"/>
      <c r="F47" s="6"/>
      <c r="G47" s="26"/>
      <c r="H47" s="26"/>
      <c r="I47" s="26"/>
      <c r="J47" s="26"/>
      <c r="K47" s="26"/>
      <c r="L47" s="26"/>
      <c r="M47" s="26"/>
      <c r="N47" s="26"/>
      <c r="O47" s="26"/>
      <c r="P47" s="26"/>
      <c r="Q47" s="26"/>
    </row>
    <row r="48" ht="13.85" spans="1:17">
      <c r="A48" s="6"/>
      <c r="B48" s="6" t="s">
        <v>23</v>
      </c>
      <c r="C48" s="6" t="s">
        <v>24</v>
      </c>
      <c r="D48" s="6" t="s">
        <v>25</v>
      </c>
      <c r="E48" s="6" t="s">
        <v>26</v>
      </c>
      <c r="F48" s="6" t="s">
        <v>27</v>
      </c>
      <c r="G48" s="6" t="s">
        <v>22</v>
      </c>
      <c r="H48" s="6"/>
      <c r="I48" s="6"/>
      <c r="J48" s="6"/>
      <c r="K48" s="6"/>
      <c r="L48" s="6"/>
      <c r="M48" s="6"/>
      <c r="N48" s="6"/>
      <c r="O48" s="6"/>
      <c r="P48" s="6"/>
      <c r="Q48" s="6"/>
    </row>
    <row r="49" ht="13.85" spans="1:17">
      <c r="A49" s="6" t="s">
        <v>30</v>
      </c>
      <c r="B49" s="6" t="s">
        <v>31</v>
      </c>
      <c r="C49" s="6">
        <v>6</v>
      </c>
      <c r="D49" s="6">
        <v>291.8833</v>
      </c>
      <c r="E49" s="6">
        <v>10.19243</v>
      </c>
      <c r="F49" s="6">
        <v>4.16104</v>
      </c>
      <c r="G49" s="6"/>
      <c r="H49" s="6"/>
      <c r="I49" s="6" t="s">
        <v>28</v>
      </c>
      <c r="J49" s="6"/>
      <c r="K49" s="6" t="s">
        <v>29</v>
      </c>
      <c r="L49" s="6"/>
      <c r="M49" s="6"/>
      <c r="N49" s="6"/>
      <c r="O49" s="6"/>
      <c r="P49" s="6"/>
      <c r="Q49" s="6"/>
    </row>
    <row r="50" ht="13.85" spans="1:17">
      <c r="A50" s="6"/>
      <c r="B50" s="6" t="s">
        <v>40</v>
      </c>
      <c r="C50" s="6">
        <v>6</v>
      </c>
      <c r="D50" s="6">
        <v>264.2833</v>
      </c>
      <c r="E50" s="6">
        <v>32.55183</v>
      </c>
      <c r="F50" s="6">
        <v>13.28923</v>
      </c>
      <c r="G50" s="6"/>
      <c r="H50" s="6"/>
      <c r="I50" s="6" t="s">
        <v>32</v>
      </c>
      <c r="J50" s="6" t="s">
        <v>33</v>
      </c>
      <c r="K50" s="6" t="s">
        <v>34</v>
      </c>
      <c r="L50" s="6" t="s">
        <v>35</v>
      </c>
      <c r="M50" s="6" t="s">
        <v>36</v>
      </c>
      <c r="N50" s="6" t="s">
        <v>37</v>
      </c>
      <c r="O50" s="6" t="s">
        <v>38</v>
      </c>
      <c r="P50" s="6" t="s">
        <v>39</v>
      </c>
      <c r="Q50" s="6"/>
    </row>
    <row r="51" ht="13.85" spans="1:17">
      <c r="A51" s="6"/>
      <c r="B51" s="6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 t="s">
        <v>41</v>
      </c>
      <c r="Q51" s="6" t="s">
        <v>42</v>
      </c>
    </row>
    <row r="52" ht="13.85" spans="1:17">
      <c r="A52" s="6"/>
      <c r="B52" s="6"/>
      <c r="C52" s="6"/>
      <c r="D52" s="6"/>
      <c r="E52" s="6"/>
      <c r="F52" s="6"/>
      <c r="G52" s="6" t="s">
        <v>30</v>
      </c>
      <c r="H52" s="6" t="s">
        <v>43</v>
      </c>
      <c r="I52" s="6">
        <v>50.045</v>
      </c>
      <c r="J52" s="6">
        <v>0</v>
      </c>
      <c r="K52" s="6">
        <v>1.982</v>
      </c>
      <c r="L52" s="6">
        <v>10</v>
      </c>
      <c r="M52" s="6">
        <v>0.076</v>
      </c>
      <c r="N52" s="6">
        <v>27.6</v>
      </c>
      <c r="O52" s="6">
        <v>13.92544</v>
      </c>
      <c r="P52" s="6">
        <v>-3.42781</v>
      </c>
      <c r="Q52" s="6">
        <v>58.62781</v>
      </c>
    </row>
    <row r="53" ht="13.85" spans="1:17">
      <c r="A53" s="6"/>
      <c r="B53" s="6"/>
      <c r="C53" s="6"/>
      <c r="D53" s="6"/>
      <c r="E53" s="6"/>
      <c r="F53" s="6"/>
      <c r="G53" s="6"/>
      <c r="H53" s="6" t="s">
        <v>44</v>
      </c>
      <c r="I53" s="6"/>
      <c r="J53" s="6"/>
      <c r="K53" s="6">
        <v>1.982</v>
      </c>
      <c r="L53" s="6">
        <v>5.971</v>
      </c>
      <c r="M53" s="6">
        <v>0.095</v>
      </c>
      <c r="N53" s="6">
        <v>27.6</v>
      </c>
      <c r="O53" s="6">
        <v>13.92544</v>
      </c>
      <c r="P53" s="6">
        <v>-6.51438</v>
      </c>
      <c r="Q53" s="6">
        <v>61.71438</v>
      </c>
    </row>
    <row r="54" ht="17.25" spans="1:17">
      <c r="A54" s="10" t="s">
        <v>51</v>
      </c>
      <c r="B54" s="26"/>
      <c r="C54" s="26"/>
      <c r="D54" s="26"/>
      <c r="E54" s="26"/>
      <c r="F54" s="26"/>
      <c r="G54" s="26"/>
      <c r="H54" s="26"/>
      <c r="I54" s="26"/>
      <c r="J54" s="26"/>
      <c r="K54" s="26"/>
      <c r="L54" s="26"/>
      <c r="M54" s="26"/>
      <c r="N54" s="26"/>
      <c r="O54" s="26"/>
      <c r="P54" s="26"/>
      <c r="Q54" s="26"/>
    </row>
    <row r="55" ht="13.85" spans="1:17">
      <c r="A55" s="34" t="s">
        <v>52</v>
      </c>
      <c r="B55" s="6"/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6"/>
      <c r="P55" s="6"/>
      <c r="Q55" s="6"/>
    </row>
    <row r="56" ht="13.85" spans="1:17">
      <c r="A56" s="6" t="s">
        <v>21</v>
      </c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6"/>
      <c r="P56" s="6"/>
      <c r="Q56" s="6"/>
    </row>
    <row r="57" ht="13.85" spans="1:17">
      <c r="A57" s="6"/>
      <c r="B57" s="6" t="s">
        <v>23</v>
      </c>
      <c r="C57" s="6" t="s">
        <v>24</v>
      </c>
      <c r="D57" s="6" t="s">
        <v>25</v>
      </c>
      <c r="E57" s="6" t="s">
        <v>26</v>
      </c>
      <c r="F57" s="6" t="s">
        <v>27</v>
      </c>
      <c r="G57" s="6" t="s">
        <v>22</v>
      </c>
      <c r="H57" s="6"/>
      <c r="I57" s="6"/>
      <c r="J57" s="6"/>
      <c r="K57" s="6"/>
      <c r="L57" s="6"/>
      <c r="M57" s="6"/>
      <c r="N57" s="6"/>
      <c r="O57" s="6"/>
      <c r="P57" s="6"/>
      <c r="Q57" s="6"/>
    </row>
    <row r="58" ht="13.85" spans="1:17">
      <c r="A58" s="6" t="s">
        <v>30</v>
      </c>
      <c r="B58" s="6" t="s">
        <v>31</v>
      </c>
      <c r="C58" s="6">
        <v>6</v>
      </c>
      <c r="D58" s="6">
        <v>8.1167</v>
      </c>
      <c r="E58" s="6">
        <v>10.19243</v>
      </c>
      <c r="F58" s="6">
        <v>4.16104</v>
      </c>
      <c r="G58" s="6"/>
      <c r="H58" s="6"/>
      <c r="I58" s="6" t="s">
        <v>28</v>
      </c>
      <c r="J58" s="6"/>
      <c r="K58" s="6" t="s">
        <v>29</v>
      </c>
      <c r="L58" s="6"/>
      <c r="M58" s="6"/>
      <c r="N58" s="6"/>
      <c r="O58" s="6"/>
      <c r="P58" s="6"/>
      <c r="Q58" s="6"/>
    </row>
    <row r="59" ht="13.85" spans="1:17">
      <c r="A59" s="6"/>
      <c r="B59" s="6" t="s">
        <v>40</v>
      </c>
      <c r="C59" s="6">
        <v>6</v>
      </c>
      <c r="D59" s="6">
        <v>35.7167</v>
      </c>
      <c r="E59" s="6">
        <v>32.55183</v>
      </c>
      <c r="F59" s="6">
        <v>13.28923</v>
      </c>
      <c r="G59" s="6"/>
      <c r="H59" s="6"/>
      <c r="I59" s="6" t="s">
        <v>32</v>
      </c>
      <c r="J59" s="6" t="s">
        <v>33</v>
      </c>
      <c r="K59" s="6" t="s">
        <v>34</v>
      </c>
      <c r="L59" s="6" t="s">
        <v>35</v>
      </c>
      <c r="M59" s="6" t="s">
        <v>36</v>
      </c>
      <c r="N59" s="6" t="s">
        <v>37</v>
      </c>
      <c r="O59" s="6" t="s">
        <v>38</v>
      </c>
      <c r="P59" s="6" t="s">
        <v>39</v>
      </c>
      <c r="Q59" s="6"/>
    </row>
    <row r="60" ht="13.85" spans="1:17">
      <c r="A60" s="6"/>
      <c r="B60" s="6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6"/>
      <c r="O60" s="6"/>
      <c r="P60" s="6" t="s">
        <v>41</v>
      </c>
      <c r="Q60" s="6" t="s">
        <v>42</v>
      </c>
    </row>
    <row r="61" ht="13.85" spans="1:17">
      <c r="A61" s="6"/>
      <c r="B61" s="6"/>
      <c r="C61" s="6"/>
      <c r="D61" s="6"/>
      <c r="E61" s="6"/>
      <c r="F61" s="6"/>
      <c r="G61" s="6" t="s">
        <v>30</v>
      </c>
      <c r="H61" s="6" t="s">
        <v>43</v>
      </c>
      <c r="I61" s="6">
        <v>50.045</v>
      </c>
      <c r="J61" s="6">
        <v>0</v>
      </c>
      <c r="K61" s="6">
        <v>-1.982</v>
      </c>
      <c r="L61" s="6">
        <v>10</v>
      </c>
      <c r="M61" s="6">
        <v>0.076</v>
      </c>
      <c r="N61" s="6">
        <v>-27.6</v>
      </c>
      <c r="O61" s="6">
        <v>13.92544</v>
      </c>
      <c r="P61" s="6">
        <v>-58.62781</v>
      </c>
      <c r="Q61" s="6">
        <v>3.42781</v>
      </c>
    </row>
    <row r="62" ht="13.85" spans="1:17">
      <c r="A62" s="6"/>
      <c r="B62" s="6"/>
      <c r="C62" s="6"/>
      <c r="D62" s="6"/>
      <c r="E62" s="6"/>
      <c r="F62" s="6"/>
      <c r="G62" s="6"/>
      <c r="H62" s="6" t="s">
        <v>44</v>
      </c>
      <c r="I62" s="6"/>
      <c r="J62" s="6"/>
      <c r="K62" s="6">
        <v>-1.982</v>
      </c>
      <c r="L62" s="6">
        <v>5.971</v>
      </c>
      <c r="M62" s="6">
        <v>0.095</v>
      </c>
      <c r="N62" s="6">
        <v>-27.6</v>
      </c>
      <c r="O62" s="6">
        <v>13.92544</v>
      </c>
      <c r="P62" s="6">
        <v>-61.71438</v>
      </c>
      <c r="Q62" s="6">
        <v>6.51438</v>
      </c>
    </row>
    <row r="63" ht="13.85" spans="1:17">
      <c r="A63" s="6"/>
      <c r="B63" s="6"/>
      <c r="C63" s="6"/>
      <c r="D63" s="6"/>
      <c r="E63" s="6"/>
      <c r="F63" s="6"/>
      <c r="G63" s="6"/>
      <c r="H63" s="6"/>
      <c r="I63" s="6"/>
      <c r="J63" s="6"/>
      <c r="K63" s="6"/>
      <c r="L63" s="6"/>
      <c r="M63" s="6"/>
      <c r="N63" s="6"/>
      <c r="O63" s="6"/>
      <c r="P63" s="6"/>
      <c r="Q63" s="6"/>
    </row>
    <row r="64" ht="13.85" spans="1:17">
      <c r="A64" s="6"/>
      <c r="B64" s="6"/>
      <c r="C64" s="6"/>
      <c r="D64" s="6"/>
      <c r="E64" s="6"/>
      <c r="F64" s="6"/>
      <c r="G64" s="6"/>
      <c r="H64" s="6"/>
      <c r="I64" s="6"/>
      <c r="J64" s="6"/>
      <c r="K64" s="6"/>
      <c r="L64" s="6"/>
      <c r="M64" s="6"/>
      <c r="N64" s="6"/>
      <c r="O64" s="6"/>
      <c r="P64" s="6"/>
      <c r="Q64" s="6"/>
    </row>
    <row r="65" ht="13.85" spans="1:17">
      <c r="A65" s="6"/>
      <c r="B65" s="6"/>
      <c r="C65" s="6"/>
      <c r="D65" s="6"/>
      <c r="E65" s="6"/>
      <c r="F65" s="6"/>
      <c r="G65" s="6"/>
      <c r="H65" s="6"/>
      <c r="I65" s="6"/>
      <c r="J65" s="6"/>
      <c r="K65" s="6"/>
      <c r="L65" s="6"/>
      <c r="M65" s="6"/>
      <c r="N65" s="6"/>
      <c r="O65" s="6"/>
      <c r="P65" s="6"/>
      <c r="Q65" s="6"/>
    </row>
    <row r="66" ht="13.85" spans="1:17">
      <c r="A66" s="6"/>
      <c r="B66" s="6"/>
      <c r="C66" s="6"/>
      <c r="D66" s="6"/>
      <c r="E66" s="6"/>
      <c r="F66" s="6"/>
      <c r="G66" s="6"/>
      <c r="H66" s="6"/>
      <c r="I66" s="6"/>
      <c r="J66" s="6"/>
      <c r="K66" s="6"/>
      <c r="L66" s="6"/>
      <c r="M66" s="6"/>
      <c r="N66" s="6"/>
      <c r="O66" s="6"/>
      <c r="P66" s="6"/>
      <c r="Q66" s="6"/>
    </row>
    <row r="67" ht="17.25" spans="1:98">
      <c r="A67" s="10" t="s">
        <v>53</v>
      </c>
      <c r="B67" s="6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6"/>
      <c r="O67" s="6"/>
      <c r="P67" s="6"/>
      <c r="Q67" s="6"/>
      <c r="R67" s="6"/>
      <c r="S67" s="6"/>
      <c r="T67" s="6"/>
      <c r="U67" s="6"/>
      <c r="V67" s="6"/>
      <c r="W67" s="6"/>
      <c r="X67" s="6"/>
      <c r="Y67" s="6"/>
      <c r="Z67" s="6"/>
      <c r="AA67" s="6"/>
      <c r="AB67" s="6"/>
      <c r="AC67" s="6"/>
      <c r="AD67" s="6"/>
      <c r="AE67" s="6"/>
      <c r="AF67" s="6"/>
      <c r="AG67" s="6"/>
      <c r="AH67" s="6"/>
      <c r="AI67" s="6"/>
      <c r="AJ67" s="6"/>
      <c r="AK67" s="6"/>
      <c r="AL67" s="6"/>
      <c r="AM67" s="6"/>
      <c r="AN67" s="6"/>
      <c r="AO67" s="6"/>
      <c r="AP67" s="6"/>
      <c r="AQ67" s="6"/>
      <c r="AR67" s="6"/>
      <c r="AS67" s="6"/>
      <c r="AT67" s="6"/>
      <c r="AU67" s="6"/>
      <c r="AV67" s="6"/>
      <c r="AW67" s="6"/>
      <c r="AX67" s="6"/>
      <c r="AY67" s="6"/>
      <c r="AZ67" s="6"/>
      <c r="BA67" s="6"/>
      <c r="BB67" s="6"/>
      <c r="BC67" s="6"/>
      <c r="BD67" s="6"/>
      <c r="BE67" s="6"/>
      <c r="BF67" s="6"/>
      <c r="BG67" s="6"/>
      <c r="BH67" s="6"/>
      <c r="BI67" s="6"/>
      <c r="BJ67" s="6"/>
      <c r="BK67" s="6"/>
      <c r="BL67" s="6"/>
      <c r="BM67" s="6"/>
      <c r="BN67" s="6"/>
      <c r="BO67" s="6"/>
      <c r="BP67" s="6"/>
      <c r="BQ67" s="6"/>
      <c r="BR67" s="6"/>
      <c r="BS67" s="6"/>
      <c r="BT67" s="6"/>
      <c r="BU67" s="6"/>
      <c r="BV67" s="6"/>
      <c r="BW67" s="6"/>
      <c r="BX67" s="6"/>
      <c r="BY67" s="6"/>
      <c r="BZ67" s="6"/>
      <c r="CA67" s="6"/>
      <c r="CB67" s="6"/>
      <c r="CC67" s="6"/>
      <c r="CD67" s="6"/>
      <c r="CE67" s="6"/>
      <c r="CF67" s="6"/>
      <c r="CG67" s="6"/>
      <c r="CH67" s="6"/>
      <c r="CI67" s="6"/>
      <c r="CJ67" s="6"/>
      <c r="CK67" s="6"/>
      <c r="CL67" s="6"/>
      <c r="CM67" s="6"/>
      <c r="CN67" s="6"/>
      <c r="CO67" s="6"/>
      <c r="CP67" s="6"/>
      <c r="CQ67" s="6"/>
      <c r="CR67" s="6"/>
      <c r="CS67" s="6"/>
      <c r="CT67" s="6"/>
    </row>
    <row r="68" ht="13.9" spans="1:98">
      <c r="A68" s="6" t="s">
        <v>54</v>
      </c>
      <c r="B68" s="65" t="s">
        <v>2</v>
      </c>
      <c r="C68" s="65" t="s">
        <v>55</v>
      </c>
      <c r="D68" s="65" t="s">
        <v>56</v>
      </c>
      <c r="E68" s="65" t="s">
        <v>57</v>
      </c>
      <c r="F68" s="6"/>
      <c r="G68" s="6"/>
      <c r="H68" s="6"/>
      <c r="I68" s="6"/>
      <c r="J68" s="6"/>
      <c r="K68" s="6"/>
      <c r="L68" s="6"/>
      <c r="M68" s="6"/>
      <c r="N68" s="6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  <c r="AA68" s="6"/>
      <c r="AB68" s="6"/>
      <c r="AC68" s="6"/>
      <c r="AD68" s="6"/>
      <c r="AE68" s="6"/>
      <c r="AF68" s="6"/>
      <c r="AG68" s="6"/>
      <c r="AH68" s="6"/>
      <c r="AI68" s="6"/>
      <c r="AJ68" s="6"/>
      <c r="AK68" s="6"/>
      <c r="AL68" s="6"/>
      <c r="AM68" s="6"/>
      <c r="AN68" s="6"/>
      <c r="AO68" s="6"/>
      <c r="AP68" s="6"/>
      <c r="AQ68" s="6"/>
      <c r="AR68" s="6"/>
      <c r="AS68" s="6"/>
      <c r="AT68" s="6"/>
      <c r="AU68" s="6"/>
      <c r="AV68" s="6"/>
      <c r="AW68" s="6"/>
      <c r="AX68" s="6"/>
      <c r="AY68" s="6"/>
      <c r="AZ68" s="6"/>
      <c r="BA68" s="6"/>
      <c r="BB68" s="6"/>
      <c r="BC68" s="6"/>
      <c r="BD68" s="6"/>
      <c r="BE68" s="6"/>
      <c r="BF68" s="6"/>
      <c r="BG68" s="6"/>
      <c r="BH68" s="6"/>
      <c r="BI68" s="6"/>
      <c r="BJ68" s="6"/>
      <c r="BK68" s="6"/>
      <c r="BL68" s="6"/>
      <c r="BM68" s="6"/>
      <c r="BN68" s="6"/>
      <c r="BO68" s="6"/>
      <c r="BP68" s="6"/>
      <c r="BQ68" s="6"/>
      <c r="BR68" s="6"/>
      <c r="BS68" s="6"/>
      <c r="BT68" s="6"/>
      <c r="BU68" s="6"/>
      <c r="BV68" s="6"/>
      <c r="BW68" s="6"/>
      <c r="BX68" s="6"/>
      <c r="BY68" s="6"/>
      <c r="BZ68" s="6"/>
      <c r="CA68" s="6"/>
      <c r="CB68" s="6"/>
      <c r="CC68" s="6"/>
      <c r="CD68" s="6"/>
      <c r="CE68" s="6"/>
      <c r="CF68" s="6"/>
      <c r="CG68" s="6"/>
      <c r="CH68" s="6"/>
      <c r="CI68" s="6"/>
      <c r="CJ68" s="6"/>
      <c r="CK68" s="6"/>
      <c r="CL68" s="6"/>
      <c r="CM68" s="6"/>
      <c r="CN68" s="6"/>
      <c r="CO68" s="6"/>
      <c r="CP68" s="6"/>
      <c r="CQ68" s="6"/>
      <c r="CR68" s="6"/>
      <c r="CS68" s="6"/>
      <c r="CT68" s="6"/>
    </row>
    <row r="69" ht="13.85" spans="1:98">
      <c r="A69" s="66" t="s">
        <v>7</v>
      </c>
      <c r="B69" s="66">
        <v>1.384</v>
      </c>
      <c r="C69" s="66">
        <v>2</v>
      </c>
      <c r="D69" s="66">
        <v>2</v>
      </c>
      <c r="E69" s="67">
        <v>1</v>
      </c>
      <c r="F69" s="6"/>
      <c r="G69" s="6"/>
      <c r="H69" s="6"/>
      <c r="I69" s="6"/>
      <c r="J69" s="6"/>
      <c r="K69" s="6"/>
      <c r="L69" s="6"/>
      <c r="M69" s="6"/>
      <c r="N69" s="6"/>
      <c r="O69" s="6"/>
      <c r="P69" s="6"/>
      <c r="Q69" s="6"/>
      <c r="R69" s="6"/>
      <c r="S69" s="6"/>
      <c r="T69" s="6"/>
      <c r="U69" s="6"/>
      <c r="V69" s="6"/>
      <c r="W69" s="6"/>
      <c r="X69" s="6"/>
      <c r="Y69" s="6"/>
      <c r="Z69" s="6"/>
      <c r="AA69" s="6"/>
      <c r="AB69" s="6"/>
      <c r="AC69" s="6"/>
      <c r="AD69" s="6"/>
      <c r="AE69" s="6"/>
      <c r="AF69" s="6"/>
      <c r="AG69" s="6"/>
      <c r="AH69" s="6"/>
      <c r="AI69" s="6"/>
      <c r="AJ69" s="6"/>
      <c r="AK69" s="6"/>
      <c r="AL69" s="6"/>
      <c r="AM69" s="6"/>
      <c r="AN69" s="6"/>
      <c r="AO69" s="6"/>
      <c r="AP69" s="6"/>
      <c r="AQ69" s="6"/>
      <c r="AR69" s="6"/>
      <c r="AS69" s="6"/>
      <c r="AT69" s="6"/>
      <c r="AU69" s="6"/>
      <c r="AV69" s="6"/>
      <c r="AW69" s="6"/>
      <c r="AX69" s="6"/>
      <c r="AY69" s="6"/>
      <c r="AZ69" s="6"/>
      <c r="BA69" s="6"/>
      <c r="BB69" s="6"/>
      <c r="BC69" s="6"/>
      <c r="BD69" s="6"/>
      <c r="BE69" s="6"/>
      <c r="BF69" s="6"/>
      <c r="BG69" s="6"/>
      <c r="BH69" s="6"/>
      <c r="BI69" s="6"/>
      <c r="BJ69" s="6"/>
      <c r="BK69" s="6"/>
      <c r="BL69" s="6"/>
      <c r="BM69" s="6"/>
      <c r="BN69" s="6"/>
      <c r="BO69" s="6"/>
      <c r="BP69" s="6"/>
      <c r="BQ69" s="6"/>
      <c r="BR69" s="6"/>
      <c r="BS69" s="6"/>
      <c r="BT69" s="6"/>
      <c r="BU69" s="6"/>
      <c r="BV69" s="6"/>
      <c r="BW69" s="6"/>
      <c r="BX69" s="6"/>
      <c r="BY69" s="6"/>
      <c r="BZ69" s="6"/>
      <c r="CA69" s="6"/>
      <c r="CB69" s="6"/>
      <c r="CC69" s="6"/>
      <c r="CD69" s="6"/>
      <c r="CE69" s="6"/>
      <c r="CF69" s="6"/>
      <c r="CG69" s="6"/>
      <c r="CH69" s="6"/>
      <c r="CI69" s="6"/>
      <c r="CJ69" s="6"/>
      <c r="CK69" s="6"/>
      <c r="CL69" s="6"/>
      <c r="CM69" s="6"/>
      <c r="CN69" s="6"/>
      <c r="CO69" s="6"/>
      <c r="CP69" s="6"/>
      <c r="CQ69" s="6"/>
      <c r="CR69" s="6"/>
      <c r="CS69" s="6"/>
      <c r="CT69" s="6"/>
    </row>
    <row r="70" ht="13.85" spans="1:98">
      <c r="A70" s="66" t="s">
        <v>8</v>
      </c>
      <c r="B70" s="66">
        <v>3.388</v>
      </c>
      <c r="C70" s="66">
        <v>7</v>
      </c>
      <c r="D70" s="66">
        <v>5</v>
      </c>
      <c r="E70" s="67">
        <v>0.7143</v>
      </c>
      <c r="F70" s="6"/>
      <c r="G70" s="6"/>
      <c r="H70" s="6"/>
      <c r="I70" s="6"/>
      <c r="J70" s="6"/>
      <c r="K70" s="6"/>
      <c r="L70" s="6"/>
      <c r="M70" s="6"/>
      <c r="N70" s="6"/>
      <c r="O70" s="6"/>
      <c r="P70" s="6"/>
      <c r="Q70" s="6"/>
      <c r="R70" s="6"/>
      <c r="S70" s="6"/>
      <c r="T70" s="6"/>
      <c r="U70" s="6"/>
      <c r="V70" s="6"/>
      <c r="W70" s="6"/>
      <c r="X70" s="6"/>
      <c r="Y70" s="6"/>
      <c r="Z70" s="6"/>
      <c r="AA70" s="6"/>
      <c r="AB70" s="6"/>
      <c r="AC70" s="6"/>
      <c r="AD70" s="6"/>
      <c r="AE70" s="6"/>
      <c r="AF70" s="6"/>
      <c r="AG70" s="6"/>
      <c r="AH70" s="6"/>
      <c r="AI70" s="6"/>
      <c r="AJ70" s="6"/>
      <c r="AK70" s="6"/>
      <c r="AL70" s="6"/>
      <c r="AM70" s="6"/>
      <c r="AN70" s="6"/>
      <c r="AO70" s="6"/>
      <c r="AP70" s="6"/>
      <c r="AQ70" s="6"/>
      <c r="AR70" s="6"/>
      <c r="AS70" s="6"/>
      <c r="AT70" s="6"/>
      <c r="AU70" s="6"/>
      <c r="AV70" s="6"/>
      <c r="AW70" s="6"/>
      <c r="AX70" s="6"/>
      <c r="AY70" s="6"/>
      <c r="AZ70" s="6"/>
      <c r="BA70" s="6"/>
      <c r="BB70" s="6"/>
      <c r="BC70" s="6"/>
      <c r="BD70" s="6"/>
      <c r="BE70" s="6"/>
      <c r="BF70" s="6"/>
      <c r="BG70" s="6"/>
      <c r="BH70" s="6"/>
      <c r="BI70" s="6"/>
      <c r="BJ70" s="6"/>
      <c r="BK70" s="6"/>
      <c r="BL70" s="6"/>
      <c r="BM70" s="6"/>
      <c r="BN70" s="6"/>
      <c r="BO70" s="6"/>
      <c r="BP70" s="6"/>
      <c r="BQ70" s="6"/>
      <c r="BR70" s="6"/>
      <c r="BS70" s="6"/>
      <c r="BT70" s="6"/>
      <c r="BU70" s="6"/>
      <c r="BV70" s="6"/>
      <c r="BW70" s="6"/>
      <c r="BX70" s="6"/>
      <c r="BY70" s="6"/>
      <c r="BZ70" s="6"/>
      <c r="CA70" s="6"/>
      <c r="CB70" s="6"/>
      <c r="CC70" s="6"/>
      <c r="CD70" s="6"/>
      <c r="CE70" s="6"/>
      <c r="CF70" s="6"/>
      <c r="CG70" s="6"/>
      <c r="CH70" s="6"/>
      <c r="CI70" s="6"/>
      <c r="CJ70" s="6"/>
      <c r="CK70" s="6"/>
      <c r="CL70" s="6"/>
      <c r="CM70" s="6"/>
      <c r="CN70" s="6"/>
      <c r="CO70" s="6"/>
      <c r="CP70" s="6"/>
      <c r="CQ70" s="6"/>
      <c r="CR70" s="6"/>
      <c r="CS70" s="6"/>
      <c r="CT70" s="6"/>
    </row>
    <row r="71" ht="13.85" spans="1:98">
      <c r="A71" s="66" t="s">
        <v>9</v>
      </c>
      <c r="B71" s="66">
        <v>0.714</v>
      </c>
      <c r="C71" s="66">
        <v>0</v>
      </c>
      <c r="D71" s="66">
        <v>0</v>
      </c>
      <c r="E71" s="67">
        <v>0</v>
      </c>
      <c r="F71" s="6"/>
      <c r="G71" s="6"/>
      <c r="H71" s="6"/>
      <c r="I71" s="6"/>
      <c r="J71" s="6"/>
      <c r="K71" s="6"/>
      <c r="L71" s="6"/>
      <c r="M71" s="6"/>
      <c r="N71" s="6"/>
      <c r="O71" s="6"/>
      <c r="P71" s="6"/>
      <c r="Q71" s="6"/>
      <c r="R71" s="6"/>
      <c r="S71" s="6"/>
      <c r="T71" s="6"/>
      <c r="U71" s="6"/>
      <c r="V71" s="6"/>
      <c r="W71" s="6"/>
      <c r="X71" s="6"/>
      <c r="Y71" s="6"/>
      <c r="Z71" s="6"/>
      <c r="AA71" s="6"/>
      <c r="AB71" s="6"/>
      <c r="AC71" s="6"/>
      <c r="AD71" s="6"/>
      <c r="AE71" s="6"/>
      <c r="AF71" s="6"/>
      <c r="AG71" s="6"/>
      <c r="AH71" s="6"/>
      <c r="AI71" s="6"/>
      <c r="AJ71" s="6"/>
      <c r="AK71" s="6"/>
      <c r="AL71" s="6"/>
      <c r="AM71" s="6"/>
      <c r="AN71" s="6"/>
      <c r="AO71" s="6"/>
      <c r="AP71" s="6"/>
      <c r="AQ71" s="6"/>
      <c r="AR71" s="6"/>
      <c r="AS71" s="6"/>
      <c r="AT71" s="6"/>
      <c r="AU71" s="6"/>
      <c r="AV71" s="6"/>
      <c r="AW71" s="6"/>
      <c r="AX71" s="6"/>
      <c r="AY71" s="6"/>
      <c r="AZ71" s="6"/>
      <c r="BA71" s="6"/>
      <c r="BB71" s="6"/>
      <c r="BC71" s="6"/>
      <c r="BD71" s="6"/>
      <c r="BE71" s="6"/>
      <c r="BF71" s="6"/>
      <c r="BG71" s="6"/>
      <c r="BH71" s="6"/>
      <c r="BI71" s="6"/>
      <c r="BJ71" s="6"/>
      <c r="BK71" s="6"/>
      <c r="BL71" s="6"/>
      <c r="BM71" s="6"/>
      <c r="BN71" s="6"/>
      <c r="BO71" s="6"/>
      <c r="BP71" s="6"/>
      <c r="BQ71" s="6"/>
      <c r="BR71" s="6"/>
      <c r="BS71" s="6"/>
      <c r="BT71" s="6"/>
      <c r="BU71" s="6"/>
      <c r="BV71" s="6"/>
      <c r="BW71" s="6"/>
      <c r="BX71" s="6"/>
      <c r="BY71" s="6"/>
      <c r="BZ71" s="6"/>
      <c r="CA71" s="6"/>
      <c r="CB71" s="6"/>
      <c r="CC71" s="6"/>
      <c r="CD71" s="6"/>
      <c r="CE71" s="6"/>
      <c r="CF71" s="6"/>
      <c r="CG71" s="6"/>
      <c r="CH71" s="6"/>
      <c r="CI71" s="6"/>
      <c r="CJ71" s="6"/>
      <c r="CK71" s="6"/>
      <c r="CL71" s="6"/>
      <c r="CM71" s="6"/>
      <c r="CN71" s="6"/>
      <c r="CO71" s="6"/>
      <c r="CP71" s="6"/>
      <c r="CQ71" s="6"/>
      <c r="CR71" s="6"/>
      <c r="CS71" s="6"/>
      <c r="CT71" s="6"/>
    </row>
    <row r="72" ht="13.85" spans="1:98">
      <c r="A72" s="66" t="s">
        <v>10</v>
      </c>
      <c r="B72" s="66">
        <v>4.248</v>
      </c>
      <c r="C72" s="66">
        <v>11</v>
      </c>
      <c r="D72" s="66">
        <v>3</v>
      </c>
      <c r="E72" s="67">
        <v>0.2727</v>
      </c>
      <c r="F72" s="6"/>
      <c r="G72" s="6"/>
      <c r="H72" s="6"/>
      <c r="I72" s="6"/>
      <c r="J72" s="6"/>
      <c r="K72" s="6"/>
      <c r="L72" s="6"/>
      <c r="M72" s="6"/>
      <c r="N72" s="6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  <c r="AA72" s="6"/>
      <c r="AB72" s="6"/>
      <c r="AC72" s="6"/>
      <c r="AD72" s="6"/>
      <c r="AE72" s="6"/>
      <c r="AF72" s="6"/>
      <c r="AG72" s="6"/>
      <c r="AH72" s="6"/>
      <c r="AI72" s="6"/>
      <c r="AJ72" s="6"/>
      <c r="AK72" s="6"/>
      <c r="AL72" s="6"/>
      <c r="AM72" s="6"/>
      <c r="AN72" s="6"/>
      <c r="AO72" s="6"/>
      <c r="AP72" s="6"/>
      <c r="AQ72" s="6"/>
      <c r="AR72" s="6"/>
      <c r="AS72" s="6"/>
      <c r="AT72" s="6"/>
      <c r="AU72" s="6"/>
      <c r="AV72" s="6"/>
      <c r="AW72" s="6"/>
      <c r="AX72" s="6"/>
      <c r="AY72" s="6"/>
      <c r="AZ72" s="6"/>
      <c r="BA72" s="6"/>
      <c r="BB72" s="6"/>
      <c r="BC72" s="6"/>
      <c r="BD72" s="6"/>
      <c r="BE72" s="6"/>
      <c r="BF72" s="6"/>
      <c r="BG72" s="6"/>
      <c r="BH72" s="6"/>
      <c r="BI72" s="6"/>
      <c r="BJ72" s="6"/>
      <c r="BK72" s="6"/>
      <c r="BL72" s="6"/>
      <c r="BM72" s="6"/>
      <c r="BN72" s="6"/>
      <c r="BO72" s="6"/>
      <c r="BP72" s="6"/>
      <c r="BQ72" s="6"/>
      <c r="BR72" s="6"/>
      <c r="BS72" s="6"/>
      <c r="BT72" s="6"/>
      <c r="BU72" s="6"/>
      <c r="BV72" s="6"/>
      <c r="BW72" s="6"/>
      <c r="BX72" s="6"/>
      <c r="BY72" s="6"/>
      <c r="BZ72" s="6"/>
      <c r="CA72" s="6"/>
      <c r="CB72" s="6"/>
      <c r="CC72" s="6"/>
      <c r="CD72" s="6"/>
      <c r="CE72" s="6"/>
      <c r="CF72" s="6"/>
      <c r="CG72" s="6"/>
      <c r="CH72" s="6"/>
      <c r="CI72" s="6"/>
      <c r="CJ72" s="6"/>
      <c r="CK72" s="6"/>
      <c r="CL72" s="6"/>
      <c r="CM72" s="6"/>
      <c r="CN72" s="6"/>
      <c r="CO72" s="6"/>
      <c r="CP72" s="6"/>
      <c r="CQ72" s="6"/>
      <c r="CR72" s="6"/>
      <c r="CS72" s="6"/>
      <c r="CT72" s="6"/>
    </row>
    <row r="73" ht="13.85" spans="1:98">
      <c r="A73" s="66" t="s">
        <v>11</v>
      </c>
      <c r="B73" s="66">
        <v>2.618</v>
      </c>
      <c r="C73" s="66">
        <v>5</v>
      </c>
      <c r="D73" s="66">
        <v>3</v>
      </c>
      <c r="E73" s="67">
        <v>0.6</v>
      </c>
      <c r="F73" s="6"/>
      <c r="G73" s="6"/>
      <c r="H73" s="6"/>
      <c r="I73" s="6"/>
      <c r="J73" s="6"/>
      <c r="K73" s="6"/>
      <c r="L73" s="6"/>
      <c r="M73" s="6"/>
      <c r="N73" s="6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  <c r="AA73" s="6"/>
      <c r="AB73" s="6"/>
      <c r="AC73" s="6"/>
      <c r="AD73" s="6"/>
      <c r="AE73" s="6"/>
      <c r="AF73" s="6"/>
      <c r="AG73" s="6"/>
      <c r="AH73" s="6"/>
      <c r="AI73" s="6"/>
      <c r="AJ73" s="6"/>
      <c r="AK73" s="6"/>
      <c r="AL73" s="6"/>
      <c r="AM73" s="6"/>
      <c r="AN73" s="6"/>
      <c r="AO73" s="6"/>
      <c r="AP73" s="6"/>
      <c r="AQ73" s="6"/>
      <c r="AR73" s="6"/>
      <c r="AS73" s="6"/>
      <c r="AT73" s="6"/>
      <c r="AU73" s="6"/>
      <c r="AV73" s="6"/>
      <c r="AW73" s="6"/>
      <c r="AX73" s="6"/>
      <c r="AY73" s="6"/>
      <c r="AZ73" s="6"/>
      <c r="BA73" s="6"/>
      <c r="BB73" s="6"/>
      <c r="BC73" s="6"/>
      <c r="BD73" s="6"/>
      <c r="BE73" s="6"/>
      <c r="BF73" s="6"/>
      <c r="BG73" s="6"/>
      <c r="BH73" s="6"/>
      <c r="BI73" s="6"/>
      <c r="BJ73" s="6"/>
      <c r="BK73" s="6"/>
      <c r="BL73" s="6"/>
      <c r="BM73" s="6"/>
      <c r="BN73" s="6"/>
      <c r="BO73" s="6"/>
      <c r="BP73" s="6"/>
      <c r="BQ73" s="6"/>
      <c r="BR73" s="6"/>
      <c r="BS73" s="6"/>
      <c r="BT73" s="6"/>
      <c r="BU73" s="6"/>
      <c r="BV73" s="6"/>
      <c r="BW73" s="6"/>
      <c r="BX73" s="6"/>
      <c r="BY73" s="6"/>
      <c r="BZ73" s="6"/>
      <c r="CA73" s="6"/>
      <c r="CB73" s="6"/>
      <c r="CC73" s="6"/>
      <c r="CD73" s="6"/>
      <c r="CE73" s="6"/>
      <c r="CF73" s="6"/>
      <c r="CG73" s="6"/>
      <c r="CH73" s="6"/>
      <c r="CI73" s="6"/>
      <c r="CJ73" s="6"/>
      <c r="CK73" s="6"/>
      <c r="CL73" s="6"/>
      <c r="CM73" s="6"/>
      <c r="CN73" s="6"/>
      <c r="CO73" s="6"/>
      <c r="CP73" s="6"/>
      <c r="CQ73" s="6"/>
      <c r="CR73" s="6"/>
      <c r="CS73" s="6"/>
      <c r="CT73" s="6"/>
    </row>
    <row r="74" ht="13.85" spans="1:98">
      <c r="A74" s="66" t="s">
        <v>12</v>
      </c>
      <c r="B74" s="66">
        <v>5.159</v>
      </c>
      <c r="C74" s="66">
        <v>16</v>
      </c>
      <c r="D74" s="66">
        <v>4</v>
      </c>
      <c r="E74" s="67">
        <v>0.25</v>
      </c>
      <c r="F74" s="6"/>
      <c r="G74" s="6"/>
      <c r="H74" s="6"/>
      <c r="I74" s="6"/>
      <c r="J74" s="6"/>
      <c r="K74" s="6"/>
      <c r="L74" s="6"/>
      <c r="M74" s="6"/>
      <c r="N74" s="6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  <c r="AA74" s="6"/>
      <c r="AB74" s="6"/>
      <c r="AC74" s="6"/>
      <c r="AD74" s="6"/>
      <c r="AE74" s="6"/>
      <c r="AF74" s="6"/>
      <c r="AG74" s="6"/>
      <c r="AH74" s="6"/>
      <c r="AI74" s="6"/>
      <c r="AJ74" s="6"/>
      <c r="AK74" s="6"/>
      <c r="AL74" s="6"/>
      <c r="AM74" s="6"/>
      <c r="AN74" s="6"/>
      <c r="AO74" s="6"/>
      <c r="AP74" s="6"/>
      <c r="AQ74" s="6"/>
      <c r="AR74" s="6"/>
      <c r="AS74" s="6"/>
      <c r="AT74" s="6"/>
      <c r="AU74" s="6"/>
      <c r="AV74" s="6"/>
      <c r="AW74" s="6"/>
      <c r="AX74" s="6"/>
      <c r="AY74" s="6"/>
      <c r="AZ74" s="6"/>
      <c r="BA74" s="6"/>
      <c r="BB74" s="6"/>
      <c r="BC74" s="6"/>
      <c r="BD74" s="6"/>
      <c r="BE74" s="6"/>
      <c r="BF74" s="6"/>
      <c r="BG74" s="6"/>
      <c r="BH74" s="6"/>
      <c r="BI74" s="6"/>
      <c r="BJ74" s="6"/>
      <c r="BK74" s="6"/>
      <c r="BL74" s="6"/>
      <c r="BM74" s="6"/>
      <c r="BN74" s="6"/>
      <c r="BO74" s="6"/>
      <c r="BP74" s="6"/>
      <c r="BQ74" s="6"/>
      <c r="BR74" s="6"/>
      <c r="BS74" s="6"/>
      <c r="BT74" s="6"/>
      <c r="BU74" s="6"/>
      <c r="BV74" s="6"/>
      <c r="BW74" s="6"/>
      <c r="BX74" s="6"/>
      <c r="BY74" s="6"/>
      <c r="BZ74" s="6"/>
      <c r="CA74" s="6"/>
      <c r="CB74" s="6"/>
      <c r="CC74" s="6"/>
      <c r="CD74" s="6"/>
      <c r="CE74" s="6"/>
      <c r="CF74" s="6"/>
      <c r="CG74" s="6"/>
      <c r="CH74" s="6"/>
      <c r="CI74" s="6"/>
      <c r="CJ74" s="6"/>
      <c r="CK74" s="6"/>
      <c r="CL74" s="6"/>
      <c r="CM74" s="6"/>
      <c r="CN74" s="6"/>
      <c r="CO74" s="6"/>
      <c r="CP74" s="6"/>
      <c r="CQ74" s="6"/>
      <c r="CR74" s="6"/>
      <c r="CS74" s="6"/>
      <c r="CT74" s="6"/>
    </row>
    <row r="75" ht="13.85" spans="1:98">
      <c r="A75" s="68" t="s">
        <v>13</v>
      </c>
      <c r="B75" s="68">
        <v>0.522</v>
      </c>
      <c r="C75" s="68">
        <v>0</v>
      </c>
      <c r="D75" s="68">
        <v>0</v>
      </c>
      <c r="E75" s="69">
        <v>0</v>
      </c>
      <c r="F75" s="6"/>
      <c r="G75" s="6"/>
      <c r="H75" s="6"/>
      <c r="I75" s="6"/>
      <c r="J75" s="6"/>
      <c r="K75" s="6"/>
      <c r="L75" s="6"/>
      <c r="M75" s="6"/>
      <c r="N75" s="6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  <c r="AA75" s="6"/>
      <c r="AB75" s="6"/>
      <c r="AC75" s="6"/>
      <c r="AD75" s="6"/>
      <c r="AE75" s="6"/>
      <c r="AF75" s="6"/>
      <c r="AG75" s="6"/>
      <c r="AH75" s="6"/>
      <c r="AI75" s="6"/>
      <c r="AJ75" s="6"/>
      <c r="AK75" s="6"/>
      <c r="AL75" s="6"/>
      <c r="AM75" s="6"/>
      <c r="AN75" s="6"/>
      <c r="AO75" s="6"/>
      <c r="AP75" s="6"/>
      <c r="AQ75" s="6"/>
      <c r="AR75" s="6"/>
      <c r="AS75" s="6"/>
      <c r="AT75" s="6"/>
      <c r="AU75" s="6"/>
      <c r="AV75" s="6"/>
      <c r="AW75" s="6"/>
      <c r="AX75" s="6"/>
      <c r="AY75" s="6"/>
      <c r="AZ75" s="6"/>
      <c r="BA75" s="6"/>
      <c r="BB75" s="6"/>
      <c r="BC75" s="6"/>
      <c r="BD75" s="6"/>
      <c r="BE75" s="6"/>
      <c r="BF75" s="6"/>
      <c r="BG75" s="6"/>
      <c r="BH75" s="6"/>
      <c r="BI75" s="6"/>
      <c r="BJ75" s="6"/>
      <c r="BK75" s="6"/>
      <c r="BL75" s="6"/>
      <c r="BM75" s="6"/>
      <c r="BN75" s="6"/>
      <c r="BO75" s="6"/>
      <c r="BP75" s="6"/>
      <c r="BQ75" s="6"/>
      <c r="BR75" s="6"/>
      <c r="BS75" s="6"/>
      <c r="BT75" s="6"/>
      <c r="BU75" s="6"/>
      <c r="BV75" s="6"/>
      <c r="BW75" s="6"/>
      <c r="BX75" s="6"/>
      <c r="BY75" s="6"/>
      <c r="BZ75" s="6"/>
      <c r="CA75" s="6"/>
      <c r="CB75" s="6"/>
      <c r="CC75" s="6"/>
      <c r="CD75" s="6"/>
      <c r="CE75" s="6"/>
      <c r="CF75" s="6"/>
      <c r="CG75" s="6"/>
      <c r="CH75" s="6"/>
      <c r="CI75" s="6"/>
      <c r="CJ75" s="6"/>
      <c r="CK75" s="6"/>
      <c r="CL75" s="6"/>
      <c r="CM75" s="6"/>
      <c r="CN75" s="6"/>
      <c r="CO75" s="6"/>
      <c r="CP75" s="6"/>
      <c r="CQ75" s="6"/>
      <c r="CR75" s="6"/>
      <c r="CS75" s="6"/>
      <c r="CT75" s="6"/>
    </row>
    <row r="76" ht="13.85" spans="1:98">
      <c r="A76" s="68" t="s">
        <v>14</v>
      </c>
      <c r="B76" s="68">
        <v>2.397</v>
      </c>
      <c r="C76" s="68">
        <v>7</v>
      </c>
      <c r="D76" s="68">
        <v>2</v>
      </c>
      <c r="E76" s="69">
        <v>0.2857</v>
      </c>
      <c r="F76" s="6"/>
      <c r="G76" s="6"/>
      <c r="H76" s="6"/>
      <c r="I76" s="6"/>
      <c r="J76" s="6"/>
      <c r="K76" s="6"/>
      <c r="L76" s="6"/>
      <c r="M76" s="6"/>
      <c r="N76" s="6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  <c r="AA76" s="6"/>
      <c r="AB76" s="6"/>
      <c r="AC76" s="6"/>
      <c r="AD76" s="6"/>
      <c r="AE76" s="6"/>
      <c r="AF76" s="6"/>
      <c r="AG76" s="6"/>
      <c r="AH76" s="6"/>
      <c r="AI76" s="6"/>
      <c r="AJ76" s="6"/>
      <c r="AK76" s="6"/>
      <c r="AL76" s="6"/>
      <c r="AM76" s="6"/>
      <c r="AN76" s="6"/>
      <c r="AO76" s="6"/>
      <c r="AP76" s="6"/>
      <c r="AQ76" s="6"/>
      <c r="AR76" s="6"/>
      <c r="AS76" s="6"/>
      <c r="AT76" s="6"/>
      <c r="AU76" s="6"/>
      <c r="AV76" s="6"/>
      <c r="AW76" s="6"/>
      <c r="AX76" s="6"/>
      <c r="AY76" s="6"/>
      <c r="AZ76" s="6"/>
      <c r="BA76" s="6"/>
      <c r="BB76" s="6"/>
      <c r="BC76" s="6"/>
      <c r="BD76" s="6"/>
      <c r="BE76" s="6"/>
      <c r="BF76" s="6"/>
      <c r="BG76" s="6"/>
      <c r="BH76" s="6"/>
      <c r="BI76" s="6"/>
      <c r="BJ76" s="6"/>
      <c r="BK76" s="6"/>
      <c r="BL76" s="6"/>
      <c r="BM76" s="6"/>
      <c r="BN76" s="6"/>
      <c r="BO76" s="6"/>
      <c r="BP76" s="6"/>
      <c r="BQ76" s="6"/>
      <c r="BR76" s="6"/>
      <c r="BS76" s="6"/>
      <c r="BT76" s="6"/>
      <c r="BU76" s="6"/>
      <c r="BV76" s="6"/>
      <c r="BW76" s="6"/>
      <c r="BX76" s="6"/>
      <c r="BY76" s="6"/>
      <c r="BZ76" s="6"/>
      <c r="CA76" s="6"/>
      <c r="CB76" s="6"/>
      <c r="CC76" s="6"/>
      <c r="CD76" s="6"/>
      <c r="CE76" s="6"/>
      <c r="CF76" s="6"/>
      <c r="CG76" s="6"/>
      <c r="CH76" s="6"/>
      <c r="CI76" s="6"/>
      <c r="CJ76" s="6"/>
      <c r="CK76" s="6"/>
      <c r="CL76" s="6"/>
      <c r="CM76" s="6"/>
      <c r="CN76" s="6"/>
      <c r="CO76" s="6"/>
      <c r="CP76" s="6"/>
      <c r="CQ76" s="6"/>
      <c r="CR76" s="6"/>
      <c r="CS76" s="6"/>
      <c r="CT76" s="6"/>
    </row>
    <row r="77" ht="13.85" spans="1:98">
      <c r="A77" s="68" t="s">
        <v>15</v>
      </c>
      <c r="B77" s="68">
        <v>1.801</v>
      </c>
      <c r="C77" s="68">
        <v>3</v>
      </c>
      <c r="D77" s="68">
        <v>2</v>
      </c>
      <c r="E77" s="69">
        <v>0.6667</v>
      </c>
      <c r="F77" s="6"/>
      <c r="G77" s="6"/>
      <c r="H77" s="6"/>
      <c r="I77" s="6"/>
      <c r="J77" s="6"/>
      <c r="K77" s="6"/>
      <c r="L77" s="6"/>
      <c r="M77" s="6"/>
      <c r="N77" s="6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  <c r="AA77" s="6"/>
      <c r="AB77" s="6"/>
      <c r="AC77" s="6"/>
      <c r="AD77" s="6"/>
      <c r="AE77" s="6"/>
      <c r="AF77" s="6"/>
      <c r="AG77" s="6"/>
      <c r="AH77" s="6"/>
      <c r="AI77" s="6"/>
      <c r="AJ77" s="6"/>
      <c r="AK77" s="6"/>
      <c r="AL77" s="6"/>
      <c r="AM77" s="6"/>
      <c r="AN77" s="6"/>
      <c r="AO77" s="6"/>
      <c r="AP77" s="6"/>
      <c r="AQ77" s="6"/>
      <c r="AR77" s="6"/>
      <c r="AS77" s="6"/>
      <c r="AT77" s="6"/>
      <c r="AU77" s="6"/>
      <c r="AV77" s="6"/>
      <c r="AW77" s="6"/>
      <c r="AX77" s="6"/>
      <c r="AY77" s="6"/>
      <c r="AZ77" s="6"/>
      <c r="BA77" s="6"/>
      <c r="BB77" s="6"/>
      <c r="BC77" s="6"/>
      <c r="BD77" s="6"/>
      <c r="BE77" s="6"/>
      <c r="BF77" s="6"/>
      <c r="BG77" s="6"/>
      <c r="BH77" s="6"/>
      <c r="BI77" s="6"/>
      <c r="BJ77" s="6"/>
      <c r="BK77" s="6"/>
      <c r="BL77" s="6"/>
      <c r="BM77" s="6"/>
      <c r="BN77" s="6"/>
      <c r="BO77" s="6"/>
      <c r="BP77" s="6"/>
      <c r="BQ77" s="6"/>
      <c r="BR77" s="6"/>
      <c r="BS77" s="6"/>
      <c r="BT77" s="6"/>
      <c r="BU77" s="6"/>
      <c r="BV77" s="6"/>
      <c r="BW77" s="6"/>
      <c r="BX77" s="6"/>
      <c r="BY77" s="6"/>
      <c r="BZ77" s="6"/>
      <c r="CA77" s="6"/>
      <c r="CB77" s="6"/>
      <c r="CC77" s="6"/>
      <c r="CD77" s="6"/>
      <c r="CE77" s="6"/>
      <c r="CF77" s="6"/>
      <c r="CG77" s="6"/>
      <c r="CH77" s="6"/>
      <c r="CI77" s="6"/>
      <c r="CJ77" s="6"/>
      <c r="CK77" s="6"/>
      <c r="CL77" s="6"/>
      <c r="CM77" s="6"/>
      <c r="CN77" s="6"/>
      <c r="CO77" s="6"/>
      <c r="CP77" s="6"/>
      <c r="CQ77" s="6"/>
      <c r="CR77" s="6"/>
      <c r="CS77" s="6"/>
      <c r="CT77" s="6"/>
    </row>
    <row r="78" ht="13.85" spans="1:98">
      <c r="A78" s="68" t="s">
        <v>16</v>
      </c>
      <c r="B78" s="68">
        <v>1.518</v>
      </c>
      <c r="C78" s="68">
        <v>2</v>
      </c>
      <c r="D78" s="68">
        <v>0</v>
      </c>
      <c r="E78" s="69">
        <v>0</v>
      </c>
      <c r="F78" s="6"/>
      <c r="G78" s="6"/>
      <c r="H78" s="6"/>
      <c r="I78" s="6"/>
      <c r="J78" s="6"/>
      <c r="K78" s="6"/>
      <c r="L78" s="6"/>
      <c r="M78" s="6"/>
      <c r="N78" s="6"/>
      <c r="O78" s="6"/>
      <c r="P78" s="6"/>
      <c r="Q78" s="6"/>
      <c r="R78" s="6"/>
      <c r="S78" s="6"/>
      <c r="T78" s="6"/>
      <c r="U78" s="6"/>
      <c r="V78" s="6"/>
      <c r="W78" s="6"/>
      <c r="X78" s="6"/>
      <c r="Y78" s="6"/>
      <c r="Z78" s="6"/>
      <c r="AA78" s="6"/>
      <c r="AB78" s="6"/>
      <c r="AC78" s="6"/>
      <c r="AD78" s="6"/>
      <c r="AE78" s="6"/>
      <c r="AF78" s="6"/>
      <c r="AG78" s="6"/>
      <c r="AH78" s="6"/>
      <c r="AI78" s="6"/>
      <c r="AJ78" s="6"/>
      <c r="AK78" s="6"/>
      <c r="AL78" s="6"/>
      <c r="AM78" s="6"/>
      <c r="AN78" s="6"/>
      <c r="AO78" s="6"/>
      <c r="AP78" s="6"/>
      <c r="AQ78" s="6"/>
      <c r="AR78" s="6"/>
      <c r="AS78" s="6"/>
      <c r="AT78" s="6"/>
      <c r="AU78" s="6"/>
      <c r="AV78" s="6"/>
      <c r="AW78" s="6"/>
      <c r="AX78" s="6"/>
      <c r="AY78" s="6"/>
      <c r="AZ78" s="6"/>
      <c r="BA78" s="6"/>
      <c r="BB78" s="6"/>
      <c r="BC78" s="6"/>
      <c r="BD78" s="6"/>
      <c r="BE78" s="6"/>
      <c r="BF78" s="6"/>
      <c r="BG78" s="6"/>
      <c r="BH78" s="6"/>
      <c r="BI78" s="6"/>
      <c r="BJ78" s="6"/>
      <c r="BK78" s="6"/>
      <c r="BL78" s="6"/>
      <c r="BM78" s="6"/>
      <c r="BN78" s="6"/>
      <c r="BO78" s="6"/>
      <c r="BP78" s="6"/>
      <c r="BQ78" s="6"/>
      <c r="BR78" s="6"/>
      <c r="BS78" s="6"/>
      <c r="BT78" s="6"/>
      <c r="BU78" s="6"/>
      <c r="BV78" s="6"/>
      <c r="BW78" s="6"/>
      <c r="BX78" s="6"/>
      <c r="BY78" s="6"/>
      <c r="BZ78" s="6"/>
      <c r="CA78" s="6"/>
      <c r="CB78" s="6"/>
      <c r="CC78" s="6"/>
      <c r="CD78" s="6"/>
      <c r="CE78" s="6"/>
      <c r="CF78" s="6"/>
      <c r="CG78" s="6"/>
      <c r="CH78" s="6"/>
      <c r="CI78" s="6"/>
      <c r="CJ78" s="6"/>
      <c r="CK78" s="6"/>
      <c r="CL78" s="6"/>
      <c r="CM78" s="6"/>
      <c r="CN78" s="6"/>
      <c r="CO78" s="6"/>
      <c r="CP78" s="6"/>
      <c r="CQ78" s="6"/>
      <c r="CR78" s="6"/>
      <c r="CS78" s="6"/>
      <c r="CT78" s="6"/>
    </row>
    <row r="79" ht="13.85" spans="1:98">
      <c r="A79" s="68" t="s">
        <v>17</v>
      </c>
      <c r="B79" s="68">
        <v>0.445</v>
      </c>
      <c r="C79" s="68">
        <v>0</v>
      </c>
      <c r="D79" s="68">
        <v>0</v>
      </c>
      <c r="E79" s="69">
        <v>0</v>
      </c>
      <c r="F79" s="6"/>
      <c r="G79" s="6"/>
      <c r="H79" s="6"/>
      <c r="I79" s="6"/>
      <c r="J79" s="6"/>
      <c r="K79" s="6"/>
      <c r="L79" s="6"/>
      <c r="M79" s="6"/>
      <c r="N79" s="6"/>
      <c r="O79" s="6"/>
      <c r="P79" s="6"/>
      <c r="Q79" s="6"/>
      <c r="R79" s="6"/>
      <c r="S79" s="6"/>
      <c r="T79" s="6"/>
      <c r="U79" s="6"/>
      <c r="V79" s="6"/>
      <c r="W79" s="6"/>
      <c r="X79" s="6"/>
      <c r="Y79" s="6"/>
      <c r="Z79" s="6"/>
      <c r="AA79" s="6"/>
      <c r="AB79" s="6"/>
      <c r="AC79" s="6"/>
      <c r="AD79" s="6"/>
      <c r="AE79" s="6"/>
      <c r="AF79" s="6"/>
      <c r="AG79" s="6"/>
      <c r="AH79" s="6"/>
      <c r="AI79" s="6"/>
      <c r="AJ79" s="6"/>
      <c r="AK79" s="6"/>
      <c r="AL79" s="6"/>
      <c r="AM79" s="6"/>
      <c r="AN79" s="6"/>
      <c r="AO79" s="6"/>
      <c r="AP79" s="6"/>
      <c r="AQ79" s="6"/>
      <c r="AR79" s="6"/>
      <c r="AS79" s="6"/>
      <c r="AT79" s="6"/>
      <c r="AU79" s="6"/>
      <c r="AV79" s="6"/>
      <c r="AW79" s="6"/>
      <c r="AX79" s="6"/>
      <c r="AY79" s="6"/>
      <c r="AZ79" s="6"/>
      <c r="BA79" s="6"/>
      <c r="BB79" s="6"/>
      <c r="BC79" s="6"/>
      <c r="BD79" s="6"/>
      <c r="BE79" s="6"/>
      <c r="BF79" s="6"/>
      <c r="BG79" s="6"/>
      <c r="BH79" s="6"/>
      <c r="BI79" s="6"/>
      <c r="BJ79" s="6"/>
      <c r="BK79" s="6"/>
      <c r="BL79" s="6"/>
      <c r="BM79" s="6"/>
      <c r="BN79" s="6"/>
      <c r="BO79" s="6"/>
      <c r="BP79" s="6"/>
      <c r="BQ79" s="6"/>
      <c r="BR79" s="6"/>
      <c r="BS79" s="6"/>
      <c r="BT79" s="6"/>
      <c r="BU79" s="6"/>
      <c r="BV79" s="6"/>
      <c r="BW79" s="6"/>
      <c r="BX79" s="6"/>
      <c r="BY79" s="6"/>
      <c r="BZ79" s="6"/>
      <c r="CA79" s="6"/>
      <c r="CB79" s="6"/>
      <c r="CC79" s="6"/>
      <c r="CD79" s="6"/>
      <c r="CE79" s="6"/>
      <c r="CF79" s="6"/>
      <c r="CG79" s="6"/>
      <c r="CH79" s="6"/>
      <c r="CI79" s="6"/>
      <c r="CJ79" s="6"/>
      <c r="CK79" s="6"/>
      <c r="CL79" s="6"/>
      <c r="CM79" s="6"/>
      <c r="CN79" s="6"/>
      <c r="CO79" s="6"/>
      <c r="CP79" s="6"/>
      <c r="CQ79" s="6"/>
      <c r="CR79" s="6"/>
      <c r="CS79" s="6"/>
      <c r="CT79" s="6"/>
    </row>
    <row r="80" ht="13.85" spans="1:98">
      <c r="A80" s="68" t="s">
        <v>18</v>
      </c>
      <c r="B80" s="68">
        <v>0</v>
      </c>
      <c r="C80" s="68">
        <v>0</v>
      </c>
      <c r="D80" s="68">
        <v>0</v>
      </c>
      <c r="E80" s="69">
        <v>0</v>
      </c>
      <c r="F80" s="6"/>
      <c r="G80" s="6"/>
      <c r="H80" s="6"/>
      <c r="I80" s="6"/>
      <c r="J80" s="6"/>
      <c r="K80" s="6"/>
      <c r="L80" s="6"/>
      <c r="M80" s="6"/>
      <c r="N80" s="6"/>
      <c r="O80" s="6"/>
      <c r="P80" s="6"/>
      <c r="Q80" s="6"/>
      <c r="R80" s="6"/>
      <c r="S80" s="6"/>
      <c r="T80" s="6"/>
      <c r="U80" s="6"/>
      <c r="V80" s="6"/>
      <c r="W80" s="6"/>
      <c r="X80" s="6"/>
      <c r="Y80" s="6"/>
      <c r="Z80" s="6"/>
      <c r="AA80" s="6"/>
      <c r="AB80" s="6"/>
      <c r="AC80" s="6"/>
      <c r="AD80" s="6"/>
      <c r="AE80" s="6"/>
      <c r="AF80" s="6"/>
      <c r="AG80" s="6"/>
      <c r="AH80" s="6"/>
      <c r="AI80" s="6"/>
      <c r="AJ80" s="6"/>
      <c r="AK80" s="6"/>
      <c r="AL80" s="6"/>
      <c r="AM80" s="6"/>
      <c r="AN80" s="6"/>
      <c r="AO80" s="6"/>
      <c r="AP80" s="6"/>
      <c r="AQ80" s="6"/>
      <c r="AR80" s="6"/>
      <c r="AS80" s="6"/>
      <c r="AT80" s="6"/>
      <c r="AU80" s="6"/>
      <c r="AV80" s="6"/>
      <c r="AW80" s="6"/>
      <c r="AX80" s="6"/>
      <c r="AY80" s="6"/>
      <c r="AZ80" s="6"/>
      <c r="BA80" s="6"/>
      <c r="BB80" s="6"/>
      <c r="BC80" s="6"/>
      <c r="BD80" s="6"/>
      <c r="BE80" s="6"/>
      <c r="BF80" s="6"/>
      <c r="BG80" s="6"/>
      <c r="BH80" s="6"/>
      <c r="BI80" s="6"/>
      <c r="BJ80" s="6"/>
      <c r="BK80" s="6"/>
      <c r="BL80" s="6"/>
      <c r="BM80" s="6"/>
      <c r="BN80" s="6"/>
      <c r="BO80" s="6"/>
      <c r="BP80" s="6"/>
      <c r="BQ80" s="6"/>
      <c r="BR80" s="6"/>
      <c r="BS80" s="6"/>
      <c r="BT80" s="6"/>
      <c r="BU80" s="6"/>
      <c r="BV80" s="6"/>
      <c r="BW80" s="6"/>
      <c r="BX80" s="6"/>
      <c r="BY80" s="6"/>
      <c r="BZ80" s="6"/>
      <c r="CA80" s="6"/>
      <c r="CB80" s="6"/>
      <c r="CC80" s="6"/>
      <c r="CD80" s="6"/>
      <c r="CE80" s="6"/>
      <c r="CF80" s="6"/>
      <c r="CG80" s="6"/>
      <c r="CH80" s="6"/>
      <c r="CI80" s="6"/>
      <c r="CJ80" s="6"/>
      <c r="CK80" s="6"/>
      <c r="CL80" s="6"/>
      <c r="CM80" s="6"/>
      <c r="CN80" s="6"/>
      <c r="CO80" s="6"/>
      <c r="CP80" s="6"/>
      <c r="CQ80" s="6"/>
      <c r="CR80" s="6"/>
      <c r="CS80" s="6"/>
      <c r="CT80" s="6"/>
    </row>
    <row r="81" ht="13.85" spans="1:98">
      <c r="A81" s="6"/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6"/>
      <c r="P81" s="6"/>
      <c r="Q81" s="6"/>
      <c r="R81" s="6"/>
      <c r="S81" s="6"/>
      <c r="T81" s="6"/>
      <c r="U81" s="6"/>
      <c r="V81" s="6"/>
      <c r="W81" s="6"/>
      <c r="X81" s="6"/>
      <c r="Y81" s="6"/>
      <c r="Z81" s="6"/>
      <c r="AA81" s="6"/>
      <c r="AB81" s="6"/>
      <c r="AC81" s="6"/>
      <c r="AD81" s="6"/>
      <c r="AE81" s="6"/>
      <c r="AF81" s="6"/>
      <c r="AG81" s="6"/>
      <c r="AH81" s="6"/>
      <c r="AI81" s="6"/>
      <c r="AJ81" s="6"/>
      <c r="AK81" s="6"/>
      <c r="AL81" s="6"/>
      <c r="AM81" s="6"/>
      <c r="AN81" s="6"/>
      <c r="AO81" s="6"/>
      <c r="AP81" s="6"/>
      <c r="AQ81" s="6"/>
      <c r="AR81" s="6"/>
      <c r="AS81" s="6"/>
      <c r="AT81" s="6"/>
      <c r="AU81" s="6"/>
      <c r="AV81" s="6"/>
      <c r="AW81" s="6"/>
      <c r="AX81" s="6"/>
      <c r="AY81" s="6"/>
      <c r="AZ81" s="6"/>
      <c r="BA81" s="6"/>
      <c r="BB81" s="6"/>
      <c r="BC81" s="6"/>
      <c r="BD81" s="6"/>
      <c r="BE81" s="6"/>
      <c r="BF81" s="6"/>
      <c r="BG81" s="6"/>
      <c r="BH81" s="6"/>
      <c r="BI81" s="6"/>
      <c r="BJ81" s="6"/>
      <c r="BK81" s="6"/>
      <c r="BL81" s="6"/>
      <c r="BM81" s="6"/>
      <c r="BN81" s="6"/>
      <c r="BO81" s="6"/>
      <c r="BP81" s="6"/>
      <c r="BQ81" s="6"/>
      <c r="BR81" s="6"/>
      <c r="BS81" s="6"/>
      <c r="BT81" s="6"/>
      <c r="BU81" s="6"/>
      <c r="BV81" s="6"/>
      <c r="BW81" s="6"/>
      <c r="BX81" s="6"/>
      <c r="BY81" s="6"/>
      <c r="BZ81" s="6"/>
      <c r="CA81" s="6"/>
      <c r="CB81" s="6"/>
      <c r="CC81" s="6"/>
      <c r="CD81" s="6"/>
      <c r="CE81" s="6"/>
      <c r="CF81" s="6"/>
      <c r="CG81" s="6"/>
      <c r="CH81" s="6"/>
      <c r="CI81" s="6"/>
      <c r="CJ81" s="6"/>
      <c r="CK81" s="6"/>
      <c r="CL81" s="6"/>
      <c r="CM81" s="6"/>
      <c r="CN81" s="6"/>
      <c r="CO81" s="6"/>
      <c r="CP81" s="6"/>
      <c r="CQ81" s="6"/>
      <c r="CR81" s="6"/>
      <c r="CS81" s="6"/>
      <c r="CT81" s="6"/>
    </row>
    <row r="82" ht="17.25" spans="1:98">
      <c r="A82" s="10" t="s">
        <v>58</v>
      </c>
      <c r="B82" s="6"/>
      <c r="C82" s="6"/>
      <c r="D82" s="6"/>
      <c r="E82" s="6"/>
      <c r="F82" s="6"/>
      <c r="G82" s="6"/>
      <c r="H82" s="6"/>
      <c r="I82" s="6"/>
      <c r="J82" s="6"/>
      <c r="K82" s="6"/>
      <c r="L82" s="6"/>
      <c r="M82" s="6"/>
      <c r="N82" s="6"/>
      <c r="O82" s="6"/>
      <c r="P82" s="6"/>
      <c r="Q82" s="6"/>
      <c r="R82" s="6"/>
      <c r="S82" s="6"/>
      <c r="T82" s="6"/>
      <c r="U82" s="6"/>
      <c r="V82" s="6"/>
      <c r="W82" s="6"/>
      <c r="X82" s="6"/>
      <c r="Y82" s="6"/>
      <c r="Z82" s="6"/>
      <c r="AA82" s="6"/>
      <c r="AB82" s="6"/>
      <c r="AC82" s="6"/>
      <c r="AD82" s="6"/>
      <c r="AE82" s="6"/>
      <c r="AF82" s="6"/>
      <c r="AG82" s="6"/>
      <c r="AH82" s="6"/>
      <c r="AI82" s="6"/>
      <c r="AJ82" s="6"/>
      <c r="AK82" s="6"/>
      <c r="AL82" s="6"/>
      <c r="AM82" s="6"/>
      <c r="AN82" s="6"/>
      <c r="AO82" s="6"/>
      <c r="AP82" s="6"/>
      <c r="AQ82" s="6"/>
      <c r="AR82" s="6"/>
      <c r="AS82" s="6"/>
      <c r="AT82" s="6"/>
      <c r="AU82" s="6"/>
      <c r="AV82" s="6"/>
      <c r="AW82" s="6"/>
      <c r="AX82" s="6"/>
      <c r="AY82" s="6"/>
      <c r="AZ82" s="6"/>
      <c r="BA82" s="6"/>
      <c r="BB82" s="6"/>
      <c r="BC82" s="6"/>
      <c r="BD82" s="6"/>
      <c r="BE82" s="6"/>
      <c r="BF82" s="6"/>
      <c r="BG82" s="6"/>
      <c r="BH82" s="6"/>
      <c r="BI82" s="6"/>
      <c r="BJ82" s="6"/>
      <c r="BK82" s="6"/>
      <c r="BL82" s="6"/>
      <c r="BM82" s="6"/>
      <c r="BN82" s="6"/>
      <c r="BO82" s="6"/>
      <c r="BP82" s="6"/>
      <c r="BQ82" s="6"/>
      <c r="BR82" s="6"/>
      <c r="BS82" s="6"/>
      <c r="BT82" s="6"/>
      <c r="BU82" s="6"/>
      <c r="BV82" s="6"/>
      <c r="BW82" s="6"/>
      <c r="BX82" s="6"/>
      <c r="BY82" s="6"/>
      <c r="BZ82" s="6"/>
      <c r="CA82" s="6"/>
      <c r="CB82" s="6"/>
      <c r="CC82" s="6"/>
      <c r="CD82" s="6"/>
      <c r="CE82" s="6"/>
      <c r="CF82" s="6"/>
      <c r="CG82" s="6"/>
      <c r="CH82" s="6"/>
      <c r="CI82" s="6"/>
      <c r="CJ82" s="6"/>
      <c r="CK82" s="6"/>
      <c r="CL82" s="6"/>
      <c r="CM82" s="6"/>
      <c r="CN82" s="6"/>
      <c r="CO82" s="6"/>
      <c r="CP82" s="6"/>
      <c r="CQ82" s="6"/>
      <c r="CR82" s="6"/>
      <c r="CS82" s="6"/>
      <c r="CT82" s="6"/>
    </row>
    <row r="83" ht="13.85" spans="1:98">
      <c r="A83" s="11" t="s">
        <v>20</v>
      </c>
      <c r="B83" s="6"/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6"/>
      <c r="O83" s="6"/>
      <c r="P83" s="6"/>
      <c r="Q83" s="6"/>
      <c r="R83" s="6"/>
      <c r="S83" s="6"/>
      <c r="T83" s="6"/>
      <c r="U83" s="6"/>
      <c r="V83" s="6"/>
      <c r="W83" s="6"/>
      <c r="X83" s="6"/>
      <c r="Y83" s="6"/>
      <c r="Z83" s="6"/>
      <c r="AA83" s="6"/>
      <c r="AB83" s="6"/>
      <c r="AC83" s="6"/>
      <c r="AD83" s="6"/>
      <c r="AE83" s="6"/>
      <c r="AF83" s="6"/>
      <c r="AG83" s="6"/>
      <c r="AH83" s="6"/>
      <c r="AI83" s="6"/>
      <c r="AJ83" s="6"/>
      <c r="AK83" s="6"/>
      <c r="AL83" s="6"/>
      <c r="AM83" s="6"/>
      <c r="AN83" s="6"/>
      <c r="AO83" s="6"/>
      <c r="AP83" s="6"/>
      <c r="AQ83" s="6"/>
      <c r="AR83" s="6"/>
      <c r="AS83" s="6"/>
      <c r="AT83" s="6"/>
      <c r="AU83" s="6"/>
      <c r="AV83" s="6"/>
      <c r="AW83" s="6"/>
      <c r="AX83" s="6"/>
      <c r="AY83" s="6"/>
      <c r="AZ83" s="6"/>
      <c r="BA83" s="6"/>
      <c r="BB83" s="6"/>
      <c r="BC83" s="6"/>
      <c r="BD83" s="6"/>
      <c r="BE83" s="6"/>
      <c r="BF83" s="6"/>
      <c r="BG83" s="6"/>
      <c r="BH83" s="6"/>
      <c r="BI83" s="6"/>
      <c r="BJ83" s="6"/>
      <c r="BK83" s="6"/>
      <c r="BL83" s="6"/>
      <c r="BM83" s="6"/>
      <c r="BN83" s="6"/>
      <c r="BO83" s="6"/>
      <c r="BP83" s="6"/>
      <c r="BQ83" s="6"/>
      <c r="BR83" s="6"/>
      <c r="BS83" s="6"/>
      <c r="BT83" s="6"/>
      <c r="BU83" s="6"/>
      <c r="BV83" s="6"/>
      <c r="BW83" s="6"/>
      <c r="BX83" s="6"/>
      <c r="BY83" s="6"/>
      <c r="BZ83" s="6"/>
      <c r="CA83" s="6"/>
      <c r="CB83" s="6"/>
      <c r="CC83" s="6"/>
      <c r="CD83" s="6"/>
      <c r="CE83" s="6"/>
      <c r="CF83" s="6"/>
      <c r="CG83" s="6"/>
      <c r="CH83" s="6"/>
      <c r="CI83" s="6"/>
      <c r="CJ83" s="6"/>
      <c r="CK83" s="6"/>
      <c r="CL83" s="6"/>
      <c r="CM83" s="6"/>
      <c r="CN83" s="6"/>
      <c r="CO83" s="6"/>
      <c r="CP83" s="6"/>
      <c r="CQ83" s="6"/>
      <c r="CR83" s="6"/>
      <c r="CS83" s="6"/>
      <c r="CT83" s="6"/>
    </row>
    <row r="84" ht="13.85" spans="1:98">
      <c r="A84" s="6" t="s">
        <v>21</v>
      </c>
      <c r="B84" s="6"/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6"/>
      <c r="O84" s="6"/>
      <c r="P84" s="6"/>
      <c r="Q84" s="6"/>
      <c r="R84" s="6"/>
      <c r="S84" s="6"/>
      <c r="T84" s="6"/>
      <c r="U84" s="6"/>
      <c r="V84" s="6"/>
      <c r="W84" s="6"/>
      <c r="X84" s="6"/>
      <c r="Y84" s="6"/>
      <c r="Z84" s="6"/>
      <c r="AA84" s="6"/>
      <c r="AB84" s="6"/>
      <c r="AC84" s="6"/>
      <c r="AD84" s="6"/>
      <c r="AE84" s="6"/>
      <c r="AF84" s="6"/>
      <c r="AG84" s="6"/>
      <c r="AH84" s="6"/>
      <c r="AI84" s="6"/>
      <c r="AJ84" s="6"/>
      <c r="AK84" s="6"/>
      <c r="AL84" s="6"/>
      <c r="AM84" s="6"/>
      <c r="AN84" s="6"/>
      <c r="AO84" s="6"/>
      <c r="AP84" s="6"/>
      <c r="AQ84" s="6"/>
      <c r="AR84" s="6"/>
      <c r="AS84" s="6"/>
      <c r="AT84" s="6"/>
      <c r="AU84" s="6"/>
      <c r="AV84" s="6"/>
      <c r="AW84" s="6"/>
      <c r="AX84" s="6"/>
      <c r="AY84" s="6"/>
      <c r="AZ84" s="6"/>
      <c r="BA84" s="6"/>
      <c r="BB84" s="6"/>
      <c r="BC84" s="6"/>
      <c r="BD84" s="6"/>
      <c r="BE84" s="6"/>
      <c r="BF84" s="6"/>
      <c r="BG84" s="6"/>
      <c r="BH84" s="6"/>
      <c r="BI84" s="6"/>
      <c r="BJ84" s="6"/>
      <c r="BK84" s="6"/>
      <c r="BL84" s="6"/>
      <c r="BM84" s="6"/>
      <c r="BN84" s="6"/>
      <c r="BO84" s="6"/>
      <c r="BP84" s="6"/>
      <c r="BQ84" s="6"/>
      <c r="BR84" s="6"/>
      <c r="BS84" s="6"/>
      <c r="BT84" s="6"/>
      <c r="BU84" s="6"/>
      <c r="BV84" s="6"/>
      <c r="BW84" s="6"/>
      <c r="BX84" s="6"/>
      <c r="BY84" s="6"/>
      <c r="BZ84" s="6"/>
      <c r="CA84" s="6"/>
      <c r="CB84" s="6"/>
      <c r="CC84" s="6"/>
      <c r="CD84" s="6"/>
      <c r="CE84" s="6"/>
      <c r="CF84" s="6"/>
      <c r="CG84" s="6"/>
      <c r="CH84" s="6"/>
      <c r="CI84" s="6"/>
      <c r="CJ84" s="6"/>
      <c r="CK84" s="6"/>
      <c r="CL84" s="6"/>
      <c r="CM84" s="6"/>
      <c r="CN84" s="6"/>
      <c r="CO84" s="6"/>
      <c r="CP84" s="6"/>
      <c r="CQ84" s="6"/>
      <c r="CR84" s="6"/>
      <c r="CS84" s="6"/>
      <c r="CT84" s="6"/>
    </row>
    <row r="85" ht="13.85" spans="1:98">
      <c r="A85" s="6"/>
      <c r="B85" s="6" t="s">
        <v>23</v>
      </c>
      <c r="C85" s="6" t="s">
        <v>24</v>
      </c>
      <c r="D85" s="6" t="s">
        <v>25</v>
      </c>
      <c r="E85" s="6" t="s">
        <v>26</v>
      </c>
      <c r="F85" s="6" t="s">
        <v>27</v>
      </c>
      <c r="G85" s="6" t="s">
        <v>22</v>
      </c>
      <c r="H85" s="6"/>
      <c r="I85" s="6" t="s">
        <v>28</v>
      </c>
      <c r="J85" s="6"/>
      <c r="K85" s="6" t="s">
        <v>29</v>
      </c>
      <c r="L85" s="6"/>
      <c r="M85" s="6"/>
      <c r="N85" s="6"/>
      <c r="O85" s="6"/>
      <c r="P85" s="6"/>
      <c r="Q85" s="6"/>
      <c r="R85" s="6"/>
      <c r="S85" s="6"/>
      <c r="T85" s="6"/>
      <c r="U85" s="6"/>
      <c r="V85" s="6"/>
      <c r="W85" s="6"/>
      <c r="X85" s="6"/>
      <c r="Y85" s="6"/>
      <c r="Z85" s="6"/>
      <c r="AA85" s="6"/>
      <c r="AB85" s="6"/>
      <c r="AC85" s="6"/>
      <c r="AD85" s="6"/>
      <c r="AE85" s="6"/>
      <c r="AF85" s="6"/>
      <c r="AG85" s="6"/>
      <c r="AH85" s="6"/>
      <c r="AI85" s="6"/>
      <c r="AJ85" s="6"/>
      <c r="AK85" s="6"/>
      <c r="AL85" s="6"/>
      <c r="AM85" s="6"/>
      <c r="AN85" s="6"/>
      <c r="AO85" s="6"/>
      <c r="AP85" s="6"/>
      <c r="AQ85" s="6"/>
      <c r="AR85" s="6"/>
      <c r="AS85" s="6"/>
      <c r="AT85" s="6"/>
      <c r="AU85" s="6"/>
      <c r="AV85" s="6"/>
      <c r="AW85" s="6"/>
      <c r="AX85" s="6"/>
      <c r="AY85" s="6"/>
      <c r="AZ85" s="6"/>
      <c r="BA85" s="6"/>
      <c r="BB85" s="6"/>
      <c r="BC85" s="6"/>
      <c r="BD85" s="6"/>
      <c r="BE85" s="6"/>
      <c r="BF85" s="6"/>
      <c r="BG85" s="6"/>
      <c r="BH85" s="6"/>
      <c r="BI85" s="6"/>
      <c r="BJ85" s="6"/>
      <c r="BK85" s="6"/>
      <c r="BL85" s="6"/>
      <c r="BM85" s="6"/>
      <c r="BN85" s="6"/>
      <c r="BO85" s="6"/>
      <c r="BP85" s="6"/>
      <c r="BQ85" s="6"/>
      <c r="BR85" s="6"/>
      <c r="BS85" s="6"/>
      <c r="BT85" s="6"/>
      <c r="BU85" s="6"/>
      <c r="BV85" s="6"/>
      <c r="BW85" s="6"/>
      <c r="BX85" s="6"/>
      <c r="BY85" s="6"/>
      <c r="BZ85" s="6"/>
      <c r="CA85" s="6"/>
      <c r="CB85" s="6"/>
      <c r="CC85" s="6"/>
      <c r="CD85" s="6"/>
      <c r="CE85" s="6"/>
      <c r="CF85" s="6"/>
      <c r="CG85" s="6"/>
      <c r="CH85" s="6"/>
      <c r="CI85" s="6"/>
      <c r="CJ85" s="6"/>
      <c r="CK85" s="6"/>
      <c r="CL85" s="6"/>
      <c r="CM85" s="6"/>
      <c r="CN85" s="6"/>
      <c r="CO85" s="6"/>
      <c r="CP85" s="6"/>
      <c r="CQ85" s="6"/>
      <c r="CR85" s="6"/>
      <c r="CS85" s="6"/>
      <c r="CT85" s="6"/>
    </row>
    <row r="86" ht="13.85" spans="1:98">
      <c r="A86" s="6" t="s">
        <v>30</v>
      </c>
      <c r="B86" s="6" t="s">
        <v>31</v>
      </c>
      <c r="C86" s="6">
        <v>6</v>
      </c>
      <c r="D86" s="6">
        <v>2.9185</v>
      </c>
      <c r="E86" s="6">
        <v>1.6919</v>
      </c>
      <c r="F86" s="6">
        <v>0.69072</v>
      </c>
      <c r="G86" s="6"/>
      <c r="H86" s="6"/>
      <c r="I86" s="6" t="s">
        <v>32</v>
      </c>
      <c r="J86" s="6" t="s">
        <v>33</v>
      </c>
      <c r="K86" s="6" t="s">
        <v>34</v>
      </c>
      <c r="L86" s="6" t="s">
        <v>35</v>
      </c>
      <c r="M86" s="6" t="s">
        <v>36</v>
      </c>
      <c r="N86" s="6" t="s">
        <v>37</v>
      </c>
      <c r="O86" s="6" t="s">
        <v>38</v>
      </c>
      <c r="P86" s="6" t="s">
        <v>39</v>
      </c>
      <c r="Q86" s="6"/>
      <c r="R86" s="6"/>
      <c r="S86" s="6"/>
      <c r="T86" s="6"/>
      <c r="U86" s="6"/>
      <c r="V86" s="6"/>
      <c r="W86" s="6"/>
      <c r="X86" s="6"/>
      <c r="Y86" s="6"/>
      <c r="Z86" s="6"/>
      <c r="AA86" s="6"/>
      <c r="AB86" s="6"/>
      <c r="AC86" s="6"/>
      <c r="AD86" s="6"/>
      <c r="AE86" s="6"/>
      <c r="AF86" s="6"/>
      <c r="AG86" s="6"/>
      <c r="AH86" s="6"/>
      <c r="AI86" s="6"/>
      <c r="AJ86" s="6"/>
      <c r="AK86" s="6"/>
      <c r="AL86" s="6"/>
      <c r="AM86" s="6"/>
      <c r="AN86" s="6"/>
      <c r="AO86" s="6"/>
      <c r="AP86" s="6"/>
      <c r="AQ86" s="6"/>
      <c r="AR86" s="6"/>
      <c r="AS86" s="6"/>
      <c r="AT86" s="6"/>
      <c r="AU86" s="6"/>
      <c r="AV86" s="6"/>
      <c r="AW86" s="6"/>
      <c r="AX86" s="6"/>
      <c r="AY86" s="6"/>
      <c r="AZ86" s="6"/>
      <c r="BA86" s="6"/>
      <c r="BB86" s="6"/>
      <c r="BC86" s="6"/>
      <c r="BD86" s="6"/>
      <c r="BE86" s="6"/>
      <c r="BF86" s="6"/>
      <c r="BG86" s="6"/>
      <c r="BH86" s="6"/>
      <c r="BI86" s="6"/>
      <c r="BJ86" s="6"/>
      <c r="BK86" s="6"/>
      <c r="BL86" s="6"/>
      <c r="BM86" s="6"/>
      <c r="BN86" s="6"/>
      <c r="BO86" s="6"/>
      <c r="BP86" s="6"/>
      <c r="BQ86" s="6"/>
      <c r="BR86" s="6"/>
      <c r="BS86" s="6"/>
      <c r="BT86" s="6"/>
      <c r="BU86" s="6"/>
      <c r="BV86" s="6"/>
      <c r="BW86" s="6"/>
      <c r="BX86" s="6"/>
      <c r="BY86" s="6"/>
      <c r="BZ86" s="6"/>
      <c r="CA86" s="6"/>
      <c r="CB86" s="6"/>
      <c r="CC86" s="6"/>
      <c r="CD86" s="6"/>
      <c r="CE86" s="6"/>
      <c r="CF86" s="6"/>
      <c r="CG86" s="6"/>
      <c r="CH86" s="6"/>
      <c r="CI86" s="6"/>
      <c r="CJ86" s="6"/>
      <c r="CK86" s="6"/>
      <c r="CL86" s="6"/>
      <c r="CM86" s="6"/>
      <c r="CN86" s="6"/>
      <c r="CO86" s="6"/>
      <c r="CP86" s="6"/>
      <c r="CQ86" s="6"/>
      <c r="CR86" s="6"/>
      <c r="CS86" s="6"/>
      <c r="CT86" s="6"/>
    </row>
    <row r="87" ht="13.85" spans="1:98">
      <c r="A87" s="6"/>
      <c r="B87" s="6" t="s">
        <v>40</v>
      </c>
      <c r="C87" s="6">
        <v>6</v>
      </c>
      <c r="D87" s="6">
        <v>1.1138</v>
      </c>
      <c r="E87" s="6">
        <v>0.92955</v>
      </c>
      <c r="F87" s="6">
        <v>0.37949</v>
      </c>
      <c r="G87" s="6"/>
      <c r="H87" s="6"/>
      <c r="I87" s="6"/>
      <c r="J87" s="6"/>
      <c r="K87" s="6"/>
      <c r="L87" s="6"/>
      <c r="M87" s="6"/>
      <c r="N87" s="6"/>
      <c r="O87" s="6"/>
      <c r="P87" s="6" t="s">
        <v>41</v>
      </c>
      <c r="Q87" s="6" t="s">
        <v>42</v>
      </c>
      <c r="R87" s="6"/>
      <c r="S87" s="6"/>
      <c r="T87" s="6"/>
      <c r="U87" s="6"/>
      <c r="V87" s="6"/>
      <c r="W87" s="6"/>
      <c r="X87" s="6"/>
      <c r="Y87" s="6"/>
      <c r="Z87" s="6"/>
      <c r="AA87" s="6"/>
      <c r="AB87" s="6"/>
      <c r="AC87" s="6"/>
      <c r="AD87" s="6"/>
      <c r="AE87" s="6"/>
      <c r="AF87" s="6"/>
      <c r="AG87" s="6"/>
      <c r="AH87" s="6"/>
      <c r="AI87" s="6"/>
      <c r="AJ87" s="6"/>
      <c r="AK87" s="6"/>
      <c r="AL87" s="6"/>
      <c r="AM87" s="6"/>
      <c r="AN87" s="6"/>
      <c r="AO87" s="6"/>
      <c r="AP87" s="6"/>
      <c r="AQ87" s="6"/>
      <c r="AR87" s="6"/>
      <c r="AS87" s="6"/>
      <c r="AT87" s="6"/>
      <c r="AU87" s="6"/>
      <c r="AV87" s="6"/>
      <c r="AW87" s="6"/>
      <c r="AX87" s="6"/>
      <c r="AY87" s="6"/>
      <c r="AZ87" s="6"/>
      <c r="BA87" s="6"/>
      <c r="BB87" s="6"/>
      <c r="BC87" s="6"/>
      <c r="BD87" s="6"/>
      <c r="BE87" s="6"/>
      <c r="BF87" s="6"/>
      <c r="BG87" s="6"/>
      <c r="BH87" s="6"/>
      <c r="BI87" s="6"/>
      <c r="BJ87" s="6"/>
      <c r="BK87" s="6"/>
      <c r="BL87" s="6"/>
      <c r="BM87" s="6"/>
      <c r="BN87" s="6"/>
      <c r="BO87" s="6"/>
      <c r="BP87" s="6"/>
      <c r="BQ87" s="6"/>
      <c r="BR87" s="6"/>
      <c r="BS87" s="6"/>
      <c r="BT87" s="6"/>
      <c r="BU87" s="6"/>
      <c r="BV87" s="6"/>
      <c r="BW87" s="6"/>
      <c r="BX87" s="6"/>
      <c r="BY87" s="6"/>
      <c r="BZ87" s="6"/>
      <c r="CA87" s="6"/>
      <c r="CB87" s="6"/>
      <c r="CC87" s="6"/>
      <c r="CD87" s="6"/>
      <c r="CE87" s="6"/>
      <c r="CF87" s="6"/>
      <c r="CG87" s="6"/>
      <c r="CH87" s="6"/>
      <c r="CI87" s="6"/>
      <c r="CJ87" s="6"/>
      <c r="CK87" s="6"/>
      <c r="CL87" s="6"/>
      <c r="CM87" s="6"/>
      <c r="CN87" s="6"/>
      <c r="CO87" s="6"/>
      <c r="CP87" s="6"/>
      <c r="CQ87" s="6"/>
      <c r="CR87" s="6"/>
      <c r="CS87" s="6"/>
      <c r="CT87" s="6"/>
    </row>
    <row r="88" ht="13.85" spans="1:98">
      <c r="A88" s="6"/>
      <c r="B88" s="6"/>
      <c r="C88" s="6"/>
      <c r="D88" s="6"/>
      <c r="E88" s="6"/>
      <c r="F88" s="6"/>
      <c r="G88" s="6" t="s">
        <v>30</v>
      </c>
      <c r="H88" s="6" t="s">
        <v>43</v>
      </c>
      <c r="I88" s="6">
        <v>2.313</v>
      </c>
      <c r="J88" s="6">
        <v>0.159</v>
      </c>
      <c r="K88" s="6">
        <v>2.29</v>
      </c>
      <c r="L88" s="6">
        <v>10</v>
      </c>
      <c r="M88" s="6">
        <v>0.045</v>
      </c>
      <c r="N88" s="6">
        <v>1.80467</v>
      </c>
      <c r="O88" s="6">
        <v>0.7881</v>
      </c>
      <c r="P88" s="6">
        <v>0.04868</v>
      </c>
      <c r="Q88" s="6">
        <v>3.56066</v>
      </c>
      <c r="R88" s="6"/>
      <c r="S88" s="6"/>
      <c r="T88" s="6"/>
      <c r="U88" s="6"/>
      <c r="V88" s="6"/>
      <c r="W88" s="6"/>
      <c r="X88" s="6"/>
      <c r="Y88" s="6"/>
      <c r="Z88" s="6"/>
      <c r="AA88" s="6"/>
      <c r="AB88" s="6"/>
      <c r="AC88" s="6"/>
      <c r="AD88" s="6"/>
      <c r="AE88" s="6"/>
      <c r="AF88" s="6"/>
      <c r="AG88" s="6"/>
      <c r="AH88" s="6"/>
      <c r="AI88" s="6"/>
      <c r="AJ88" s="6"/>
      <c r="AK88" s="6"/>
      <c r="AL88" s="6"/>
      <c r="AM88" s="6"/>
      <c r="AN88" s="6"/>
      <c r="AO88" s="6"/>
      <c r="AP88" s="6"/>
      <c r="AQ88" s="6"/>
      <c r="AR88" s="6"/>
      <c r="AS88" s="6"/>
      <c r="AT88" s="6"/>
      <c r="AU88" s="6"/>
      <c r="AV88" s="6"/>
      <c r="AW88" s="6"/>
      <c r="AX88" s="6"/>
      <c r="AY88" s="6"/>
      <c r="AZ88" s="6"/>
      <c r="BA88" s="6"/>
      <c r="BB88" s="6"/>
      <c r="BC88" s="6"/>
      <c r="BD88" s="6"/>
      <c r="BE88" s="6"/>
      <c r="BF88" s="6"/>
      <c r="BG88" s="6"/>
      <c r="BH88" s="6"/>
      <c r="BI88" s="6"/>
      <c r="BJ88" s="6"/>
      <c r="BK88" s="6"/>
      <c r="BL88" s="6"/>
      <c r="BM88" s="6"/>
      <c r="BN88" s="6"/>
      <c r="BO88" s="6"/>
      <c r="BP88" s="6"/>
      <c r="BQ88" s="6"/>
      <c r="BR88" s="6"/>
      <c r="BS88" s="6"/>
      <c r="BT88" s="6"/>
      <c r="BU88" s="6"/>
      <c r="BV88" s="6"/>
      <c r="BW88" s="6"/>
      <c r="BX88" s="6"/>
      <c r="BY88" s="6"/>
      <c r="BZ88" s="6"/>
      <c r="CA88" s="6"/>
      <c r="CB88" s="6"/>
      <c r="CC88" s="6"/>
      <c r="CD88" s="6"/>
      <c r="CE88" s="6"/>
      <c r="CF88" s="6"/>
      <c r="CG88" s="6"/>
      <c r="CH88" s="6"/>
      <c r="CI88" s="6"/>
      <c r="CJ88" s="6"/>
      <c r="CK88" s="6"/>
      <c r="CL88" s="6"/>
      <c r="CM88" s="6"/>
      <c r="CN88" s="6"/>
      <c r="CO88" s="6"/>
      <c r="CP88" s="6"/>
      <c r="CQ88" s="6"/>
      <c r="CR88" s="6"/>
      <c r="CS88" s="6"/>
      <c r="CT88" s="6"/>
    </row>
    <row r="89" ht="13.85" spans="1:98">
      <c r="A89" s="6"/>
      <c r="B89" s="6"/>
      <c r="C89" s="6"/>
      <c r="D89" s="6"/>
      <c r="E89" s="6"/>
      <c r="F89" s="6"/>
      <c r="G89" s="6"/>
      <c r="H89" s="6" t="s">
        <v>44</v>
      </c>
      <c r="I89" s="6"/>
      <c r="J89" s="6"/>
      <c r="K89" s="6">
        <v>2.29</v>
      </c>
      <c r="L89" s="6">
        <v>7.766</v>
      </c>
      <c r="M89" s="6">
        <v>0.052</v>
      </c>
      <c r="N89" s="6">
        <v>1.80467</v>
      </c>
      <c r="O89" s="6">
        <v>0.7881</v>
      </c>
      <c r="P89" s="6">
        <v>-0.02225</v>
      </c>
      <c r="Q89" s="6">
        <v>3.63158</v>
      </c>
      <c r="R89" s="6"/>
      <c r="S89" s="6"/>
      <c r="T89" s="6"/>
      <c r="U89" s="6"/>
      <c r="V89" s="6"/>
      <c r="W89" s="6"/>
      <c r="X89" s="6"/>
      <c r="Y89" s="6"/>
      <c r="Z89" s="6"/>
      <c r="AA89" s="6"/>
      <c r="AB89" s="6"/>
      <c r="AC89" s="6"/>
      <c r="AD89" s="6"/>
      <c r="AE89" s="6"/>
      <c r="AF89" s="6"/>
      <c r="AG89" s="6"/>
      <c r="AH89" s="6"/>
      <c r="AI89" s="6"/>
      <c r="AJ89" s="6"/>
      <c r="AK89" s="6"/>
      <c r="AL89" s="6"/>
      <c r="AM89" s="6"/>
      <c r="AN89" s="6"/>
      <c r="AO89" s="6"/>
      <c r="AP89" s="6"/>
      <c r="AQ89" s="6"/>
      <c r="AR89" s="6"/>
      <c r="AS89" s="6"/>
      <c r="AT89" s="6"/>
      <c r="AU89" s="6"/>
      <c r="AV89" s="6"/>
      <c r="AW89" s="6"/>
      <c r="AX89" s="6"/>
      <c r="AY89" s="6"/>
      <c r="AZ89" s="6"/>
      <c r="BA89" s="6"/>
      <c r="BB89" s="6"/>
      <c r="BC89" s="6"/>
      <c r="BD89" s="6"/>
      <c r="BE89" s="6"/>
      <c r="BF89" s="6"/>
      <c r="BG89" s="6"/>
      <c r="BH89" s="6"/>
      <c r="BI89" s="6"/>
      <c r="BJ89" s="6"/>
      <c r="BK89" s="6"/>
      <c r="BL89" s="6"/>
      <c r="BM89" s="6"/>
      <c r="BN89" s="6"/>
      <c r="BO89" s="6"/>
      <c r="BP89" s="6"/>
      <c r="BQ89" s="6"/>
      <c r="BR89" s="6"/>
      <c r="BS89" s="6"/>
      <c r="BT89" s="6"/>
      <c r="BU89" s="6"/>
      <c r="BV89" s="6"/>
      <c r="BW89" s="6"/>
      <c r="BX89" s="6"/>
      <c r="BY89" s="6"/>
      <c r="BZ89" s="6"/>
      <c r="CA89" s="6"/>
      <c r="CB89" s="6"/>
      <c r="CC89" s="6"/>
      <c r="CD89" s="6"/>
      <c r="CE89" s="6"/>
      <c r="CF89" s="6"/>
      <c r="CG89" s="6"/>
      <c r="CH89" s="6"/>
      <c r="CI89" s="6"/>
      <c r="CJ89" s="6"/>
      <c r="CK89" s="6"/>
      <c r="CL89" s="6"/>
      <c r="CM89" s="6"/>
      <c r="CN89" s="6"/>
      <c r="CO89" s="6"/>
      <c r="CP89" s="6"/>
      <c r="CQ89" s="6"/>
      <c r="CR89" s="6"/>
      <c r="CS89" s="6"/>
      <c r="CT89" s="6"/>
    </row>
    <row r="90" ht="13.85" spans="1:98">
      <c r="A90" s="6"/>
      <c r="B90" s="6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6"/>
      <c r="O90" s="6"/>
      <c r="P90" s="6"/>
      <c r="Q90" s="6"/>
      <c r="R90" s="6"/>
      <c r="S90" s="6"/>
      <c r="T90" s="6"/>
      <c r="U90" s="6"/>
      <c r="V90" s="6"/>
      <c r="W90" s="6"/>
      <c r="X90" s="6"/>
      <c r="Y90" s="6"/>
      <c r="Z90" s="6"/>
      <c r="AA90" s="6"/>
      <c r="AB90" s="6"/>
      <c r="AC90" s="6"/>
      <c r="AD90" s="6"/>
      <c r="AE90" s="6"/>
      <c r="AF90" s="6"/>
      <c r="AG90" s="6"/>
      <c r="AH90" s="6"/>
      <c r="AI90" s="6"/>
      <c r="AJ90" s="6"/>
      <c r="AK90" s="6"/>
      <c r="AL90" s="6"/>
      <c r="AM90" s="6"/>
      <c r="AN90" s="6"/>
      <c r="AO90" s="6"/>
      <c r="AP90" s="6"/>
      <c r="AQ90" s="6"/>
      <c r="AR90" s="6"/>
      <c r="AS90" s="6"/>
      <c r="AT90" s="6"/>
      <c r="AU90" s="6"/>
      <c r="AV90" s="6"/>
      <c r="AW90" s="6"/>
      <c r="AX90" s="6"/>
      <c r="AY90" s="6"/>
      <c r="AZ90" s="6"/>
      <c r="BA90" s="6"/>
      <c r="BB90" s="6"/>
      <c r="BC90" s="6"/>
      <c r="BD90" s="6"/>
      <c r="BE90" s="6"/>
      <c r="BF90" s="6"/>
      <c r="BG90" s="6"/>
      <c r="BH90" s="6"/>
      <c r="BI90" s="6"/>
      <c r="BJ90" s="6"/>
      <c r="BK90" s="6"/>
      <c r="BL90" s="6"/>
      <c r="BM90" s="6"/>
      <c r="BN90" s="6"/>
      <c r="BO90" s="6"/>
      <c r="BP90" s="6"/>
      <c r="BQ90" s="6"/>
      <c r="BR90" s="6"/>
      <c r="BS90" s="6"/>
      <c r="BT90" s="6"/>
      <c r="BU90" s="6"/>
      <c r="BV90" s="6"/>
      <c r="BW90" s="6"/>
      <c r="BX90" s="6"/>
      <c r="BY90" s="6"/>
      <c r="BZ90" s="6"/>
      <c r="CA90" s="6"/>
      <c r="CB90" s="6"/>
      <c r="CC90" s="6"/>
      <c r="CD90" s="6"/>
      <c r="CE90" s="6"/>
      <c r="CF90" s="6"/>
      <c r="CG90" s="6"/>
      <c r="CH90" s="6"/>
      <c r="CI90" s="6"/>
      <c r="CJ90" s="6"/>
      <c r="CK90" s="6"/>
      <c r="CL90" s="6"/>
      <c r="CM90" s="6"/>
      <c r="CN90" s="6"/>
      <c r="CO90" s="6"/>
      <c r="CP90" s="6"/>
      <c r="CQ90" s="6"/>
      <c r="CR90" s="6"/>
      <c r="CS90" s="6"/>
      <c r="CT90" s="6"/>
    </row>
    <row r="91" ht="13.85" spans="1:98">
      <c r="A91" s="6"/>
      <c r="B91" s="6"/>
      <c r="C91" s="6"/>
      <c r="D91" s="6"/>
      <c r="E91" s="6"/>
      <c r="F91" s="6"/>
      <c r="G91" s="6"/>
      <c r="H91" s="6"/>
      <c r="I91" s="6"/>
      <c r="J91" s="6"/>
      <c r="K91" s="6"/>
      <c r="L91" s="6"/>
      <c r="M91" s="6"/>
      <c r="N91" s="6"/>
      <c r="O91" s="6"/>
      <c r="P91" s="6"/>
      <c r="Q91" s="6"/>
      <c r="R91" s="6"/>
      <c r="S91" s="6"/>
      <c r="T91" s="6"/>
      <c r="U91" s="6"/>
      <c r="V91" s="6"/>
      <c r="W91" s="6"/>
      <c r="X91" s="6"/>
      <c r="Y91" s="6"/>
      <c r="Z91" s="6"/>
      <c r="AA91" s="6"/>
      <c r="AB91" s="6"/>
      <c r="AC91" s="6"/>
      <c r="AD91" s="6"/>
      <c r="AE91" s="6"/>
      <c r="AF91" s="6"/>
      <c r="AG91" s="6"/>
      <c r="AH91" s="6"/>
      <c r="AI91" s="6"/>
      <c r="AJ91" s="6"/>
      <c r="AK91" s="6"/>
      <c r="AL91" s="6"/>
      <c r="AM91" s="6"/>
      <c r="AN91" s="6"/>
      <c r="AO91" s="6"/>
      <c r="AP91" s="6"/>
      <c r="AQ91" s="6"/>
      <c r="AR91" s="6"/>
      <c r="AS91" s="6"/>
      <c r="AT91" s="6"/>
      <c r="AU91" s="6"/>
      <c r="AV91" s="6"/>
      <c r="AW91" s="6"/>
      <c r="AX91" s="6"/>
      <c r="AY91" s="6"/>
      <c r="AZ91" s="6"/>
      <c r="BA91" s="6"/>
      <c r="BB91" s="6"/>
      <c r="BC91" s="6"/>
      <c r="BD91" s="6"/>
      <c r="BE91" s="6"/>
      <c r="BF91" s="6"/>
      <c r="BG91" s="6"/>
      <c r="BH91" s="6"/>
      <c r="BI91" s="6"/>
      <c r="BJ91" s="6"/>
      <c r="BK91" s="6"/>
      <c r="BL91" s="6"/>
      <c r="BM91" s="6"/>
      <c r="BN91" s="6"/>
      <c r="BO91" s="6"/>
      <c r="BP91" s="6"/>
      <c r="BQ91" s="6"/>
      <c r="BR91" s="6"/>
      <c r="BS91" s="6"/>
      <c r="BT91" s="6"/>
      <c r="BU91" s="6"/>
      <c r="BV91" s="6"/>
      <c r="BW91" s="6"/>
      <c r="BX91" s="6"/>
      <c r="BY91" s="6"/>
      <c r="BZ91" s="6"/>
      <c r="CA91" s="6"/>
      <c r="CB91" s="6"/>
      <c r="CC91" s="6"/>
      <c r="CD91" s="6"/>
      <c r="CE91" s="6"/>
      <c r="CF91" s="6"/>
      <c r="CG91" s="6"/>
      <c r="CH91" s="6"/>
      <c r="CI91" s="6"/>
      <c r="CJ91" s="6"/>
      <c r="CK91" s="6"/>
      <c r="CL91" s="6"/>
      <c r="CM91" s="6"/>
      <c r="CN91" s="6"/>
      <c r="CO91" s="6"/>
      <c r="CP91" s="6"/>
      <c r="CQ91" s="6"/>
      <c r="CR91" s="6"/>
      <c r="CS91" s="6"/>
      <c r="CT91" s="6"/>
    </row>
    <row r="92" ht="13.85" spans="1:98">
      <c r="A92" s="6"/>
      <c r="B92" s="6"/>
      <c r="C92" s="6"/>
      <c r="D92" s="6"/>
      <c r="E92" s="6"/>
      <c r="F92" s="6"/>
      <c r="G92" s="6"/>
      <c r="H92" s="6"/>
      <c r="I92" s="6"/>
      <c r="J92" s="6"/>
      <c r="K92" s="6"/>
      <c r="L92" s="6"/>
      <c r="M92" s="6"/>
      <c r="N92" s="6"/>
      <c r="O92" s="6"/>
      <c r="P92" s="6"/>
      <c r="Q92" s="6"/>
      <c r="R92" s="6"/>
      <c r="S92" s="6"/>
      <c r="T92" s="6"/>
      <c r="U92" s="6"/>
      <c r="V92" s="6"/>
      <c r="W92" s="6"/>
      <c r="X92" s="6"/>
      <c r="Y92" s="6"/>
      <c r="Z92" s="6"/>
      <c r="AA92" s="6"/>
      <c r="AB92" s="6"/>
      <c r="AC92" s="6"/>
      <c r="AD92" s="6"/>
      <c r="AE92" s="6"/>
      <c r="AF92" s="6"/>
      <c r="AG92" s="6"/>
      <c r="AH92" s="6"/>
      <c r="AI92" s="6"/>
      <c r="AJ92" s="6"/>
      <c r="AK92" s="6"/>
      <c r="AL92" s="6"/>
      <c r="AM92" s="6"/>
      <c r="AN92" s="6"/>
      <c r="AO92" s="6"/>
      <c r="AP92" s="6"/>
      <c r="AQ92" s="6"/>
      <c r="AR92" s="6"/>
      <c r="AS92" s="6"/>
      <c r="AT92" s="6"/>
      <c r="AU92" s="6"/>
      <c r="AV92" s="6"/>
      <c r="AW92" s="6"/>
      <c r="AX92" s="6"/>
      <c r="AY92" s="6"/>
      <c r="AZ92" s="6"/>
      <c r="BA92" s="6"/>
      <c r="BB92" s="6"/>
      <c r="BC92" s="6"/>
      <c r="BD92" s="6"/>
      <c r="BE92" s="6"/>
      <c r="BF92" s="6"/>
      <c r="BG92" s="6"/>
      <c r="BH92" s="6"/>
      <c r="BI92" s="6"/>
      <c r="BJ92" s="6"/>
      <c r="BK92" s="6"/>
      <c r="BL92" s="6"/>
      <c r="BM92" s="6"/>
      <c r="BN92" s="6"/>
      <c r="BO92" s="6"/>
      <c r="BP92" s="6"/>
      <c r="BQ92" s="6"/>
      <c r="BR92" s="6"/>
      <c r="BS92" s="6"/>
      <c r="BT92" s="6"/>
      <c r="BU92" s="6"/>
      <c r="BV92" s="6"/>
      <c r="BW92" s="6"/>
      <c r="BX92" s="6"/>
      <c r="BY92" s="6"/>
      <c r="BZ92" s="6"/>
      <c r="CA92" s="6"/>
      <c r="CB92" s="6"/>
      <c r="CC92" s="6"/>
      <c r="CD92" s="6"/>
      <c r="CE92" s="6"/>
      <c r="CF92" s="6"/>
      <c r="CG92" s="6"/>
      <c r="CH92" s="6"/>
      <c r="CI92" s="6"/>
      <c r="CJ92" s="6"/>
      <c r="CK92" s="6"/>
      <c r="CL92" s="6"/>
      <c r="CM92" s="6"/>
      <c r="CN92" s="6"/>
      <c r="CO92" s="6"/>
      <c r="CP92" s="6"/>
      <c r="CQ92" s="6"/>
      <c r="CR92" s="6"/>
      <c r="CS92" s="6"/>
      <c r="CT92" s="6"/>
    </row>
    <row r="93" ht="17.25" spans="1:98">
      <c r="A93" s="10" t="s">
        <v>59</v>
      </c>
      <c r="B93" s="6"/>
      <c r="C93" s="6"/>
      <c r="D93" s="6"/>
      <c r="E93" s="6"/>
      <c r="F93" s="6"/>
      <c r="G93" s="6"/>
      <c r="H93" s="6"/>
      <c r="I93" s="6"/>
      <c r="J93" s="6"/>
      <c r="K93" s="6"/>
      <c r="L93" s="6"/>
      <c r="M93" s="6"/>
      <c r="N93" s="6"/>
      <c r="O93" s="6"/>
      <c r="P93" s="6"/>
      <c r="Q93" s="6"/>
      <c r="R93" s="6"/>
      <c r="S93" s="6"/>
      <c r="T93" s="6"/>
      <c r="U93" s="6"/>
      <c r="V93" s="6"/>
      <c r="W93" s="6"/>
      <c r="X93" s="6"/>
      <c r="Y93" s="6"/>
      <c r="Z93" s="6"/>
      <c r="AA93" s="6"/>
      <c r="AB93" s="6"/>
      <c r="AC93" s="6"/>
      <c r="AD93" s="6"/>
      <c r="AE93" s="6"/>
      <c r="AF93" s="6"/>
      <c r="AG93" s="6"/>
      <c r="AH93" s="6"/>
      <c r="AI93" s="6"/>
      <c r="AJ93" s="6"/>
      <c r="AK93" s="6"/>
      <c r="AL93" s="6"/>
      <c r="AM93" s="6"/>
      <c r="AN93" s="6"/>
      <c r="AO93" s="6"/>
      <c r="AP93" s="6"/>
      <c r="AQ93" s="6"/>
      <c r="AR93" s="6"/>
      <c r="AS93" s="6"/>
      <c r="AT93" s="6"/>
      <c r="AU93" s="6"/>
      <c r="AV93" s="6"/>
      <c r="AW93" s="6"/>
      <c r="AX93" s="6"/>
      <c r="AY93" s="6"/>
      <c r="AZ93" s="6"/>
      <c r="BA93" s="6"/>
      <c r="BB93" s="6"/>
      <c r="BC93" s="6"/>
      <c r="BD93" s="6"/>
      <c r="BE93" s="6"/>
      <c r="BF93" s="6"/>
      <c r="BG93" s="6"/>
      <c r="BH93" s="6"/>
      <c r="BI93" s="6"/>
      <c r="BJ93" s="6"/>
      <c r="BK93" s="6"/>
      <c r="BL93" s="6"/>
      <c r="BM93" s="6"/>
      <c r="BN93" s="6"/>
      <c r="BO93" s="6"/>
      <c r="BP93" s="6"/>
      <c r="BQ93" s="6"/>
      <c r="BR93" s="6"/>
      <c r="BS93" s="6"/>
      <c r="BT93" s="6"/>
      <c r="BU93" s="6"/>
      <c r="BV93" s="6"/>
      <c r="BW93" s="6"/>
      <c r="BX93" s="6"/>
      <c r="BY93" s="6"/>
      <c r="BZ93" s="6"/>
      <c r="CA93" s="6"/>
      <c r="CB93" s="6"/>
      <c r="CC93" s="6"/>
      <c r="CD93" s="6"/>
      <c r="CE93" s="6"/>
      <c r="CF93" s="6"/>
      <c r="CG93" s="6"/>
      <c r="CH93" s="6"/>
      <c r="CI93" s="6"/>
      <c r="CJ93" s="6"/>
      <c r="CK93" s="6"/>
      <c r="CL93" s="6"/>
      <c r="CM93" s="6"/>
      <c r="CN93" s="6"/>
      <c r="CO93" s="6"/>
      <c r="CP93" s="6"/>
      <c r="CQ93" s="6"/>
      <c r="CR93" s="6"/>
      <c r="CS93" s="6"/>
      <c r="CT93" s="6"/>
    </row>
    <row r="94" ht="13.85" spans="1:98">
      <c r="A94" s="70" t="s">
        <v>60</v>
      </c>
      <c r="B94" s="6"/>
      <c r="C94" s="6"/>
      <c r="D94" s="6"/>
      <c r="E94" s="6"/>
      <c r="F94" s="6"/>
      <c r="G94" s="6"/>
      <c r="H94" s="6"/>
      <c r="I94" s="6"/>
      <c r="J94" s="6"/>
      <c r="K94" s="6"/>
      <c r="L94" s="6"/>
      <c r="M94" s="6"/>
      <c r="N94" s="6"/>
      <c r="O94" s="6"/>
      <c r="P94" s="6"/>
      <c r="Q94" s="6"/>
      <c r="R94" s="6"/>
      <c r="S94" s="6"/>
      <c r="T94" s="6"/>
      <c r="U94" s="6"/>
      <c r="V94" s="6"/>
      <c r="W94" s="6"/>
      <c r="X94" s="6"/>
      <c r="Y94" s="6"/>
      <c r="Z94" s="6"/>
      <c r="AA94" s="6"/>
      <c r="AB94" s="6"/>
      <c r="AC94" s="6"/>
      <c r="AD94" s="6"/>
      <c r="AE94" s="6"/>
      <c r="AF94" s="6"/>
      <c r="AG94" s="6"/>
      <c r="AH94" s="6"/>
      <c r="AI94" s="6"/>
      <c r="AJ94" s="6"/>
      <c r="AK94" s="6"/>
      <c r="AL94" s="6"/>
      <c r="AM94" s="6"/>
      <c r="AN94" s="6"/>
      <c r="AO94" s="6"/>
      <c r="AP94" s="6"/>
      <c r="AQ94" s="6"/>
      <c r="AR94" s="6"/>
      <c r="AS94" s="6"/>
      <c r="AT94" s="6"/>
      <c r="AU94" s="6"/>
      <c r="AV94" s="6"/>
      <c r="AW94" s="6"/>
      <c r="AX94" s="6"/>
      <c r="AY94" s="6"/>
      <c r="AZ94" s="6"/>
      <c r="BA94" s="6"/>
      <c r="BB94" s="6"/>
      <c r="BC94" s="6"/>
      <c r="BD94" s="6"/>
      <c r="BE94" s="6"/>
      <c r="BF94" s="6"/>
      <c r="BG94" s="6"/>
      <c r="BH94" s="6"/>
      <c r="BI94" s="6"/>
      <c r="BJ94" s="6"/>
      <c r="BK94" s="6"/>
      <c r="BL94" s="6"/>
      <c r="BM94" s="6"/>
      <c r="BN94" s="6"/>
      <c r="BO94" s="6"/>
      <c r="BP94" s="6"/>
      <c r="BQ94" s="6"/>
      <c r="BR94" s="6"/>
      <c r="BS94" s="6"/>
      <c r="BT94" s="6"/>
      <c r="BU94" s="6"/>
      <c r="BV94" s="6"/>
      <c r="BW94" s="6"/>
      <c r="BX94" s="6"/>
      <c r="BY94" s="6"/>
      <c r="BZ94" s="6"/>
      <c r="CA94" s="6"/>
      <c r="CB94" s="6"/>
      <c r="CC94" s="6"/>
      <c r="CD94" s="6"/>
      <c r="CE94" s="6"/>
      <c r="CF94" s="6"/>
      <c r="CG94" s="6"/>
      <c r="CH94" s="6"/>
      <c r="CI94" s="6"/>
      <c r="CJ94" s="6"/>
      <c r="CK94" s="6"/>
      <c r="CL94" s="6"/>
      <c r="CM94" s="6"/>
      <c r="CN94" s="6"/>
      <c r="CO94" s="6"/>
      <c r="CP94" s="6"/>
      <c r="CQ94" s="6"/>
      <c r="CR94" s="6"/>
      <c r="CS94" s="6"/>
      <c r="CT94" s="6"/>
    </row>
    <row r="95" ht="13.85" spans="1:98">
      <c r="A95" s="6" t="s">
        <v>21</v>
      </c>
      <c r="B95" s="6"/>
      <c r="C95" s="6"/>
      <c r="D95" s="6"/>
      <c r="E95" s="6"/>
      <c r="F95" s="6"/>
      <c r="G95" s="6"/>
      <c r="H95" s="6"/>
      <c r="I95" s="6"/>
      <c r="J95" s="6"/>
      <c r="K95" s="6"/>
      <c r="L95" s="6"/>
      <c r="M95" s="6"/>
      <c r="N95" s="6"/>
      <c r="O95" s="6"/>
      <c r="P95" s="6"/>
      <c r="Q95" s="6"/>
      <c r="R95" s="6"/>
      <c r="S95" s="6"/>
      <c r="T95" s="6"/>
      <c r="U95" s="6"/>
      <c r="V95" s="6"/>
      <c r="W95" s="6"/>
      <c r="X95" s="6"/>
      <c r="Y95" s="6"/>
      <c r="Z95" s="6"/>
      <c r="AA95" s="6"/>
      <c r="AB95" s="6"/>
      <c r="AC95" s="6"/>
      <c r="AD95" s="6"/>
      <c r="AE95" s="6"/>
      <c r="AF95" s="6"/>
      <c r="AG95" s="6"/>
      <c r="AH95" s="6"/>
      <c r="AI95" s="6"/>
      <c r="AJ95" s="6"/>
      <c r="AK95" s="6"/>
      <c r="AL95" s="6"/>
      <c r="AM95" s="6"/>
      <c r="AN95" s="6"/>
      <c r="AO95" s="6"/>
      <c r="AP95" s="6"/>
      <c r="AQ95" s="6"/>
      <c r="AR95" s="6"/>
      <c r="AS95" s="6"/>
      <c r="AT95" s="6"/>
      <c r="AU95" s="6"/>
      <c r="AV95" s="6"/>
      <c r="AW95" s="6"/>
      <c r="AX95" s="6"/>
      <c r="AY95" s="6"/>
      <c r="AZ95" s="6"/>
      <c r="BA95" s="6"/>
      <c r="BB95" s="6"/>
      <c r="BC95" s="6"/>
      <c r="BD95" s="6"/>
      <c r="BE95" s="6"/>
      <c r="BF95" s="6"/>
      <c r="BG95" s="6"/>
      <c r="BH95" s="6"/>
      <c r="BI95" s="6"/>
      <c r="BJ95" s="6"/>
      <c r="BK95" s="6"/>
      <c r="BL95" s="6"/>
      <c r="BM95" s="6"/>
      <c r="BN95" s="6"/>
      <c r="BO95" s="6"/>
      <c r="BP95" s="6"/>
      <c r="BQ95" s="6"/>
      <c r="BR95" s="6"/>
      <c r="BS95" s="6"/>
      <c r="BT95" s="6"/>
      <c r="BU95" s="6"/>
      <c r="BV95" s="6"/>
      <c r="BW95" s="6"/>
      <c r="BX95" s="6"/>
      <c r="BY95" s="6"/>
      <c r="BZ95" s="6"/>
      <c r="CA95" s="6"/>
      <c r="CB95" s="6"/>
      <c r="CC95" s="6"/>
      <c r="CD95" s="6"/>
      <c r="CE95" s="6"/>
      <c r="CF95" s="6"/>
      <c r="CG95" s="6"/>
      <c r="CH95" s="6"/>
      <c r="CI95" s="6"/>
      <c r="CJ95" s="6"/>
      <c r="CK95" s="6"/>
      <c r="CL95" s="6"/>
      <c r="CM95" s="6"/>
      <c r="CN95" s="6"/>
      <c r="CO95" s="6"/>
      <c r="CP95" s="6"/>
      <c r="CQ95" s="6"/>
      <c r="CR95" s="6"/>
      <c r="CS95" s="6"/>
      <c r="CT95" s="6"/>
    </row>
    <row r="96" ht="13.85" spans="1:98">
      <c r="A96" s="6"/>
      <c r="B96" s="6" t="s">
        <v>23</v>
      </c>
      <c r="C96" s="6" t="s">
        <v>24</v>
      </c>
      <c r="D96" s="6" t="s">
        <v>25</v>
      </c>
      <c r="E96" s="6" t="s">
        <v>26</v>
      </c>
      <c r="F96" s="6" t="s">
        <v>27</v>
      </c>
      <c r="G96" s="6" t="s">
        <v>22</v>
      </c>
      <c r="H96" s="6"/>
      <c r="I96" s="6" t="s">
        <v>28</v>
      </c>
      <c r="J96" s="6"/>
      <c r="K96" s="6" t="s">
        <v>29</v>
      </c>
      <c r="L96" s="6"/>
      <c r="M96" s="6"/>
      <c r="N96" s="6"/>
      <c r="O96" s="6"/>
      <c r="P96" s="6"/>
      <c r="Q96" s="6"/>
      <c r="R96" s="6"/>
      <c r="S96" s="6"/>
      <c r="T96" s="6"/>
      <c r="U96" s="6"/>
      <c r="V96" s="6"/>
      <c r="W96" s="6"/>
      <c r="X96" s="6"/>
      <c r="Y96" s="6"/>
      <c r="Z96" s="6"/>
      <c r="AA96" s="6"/>
      <c r="AB96" s="6"/>
      <c r="AC96" s="6"/>
      <c r="AD96" s="6"/>
      <c r="AE96" s="6"/>
      <c r="AF96" s="6"/>
      <c r="AG96" s="6"/>
      <c r="AH96" s="6"/>
      <c r="AI96" s="6"/>
      <c r="AJ96" s="6"/>
      <c r="AK96" s="6"/>
      <c r="AL96" s="6"/>
      <c r="AM96" s="6"/>
      <c r="AN96" s="6"/>
      <c r="AO96" s="6"/>
      <c r="AP96" s="6"/>
      <c r="AQ96" s="6"/>
      <c r="AR96" s="6"/>
      <c r="AS96" s="6"/>
      <c r="AT96" s="6"/>
      <c r="AU96" s="6"/>
      <c r="AV96" s="6"/>
      <c r="AW96" s="6"/>
      <c r="AX96" s="6"/>
      <c r="AY96" s="6"/>
      <c r="AZ96" s="6"/>
      <c r="BA96" s="6"/>
      <c r="BB96" s="6"/>
      <c r="BC96" s="6"/>
      <c r="BD96" s="6"/>
      <c r="BE96" s="6"/>
      <c r="BF96" s="6"/>
      <c r="BG96" s="6"/>
      <c r="BH96" s="6"/>
      <c r="BI96" s="6"/>
      <c r="BJ96" s="6"/>
      <c r="BK96" s="6"/>
      <c r="BL96" s="6"/>
      <c r="BM96" s="6"/>
      <c r="BN96" s="6"/>
      <c r="BO96" s="6"/>
      <c r="BP96" s="6"/>
      <c r="BQ96" s="6"/>
      <c r="BR96" s="6"/>
      <c r="BS96" s="6"/>
      <c r="BT96" s="6"/>
      <c r="BU96" s="6"/>
      <c r="BV96" s="6"/>
      <c r="BW96" s="6"/>
      <c r="BX96" s="6"/>
      <c r="BY96" s="6"/>
      <c r="BZ96" s="6"/>
      <c r="CA96" s="6"/>
      <c r="CB96" s="6"/>
      <c r="CC96" s="6"/>
      <c r="CD96" s="6"/>
      <c r="CE96" s="6"/>
      <c r="CF96" s="6"/>
      <c r="CG96" s="6"/>
      <c r="CH96" s="6"/>
      <c r="CI96" s="6"/>
      <c r="CJ96" s="6"/>
      <c r="CK96" s="6"/>
      <c r="CL96" s="6"/>
      <c r="CM96" s="6"/>
      <c r="CN96" s="6"/>
      <c r="CO96" s="6"/>
      <c r="CP96" s="6"/>
      <c r="CQ96" s="6"/>
      <c r="CR96" s="6"/>
      <c r="CS96" s="6"/>
      <c r="CT96" s="6"/>
    </row>
    <row r="97" ht="13.85" spans="1:98">
      <c r="A97" s="6" t="s">
        <v>30</v>
      </c>
      <c r="B97" s="6" t="s">
        <v>31</v>
      </c>
      <c r="C97" s="6">
        <v>6</v>
      </c>
      <c r="D97" s="6">
        <v>2.8333</v>
      </c>
      <c r="E97" s="6">
        <v>1.7224</v>
      </c>
      <c r="F97" s="6">
        <v>0.70317</v>
      </c>
      <c r="G97" s="6"/>
      <c r="H97" s="6"/>
      <c r="I97" s="6" t="s">
        <v>32</v>
      </c>
      <c r="J97" s="6" t="s">
        <v>33</v>
      </c>
      <c r="K97" s="6" t="s">
        <v>34</v>
      </c>
      <c r="L97" s="6" t="s">
        <v>35</v>
      </c>
      <c r="M97" s="6" t="s">
        <v>36</v>
      </c>
      <c r="N97" s="6" t="s">
        <v>37</v>
      </c>
      <c r="O97" s="6" t="s">
        <v>38</v>
      </c>
      <c r="P97" s="6" t="s">
        <v>39</v>
      </c>
      <c r="Q97" s="6"/>
      <c r="R97" s="6"/>
      <c r="S97" s="6"/>
      <c r="T97" s="6"/>
      <c r="U97" s="6"/>
      <c r="V97" s="6"/>
      <c r="W97" s="6"/>
      <c r="X97" s="6"/>
      <c r="Y97" s="6"/>
      <c r="Z97" s="6"/>
      <c r="AA97" s="6"/>
      <c r="AB97" s="6"/>
      <c r="AC97" s="6"/>
      <c r="AD97" s="6"/>
      <c r="AE97" s="6"/>
      <c r="AF97" s="6"/>
      <c r="AG97" s="6"/>
      <c r="AH97" s="6"/>
      <c r="AI97" s="6"/>
      <c r="AJ97" s="6"/>
      <c r="AK97" s="6"/>
      <c r="AL97" s="6"/>
      <c r="AM97" s="6"/>
      <c r="AN97" s="6"/>
      <c r="AO97" s="6"/>
      <c r="AP97" s="6"/>
      <c r="AQ97" s="6"/>
      <c r="AR97" s="6"/>
      <c r="AS97" s="6"/>
      <c r="AT97" s="6"/>
      <c r="AU97" s="6"/>
      <c r="AV97" s="6"/>
      <c r="AW97" s="6"/>
      <c r="AX97" s="6"/>
      <c r="AY97" s="6"/>
      <c r="AZ97" s="6"/>
      <c r="BA97" s="6"/>
      <c r="BB97" s="6"/>
      <c r="BC97" s="6"/>
      <c r="BD97" s="6"/>
      <c r="BE97" s="6"/>
      <c r="BF97" s="6"/>
      <c r="BG97" s="6"/>
      <c r="BH97" s="6"/>
      <c r="BI97" s="6"/>
      <c r="BJ97" s="6"/>
      <c r="BK97" s="6"/>
      <c r="BL97" s="6"/>
      <c r="BM97" s="6"/>
      <c r="BN97" s="6"/>
      <c r="BO97" s="6"/>
      <c r="BP97" s="6"/>
      <c r="BQ97" s="6"/>
      <c r="BR97" s="6"/>
      <c r="BS97" s="6"/>
      <c r="BT97" s="6"/>
      <c r="BU97" s="6"/>
      <c r="BV97" s="6"/>
      <c r="BW97" s="6"/>
      <c r="BX97" s="6"/>
      <c r="BY97" s="6"/>
      <c r="BZ97" s="6"/>
      <c r="CA97" s="6"/>
      <c r="CB97" s="6"/>
      <c r="CC97" s="6"/>
      <c r="CD97" s="6"/>
      <c r="CE97" s="6"/>
      <c r="CF97" s="6"/>
      <c r="CG97" s="6"/>
      <c r="CH97" s="6"/>
      <c r="CI97" s="6"/>
      <c r="CJ97" s="6"/>
      <c r="CK97" s="6"/>
      <c r="CL97" s="6"/>
      <c r="CM97" s="6"/>
      <c r="CN97" s="6"/>
      <c r="CO97" s="6"/>
      <c r="CP97" s="6"/>
      <c r="CQ97" s="6"/>
      <c r="CR97" s="6"/>
      <c r="CS97" s="6"/>
      <c r="CT97" s="6"/>
    </row>
    <row r="98" ht="13.85" spans="1:98">
      <c r="A98" s="6"/>
      <c r="B98" s="6" t="s">
        <v>40</v>
      </c>
      <c r="C98" s="6">
        <v>6</v>
      </c>
      <c r="D98" s="6">
        <v>0.6667</v>
      </c>
      <c r="E98" s="6">
        <v>1.0328</v>
      </c>
      <c r="F98" s="6">
        <v>0.42164</v>
      </c>
      <c r="G98" s="6"/>
      <c r="H98" s="6"/>
      <c r="I98" s="6"/>
      <c r="J98" s="6"/>
      <c r="K98" s="6"/>
      <c r="L98" s="6"/>
      <c r="M98" s="6"/>
      <c r="N98" s="6"/>
      <c r="O98" s="6"/>
      <c r="P98" s="6" t="s">
        <v>41</v>
      </c>
      <c r="Q98" s="6" t="s">
        <v>42</v>
      </c>
      <c r="R98" s="6"/>
      <c r="S98" s="6"/>
      <c r="T98" s="6"/>
      <c r="U98" s="6"/>
      <c r="V98" s="6"/>
      <c r="W98" s="6"/>
      <c r="X98" s="6"/>
      <c r="Y98" s="6"/>
      <c r="Z98" s="6"/>
      <c r="AA98" s="6"/>
      <c r="AB98" s="6"/>
      <c r="AC98" s="6"/>
      <c r="AD98" s="6"/>
      <c r="AE98" s="6"/>
      <c r="AF98" s="6"/>
      <c r="AG98" s="6"/>
      <c r="AH98" s="6"/>
      <c r="AI98" s="6"/>
      <c r="AJ98" s="6"/>
      <c r="AK98" s="6"/>
      <c r="AL98" s="6"/>
      <c r="AM98" s="6"/>
      <c r="AN98" s="6"/>
      <c r="AO98" s="6"/>
      <c r="AP98" s="6"/>
      <c r="AQ98" s="6"/>
      <c r="AR98" s="6"/>
      <c r="AS98" s="6"/>
      <c r="AT98" s="6"/>
      <c r="AU98" s="6"/>
      <c r="AV98" s="6"/>
      <c r="AW98" s="6"/>
      <c r="AX98" s="6"/>
      <c r="AY98" s="6"/>
      <c r="AZ98" s="6"/>
      <c r="BA98" s="6"/>
      <c r="BB98" s="6"/>
      <c r="BC98" s="6"/>
      <c r="BD98" s="6"/>
      <c r="BE98" s="6"/>
      <c r="BF98" s="6"/>
      <c r="BG98" s="6"/>
      <c r="BH98" s="6"/>
      <c r="BI98" s="6"/>
      <c r="BJ98" s="6"/>
      <c r="BK98" s="6"/>
      <c r="BL98" s="6"/>
      <c r="BM98" s="6"/>
      <c r="BN98" s="6"/>
      <c r="BO98" s="6"/>
      <c r="BP98" s="6"/>
      <c r="BQ98" s="6"/>
      <c r="BR98" s="6"/>
      <c r="BS98" s="6"/>
      <c r="BT98" s="6"/>
      <c r="BU98" s="6"/>
      <c r="BV98" s="6"/>
      <c r="BW98" s="6"/>
      <c r="BX98" s="6"/>
      <c r="BY98" s="6"/>
      <c r="BZ98" s="6"/>
      <c r="CA98" s="6"/>
      <c r="CB98" s="6"/>
      <c r="CC98" s="6"/>
      <c r="CD98" s="6"/>
      <c r="CE98" s="6"/>
      <c r="CF98" s="6"/>
      <c r="CG98" s="6"/>
      <c r="CH98" s="6"/>
      <c r="CI98" s="6"/>
      <c r="CJ98" s="6"/>
      <c r="CK98" s="6"/>
      <c r="CL98" s="6"/>
      <c r="CM98" s="6"/>
      <c r="CN98" s="6"/>
      <c r="CO98" s="6"/>
      <c r="CP98" s="6"/>
      <c r="CQ98" s="6"/>
      <c r="CR98" s="6"/>
      <c r="CS98" s="6"/>
      <c r="CT98" s="6"/>
    </row>
    <row r="99" ht="13.85" spans="1:98">
      <c r="A99" s="6"/>
      <c r="B99" s="6"/>
      <c r="C99" s="6"/>
      <c r="D99" s="6"/>
      <c r="E99" s="6"/>
      <c r="F99" s="6"/>
      <c r="G99" s="6" t="s">
        <v>30</v>
      </c>
      <c r="H99" s="6" t="s">
        <v>43</v>
      </c>
      <c r="I99" s="6">
        <v>0.516</v>
      </c>
      <c r="J99" s="6">
        <v>0.489</v>
      </c>
      <c r="K99" s="6">
        <v>2.643</v>
      </c>
      <c r="L99" s="6">
        <v>10</v>
      </c>
      <c r="M99" s="6">
        <v>0.025</v>
      </c>
      <c r="N99" s="6">
        <v>2.16667</v>
      </c>
      <c r="O99" s="6">
        <v>0.81989</v>
      </c>
      <c r="P99" s="6">
        <v>0.33983</v>
      </c>
      <c r="Q99" s="6">
        <v>3.9935</v>
      </c>
      <c r="R99" s="6"/>
      <c r="S99" s="6"/>
      <c r="T99" s="6"/>
      <c r="U99" s="6"/>
      <c r="V99" s="6"/>
      <c r="W99" s="6"/>
      <c r="X99" s="6"/>
      <c r="Y99" s="6"/>
      <c r="Z99" s="6"/>
      <c r="AA99" s="6"/>
      <c r="AB99" s="6"/>
      <c r="AC99" s="6"/>
      <c r="AD99" s="6"/>
      <c r="AE99" s="6"/>
      <c r="AF99" s="6"/>
      <c r="AG99" s="6"/>
      <c r="AH99" s="6"/>
      <c r="AI99" s="6"/>
      <c r="AJ99" s="6"/>
      <c r="AK99" s="6"/>
      <c r="AL99" s="6"/>
      <c r="AM99" s="6"/>
      <c r="AN99" s="6"/>
      <c r="AO99" s="6"/>
      <c r="AP99" s="6"/>
      <c r="AQ99" s="6"/>
      <c r="AR99" s="6"/>
      <c r="AS99" s="6"/>
      <c r="AT99" s="6"/>
      <c r="AU99" s="6"/>
      <c r="AV99" s="6"/>
      <c r="AW99" s="6"/>
      <c r="AX99" s="6"/>
      <c r="AY99" s="6"/>
      <c r="AZ99" s="6"/>
      <c r="BA99" s="6"/>
      <c r="BB99" s="6"/>
      <c r="BC99" s="6"/>
      <c r="BD99" s="6"/>
      <c r="BE99" s="6"/>
      <c r="BF99" s="6"/>
      <c r="BG99" s="6"/>
      <c r="BH99" s="6"/>
      <c r="BI99" s="6"/>
      <c r="BJ99" s="6"/>
      <c r="BK99" s="6"/>
      <c r="BL99" s="6"/>
      <c r="BM99" s="6"/>
      <c r="BN99" s="6"/>
      <c r="BO99" s="6"/>
      <c r="BP99" s="6"/>
      <c r="BQ99" s="6"/>
      <c r="BR99" s="6"/>
      <c r="BS99" s="6"/>
      <c r="BT99" s="6"/>
      <c r="BU99" s="6"/>
      <c r="BV99" s="6"/>
      <c r="BW99" s="6"/>
      <c r="BX99" s="6"/>
      <c r="BY99" s="6"/>
      <c r="BZ99" s="6"/>
      <c r="CA99" s="6"/>
      <c r="CB99" s="6"/>
      <c r="CC99" s="6"/>
      <c r="CD99" s="6"/>
      <c r="CE99" s="6"/>
      <c r="CF99" s="6"/>
      <c r="CG99" s="6"/>
      <c r="CH99" s="6"/>
      <c r="CI99" s="6"/>
      <c r="CJ99" s="6"/>
      <c r="CK99" s="6"/>
      <c r="CL99" s="6"/>
      <c r="CM99" s="6"/>
      <c r="CN99" s="6"/>
      <c r="CO99" s="6"/>
      <c r="CP99" s="6"/>
      <c r="CQ99" s="6"/>
      <c r="CR99" s="6"/>
      <c r="CS99" s="6"/>
      <c r="CT99" s="6"/>
    </row>
    <row r="100" ht="13.85" spans="1:98">
      <c r="A100" s="6"/>
      <c r="B100" s="6"/>
      <c r="C100" s="6"/>
      <c r="D100" s="6"/>
      <c r="E100" s="6"/>
      <c r="F100" s="6"/>
      <c r="G100" s="6"/>
      <c r="H100" s="6" t="s">
        <v>44</v>
      </c>
      <c r="I100" s="6"/>
      <c r="J100" s="6"/>
      <c r="K100" s="6">
        <v>2.643</v>
      </c>
      <c r="L100" s="6">
        <v>8.184</v>
      </c>
      <c r="M100" s="6">
        <v>0.029</v>
      </c>
      <c r="N100" s="6">
        <v>2.16667</v>
      </c>
      <c r="O100" s="6">
        <v>0.81989</v>
      </c>
      <c r="P100" s="6">
        <v>0.28336</v>
      </c>
      <c r="Q100" s="6">
        <v>4.04997</v>
      </c>
      <c r="R100" s="6"/>
      <c r="S100" s="6"/>
      <c r="T100" s="6"/>
      <c r="U100" s="6"/>
      <c r="V100" s="6"/>
      <c r="W100" s="6"/>
      <c r="X100" s="6"/>
      <c r="Y100" s="6"/>
      <c r="Z100" s="6"/>
      <c r="AA100" s="6"/>
      <c r="AB100" s="6"/>
      <c r="AC100" s="6"/>
      <c r="AD100" s="6"/>
      <c r="AE100" s="6"/>
      <c r="AF100" s="6"/>
      <c r="AG100" s="6"/>
      <c r="AH100" s="6"/>
      <c r="AI100" s="6"/>
      <c r="AJ100" s="6"/>
      <c r="AK100" s="6"/>
      <c r="AL100" s="6"/>
      <c r="AM100" s="6"/>
      <c r="AN100" s="6"/>
      <c r="AO100" s="6"/>
      <c r="AP100" s="6"/>
      <c r="AQ100" s="6"/>
      <c r="AR100" s="6"/>
      <c r="AS100" s="6"/>
      <c r="AT100" s="6"/>
      <c r="AU100" s="6"/>
      <c r="AV100" s="6"/>
      <c r="AW100" s="6"/>
      <c r="AX100" s="6"/>
      <c r="AY100" s="6"/>
      <c r="AZ100" s="6"/>
      <c r="BA100" s="6"/>
      <c r="BB100" s="6"/>
      <c r="BC100" s="6"/>
      <c r="BD100" s="6"/>
      <c r="BE100" s="6"/>
      <c r="BF100" s="6"/>
      <c r="BG100" s="6"/>
      <c r="BH100" s="6"/>
      <c r="BI100" s="6"/>
      <c r="BJ100" s="6"/>
      <c r="BK100" s="6"/>
      <c r="BL100" s="6"/>
      <c r="BM100" s="6"/>
      <c r="BN100" s="6"/>
      <c r="BO100" s="6"/>
      <c r="BP100" s="6"/>
      <c r="BQ100" s="6"/>
      <c r="BR100" s="6"/>
      <c r="BS100" s="6"/>
      <c r="BT100" s="6"/>
      <c r="BU100" s="6"/>
      <c r="BV100" s="6"/>
      <c r="BW100" s="6"/>
      <c r="BX100" s="6"/>
      <c r="BY100" s="6"/>
      <c r="BZ100" s="6"/>
      <c r="CA100" s="6"/>
      <c r="CB100" s="6"/>
      <c r="CC100" s="6"/>
      <c r="CD100" s="6"/>
      <c r="CE100" s="6"/>
      <c r="CF100" s="6"/>
      <c r="CG100" s="6"/>
      <c r="CH100" s="6"/>
      <c r="CI100" s="6"/>
      <c r="CJ100" s="6"/>
      <c r="CK100" s="6"/>
      <c r="CL100" s="6"/>
      <c r="CM100" s="6"/>
      <c r="CN100" s="6"/>
      <c r="CO100" s="6"/>
      <c r="CP100" s="6"/>
      <c r="CQ100" s="6"/>
      <c r="CR100" s="6"/>
      <c r="CS100" s="6"/>
      <c r="CT100" s="6"/>
    </row>
    <row r="101" ht="13.85" spans="1:98">
      <c r="A101" s="6"/>
      <c r="B101" s="6"/>
      <c r="C101" s="6"/>
      <c r="D101" s="6"/>
      <c r="E101" s="6"/>
      <c r="F101" s="6"/>
      <c r="G101" s="6"/>
      <c r="H101" s="6"/>
      <c r="I101" s="6"/>
      <c r="J101" s="6"/>
      <c r="K101" s="6"/>
      <c r="L101" s="6"/>
      <c r="M101" s="6"/>
      <c r="N101" s="6"/>
      <c r="O101" s="6"/>
      <c r="P101" s="6"/>
      <c r="Q101" s="6"/>
      <c r="R101" s="6"/>
      <c r="S101" s="6"/>
      <c r="T101" s="6"/>
      <c r="U101" s="6"/>
      <c r="V101" s="6"/>
      <c r="W101" s="6"/>
      <c r="X101" s="6"/>
      <c r="Y101" s="6"/>
      <c r="Z101" s="6"/>
      <c r="AA101" s="6"/>
      <c r="AB101" s="6"/>
      <c r="AC101" s="6"/>
      <c r="AD101" s="6"/>
      <c r="AE101" s="6"/>
      <c r="AF101" s="6"/>
      <c r="AG101" s="6"/>
      <c r="AH101" s="6"/>
      <c r="AI101" s="6"/>
      <c r="AJ101" s="6"/>
      <c r="AK101" s="6"/>
      <c r="AL101" s="6"/>
      <c r="AM101" s="6"/>
      <c r="AN101" s="6"/>
      <c r="AO101" s="6"/>
      <c r="AP101" s="6"/>
      <c r="AQ101" s="6"/>
      <c r="AR101" s="6"/>
      <c r="AS101" s="6"/>
      <c r="AT101" s="6"/>
      <c r="AU101" s="6"/>
      <c r="AV101" s="6"/>
      <c r="AW101" s="6"/>
      <c r="AX101" s="6"/>
      <c r="AY101" s="6"/>
      <c r="AZ101" s="6"/>
      <c r="BA101" s="6"/>
      <c r="BB101" s="6"/>
      <c r="BC101" s="6"/>
      <c r="BD101" s="6"/>
      <c r="BE101" s="6"/>
      <c r="BF101" s="6"/>
      <c r="BG101" s="6"/>
      <c r="BH101" s="6"/>
      <c r="BI101" s="6"/>
      <c r="BJ101" s="6"/>
      <c r="BK101" s="6"/>
      <c r="BL101" s="6"/>
      <c r="BM101" s="6"/>
      <c r="BN101" s="6"/>
      <c r="BO101" s="6"/>
      <c r="BP101" s="6"/>
      <c r="BQ101" s="6"/>
      <c r="BR101" s="6"/>
      <c r="BS101" s="6"/>
      <c r="BT101" s="6"/>
      <c r="BU101" s="6"/>
      <c r="BV101" s="6"/>
      <c r="BW101" s="6"/>
      <c r="BX101" s="6"/>
      <c r="BY101" s="6"/>
      <c r="BZ101" s="6"/>
      <c r="CA101" s="6"/>
      <c r="CB101" s="6"/>
      <c r="CC101" s="6"/>
      <c r="CD101" s="6"/>
      <c r="CE101" s="6"/>
      <c r="CF101" s="6"/>
      <c r="CG101" s="6"/>
      <c r="CH101" s="6"/>
      <c r="CI101" s="6"/>
      <c r="CJ101" s="6"/>
      <c r="CK101" s="6"/>
      <c r="CL101" s="6"/>
      <c r="CM101" s="6"/>
      <c r="CN101" s="6"/>
      <c r="CO101" s="6"/>
      <c r="CP101" s="6"/>
      <c r="CQ101" s="6"/>
      <c r="CR101" s="6"/>
      <c r="CS101" s="6"/>
      <c r="CT101" s="6"/>
    </row>
    <row r="102" ht="17.25" spans="1:98">
      <c r="A102" s="10" t="s">
        <v>61</v>
      </c>
      <c r="B102" s="6"/>
      <c r="C102" s="6"/>
      <c r="D102" s="6"/>
      <c r="E102" s="6"/>
      <c r="F102" s="6"/>
      <c r="G102" s="6"/>
      <c r="H102" s="6"/>
      <c r="I102" s="6"/>
      <c r="J102" s="6"/>
      <c r="K102" s="6"/>
      <c r="L102" s="6"/>
      <c r="M102" s="6"/>
      <c r="N102" s="6"/>
      <c r="O102" s="6"/>
      <c r="P102" s="6"/>
      <c r="Q102" s="6"/>
      <c r="R102" s="6"/>
      <c r="S102" s="6"/>
      <c r="T102" s="6"/>
      <c r="U102" s="6"/>
      <c r="V102" s="6"/>
      <c r="W102" s="6"/>
      <c r="X102" s="6"/>
      <c r="Y102" s="6"/>
      <c r="Z102" s="6"/>
      <c r="AA102" s="6"/>
      <c r="AB102" s="6"/>
      <c r="AC102" s="6"/>
      <c r="AD102" s="6"/>
      <c r="AE102" s="6"/>
      <c r="AF102" s="6"/>
      <c r="AG102" s="6"/>
      <c r="AH102" s="6"/>
      <c r="AI102" s="6"/>
      <c r="AJ102" s="6"/>
      <c r="AK102" s="6"/>
      <c r="AL102" s="6"/>
      <c r="AM102" s="6"/>
      <c r="AN102" s="6"/>
      <c r="AO102" s="6"/>
      <c r="AP102" s="6"/>
      <c r="AQ102" s="6"/>
      <c r="AR102" s="6"/>
      <c r="AS102" s="6"/>
      <c r="AT102" s="6"/>
      <c r="AU102" s="6"/>
      <c r="AV102" s="6"/>
      <c r="AW102" s="6"/>
      <c r="AX102" s="6"/>
      <c r="AY102" s="6"/>
      <c r="AZ102" s="6"/>
      <c r="BA102" s="6"/>
      <c r="BB102" s="6"/>
      <c r="BC102" s="6"/>
      <c r="BD102" s="6"/>
      <c r="BE102" s="6"/>
      <c r="BF102" s="6"/>
      <c r="BG102" s="6"/>
      <c r="BH102" s="6"/>
      <c r="BI102" s="6"/>
      <c r="BJ102" s="6"/>
      <c r="BK102" s="6"/>
      <c r="BL102" s="6"/>
      <c r="BM102" s="6"/>
      <c r="BN102" s="6"/>
      <c r="BO102" s="6"/>
      <c r="BP102" s="6"/>
      <c r="BQ102" s="6"/>
      <c r="BR102" s="6"/>
      <c r="BS102" s="6"/>
      <c r="BT102" s="6"/>
      <c r="BU102" s="6"/>
      <c r="BV102" s="6"/>
      <c r="BW102" s="6"/>
      <c r="BX102" s="6"/>
      <c r="BY102" s="6"/>
      <c r="BZ102" s="6"/>
      <c r="CA102" s="6"/>
      <c r="CB102" s="6"/>
      <c r="CC102" s="6"/>
      <c r="CD102" s="6"/>
      <c r="CE102" s="6"/>
      <c r="CF102" s="6"/>
      <c r="CG102" s="6"/>
      <c r="CH102" s="6"/>
      <c r="CI102" s="6"/>
      <c r="CJ102" s="6"/>
      <c r="CK102" s="6"/>
      <c r="CL102" s="6"/>
      <c r="CM102" s="6"/>
      <c r="CN102" s="6"/>
      <c r="CO102" s="6"/>
      <c r="CP102" s="6"/>
      <c r="CQ102" s="6"/>
      <c r="CR102" s="6"/>
      <c r="CS102" s="6"/>
      <c r="CT102" s="6"/>
    </row>
    <row r="103" ht="13.85" spans="1:98">
      <c r="A103" s="70" t="s">
        <v>60</v>
      </c>
      <c r="B103" s="6"/>
      <c r="C103" s="6"/>
      <c r="D103" s="6"/>
      <c r="E103" s="6"/>
      <c r="F103" s="6"/>
      <c r="G103" s="6"/>
      <c r="H103" s="6"/>
      <c r="I103" s="6"/>
      <c r="J103" s="6"/>
      <c r="K103" s="6"/>
      <c r="L103" s="6"/>
      <c r="M103" s="6"/>
      <c r="N103" s="6"/>
      <c r="O103" s="6"/>
      <c r="P103" s="6"/>
      <c r="Q103" s="6"/>
      <c r="R103" s="6"/>
      <c r="S103" s="6"/>
      <c r="T103" s="6"/>
      <c r="U103" s="6"/>
      <c r="V103" s="6"/>
      <c r="W103" s="6"/>
      <c r="X103" s="6"/>
      <c r="Y103" s="6"/>
      <c r="Z103" s="6"/>
      <c r="AA103" s="6"/>
      <c r="AB103" s="6"/>
      <c r="AC103" s="6"/>
      <c r="AD103" s="6"/>
      <c r="AE103" s="6"/>
      <c r="AF103" s="6"/>
      <c r="AG103" s="6"/>
      <c r="AH103" s="6"/>
      <c r="AI103" s="6"/>
      <c r="AJ103" s="6"/>
      <c r="AK103" s="6"/>
      <c r="AL103" s="6"/>
      <c r="AM103" s="6"/>
      <c r="AN103" s="6"/>
      <c r="AO103" s="6"/>
      <c r="AP103" s="6"/>
      <c r="AQ103" s="6"/>
      <c r="AR103" s="6"/>
      <c r="AS103" s="6"/>
      <c r="AT103" s="6"/>
      <c r="AU103" s="6"/>
      <c r="AV103" s="6"/>
      <c r="AW103" s="6"/>
      <c r="AX103" s="6"/>
      <c r="AY103" s="6"/>
      <c r="AZ103" s="6"/>
      <c r="BA103" s="6"/>
      <c r="BB103" s="6"/>
      <c r="BC103" s="6"/>
      <c r="BD103" s="6"/>
      <c r="BE103" s="6"/>
      <c r="BF103" s="6"/>
      <c r="BG103" s="6"/>
      <c r="BH103" s="6"/>
      <c r="BI103" s="6"/>
      <c r="BJ103" s="6"/>
      <c r="BK103" s="6"/>
      <c r="BL103" s="6"/>
      <c r="BM103" s="6"/>
      <c r="BN103" s="6"/>
      <c r="BO103" s="6"/>
      <c r="BP103" s="6"/>
      <c r="BQ103" s="6"/>
      <c r="BR103" s="6"/>
      <c r="BS103" s="6"/>
      <c r="BT103" s="6"/>
      <c r="BU103" s="6"/>
      <c r="BV103" s="6"/>
      <c r="BW103" s="6"/>
      <c r="BX103" s="6"/>
      <c r="BY103" s="6"/>
      <c r="BZ103" s="6"/>
      <c r="CA103" s="6"/>
      <c r="CB103" s="6"/>
      <c r="CC103" s="6"/>
      <c r="CD103" s="6"/>
      <c r="CE103" s="6"/>
      <c r="CF103" s="6"/>
      <c r="CG103" s="6"/>
      <c r="CH103" s="6"/>
      <c r="CI103" s="6"/>
      <c r="CJ103" s="6"/>
      <c r="CK103" s="6"/>
      <c r="CL103" s="6"/>
      <c r="CM103" s="6"/>
      <c r="CN103" s="6"/>
      <c r="CO103" s="6"/>
      <c r="CP103" s="6"/>
      <c r="CQ103" s="6"/>
      <c r="CR103" s="6"/>
      <c r="CS103" s="6"/>
      <c r="CT103" s="6"/>
    </row>
    <row r="104" ht="13.85" spans="1:98">
      <c r="A104" s="6" t="s">
        <v>21</v>
      </c>
      <c r="B104" s="6"/>
      <c r="C104" s="6"/>
      <c r="D104" s="6"/>
      <c r="E104" s="6"/>
      <c r="F104" s="6"/>
      <c r="G104" s="6"/>
      <c r="H104" s="6"/>
      <c r="I104" s="6"/>
      <c r="J104" s="6"/>
      <c r="K104" s="6"/>
      <c r="L104" s="6"/>
      <c r="M104" s="6"/>
      <c r="N104" s="6"/>
      <c r="O104" s="6"/>
      <c r="P104" s="6"/>
      <c r="Q104" s="6"/>
      <c r="R104" s="6"/>
      <c r="S104" s="6"/>
      <c r="T104" s="6"/>
      <c r="U104" s="6"/>
      <c r="V104" s="6"/>
      <c r="W104" s="6"/>
      <c r="X104" s="6"/>
      <c r="Y104" s="6"/>
      <c r="Z104" s="6"/>
      <c r="AA104" s="6"/>
      <c r="AB104" s="6"/>
      <c r="AC104" s="6"/>
      <c r="AD104" s="6"/>
      <c r="AE104" s="6"/>
      <c r="AF104" s="6"/>
      <c r="AG104" s="6"/>
      <c r="AH104" s="6"/>
      <c r="AI104" s="6"/>
      <c r="AJ104" s="6"/>
      <c r="AK104" s="6"/>
      <c r="AL104" s="6"/>
      <c r="AM104" s="6"/>
      <c r="AN104" s="6"/>
      <c r="AO104" s="6"/>
      <c r="AP104" s="6"/>
      <c r="AQ104" s="6"/>
      <c r="AR104" s="6"/>
      <c r="AS104" s="6"/>
      <c r="AT104" s="6"/>
      <c r="AU104" s="6"/>
      <c r="AV104" s="6"/>
      <c r="AW104" s="6"/>
      <c r="AX104" s="6"/>
      <c r="AY104" s="6"/>
      <c r="AZ104" s="6"/>
      <c r="BA104" s="6"/>
      <c r="BB104" s="6"/>
      <c r="BC104" s="6"/>
      <c r="BD104" s="6"/>
      <c r="BE104" s="6"/>
      <c r="BF104" s="6"/>
      <c r="BG104" s="6"/>
      <c r="BH104" s="6"/>
      <c r="BI104" s="6"/>
      <c r="BJ104" s="6"/>
      <c r="BK104" s="6"/>
      <c r="BL104" s="6"/>
      <c r="BM104" s="6"/>
      <c r="BN104" s="6"/>
      <c r="BO104" s="6"/>
      <c r="BP104" s="6"/>
      <c r="BQ104" s="6"/>
      <c r="BR104" s="6"/>
      <c r="BS104" s="6"/>
      <c r="BT104" s="6"/>
      <c r="BU104" s="6"/>
      <c r="BV104" s="6"/>
      <c r="BW104" s="6"/>
      <c r="BX104" s="6"/>
      <c r="BY104" s="6"/>
      <c r="BZ104" s="6"/>
      <c r="CA104" s="6"/>
      <c r="CB104" s="6"/>
      <c r="CC104" s="6"/>
      <c r="CD104" s="6"/>
      <c r="CE104" s="6"/>
      <c r="CF104" s="6"/>
      <c r="CG104" s="6"/>
      <c r="CH104" s="6"/>
      <c r="CI104" s="6"/>
      <c r="CJ104" s="6"/>
      <c r="CK104" s="6"/>
      <c r="CL104" s="6"/>
      <c r="CM104" s="6"/>
      <c r="CN104" s="6"/>
      <c r="CO104" s="6"/>
      <c r="CP104" s="6"/>
      <c r="CQ104" s="6"/>
      <c r="CR104" s="6"/>
      <c r="CS104" s="6"/>
      <c r="CT104" s="6"/>
    </row>
    <row r="105" ht="13.85" spans="1:98">
      <c r="A105" s="6"/>
      <c r="B105" s="6" t="s">
        <v>23</v>
      </c>
      <c r="C105" s="6" t="s">
        <v>24</v>
      </c>
      <c r="D105" s="6" t="s">
        <v>25</v>
      </c>
      <c r="E105" s="6" t="s">
        <v>26</v>
      </c>
      <c r="F105" s="6" t="s">
        <v>27</v>
      </c>
      <c r="G105" s="6" t="s">
        <v>22</v>
      </c>
      <c r="H105" s="6"/>
      <c r="I105" s="6" t="s">
        <v>28</v>
      </c>
      <c r="J105" s="6"/>
      <c r="K105" s="6" t="s">
        <v>29</v>
      </c>
      <c r="L105" s="6"/>
      <c r="M105" s="6"/>
      <c r="N105" s="6"/>
      <c r="O105" s="6"/>
      <c r="P105" s="6"/>
      <c r="Q105" s="6"/>
      <c r="R105" s="6"/>
      <c r="S105" s="6"/>
      <c r="T105" s="6"/>
      <c r="U105" s="6"/>
      <c r="V105" s="6"/>
      <c r="W105" s="6"/>
      <c r="X105" s="6"/>
      <c r="Y105" s="6"/>
      <c r="Z105" s="6"/>
      <c r="AA105" s="6"/>
      <c r="AB105" s="6"/>
      <c r="AC105" s="6"/>
      <c r="AD105" s="6"/>
      <c r="AE105" s="6"/>
      <c r="AF105" s="6"/>
      <c r="AG105" s="6"/>
      <c r="AH105" s="6"/>
      <c r="AI105" s="6"/>
      <c r="AJ105" s="6"/>
      <c r="AK105" s="6"/>
      <c r="AL105" s="6"/>
      <c r="AM105" s="6"/>
      <c r="AN105" s="6"/>
      <c r="AO105" s="6"/>
      <c r="AP105" s="6"/>
      <c r="AQ105" s="6"/>
      <c r="AR105" s="6"/>
      <c r="AS105" s="6"/>
      <c r="AT105" s="6"/>
      <c r="AU105" s="6"/>
      <c r="AV105" s="6"/>
      <c r="AW105" s="6"/>
      <c r="AX105" s="6"/>
      <c r="AY105" s="6"/>
      <c r="AZ105" s="6"/>
      <c r="BA105" s="6"/>
      <c r="BB105" s="6"/>
      <c r="BC105" s="6"/>
      <c r="BD105" s="6"/>
      <c r="BE105" s="6"/>
      <c r="BF105" s="6"/>
      <c r="BG105" s="6"/>
      <c r="BH105" s="6"/>
      <c r="BI105" s="6"/>
      <c r="BJ105" s="6"/>
      <c r="BK105" s="6"/>
      <c r="BL105" s="6"/>
      <c r="BM105" s="6"/>
      <c r="BN105" s="6"/>
      <c r="BO105" s="6"/>
      <c r="BP105" s="6"/>
      <c r="BQ105" s="6"/>
      <c r="BR105" s="6"/>
      <c r="BS105" s="6"/>
      <c r="BT105" s="6"/>
      <c r="BU105" s="6"/>
      <c r="BV105" s="6"/>
      <c r="BW105" s="6"/>
      <c r="BX105" s="6"/>
      <c r="BY105" s="6"/>
      <c r="BZ105" s="6"/>
      <c r="CA105" s="6"/>
      <c r="CB105" s="6"/>
      <c r="CC105" s="6"/>
      <c r="CD105" s="6"/>
      <c r="CE105" s="6"/>
      <c r="CF105" s="6"/>
      <c r="CG105" s="6"/>
      <c r="CH105" s="6"/>
      <c r="CI105" s="6"/>
      <c r="CJ105" s="6"/>
      <c r="CK105" s="6"/>
      <c r="CL105" s="6"/>
      <c r="CM105" s="6"/>
      <c r="CN105" s="6"/>
      <c r="CO105" s="6"/>
      <c r="CP105" s="6"/>
      <c r="CQ105" s="6"/>
      <c r="CR105" s="6"/>
      <c r="CS105" s="6"/>
      <c r="CT105" s="6"/>
    </row>
    <row r="106" ht="13.85" spans="1:98">
      <c r="A106" s="6" t="s">
        <v>30</v>
      </c>
      <c r="B106" s="6" t="s">
        <v>31</v>
      </c>
      <c r="C106" s="6">
        <v>6</v>
      </c>
      <c r="D106" s="6">
        <v>0.47283</v>
      </c>
      <c r="E106" s="6">
        <v>0.364873</v>
      </c>
      <c r="F106" s="6">
        <v>0.148959</v>
      </c>
      <c r="G106" s="6"/>
      <c r="H106" s="6"/>
      <c r="I106" s="6" t="s">
        <v>32</v>
      </c>
      <c r="J106" s="6" t="s">
        <v>33</v>
      </c>
      <c r="K106" s="6" t="s">
        <v>34</v>
      </c>
      <c r="L106" s="6" t="s">
        <v>35</v>
      </c>
      <c r="M106" s="6" t="s">
        <v>36</v>
      </c>
      <c r="N106" s="6" t="s">
        <v>37</v>
      </c>
      <c r="O106" s="6" t="s">
        <v>38</v>
      </c>
      <c r="P106" s="6" t="s">
        <v>39</v>
      </c>
      <c r="Q106" s="6"/>
      <c r="R106" s="6"/>
      <c r="S106" s="6"/>
      <c r="T106" s="6"/>
      <c r="U106" s="6"/>
      <c r="V106" s="6"/>
      <c r="W106" s="6"/>
      <c r="X106" s="6"/>
      <c r="Y106" s="6"/>
      <c r="Z106" s="6"/>
      <c r="AA106" s="6"/>
      <c r="AB106" s="6"/>
      <c r="AC106" s="6"/>
      <c r="AD106" s="6"/>
      <c r="AE106" s="6"/>
      <c r="AF106" s="6"/>
      <c r="AG106" s="6"/>
      <c r="AH106" s="6"/>
      <c r="AI106" s="6"/>
      <c r="AJ106" s="6"/>
      <c r="AK106" s="6"/>
      <c r="AL106" s="6"/>
      <c r="AM106" s="6"/>
      <c r="AN106" s="6"/>
      <c r="AO106" s="6"/>
      <c r="AP106" s="6"/>
      <c r="AQ106" s="6"/>
      <c r="AR106" s="6"/>
      <c r="AS106" s="6"/>
      <c r="AT106" s="6"/>
      <c r="AU106" s="6"/>
      <c r="AV106" s="6"/>
      <c r="AW106" s="6"/>
      <c r="AX106" s="6"/>
      <c r="AY106" s="6"/>
      <c r="AZ106" s="6"/>
      <c r="BA106" s="6"/>
      <c r="BB106" s="6"/>
      <c r="BC106" s="6"/>
      <c r="BD106" s="6"/>
      <c r="BE106" s="6"/>
      <c r="BF106" s="6"/>
      <c r="BG106" s="6"/>
      <c r="BH106" s="6"/>
      <c r="BI106" s="6"/>
      <c r="BJ106" s="6"/>
      <c r="BK106" s="6"/>
      <c r="BL106" s="6"/>
      <c r="BM106" s="6"/>
      <c r="BN106" s="6"/>
      <c r="BO106" s="6"/>
      <c r="BP106" s="6"/>
      <c r="BQ106" s="6"/>
      <c r="BR106" s="6"/>
      <c r="BS106" s="6"/>
      <c r="BT106" s="6"/>
      <c r="BU106" s="6"/>
      <c r="BV106" s="6"/>
      <c r="BW106" s="6"/>
      <c r="BX106" s="6"/>
      <c r="BY106" s="6"/>
      <c r="BZ106" s="6"/>
      <c r="CA106" s="6"/>
      <c r="CB106" s="6"/>
      <c r="CC106" s="6"/>
      <c r="CD106" s="6"/>
      <c r="CE106" s="6"/>
      <c r="CF106" s="6"/>
      <c r="CG106" s="6"/>
      <c r="CH106" s="6"/>
      <c r="CI106" s="6"/>
      <c r="CJ106" s="6"/>
      <c r="CK106" s="6"/>
      <c r="CL106" s="6"/>
      <c r="CM106" s="6"/>
      <c r="CN106" s="6"/>
      <c r="CO106" s="6"/>
      <c r="CP106" s="6"/>
      <c r="CQ106" s="6"/>
      <c r="CR106" s="6"/>
      <c r="CS106" s="6"/>
      <c r="CT106" s="6"/>
    </row>
    <row r="107" ht="13.85" spans="1:98">
      <c r="A107" s="6"/>
      <c r="B107" s="6" t="s">
        <v>40</v>
      </c>
      <c r="C107" s="6">
        <v>6</v>
      </c>
      <c r="D107" s="6">
        <v>0.15873</v>
      </c>
      <c r="E107" s="6">
        <v>0.273838</v>
      </c>
      <c r="F107" s="6">
        <v>0.111794</v>
      </c>
      <c r="G107" s="6"/>
      <c r="H107" s="6"/>
      <c r="I107" s="6"/>
      <c r="J107" s="6"/>
      <c r="K107" s="6"/>
      <c r="L107" s="6"/>
      <c r="M107" s="6"/>
      <c r="N107" s="6"/>
      <c r="O107" s="6"/>
      <c r="P107" s="6" t="s">
        <v>41</v>
      </c>
      <c r="Q107" s="6" t="s">
        <v>42</v>
      </c>
      <c r="R107" s="6"/>
      <c r="S107" s="6"/>
      <c r="T107" s="6"/>
      <c r="U107" s="6"/>
      <c r="V107" s="6"/>
      <c r="W107" s="6"/>
      <c r="X107" s="6"/>
      <c r="Y107" s="6"/>
      <c r="Z107" s="6"/>
      <c r="AA107" s="6"/>
      <c r="AB107" s="6"/>
      <c r="AC107" s="6"/>
      <c r="AD107" s="6"/>
      <c r="AE107" s="6"/>
      <c r="AF107" s="6"/>
      <c r="AG107" s="6"/>
      <c r="AH107" s="6"/>
      <c r="AI107" s="6"/>
      <c r="AJ107" s="6"/>
      <c r="AK107" s="6"/>
      <c r="AL107" s="6"/>
      <c r="AM107" s="6"/>
      <c r="AN107" s="6"/>
      <c r="AO107" s="6"/>
      <c r="AP107" s="6"/>
      <c r="AQ107" s="6"/>
      <c r="AR107" s="6"/>
      <c r="AS107" s="6"/>
      <c r="AT107" s="6"/>
      <c r="AU107" s="6"/>
      <c r="AV107" s="6"/>
      <c r="AW107" s="6"/>
      <c r="AX107" s="6"/>
      <c r="AY107" s="6"/>
      <c r="AZ107" s="6"/>
      <c r="BA107" s="6"/>
      <c r="BB107" s="6"/>
      <c r="BC107" s="6"/>
      <c r="BD107" s="6"/>
      <c r="BE107" s="6"/>
      <c r="BF107" s="6"/>
      <c r="BG107" s="6"/>
      <c r="BH107" s="6"/>
      <c r="BI107" s="6"/>
      <c r="BJ107" s="6"/>
      <c r="BK107" s="6"/>
      <c r="BL107" s="6"/>
      <c r="BM107" s="6"/>
      <c r="BN107" s="6"/>
      <c r="BO107" s="6"/>
      <c r="BP107" s="6"/>
      <c r="BQ107" s="6"/>
      <c r="BR107" s="6"/>
      <c r="BS107" s="6"/>
      <c r="BT107" s="6"/>
      <c r="BU107" s="6"/>
      <c r="BV107" s="6"/>
      <c r="BW107" s="6"/>
      <c r="BX107" s="6"/>
      <c r="BY107" s="6"/>
      <c r="BZ107" s="6"/>
      <c r="CA107" s="6"/>
      <c r="CB107" s="6"/>
      <c r="CC107" s="6"/>
      <c r="CD107" s="6"/>
      <c r="CE107" s="6"/>
      <c r="CF107" s="6"/>
      <c r="CG107" s="6"/>
      <c r="CH107" s="6"/>
      <c r="CI107" s="6"/>
      <c r="CJ107" s="6"/>
      <c r="CK107" s="6"/>
      <c r="CL107" s="6"/>
      <c r="CM107" s="6"/>
      <c r="CN107" s="6"/>
      <c r="CO107" s="6"/>
      <c r="CP107" s="6"/>
      <c r="CQ107" s="6"/>
      <c r="CR107" s="6"/>
      <c r="CS107" s="6"/>
      <c r="CT107" s="6"/>
    </row>
    <row r="108" ht="13.85" spans="1:98">
      <c r="A108" s="6"/>
      <c r="B108" s="6"/>
      <c r="C108" s="6"/>
      <c r="D108" s="6"/>
      <c r="E108" s="6"/>
      <c r="F108" s="6"/>
      <c r="G108" s="6" t="s">
        <v>30</v>
      </c>
      <c r="H108" s="6" t="s">
        <v>43</v>
      </c>
      <c r="I108" s="6">
        <v>0.958</v>
      </c>
      <c r="J108" s="6">
        <v>0.351</v>
      </c>
      <c r="K108" s="6">
        <v>1.687</v>
      </c>
      <c r="L108" s="6">
        <v>10</v>
      </c>
      <c r="M108" s="6">
        <v>0.123</v>
      </c>
      <c r="N108" s="6">
        <v>0.3141</v>
      </c>
      <c r="O108" s="6">
        <v>0.186243</v>
      </c>
      <c r="P108" s="6">
        <v>-0.100876</v>
      </c>
      <c r="Q108" s="6">
        <v>0.729076</v>
      </c>
      <c r="R108" s="6"/>
      <c r="S108" s="6"/>
      <c r="T108" s="6"/>
      <c r="U108" s="6"/>
      <c r="V108" s="6"/>
      <c r="W108" s="6"/>
      <c r="X108" s="6"/>
      <c r="Y108" s="6"/>
      <c r="Z108" s="6"/>
      <c r="AA108" s="6"/>
      <c r="AB108" s="6"/>
      <c r="AC108" s="6"/>
      <c r="AD108" s="6"/>
      <c r="AE108" s="6"/>
      <c r="AF108" s="6"/>
      <c r="AG108" s="6"/>
      <c r="AH108" s="6"/>
      <c r="AI108" s="6"/>
      <c r="AJ108" s="6"/>
      <c r="AK108" s="6"/>
      <c r="AL108" s="6"/>
      <c r="AM108" s="6"/>
      <c r="AN108" s="6"/>
      <c r="AO108" s="6"/>
      <c r="AP108" s="6"/>
      <c r="AQ108" s="6"/>
      <c r="AR108" s="6"/>
      <c r="AS108" s="6"/>
      <c r="AT108" s="6"/>
      <c r="AU108" s="6"/>
      <c r="AV108" s="6"/>
      <c r="AW108" s="6"/>
      <c r="AX108" s="6"/>
      <c r="AY108" s="6"/>
      <c r="AZ108" s="6"/>
      <c r="BA108" s="6"/>
      <c r="BB108" s="6"/>
      <c r="BC108" s="6"/>
      <c r="BD108" s="6"/>
      <c r="BE108" s="6"/>
      <c r="BF108" s="6"/>
      <c r="BG108" s="6"/>
      <c r="BH108" s="6"/>
      <c r="BI108" s="6"/>
      <c r="BJ108" s="6"/>
      <c r="BK108" s="6"/>
      <c r="BL108" s="6"/>
      <c r="BM108" s="6"/>
      <c r="BN108" s="6"/>
      <c r="BO108" s="6"/>
      <c r="BP108" s="6"/>
      <c r="BQ108" s="6"/>
      <c r="BR108" s="6"/>
      <c r="BS108" s="6"/>
      <c r="BT108" s="6"/>
      <c r="BU108" s="6"/>
      <c r="BV108" s="6"/>
      <c r="BW108" s="6"/>
      <c r="BX108" s="6"/>
      <c r="BY108" s="6"/>
      <c r="BZ108" s="6"/>
      <c r="CA108" s="6"/>
      <c r="CB108" s="6"/>
      <c r="CC108" s="6"/>
      <c r="CD108" s="6"/>
      <c r="CE108" s="6"/>
      <c r="CF108" s="6"/>
      <c r="CG108" s="6"/>
      <c r="CH108" s="6"/>
      <c r="CI108" s="6"/>
      <c r="CJ108" s="6"/>
      <c r="CK108" s="6"/>
      <c r="CL108" s="6"/>
      <c r="CM108" s="6"/>
      <c r="CN108" s="6"/>
      <c r="CO108" s="6"/>
      <c r="CP108" s="6"/>
      <c r="CQ108" s="6"/>
      <c r="CR108" s="6"/>
      <c r="CS108" s="6"/>
      <c r="CT108" s="6"/>
    </row>
    <row r="109" ht="13.85" spans="1:98">
      <c r="A109" s="6"/>
      <c r="B109" s="6"/>
      <c r="C109" s="6"/>
      <c r="D109" s="6"/>
      <c r="E109" s="6"/>
      <c r="F109" s="6"/>
      <c r="G109" s="6"/>
      <c r="H109" s="6" t="s">
        <v>44</v>
      </c>
      <c r="I109" s="6"/>
      <c r="J109" s="6"/>
      <c r="K109" s="6">
        <v>1.687</v>
      </c>
      <c r="L109" s="6">
        <v>9.276</v>
      </c>
      <c r="M109" s="6">
        <v>0.125</v>
      </c>
      <c r="N109" s="6">
        <v>0.3141</v>
      </c>
      <c r="O109" s="6">
        <v>0.186243</v>
      </c>
      <c r="P109" s="6">
        <v>-0.105309</v>
      </c>
      <c r="Q109" s="6">
        <v>0.733509</v>
      </c>
      <c r="R109" s="6"/>
      <c r="S109" s="6"/>
      <c r="T109" s="6"/>
      <c r="U109" s="6"/>
      <c r="V109" s="6"/>
      <c r="W109" s="6"/>
      <c r="X109" s="6"/>
      <c r="Y109" s="6"/>
      <c r="Z109" s="6"/>
      <c r="AA109" s="6"/>
      <c r="AB109" s="6"/>
      <c r="AC109" s="6"/>
      <c r="AD109" s="6"/>
      <c r="AE109" s="6"/>
      <c r="AF109" s="6"/>
      <c r="AG109" s="6"/>
      <c r="AH109" s="6"/>
      <c r="AI109" s="6"/>
      <c r="AJ109" s="6"/>
      <c r="AK109" s="6"/>
      <c r="AL109" s="6"/>
      <c r="AM109" s="6"/>
      <c r="AN109" s="6"/>
      <c r="AO109" s="6"/>
      <c r="AP109" s="6"/>
      <c r="AQ109" s="6"/>
      <c r="AR109" s="6"/>
      <c r="AS109" s="6"/>
      <c r="AT109" s="6"/>
      <c r="AU109" s="6"/>
      <c r="AV109" s="6"/>
      <c r="AW109" s="6"/>
      <c r="AX109" s="6"/>
      <c r="AY109" s="6"/>
      <c r="AZ109" s="6"/>
      <c r="BA109" s="6"/>
      <c r="BB109" s="6"/>
      <c r="BC109" s="6"/>
      <c r="BD109" s="6"/>
      <c r="BE109" s="6"/>
      <c r="BF109" s="6"/>
      <c r="BG109" s="6"/>
      <c r="BH109" s="6"/>
      <c r="BI109" s="6"/>
      <c r="BJ109" s="6"/>
      <c r="BK109" s="6"/>
      <c r="BL109" s="6"/>
      <c r="BM109" s="6"/>
      <c r="BN109" s="6"/>
      <c r="BO109" s="6"/>
      <c r="BP109" s="6"/>
      <c r="BQ109" s="6"/>
      <c r="BR109" s="6"/>
      <c r="BS109" s="6"/>
      <c r="BT109" s="6"/>
      <c r="BU109" s="6"/>
      <c r="BV109" s="6"/>
      <c r="BW109" s="6"/>
      <c r="BX109" s="6"/>
      <c r="BY109" s="6"/>
      <c r="BZ109" s="6"/>
      <c r="CA109" s="6"/>
      <c r="CB109" s="6"/>
      <c r="CC109" s="6"/>
      <c r="CD109" s="6"/>
      <c r="CE109" s="6"/>
      <c r="CF109" s="6"/>
      <c r="CG109" s="6"/>
      <c r="CH109" s="6"/>
      <c r="CI109" s="6"/>
      <c r="CJ109" s="6"/>
      <c r="CK109" s="6"/>
      <c r="CL109" s="6"/>
      <c r="CM109" s="6"/>
      <c r="CN109" s="6"/>
      <c r="CO109" s="6"/>
      <c r="CP109" s="6"/>
      <c r="CQ109" s="6"/>
      <c r="CR109" s="6"/>
      <c r="CS109" s="6"/>
      <c r="CT109" s="6"/>
    </row>
    <row r="110" spans="1:98">
      <c r="A110" s="26"/>
      <c r="B110" s="26"/>
      <c r="C110" s="26"/>
      <c r="D110" s="26"/>
      <c r="E110" s="26"/>
      <c r="F110" s="26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Q110" s="26"/>
      <c r="R110" s="26"/>
      <c r="S110" s="26"/>
      <c r="T110" s="26"/>
      <c r="U110" s="26"/>
      <c r="V110" s="26"/>
      <c r="W110" s="26"/>
      <c r="X110" s="26"/>
      <c r="Y110" s="26"/>
      <c r="Z110" s="26"/>
      <c r="AA110" s="26"/>
      <c r="AB110" s="26"/>
      <c r="AC110" s="26"/>
      <c r="AD110" s="26"/>
      <c r="AE110" s="26"/>
      <c r="AF110" s="26"/>
      <c r="AG110" s="26"/>
      <c r="AH110" s="26"/>
      <c r="AI110" s="26"/>
      <c r="AJ110" s="26"/>
      <c r="AK110" s="26"/>
      <c r="AL110" s="26"/>
      <c r="AM110" s="26"/>
      <c r="AN110" s="26"/>
      <c r="AO110" s="26"/>
      <c r="AP110" s="26"/>
      <c r="AQ110" s="26"/>
      <c r="AR110" s="26"/>
      <c r="AS110" s="26"/>
      <c r="AT110" s="26"/>
      <c r="AU110" s="26"/>
      <c r="AV110" s="26"/>
      <c r="AW110" s="26"/>
      <c r="AX110" s="26"/>
      <c r="AY110" s="26"/>
      <c r="AZ110" s="26"/>
      <c r="BA110" s="26"/>
      <c r="BB110" s="26"/>
      <c r="BC110" s="26"/>
      <c r="BD110" s="26"/>
      <c r="BE110" s="26"/>
      <c r="BF110" s="26"/>
      <c r="BG110" s="26"/>
      <c r="BH110" s="26"/>
      <c r="BI110" s="26"/>
      <c r="BJ110" s="26"/>
      <c r="BK110" s="26"/>
      <c r="BL110" s="26"/>
      <c r="BM110" s="26"/>
      <c r="BN110" s="26"/>
      <c r="BO110" s="26"/>
      <c r="BP110" s="26"/>
      <c r="BQ110" s="26"/>
      <c r="BR110" s="26"/>
      <c r="BS110" s="26"/>
      <c r="BT110" s="26"/>
      <c r="BU110" s="26"/>
      <c r="BV110" s="26"/>
      <c r="BW110" s="26"/>
      <c r="BX110" s="26"/>
      <c r="BY110" s="26"/>
      <c r="BZ110" s="26"/>
      <c r="CA110" s="26"/>
      <c r="CB110" s="26"/>
      <c r="CC110" s="26"/>
      <c r="CD110" s="26"/>
      <c r="CE110" s="26"/>
      <c r="CF110" s="26"/>
      <c r="CG110" s="26"/>
      <c r="CH110" s="26"/>
      <c r="CI110" s="26"/>
      <c r="CJ110" s="26"/>
      <c r="CK110" s="26"/>
      <c r="CL110" s="26"/>
      <c r="CM110" s="26"/>
      <c r="CN110" s="26"/>
      <c r="CO110" s="26"/>
      <c r="CP110" s="26"/>
      <c r="CQ110" s="26"/>
      <c r="CR110" s="26"/>
      <c r="CS110" s="26"/>
      <c r="CT110" s="26"/>
    </row>
    <row r="111" spans="1:98">
      <c r="A111" s="26"/>
      <c r="B111" s="26"/>
      <c r="C111" s="26"/>
      <c r="D111" s="26"/>
      <c r="E111" s="26"/>
      <c r="F111" s="26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Q111" s="26"/>
      <c r="R111" s="26"/>
      <c r="S111" s="26"/>
      <c r="T111" s="26"/>
      <c r="U111" s="26"/>
      <c r="V111" s="26"/>
      <c r="W111" s="26"/>
      <c r="X111" s="26"/>
      <c r="Y111" s="26"/>
      <c r="Z111" s="26"/>
      <c r="AA111" s="26"/>
      <c r="AB111" s="26"/>
      <c r="AC111" s="26"/>
      <c r="AD111" s="26"/>
      <c r="AE111" s="26"/>
      <c r="AF111" s="26"/>
      <c r="AG111" s="26"/>
      <c r="AH111" s="26"/>
      <c r="AI111" s="26"/>
      <c r="AJ111" s="26"/>
      <c r="AK111" s="26"/>
      <c r="AL111" s="26"/>
      <c r="AM111" s="26"/>
      <c r="AN111" s="26"/>
      <c r="AO111" s="26"/>
      <c r="AP111" s="26"/>
      <c r="AQ111" s="26"/>
      <c r="AR111" s="26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26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26"/>
      <c r="BS111" s="26"/>
      <c r="BT111" s="26"/>
      <c r="BU111" s="26"/>
      <c r="BV111" s="26"/>
      <c r="BW111" s="26"/>
      <c r="BX111" s="26"/>
      <c r="BY111" s="26"/>
      <c r="BZ111" s="26"/>
      <c r="CA111" s="26"/>
      <c r="CB111" s="26"/>
      <c r="CC111" s="26"/>
      <c r="CD111" s="26"/>
      <c r="CE111" s="26"/>
      <c r="CF111" s="26"/>
      <c r="CG111" s="26"/>
      <c r="CH111" s="26"/>
      <c r="CI111" s="26"/>
      <c r="CJ111" s="26"/>
      <c r="CK111" s="26"/>
      <c r="CL111" s="26"/>
      <c r="CM111" s="26"/>
      <c r="CN111" s="26"/>
      <c r="CO111" s="26"/>
      <c r="CP111" s="26"/>
      <c r="CQ111" s="26"/>
      <c r="CR111" s="26"/>
      <c r="CS111" s="26"/>
      <c r="CT111" s="26"/>
    </row>
    <row r="112" spans="1:98">
      <c r="A112" s="26"/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  <c r="BS112" s="26"/>
      <c r="BT112" s="26"/>
      <c r="BU112" s="26"/>
      <c r="BV112" s="26"/>
      <c r="BW112" s="26"/>
      <c r="BX112" s="26"/>
      <c r="BY112" s="26"/>
      <c r="BZ112" s="26"/>
      <c r="CA112" s="26"/>
      <c r="CB112" s="26"/>
      <c r="CC112" s="26"/>
      <c r="CD112" s="26"/>
      <c r="CE112" s="26"/>
      <c r="CF112" s="26"/>
      <c r="CG112" s="26"/>
      <c r="CH112" s="26"/>
      <c r="CI112" s="26"/>
      <c r="CJ112" s="26"/>
      <c r="CK112" s="26"/>
      <c r="CL112" s="26"/>
      <c r="CM112" s="26"/>
      <c r="CN112" s="26"/>
      <c r="CO112" s="26"/>
      <c r="CP112" s="26"/>
      <c r="CQ112" s="26"/>
      <c r="CR112" s="26"/>
      <c r="CS112" s="26"/>
      <c r="CT112" s="26"/>
    </row>
    <row r="113" spans="1:98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  <c r="BS113" s="26"/>
      <c r="BT113" s="26"/>
      <c r="BU113" s="26"/>
      <c r="BV113" s="26"/>
      <c r="BW113" s="26"/>
      <c r="BX113" s="26"/>
      <c r="BY113" s="26"/>
      <c r="BZ113" s="26"/>
      <c r="CA113" s="26"/>
      <c r="CB113" s="26"/>
      <c r="CC113" s="26"/>
      <c r="CD113" s="26"/>
      <c r="CE113" s="26"/>
      <c r="CF113" s="26"/>
      <c r="CG113" s="26"/>
      <c r="CH113" s="26"/>
      <c r="CI113" s="26"/>
      <c r="CJ113" s="26"/>
      <c r="CK113" s="26"/>
      <c r="CL113" s="26"/>
      <c r="CM113" s="26"/>
      <c r="CN113" s="26"/>
      <c r="CO113" s="26"/>
      <c r="CP113" s="26"/>
      <c r="CQ113" s="26"/>
      <c r="CR113" s="26"/>
      <c r="CS113" s="26"/>
      <c r="CT113" s="26"/>
    </row>
    <row r="114" ht="17.25" spans="1:98">
      <c r="A114" s="10" t="s">
        <v>62</v>
      </c>
      <c r="B114" s="6"/>
      <c r="C114" s="6"/>
      <c r="D114" s="6"/>
      <c r="E114" s="6"/>
      <c r="F114" s="26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Q114" s="26"/>
      <c r="R114" s="26"/>
      <c r="S114" s="26"/>
      <c r="T114" s="26"/>
      <c r="U114" s="26"/>
      <c r="V114" s="26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  <c r="AH114" s="26"/>
      <c r="AI114" s="26"/>
      <c r="AJ114" s="26"/>
      <c r="AK114" s="26"/>
      <c r="AL114" s="26"/>
      <c r="AM114" s="26"/>
      <c r="AN114" s="26"/>
      <c r="AO114" s="26"/>
      <c r="AP114" s="26"/>
      <c r="AQ114" s="26"/>
      <c r="AR114" s="26"/>
      <c r="AS114" s="26"/>
      <c r="AT114" s="26"/>
      <c r="AU114" s="26"/>
      <c r="AV114" s="26"/>
      <c r="AW114" s="26"/>
      <c r="AX114" s="26"/>
      <c r="AY114" s="26"/>
      <c r="AZ114" s="26"/>
      <c r="BA114" s="26"/>
      <c r="BB114" s="26"/>
      <c r="BC114" s="26"/>
      <c r="BD114" s="26"/>
      <c r="BE114" s="26"/>
      <c r="BF114" s="26"/>
      <c r="BG114" s="26"/>
      <c r="BH114" s="26"/>
      <c r="BI114" s="26"/>
      <c r="BJ114" s="26"/>
      <c r="BK114" s="26"/>
      <c r="BL114" s="26"/>
      <c r="BM114" s="26"/>
      <c r="BN114" s="26"/>
      <c r="BO114" s="26"/>
      <c r="BP114" s="26"/>
      <c r="BQ114" s="26"/>
      <c r="BR114" s="26"/>
      <c r="BS114" s="26"/>
      <c r="BT114" s="26"/>
      <c r="BU114" s="26"/>
      <c r="BV114" s="26"/>
      <c r="BW114" s="26"/>
      <c r="BX114" s="26"/>
      <c r="BY114" s="26"/>
      <c r="BZ114" s="26"/>
      <c r="CA114" s="26"/>
      <c r="CB114" s="26"/>
      <c r="CC114" s="26"/>
      <c r="CD114" s="26"/>
      <c r="CE114" s="26"/>
      <c r="CF114" s="26"/>
      <c r="CG114" s="26"/>
      <c r="CH114" s="26"/>
      <c r="CI114" s="26"/>
      <c r="CJ114" s="26"/>
      <c r="CK114" s="26"/>
      <c r="CL114" s="26"/>
      <c r="CM114" s="26"/>
      <c r="CN114" s="26"/>
      <c r="CO114" s="26"/>
      <c r="CP114" s="26"/>
      <c r="CQ114" s="26"/>
      <c r="CR114" s="26"/>
      <c r="CS114" s="26"/>
      <c r="CT114" s="26"/>
    </row>
    <row r="115" ht="13.9" spans="1:98">
      <c r="A115" s="11" t="s">
        <v>63</v>
      </c>
      <c r="B115" s="12" t="s">
        <v>64</v>
      </c>
      <c r="C115" s="12" t="s">
        <v>65</v>
      </c>
      <c r="D115" s="12" t="s">
        <v>66</v>
      </c>
      <c r="E115" s="12" t="s">
        <v>67</v>
      </c>
      <c r="F115" s="6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Q115" s="26"/>
      <c r="R115" s="26"/>
      <c r="S115" s="26"/>
      <c r="T115" s="26"/>
      <c r="U115" s="26"/>
      <c r="V115" s="26"/>
      <c r="W115" s="26"/>
      <c r="X115" s="26"/>
      <c r="Y115" s="26"/>
      <c r="Z115" s="26"/>
      <c r="AA115" s="26"/>
      <c r="AB115" s="26"/>
      <c r="AC115" s="26"/>
      <c r="AD115" s="26"/>
      <c r="AE115" s="26"/>
      <c r="AF115" s="26"/>
      <c r="AG115" s="26"/>
      <c r="AH115" s="26"/>
      <c r="AI115" s="26"/>
      <c r="AJ115" s="26"/>
      <c r="AK115" s="26"/>
      <c r="AL115" s="26"/>
      <c r="AM115" s="26"/>
      <c r="AN115" s="26"/>
      <c r="AO115" s="26"/>
      <c r="AP115" s="26"/>
      <c r="AQ115" s="26"/>
      <c r="AR115" s="26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26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26"/>
      <c r="BS115" s="26"/>
      <c r="BT115" s="26"/>
      <c r="BU115" s="26"/>
      <c r="BV115" s="26"/>
      <c r="BW115" s="26"/>
      <c r="BX115" s="26"/>
      <c r="BY115" s="26"/>
      <c r="BZ115" s="26"/>
      <c r="CA115" s="26"/>
      <c r="CB115" s="26"/>
      <c r="CC115" s="26"/>
      <c r="CD115" s="26"/>
      <c r="CE115" s="26"/>
      <c r="CF115" s="26"/>
      <c r="CG115" s="26"/>
      <c r="CH115" s="26"/>
      <c r="CI115" s="26"/>
      <c r="CJ115" s="26"/>
      <c r="CK115" s="26"/>
      <c r="CL115" s="26"/>
      <c r="CM115" s="26"/>
      <c r="CN115" s="26"/>
      <c r="CO115" s="26"/>
      <c r="CP115" s="26"/>
      <c r="CQ115" s="26"/>
      <c r="CR115" s="26"/>
      <c r="CS115" s="26"/>
      <c r="CT115" s="26"/>
    </row>
    <row r="116" ht="13.85" spans="1:5">
      <c r="A116" s="59" t="s">
        <v>68</v>
      </c>
      <c r="B116" s="60">
        <v>368.532</v>
      </c>
      <c r="C116" s="60">
        <v>0.051</v>
      </c>
      <c r="D116" s="60">
        <f t="shared" ref="D116:D127" si="0">B116*0.5/C116</f>
        <v>3613.05882352941</v>
      </c>
      <c r="E116" s="6">
        <f t="shared" ref="E116:E127" si="1">D116/1000</f>
        <v>3.61305882352941</v>
      </c>
    </row>
    <row r="117" ht="13.85" spans="1:5">
      <c r="A117" s="59" t="s">
        <v>69</v>
      </c>
      <c r="B117" s="60">
        <v>442.378</v>
      </c>
      <c r="C117" s="60">
        <v>0.0522</v>
      </c>
      <c r="D117" s="60">
        <f t="shared" si="0"/>
        <v>4237.33716475096</v>
      </c>
      <c r="E117" s="6">
        <f t="shared" si="1"/>
        <v>4.23733716475096</v>
      </c>
    </row>
    <row r="118" ht="13.85" spans="1:5">
      <c r="A118" s="59" t="s">
        <v>70</v>
      </c>
      <c r="B118" s="60">
        <v>420.28</v>
      </c>
      <c r="C118" s="60">
        <v>0.0513</v>
      </c>
      <c r="D118" s="60">
        <f t="shared" si="0"/>
        <v>4096.2962962963</v>
      </c>
      <c r="E118" s="6">
        <f t="shared" si="1"/>
        <v>4.0962962962963</v>
      </c>
    </row>
    <row r="119" ht="13.85" spans="1:5">
      <c r="A119" s="59" t="s">
        <v>71</v>
      </c>
      <c r="B119" s="60">
        <v>423.184</v>
      </c>
      <c r="C119" s="60">
        <v>0.0512</v>
      </c>
      <c r="D119" s="60">
        <f t="shared" si="0"/>
        <v>4132.65625</v>
      </c>
      <c r="E119" s="6">
        <f t="shared" si="1"/>
        <v>4.13265625</v>
      </c>
    </row>
    <row r="120" ht="13.85" spans="1:5">
      <c r="A120" s="59" t="s">
        <v>72</v>
      </c>
      <c r="B120" s="60">
        <v>455.757</v>
      </c>
      <c r="C120" s="60">
        <v>0.0521</v>
      </c>
      <c r="D120" s="60">
        <f t="shared" si="0"/>
        <v>4373.86756238004</v>
      </c>
      <c r="E120" s="6">
        <f t="shared" si="1"/>
        <v>4.37386756238004</v>
      </c>
    </row>
    <row r="121" ht="13.85" spans="1:5">
      <c r="A121" s="59" t="s">
        <v>73</v>
      </c>
      <c r="B121" s="60">
        <v>464.644</v>
      </c>
      <c r="C121" s="60">
        <v>0.052</v>
      </c>
      <c r="D121" s="60">
        <f t="shared" si="0"/>
        <v>4467.73076923077</v>
      </c>
      <c r="E121" s="6">
        <f t="shared" si="1"/>
        <v>4.46773076923077</v>
      </c>
    </row>
    <row r="122" ht="13.85" spans="1:5">
      <c r="A122" s="56" t="s">
        <v>74</v>
      </c>
      <c r="B122" s="71">
        <v>508.624</v>
      </c>
      <c r="C122" s="71">
        <v>0.0501</v>
      </c>
      <c r="D122" s="71">
        <f t="shared" si="0"/>
        <v>5076.0878243513</v>
      </c>
      <c r="E122" s="6">
        <f t="shared" si="1"/>
        <v>5.0760878243513</v>
      </c>
    </row>
    <row r="123" ht="13.85" spans="1:5">
      <c r="A123" s="56" t="s">
        <v>75</v>
      </c>
      <c r="B123" s="71">
        <v>382.662</v>
      </c>
      <c r="C123" s="71">
        <v>0.0505</v>
      </c>
      <c r="D123" s="71">
        <f t="shared" si="0"/>
        <v>3788.73267326733</v>
      </c>
      <c r="E123" s="6">
        <f t="shared" si="1"/>
        <v>3.78873267326733</v>
      </c>
    </row>
    <row r="124" ht="13.85" spans="1:5">
      <c r="A124" s="56" t="s">
        <v>76</v>
      </c>
      <c r="B124" s="71">
        <v>397.809</v>
      </c>
      <c r="C124" s="71">
        <v>0.0514</v>
      </c>
      <c r="D124" s="71">
        <f t="shared" si="0"/>
        <v>3869.7373540856</v>
      </c>
      <c r="E124" s="6">
        <f t="shared" si="1"/>
        <v>3.8697373540856</v>
      </c>
    </row>
    <row r="125" ht="13.85" spans="1:5">
      <c r="A125" s="56" t="s">
        <v>77</v>
      </c>
      <c r="B125" s="71">
        <v>348.003</v>
      </c>
      <c r="C125" s="71">
        <v>0.0531</v>
      </c>
      <c r="D125" s="71">
        <f t="shared" si="0"/>
        <v>3276.86440677966</v>
      </c>
      <c r="E125" s="6">
        <f t="shared" si="1"/>
        <v>3.27686440677966</v>
      </c>
    </row>
    <row r="126" ht="13.85" spans="1:5">
      <c r="A126" s="56" t="s">
        <v>78</v>
      </c>
      <c r="B126" s="71">
        <v>322.059</v>
      </c>
      <c r="C126" s="71">
        <v>0.0524</v>
      </c>
      <c r="D126" s="71">
        <f t="shared" si="0"/>
        <v>3073.0820610687</v>
      </c>
      <c r="E126" s="6">
        <f t="shared" si="1"/>
        <v>3.0730820610687</v>
      </c>
    </row>
    <row r="127" ht="13.85" spans="1:5">
      <c r="A127" s="56" t="s">
        <v>79</v>
      </c>
      <c r="B127" s="71">
        <v>435.991</v>
      </c>
      <c r="C127" s="71">
        <v>0.0513</v>
      </c>
      <c r="D127" s="71">
        <f t="shared" si="0"/>
        <v>4249.42495126706</v>
      </c>
      <c r="E127" s="6">
        <f t="shared" si="1"/>
        <v>4.24942495126706</v>
      </c>
    </row>
    <row r="129" customFormat="1" ht="13.85" spans="1:17">
      <c r="A129" s="6" t="s">
        <v>21</v>
      </c>
      <c r="B129" s="6"/>
      <c r="C129" s="6"/>
      <c r="D129" s="6"/>
      <c r="E129" s="6"/>
      <c r="F129" s="6"/>
      <c r="G129" s="6" t="s">
        <v>22</v>
      </c>
      <c r="H129" s="6"/>
      <c r="I129" s="6"/>
      <c r="J129" s="6"/>
      <c r="K129" s="6"/>
      <c r="L129" s="6"/>
      <c r="M129" s="6"/>
      <c r="N129" s="6"/>
      <c r="O129" s="6"/>
      <c r="P129" s="6"/>
      <c r="Q129" s="6"/>
    </row>
    <row r="130" customFormat="1" ht="13.85" spans="1:17">
      <c r="A130" s="6"/>
      <c r="B130" s="6" t="s">
        <v>23</v>
      </c>
      <c r="C130" s="6" t="s">
        <v>24</v>
      </c>
      <c r="D130" s="6" t="s">
        <v>25</v>
      </c>
      <c r="E130" s="6" t="s">
        <v>26</v>
      </c>
      <c r="F130" s="6" t="s">
        <v>27</v>
      </c>
      <c r="G130" s="6"/>
      <c r="H130" s="6"/>
      <c r="I130" s="6" t="s">
        <v>28</v>
      </c>
      <c r="J130" s="6"/>
      <c r="K130" s="6" t="s">
        <v>29</v>
      </c>
      <c r="L130" s="6"/>
      <c r="M130" s="6"/>
      <c r="N130" s="6"/>
      <c r="O130" s="6"/>
      <c r="P130" s="6"/>
      <c r="Q130" s="6"/>
    </row>
    <row r="131" customFormat="1" ht="13.85" spans="1:17">
      <c r="A131" s="6" t="s">
        <v>30</v>
      </c>
      <c r="B131" s="6" t="s">
        <v>31</v>
      </c>
      <c r="C131" s="6">
        <v>6</v>
      </c>
      <c r="D131" s="6">
        <v>4.1535</v>
      </c>
      <c r="E131" s="6">
        <v>0.30004</v>
      </c>
      <c r="F131" s="6">
        <v>0.12249</v>
      </c>
      <c r="G131" s="6"/>
      <c r="H131" s="6"/>
      <c r="I131" s="6" t="s">
        <v>32</v>
      </c>
      <c r="J131" s="6" t="s">
        <v>33</v>
      </c>
      <c r="K131" s="6" t="s">
        <v>34</v>
      </c>
      <c r="L131" s="6" t="s">
        <v>35</v>
      </c>
      <c r="M131" s="6" t="s">
        <v>36</v>
      </c>
      <c r="N131" s="6" t="s">
        <v>37</v>
      </c>
      <c r="O131" s="6" t="s">
        <v>38</v>
      </c>
      <c r="P131" s="6" t="s">
        <v>39</v>
      </c>
      <c r="Q131" s="6"/>
    </row>
    <row r="132" customFormat="1" ht="13.85" spans="1:17">
      <c r="A132" s="6"/>
      <c r="B132" s="6" t="s">
        <v>40</v>
      </c>
      <c r="C132" s="6">
        <v>6</v>
      </c>
      <c r="D132" s="6">
        <v>3.889</v>
      </c>
      <c r="E132" s="6">
        <v>0.71971</v>
      </c>
      <c r="F132" s="6">
        <v>0.29382</v>
      </c>
      <c r="G132" s="6"/>
      <c r="H132" s="6"/>
      <c r="I132" s="6"/>
      <c r="J132" s="6"/>
      <c r="K132" s="6"/>
      <c r="L132" s="6"/>
      <c r="M132" s="6"/>
      <c r="N132" s="6"/>
      <c r="O132" s="6"/>
      <c r="P132" s="6" t="s">
        <v>41</v>
      </c>
      <c r="Q132" s="6" t="s">
        <v>42</v>
      </c>
    </row>
    <row r="133" customFormat="1" ht="13.85" spans="1:17">
      <c r="A133" s="6"/>
      <c r="B133" s="6"/>
      <c r="C133" s="6"/>
      <c r="D133" s="6"/>
      <c r="E133" s="6"/>
      <c r="F133" s="6"/>
      <c r="G133" s="6" t="s">
        <v>30</v>
      </c>
      <c r="H133" s="6" t="s">
        <v>43</v>
      </c>
      <c r="I133" s="6">
        <v>2.421</v>
      </c>
      <c r="J133" s="6">
        <v>0.151</v>
      </c>
      <c r="K133" s="6">
        <v>0.831</v>
      </c>
      <c r="L133" s="6">
        <v>10</v>
      </c>
      <c r="M133" s="6">
        <v>0.425</v>
      </c>
      <c r="N133" s="6">
        <v>0.2645</v>
      </c>
      <c r="O133" s="6">
        <v>0.31833</v>
      </c>
      <c r="P133" s="6">
        <v>-0.44478</v>
      </c>
      <c r="Q133" s="6">
        <v>0.97379</v>
      </c>
    </row>
    <row r="134" customFormat="1" ht="13.85" spans="1:17">
      <c r="A134" s="6"/>
      <c r="B134" s="6"/>
      <c r="C134" s="6"/>
      <c r="D134" s="6"/>
      <c r="E134" s="6"/>
      <c r="F134" s="6"/>
      <c r="G134" s="6"/>
      <c r="H134" s="6" t="s">
        <v>44</v>
      </c>
      <c r="I134" s="6"/>
      <c r="J134" s="6"/>
      <c r="K134" s="6">
        <v>0.831</v>
      </c>
      <c r="L134" s="6">
        <v>6.687</v>
      </c>
      <c r="M134" s="6">
        <v>0.435</v>
      </c>
      <c r="N134" s="6">
        <v>0.2645</v>
      </c>
      <c r="O134" s="6">
        <v>0.31833</v>
      </c>
      <c r="P134" s="6">
        <v>-0.49543</v>
      </c>
      <c r="Q134" s="6">
        <v>1.02444</v>
      </c>
    </row>
    <row r="135" customFormat="1" ht="13.85" spans="2:17">
      <c r="B135" s="6"/>
      <c r="C135" s="6"/>
      <c r="D135" s="6"/>
      <c r="E135" s="6"/>
      <c r="F135" s="6"/>
      <c r="G135" s="6"/>
      <c r="H135" s="6"/>
      <c r="I135" s="6"/>
      <c r="J135" s="6"/>
      <c r="K135" s="6"/>
      <c r="L135" s="6"/>
      <c r="M135" s="6"/>
      <c r="N135" s="6"/>
      <c r="O135" s="6"/>
      <c r="P135" s="6"/>
      <c r="Q135" s="6"/>
    </row>
    <row r="136" customFormat="1" ht="17.25" spans="1:5">
      <c r="A136" s="10" t="s">
        <v>80</v>
      </c>
      <c r="B136" s="6"/>
      <c r="C136" s="6"/>
      <c r="D136" s="6"/>
      <c r="E136" s="6"/>
    </row>
    <row r="137" customFormat="1" ht="13.9" spans="1:5">
      <c r="A137" s="11" t="s">
        <v>81</v>
      </c>
      <c r="B137" s="12" t="s">
        <v>64</v>
      </c>
      <c r="C137" s="12" t="s">
        <v>65</v>
      </c>
      <c r="D137" s="12" t="s">
        <v>66</v>
      </c>
      <c r="E137" s="12" t="s">
        <v>67</v>
      </c>
    </row>
    <row r="138" customFormat="1" ht="13.85" spans="1:5">
      <c r="A138" s="59" t="s">
        <v>68</v>
      </c>
      <c r="B138" s="59">
        <v>31.929</v>
      </c>
      <c r="C138" s="59">
        <v>0.055</v>
      </c>
      <c r="D138" s="59">
        <f t="shared" ref="D138:D149" si="2">B138*0.5/C138</f>
        <v>290.263636363636</v>
      </c>
      <c r="E138" s="59">
        <f t="shared" ref="E138:E149" si="3">D138/1000</f>
        <v>0.290263636363636</v>
      </c>
    </row>
    <row r="139" customFormat="1" ht="13.85" spans="1:5">
      <c r="A139" s="59" t="s">
        <v>69</v>
      </c>
      <c r="B139" s="59">
        <v>18.226</v>
      </c>
      <c r="C139" s="59">
        <v>0.052</v>
      </c>
      <c r="D139" s="59">
        <f t="shared" si="2"/>
        <v>175.25</v>
      </c>
      <c r="E139" s="59">
        <f t="shared" si="3"/>
        <v>0.17525</v>
      </c>
    </row>
    <row r="140" customFormat="1" ht="13.85" spans="1:5">
      <c r="A140" s="59" t="s">
        <v>70</v>
      </c>
      <c r="B140" s="59">
        <v>28.725</v>
      </c>
      <c r="C140" s="59">
        <v>0.0521</v>
      </c>
      <c r="D140" s="59">
        <f t="shared" si="2"/>
        <v>275.671785028791</v>
      </c>
      <c r="E140" s="59">
        <f t="shared" si="3"/>
        <v>0.275671785028791</v>
      </c>
    </row>
    <row r="141" customFormat="1" ht="13.85" spans="1:5">
      <c r="A141" s="59" t="s">
        <v>71</v>
      </c>
      <c r="B141" s="59">
        <v>25.174</v>
      </c>
      <c r="C141" s="59">
        <v>0.053</v>
      </c>
      <c r="D141" s="59">
        <f t="shared" si="2"/>
        <v>237.490566037736</v>
      </c>
      <c r="E141" s="59">
        <f t="shared" si="3"/>
        <v>0.237490566037736</v>
      </c>
    </row>
    <row r="142" customFormat="1" ht="13.85" spans="1:5">
      <c r="A142" s="59" t="s">
        <v>72</v>
      </c>
      <c r="B142" s="59">
        <v>22.974</v>
      </c>
      <c r="C142" s="59">
        <v>0.0501</v>
      </c>
      <c r="D142" s="59">
        <f t="shared" si="2"/>
        <v>229.281437125749</v>
      </c>
      <c r="E142" s="59">
        <f t="shared" si="3"/>
        <v>0.229281437125748</v>
      </c>
    </row>
    <row r="143" customFormat="1" ht="13.85" spans="1:5">
      <c r="A143" s="59" t="s">
        <v>73</v>
      </c>
      <c r="B143" s="59">
        <v>28.024</v>
      </c>
      <c r="C143" s="59">
        <v>0.0489</v>
      </c>
      <c r="D143" s="59">
        <f t="shared" si="2"/>
        <v>286.543967280164</v>
      </c>
      <c r="E143" s="59">
        <f t="shared" si="3"/>
        <v>0.286543967280164</v>
      </c>
    </row>
    <row r="144" customFormat="1" ht="13.85" spans="1:5">
      <c r="A144" s="56" t="s">
        <v>74</v>
      </c>
      <c r="B144" s="56">
        <v>23.8</v>
      </c>
      <c r="C144" s="56">
        <v>0.0502</v>
      </c>
      <c r="D144" s="56">
        <f t="shared" si="2"/>
        <v>237.051792828685</v>
      </c>
      <c r="E144" s="56">
        <f t="shared" si="3"/>
        <v>0.237051792828685</v>
      </c>
    </row>
    <row r="145" customFormat="1" ht="13.85" spans="1:5">
      <c r="A145" s="56" t="s">
        <v>75</v>
      </c>
      <c r="B145" s="56">
        <v>24.627</v>
      </c>
      <c r="C145" s="56">
        <v>0.0506</v>
      </c>
      <c r="D145" s="56">
        <f t="shared" si="2"/>
        <v>243.349802371541</v>
      </c>
      <c r="E145" s="56">
        <f t="shared" si="3"/>
        <v>0.243349802371541</v>
      </c>
    </row>
    <row r="146" customFormat="1" ht="13.85" spans="1:5">
      <c r="A146" s="56" t="s">
        <v>76</v>
      </c>
      <c r="B146" s="56">
        <v>28.393</v>
      </c>
      <c r="C146" s="56">
        <v>0.0533</v>
      </c>
      <c r="D146" s="56">
        <f t="shared" si="2"/>
        <v>266.350844277674</v>
      </c>
      <c r="E146" s="56">
        <f t="shared" si="3"/>
        <v>0.266350844277674</v>
      </c>
    </row>
    <row r="147" customFormat="1" ht="13.85" spans="1:5">
      <c r="A147" s="56" t="s">
        <v>77</v>
      </c>
      <c r="B147" s="56">
        <v>22.214</v>
      </c>
      <c r="C147" s="56">
        <v>0.05</v>
      </c>
      <c r="D147" s="56">
        <f t="shared" si="2"/>
        <v>222.14</v>
      </c>
      <c r="E147" s="56">
        <f t="shared" si="3"/>
        <v>0.22214</v>
      </c>
    </row>
    <row r="148" customFormat="1" ht="13.85" spans="1:5">
      <c r="A148" s="56" t="s">
        <v>78</v>
      </c>
      <c r="B148" s="56">
        <v>22.485</v>
      </c>
      <c r="C148" s="56">
        <v>0.051</v>
      </c>
      <c r="D148" s="56">
        <f t="shared" si="2"/>
        <v>220.441176470588</v>
      </c>
      <c r="E148" s="56">
        <f t="shared" si="3"/>
        <v>0.220441176470588</v>
      </c>
    </row>
    <row r="149" customFormat="1" ht="13.85" spans="1:5">
      <c r="A149" s="56" t="s">
        <v>79</v>
      </c>
      <c r="B149" s="56">
        <v>15.171</v>
      </c>
      <c r="C149" s="56">
        <v>0.0515</v>
      </c>
      <c r="D149" s="56">
        <f t="shared" si="2"/>
        <v>147.291262135922</v>
      </c>
      <c r="E149" s="56">
        <f t="shared" si="3"/>
        <v>0.147291262135922</v>
      </c>
    </row>
    <row r="152" customFormat="1" ht="13.85" spans="1:17">
      <c r="A152" s="6" t="s">
        <v>21</v>
      </c>
      <c r="B152" s="6"/>
      <c r="C152" s="6"/>
      <c r="D152" s="6"/>
      <c r="E152" s="6"/>
      <c r="F152" s="6"/>
      <c r="G152" s="6" t="s">
        <v>22</v>
      </c>
      <c r="H152" s="6"/>
      <c r="I152" s="6"/>
      <c r="J152" s="6"/>
      <c r="K152" s="6"/>
      <c r="L152" s="6"/>
      <c r="M152" s="6"/>
      <c r="N152" s="6"/>
      <c r="O152" s="6"/>
      <c r="P152" s="6"/>
      <c r="Q152" s="6"/>
    </row>
    <row r="153" ht="13.85" spans="1:17">
      <c r="A153" s="6"/>
      <c r="B153" s="6" t="s">
        <v>23</v>
      </c>
      <c r="C153" s="6" t="s">
        <v>24</v>
      </c>
      <c r="D153" s="6" t="s">
        <v>25</v>
      </c>
      <c r="E153" s="6" t="s">
        <v>26</v>
      </c>
      <c r="F153" s="6" t="s">
        <v>27</v>
      </c>
      <c r="G153" s="6"/>
      <c r="H153" s="6"/>
      <c r="I153" s="6" t="s">
        <v>28</v>
      </c>
      <c r="J153" s="6"/>
      <c r="K153" s="6" t="s">
        <v>29</v>
      </c>
      <c r="L153" s="6"/>
      <c r="M153" s="6"/>
      <c r="N153" s="6"/>
      <c r="O153" s="6"/>
      <c r="P153" s="6"/>
      <c r="Q153" s="6"/>
    </row>
    <row r="154" ht="13.85" spans="1:17">
      <c r="A154" s="6" t="s">
        <v>30</v>
      </c>
      <c r="B154" s="6" t="s">
        <v>31</v>
      </c>
      <c r="C154" s="6">
        <v>6</v>
      </c>
      <c r="D154" s="6">
        <v>0.2491</v>
      </c>
      <c r="E154" s="6">
        <v>0.04424</v>
      </c>
      <c r="F154" s="6">
        <v>0.01806</v>
      </c>
      <c r="G154" s="6"/>
      <c r="H154" s="6"/>
      <c r="I154" s="6" t="s">
        <v>32</v>
      </c>
      <c r="J154" s="6" t="s">
        <v>33</v>
      </c>
      <c r="K154" s="6" t="s">
        <v>34</v>
      </c>
      <c r="L154" s="6" t="s">
        <v>35</v>
      </c>
      <c r="M154" s="6" t="s">
        <v>36</v>
      </c>
      <c r="N154" s="6" t="s">
        <v>37</v>
      </c>
      <c r="O154" s="6" t="s">
        <v>38</v>
      </c>
      <c r="P154" s="6" t="s">
        <v>39</v>
      </c>
      <c r="Q154" s="6"/>
    </row>
    <row r="155" ht="13.85" spans="1:17">
      <c r="A155" s="6"/>
      <c r="B155" s="6" t="s">
        <v>40</v>
      </c>
      <c r="C155" s="6">
        <v>6</v>
      </c>
      <c r="D155" s="6">
        <v>0.2228</v>
      </c>
      <c r="E155" s="6">
        <v>0.04057</v>
      </c>
      <c r="F155" s="6">
        <v>0.01656</v>
      </c>
      <c r="G155" s="6"/>
      <c r="H155" s="6"/>
      <c r="I155" s="6"/>
      <c r="J155" s="6"/>
      <c r="K155" s="6"/>
      <c r="L155" s="6"/>
      <c r="M155" s="6"/>
      <c r="N155" s="6"/>
      <c r="O155" s="6"/>
      <c r="P155" s="6" t="s">
        <v>41</v>
      </c>
      <c r="Q155" s="6" t="s">
        <v>42</v>
      </c>
    </row>
    <row r="156" ht="13.85" spans="1:17">
      <c r="A156" s="6"/>
      <c r="B156" s="6"/>
      <c r="C156" s="6"/>
      <c r="D156" s="6"/>
      <c r="E156" s="6"/>
      <c r="F156" s="6"/>
      <c r="G156" s="6" t="s">
        <v>30</v>
      </c>
      <c r="H156" s="6" t="s">
        <v>43</v>
      </c>
      <c r="I156" s="6">
        <v>0.366</v>
      </c>
      <c r="J156" s="6">
        <v>0.558</v>
      </c>
      <c r="K156" s="6">
        <v>1.074</v>
      </c>
      <c r="L156" s="6">
        <v>10</v>
      </c>
      <c r="M156" s="6">
        <v>0.308</v>
      </c>
      <c r="N156" s="6">
        <v>0.02631</v>
      </c>
      <c r="O156" s="6">
        <v>0.0245</v>
      </c>
      <c r="P156" s="6">
        <v>-0.02829</v>
      </c>
      <c r="Q156" s="6">
        <v>0.08091</v>
      </c>
    </row>
    <row r="157" ht="13.85" spans="2:17">
      <c r="B157" s="6"/>
      <c r="C157" s="6"/>
      <c r="D157" s="6"/>
      <c r="E157" s="6"/>
      <c r="F157" s="6"/>
      <c r="G157" s="6"/>
      <c r="H157" s="6" t="s">
        <v>44</v>
      </c>
      <c r="I157" s="6"/>
      <c r="J157" s="6"/>
      <c r="K157" s="6">
        <v>1.074</v>
      </c>
      <c r="L157" s="6">
        <v>9.926</v>
      </c>
      <c r="M157" s="6">
        <v>0.308</v>
      </c>
      <c r="N157" s="6">
        <v>0.02631</v>
      </c>
      <c r="O157" s="6">
        <v>0.0245</v>
      </c>
      <c r="P157" s="6">
        <v>-0.02834</v>
      </c>
      <c r="Q157" s="6">
        <v>0.08097</v>
      </c>
    </row>
    <row r="158" ht="17.25" spans="1:5">
      <c r="A158" s="10" t="s">
        <v>82</v>
      </c>
      <c r="B158" s="6"/>
      <c r="C158" s="6"/>
      <c r="D158" s="6"/>
      <c r="E158" s="6"/>
    </row>
    <row r="159" ht="13.9" spans="1:5">
      <c r="A159" s="11" t="s">
        <v>83</v>
      </c>
      <c r="B159" s="12" t="s">
        <v>64</v>
      </c>
      <c r="C159" s="12" t="s">
        <v>65</v>
      </c>
      <c r="D159" s="12" t="s">
        <v>66</v>
      </c>
      <c r="E159" s="12" t="s">
        <v>67</v>
      </c>
    </row>
    <row r="160" ht="13.85" spans="1:5">
      <c r="A160" s="59" t="s">
        <v>68</v>
      </c>
      <c r="B160" s="59">
        <v>84.918</v>
      </c>
      <c r="C160" s="59">
        <v>0.055</v>
      </c>
      <c r="D160" s="59">
        <f t="shared" ref="D160:D171" si="4">B160*0.5/C160</f>
        <v>771.981818181818</v>
      </c>
      <c r="E160" s="6">
        <f t="shared" ref="E160:E171" si="5">D160/1000</f>
        <v>0.771981818181818</v>
      </c>
    </row>
    <row r="161" ht="13.85" spans="1:5">
      <c r="A161" s="59" t="s">
        <v>69</v>
      </c>
      <c r="B161" s="59">
        <v>98.449</v>
      </c>
      <c r="C161" s="59">
        <v>0.052</v>
      </c>
      <c r="D161" s="59">
        <f t="shared" si="4"/>
        <v>946.625</v>
      </c>
      <c r="E161" s="6">
        <f t="shared" si="5"/>
        <v>0.946625</v>
      </c>
    </row>
    <row r="162" ht="13.85" spans="1:5">
      <c r="A162" s="59" t="s">
        <v>70</v>
      </c>
      <c r="B162" s="59">
        <v>107.552</v>
      </c>
      <c r="C162" s="59">
        <v>0.0521</v>
      </c>
      <c r="D162" s="59">
        <f t="shared" si="4"/>
        <v>1032.1689059501</v>
      </c>
      <c r="E162" s="6">
        <f t="shared" si="5"/>
        <v>1.0321689059501</v>
      </c>
    </row>
    <row r="163" ht="13.85" spans="1:5">
      <c r="A163" s="59" t="s">
        <v>71</v>
      </c>
      <c r="B163" s="59">
        <v>90.584</v>
      </c>
      <c r="C163" s="59">
        <v>0.053</v>
      </c>
      <c r="D163" s="59">
        <f t="shared" si="4"/>
        <v>854.566037735849</v>
      </c>
      <c r="E163" s="6">
        <f t="shared" si="5"/>
        <v>0.854566037735849</v>
      </c>
    </row>
    <row r="164" ht="13.85" spans="1:5">
      <c r="A164" s="59" t="s">
        <v>72</v>
      </c>
      <c r="B164" s="59">
        <v>79.078</v>
      </c>
      <c r="C164" s="59">
        <v>0.0501</v>
      </c>
      <c r="D164" s="59">
        <f t="shared" si="4"/>
        <v>789.201596806387</v>
      </c>
      <c r="E164" s="6">
        <f t="shared" si="5"/>
        <v>0.789201596806387</v>
      </c>
    </row>
    <row r="165" ht="13.85" spans="1:5">
      <c r="A165" s="59" t="s">
        <v>73</v>
      </c>
      <c r="B165" s="59">
        <v>95.092</v>
      </c>
      <c r="C165" s="59">
        <v>0.0489</v>
      </c>
      <c r="D165" s="59">
        <f t="shared" si="4"/>
        <v>972.310838445808</v>
      </c>
      <c r="E165" s="6">
        <f t="shared" si="5"/>
        <v>0.972310838445808</v>
      </c>
    </row>
    <row r="166" ht="13.85" spans="1:5">
      <c r="A166" s="56" t="s">
        <v>74</v>
      </c>
      <c r="B166" s="56">
        <v>94.589</v>
      </c>
      <c r="C166" s="56">
        <v>0.0502</v>
      </c>
      <c r="D166" s="56">
        <f t="shared" si="4"/>
        <v>942.121513944223</v>
      </c>
      <c r="E166" s="6">
        <f t="shared" si="5"/>
        <v>0.942121513944223</v>
      </c>
    </row>
    <row r="167" ht="13.85" spans="1:5">
      <c r="A167" s="56" t="s">
        <v>75</v>
      </c>
      <c r="B167" s="56">
        <v>79.194</v>
      </c>
      <c r="C167" s="56">
        <v>0.0506</v>
      </c>
      <c r="D167" s="56">
        <f t="shared" si="4"/>
        <v>782.549407114625</v>
      </c>
      <c r="E167" s="6">
        <f t="shared" si="5"/>
        <v>0.782549407114625</v>
      </c>
    </row>
    <row r="168" ht="13.85" spans="1:5">
      <c r="A168" s="56" t="s">
        <v>76</v>
      </c>
      <c r="B168" s="56">
        <v>75.726</v>
      </c>
      <c r="C168" s="56">
        <v>0.0533</v>
      </c>
      <c r="D168" s="56">
        <f t="shared" si="4"/>
        <v>710.375234521576</v>
      </c>
      <c r="E168" s="6">
        <f t="shared" si="5"/>
        <v>0.710375234521576</v>
      </c>
    </row>
    <row r="169" ht="13.85" spans="1:5">
      <c r="A169" s="56" t="s">
        <v>77</v>
      </c>
      <c r="B169" s="56">
        <v>68.812</v>
      </c>
      <c r="C169" s="56">
        <v>0.05</v>
      </c>
      <c r="D169" s="56">
        <f t="shared" si="4"/>
        <v>688.12</v>
      </c>
      <c r="E169" s="6">
        <f t="shared" si="5"/>
        <v>0.68812</v>
      </c>
    </row>
    <row r="170" ht="13.85" spans="1:5">
      <c r="A170" s="56" t="s">
        <v>78</v>
      </c>
      <c r="B170" s="56">
        <v>101.759</v>
      </c>
      <c r="C170" s="56">
        <v>0.051</v>
      </c>
      <c r="D170" s="56">
        <f t="shared" si="4"/>
        <v>997.637254901961</v>
      </c>
      <c r="E170" s="6">
        <f t="shared" si="5"/>
        <v>0.997637254901961</v>
      </c>
    </row>
    <row r="171" ht="13.85" spans="1:5">
      <c r="A171" s="56" t="s">
        <v>79</v>
      </c>
      <c r="B171" s="56">
        <v>108.294</v>
      </c>
      <c r="C171" s="56">
        <v>0.0515</v>
      </c>
      <c r="D171" s="56">
        <f t="shared" si="4"/>
        <v>1051.39805825243</v>
      </c>
      <c r="E171" s="6">
        <f t="shared" si="5"/>
        <v>1.05139805825243</v>
      </c>
    </row>
    <row r="174" ht="13.85" spans="1:17">
      <c r="A174" s="6" t="s">
        <v>21</v>
      </c>
      <c r="B174" s="6"/>
      <c r="C174" s="6"/>
      <c r="D174" s="6"/>
      <c r="E174" s="6"/>
      <c r="F174" s="6"/>
      <c r="G174" s="6" t="s">
        <v>22</v>
      </c>
      <c r="H174" s="6"/>
      <c r="I174" s="6"/>
      <c r="J174" s="6"/>
      <c r="K174" s="6"/>
      <c r="L174" s="6"/>
      <c r="M174" s="6"/>
      <c r="N174" s="6"/>
      <c r="O174" s="6"/>
      <c r="P174" s="6"/>
      <c r="Q174" s="6"/>
    </row>
    <row r="175" ht="13.85" spans="1:17">
      <c r="A175" s="6"/>
      <c r="B175" s="6" t="s">
        <v>23</v>
      </c>
      <c r="C175" s="6" t="s">
        <v>24</v>
      </c>
      <c r="D175" s="6" t="s">
        <v>25</v>
      </c>
      <c r="E175" s="6" t="s">
        <v>26</v>
      </c>
      <c r="F175" s="6" t="s">
        <v>27</v>
      </c>
      <c r="G175" s="6"/>
      <c r="H175" s="6"/>
      <c r="I175" s="6" t="s">
        <v>28</v>
      </c>
      <c r="J175" s="6"/>
      <c r="K175" s="6" t="s">
        <v>29</v>
      </c>
      <c r="L175" s="6"/>
      <c r="M175" s="6"/>
      <c r="N175" s="6"/>
      <c r="O175" s="6"/>
      <c r="P175" s="6"/>
      <c r="Q175" s="6"/>
    </row>
    <row r="176" ht="13.85" spans="1:17">
      <c r="A176" s="6" t="s">
        <v>30</v>
      </c>
      <c r="B176" s="6" t="s">
        <v>31</v>
      </c>
      <c r="C176" s="6">
        <v>6</v>
      </c>
      <c r="D176" s="6">
        <v>0.8945</v>
      </c>
      <c r="E176" s="6">
        <v>0.10528</v>
      </c>
      <c r="F176" s="6">
        <v>0.04298</v>
      </c>
      <c r="G176" s="6"/>
      <c r="H176" s="6"/>
      <c r="I176" s="6" t="s">
        <v>32</v>
      </c>
      <c r="J176" s="6" t="s">
        <v>33</v>
      </c>
      <c r="K176" s="6" t="s">
        <v>34</v>
      </c>
      <c r="L176" s="6" t="s">
        <v>35</v>
      </c>
      <c r="M176" s="6" t="s">
        <v>36</v>
      </c>
      <c r="N176" s="6" t="s">
        <v>37</v>
      </c>
      <c r="O176" s="6" t="s">
        <v>38</v>
      </c>
      <c r="P176" s="6" t="s">
        <v>39</v>
      </c>
      <c r="Q176" s="6"/>
    </row>
    <row r="177" ht="13.85" spans="1:17">
      <c r="A177" s="6"/>
      <c r="B177" s="6" t="s">
        <v>40</v>
      </c>
      <c r="C177" s="6">
        <v>6</v>
      </c>
      <c r="D177" s="6">
        <v>0.862</v>
      </c>
      <c r="E177" s="6">
        <v>0.15506</v>
      </c>
      <c r="F177" s="6">
        <v>0.0633</v>
      </c>
      <c r="G177" s="6"/>
      <c r="H177" s="6"/>
      <c r="I177" s="6"/>
      <c r="J177" s="6"/>
      <c r="K177" s="6"/>
      <c r="L177" s="6"/>
      <c r="M177" s="6"/>
      <c r="N177" s="6"/>
      <c r="O177" s="6"/>
      <c r="P177" s="6" t="s">
        <v>41</v>
      </c>
      <c r="Q177" s="6" t="s">
        <v>42</v>
      </c>
    </row>
    <row r="178" ht="13.85" spans="1:17">
      <c r="A178" s="6"/>
      <c r="B178" s="6"/>
      <c r="C178" s="6"/>
      <c r="D178" s="6"/>
      <c r="E178" s="6"/>
      <c r="F178" s="6"/>
      <c r="G178" s="6" t="s">
        <v>30</v>
      </c>
      <c r="H178" s="6" t="s">
        <v>43</v>
      </c>
      <c r="I178" s="6">
        <v>3.401</v>
      </c>
      <c r="J178" s="6">
        <v>0.095</v>
      </c>
      <c r="K178" s="6">
        <v>0.424</v>
      </c>
      <c r="L178" s="6">
        <v>10</v>
      </c>
      <c r="M178" s="6">
        <v>0.681</v>
      </c>
      <c r="N178" s="6">
        <v>0.03244</v>
      </c>
      <c r="O178" s="6">
        <v>0.07652</v>
      </c>
      <c r="P178" s="6">
        <v>-0.13805</v>
      </c>
      <c r="Q178" s="6">
        <v>0.20293</v>
      </c>
    </row>
    <row r="179" ht="13.85" spans="1:17">
      <c r="A179" s="6"/>
      <c r="B179" s="6"/>
      <c r="C179" s="6"/>
      <c r="D179" s="6"/>
      <c r="E179" s="6"/>
      <c r="F179" s="6"/>
      <c r="G179" s="6"/>
      <c r="H179" s="6" t="s">
        <v>44</v>
      </c>
      <c r="I179" s="6"/>
      <c r="J179" s="6"/>
      <c r="K179" s="6">
        <v>0.424</v>
      </c>
      <c r="L179" s="6">
        <v>8.802</v>
      </c>
      <c r="M179" s="6">
        <v>0.682</v>
      </c>
      <c r="N179" s="6">
        <v>0.03244</v>
      </c>
      <c r="O179" s="6">
        <v>0.07652</v>
      </c>
      <c r="P179" s="6">
        <v>-0.14125</v>
      </c>
      <c r="Q179" s="6">
        <v>0.20613</v>
      </c>
    </row>
    <row r="181" ht="17.25" spans="1:5">
      <c r="A181" s="10" t="s">
        <v>84</v>
      </c>
      <c r="B181" s="6"/>
      <c r="C181" s="6"/>
      <c r="D181" s="6"/>
      <c r="E181" s="6"/>
    </row>
    <row r="182" ht="13.9" spans="1:5">
      <c r="A182" s="11" t="s">
        <v>85</v>
      </c>
      <c r="B182" s="12" t="s">
        <v>64</v>
      </c>
      <c r="C182" s="12" t="s">
        <v>65</v>
      </c>
      <c r="D182" s="12" t="s">
        <v>66</v>
      </c>
      <c r="E182" s="12" t="s">
        <v>67</v>
      </c>
    </row>
    <row r="183" ht="13.85" spans="1:5">
      <c r="A183" s="59" t="s">
        <v>68</v>
      </c>
      <c r="B183" s="59">
        <v>82.925</v>
      </c>
      <c r="C183" s="59">
        <v>0.055</v>
      </c>
      <c r="D183" s="59">
        <f t="shared" ref="D183:D194" si="6">B183*0.5/C183</f>
        <v>753.863636363636</v>
      </c>
      <c r="E183" s="6">
        <f t="shared" ref="E183:E194" si="7">D183/1000</f>
        <v>0.753863636363636</v>
      </c>
    </row>
    <row r="184" ht="13.85" spans="1:5">
      <c r="A184" s="59" t="s">
        <v>69</v>
      </c>
      <c r="B184" s="59">
        <v>80.087</v>
      </c>
      <c r="C184" s="59">
        <v>0.052</v>
      </c>
      <c r="D184" s="59">
        <f t="shared" si="6"/>
        <v>770.067307692308</v>
      </c>
      <c r="E184" s="6">
        <f t="shared" si="7"/>
        <v>0.770067307692308</v>
      </c>
    </row>
    <row r="185" ht="13.85" spans="1:5">
      <c r="A185" s="59" t="s">
        <v>70</v>
      </c>
      <c r="B185" s="59">
        <v>79.364</v>
      </c>
      <c r="C185" s="59">
        <v>0.0521</v>
      </c>
      <c r="D185" s="59">
        <f t="shared" si="6"/>
        <v>761.650671785029</v>
      </c>
      <c r="E185" s="6">
        <f t="shared" si="7"/>
        <v>0.761650671785029</v>
      </c>
    </row>
    <row r="186" ht="13.85" spans="1:5">
      <c r="A186" s="59" t="s">
        <v>71</v>
      </c>
      <c r="B186" s="59">
        <v>76.421</v>
      </c>
      <c r="C186" s="59">
        <v>0.053</v>
      </c>
      <c r="D186" s="59">
        <f t="shared" si="6"/>
        <v>720.952830188679</v>
      </c>
      <c r="E186" s="6">
        <f t="shared" si="7"/>
        <v>0.720952830188679</v>
      </c>
    </row>
    <row r="187" ht="13.85" spans="1:5">
      <c r="A187" s="59" t="s">
        <v>72</v>
      </c>
      <c r="B187" s="59">
        <v>79.532</v>
      </c>
      <c r="C187" s="59">
        <v>0.0501</v>
      </c>
      <c r="D187" s="59">
        <f t="shared" si="6"/>
        <v>793.73253493014</v>
      </c>
      <c r="E187" s="6">
        <f t="shared" si="7"/>
        <v>0.79373253493014</v>
      </c>
    </row>
    <row r="188" ht="13.85" spans="1:5">
      <c r="A188" s="59" t="s">
        <v>73</v>
      </c>
      <c r="B188" s="59">
        <v>80.4</v>
      </c>
      <c r="C188" s="59">
        <v>0.0489</v>
      </c>
      <c r="D188" s="59">
        <f t="shared" si="6"/>
        <v>822.085889570552</v>
      </c>
      <c r="E188" s="6">
        <f t="shared" si="7"/>
        <v>0.822085889570552</v>
      </c>
    </row>
    <row r="189" ht="13.85" spans="1:5">
      <c r="A189" s="56" t="s">
        <v>74</v>
      </c>
      <c r="B189" s="56">
        <v>72.996</v>
      </c>
      <c r="C189" s="56">
        <v>0.0502</v>
      </c>
      <c r="D189" s="56">
        <f t="shared" si="6"/>
        <v>727.051792828685</v>
      </c>
      <c r="E189" s="6">
        <f t="shared" si="7"/>
        <v>0.727051792828685</v>
      </c>
    </row>
    <row r="190" ht="13.85" spans="1:5">
      <c r="A190" s="56" t="s">
        <v>75</v>
      </c>
      <c r="B190" s="56">
        <v>77.216</v>
      </c>
      <c r="C190" s="56">
        <v>0.0506</v>
      </c>
      <c r="D190" s="56">
        <f t="shared" si="6"/>
        <v>763.00395256917</v>
      </c>
      <c r="E190" s="6">
        <f t="shared" si="7"/>
        <v>0.76300395256917</v>
      </c>
    </row>
    <row r="191" ht="13.85" spans="1:5">
      <c r="A191" s="56" t="s">
        <v>76</v>
      </c>
      <c r="B191" s="56">
        <v>76.405</v>
      </c>
      <c r="C191" s="56">
        <v>0.0533</v>
      </c>
      <c r="D191" s="56">
        <f t="shared" si="6"/>
        <v>716.744840525328</v>
      </c>
      <c r="E191" s="6">
        <f t="shared" si="7"/>
        <v>0.716744840525328</v>
      </c>
    </row>
    <row r="192" ht="13.85" spans="1:5">
      <c r="A192" s="56" t="s">
        <v>77</v>
      </c>
      <c r="B192" s="56">
        <v>75.703</v>
      </c>
      <c r="C192" s="56">
        <v>0.05</v>
      </c>
      <c r="D192" s="56">
        <f t="shared" si="6"/>
        <v>757.03</v>
      </c>
      <c r="E192" s="6">
        <f t="shared" si="7"/>
        <v>0.75703</v>
      </c>
    </row>
    <row r="193" ht="13.85" spans="1:5">
      <c r="A193" s="56" t="s">
        <v>78</v>
      </c>
      <c r="B193" s="56">
        <v>78.138</v>
      </c>
      <c r="C193" s="56">
        <v>0.051</v>
      </c>
      <c r="D193" s="56">
        <f t="shared" si="6"/>
        <v>766.058823529412</v>
      </c>
      <c r="E193" s="6">
        <f t="shared" si="7"/>
        <v>0.766058823529412</v>
      </c>
    </row>
    <row r="194" ht="13.85" spans="1:5">
      <c r="A194" s="56" t="s">
        <v>79</v>
      </c>
      <c r="B194" s="56">
        <v>80.774</v>
      </c>
      <c r="C194" s="56">
        <v>0.0515</v>
      </c>
      <c r="D194" s="56">
        <f t="shared" si="6"/>
        <v>784.21359223301</v>
      </c>
      <c r="E194" s="6">
        <f t="shared" si="7"/>
        <v>0.78421359223301</v>
      </c>
    </row>
    <row r="197" ht="13.85" spans="1:17">
      <c r="A197" s="6" t="s">
        <v>21</v>
      </c>
      <c r="B197" s="6"/>
      <c r="C197" s="6"/>
      <c r="D197" s="6"/>
      <c r="E197" s="6"/>
      <c r="F197" s="6"/>
      <c r="G197" s="6" t="s">
        <v>22</v>
      </c>
      <c r="H197" s="6"/>
      <c r="I197" s="6"/>
      <c r="J197" s="6"/>
      <c r="K197" s="6"/>
      <c r="L197" s="6"/>
      <c r="M197" s="6"/>
      <c r="N197" s="6"/>
      <c r="O197" s="6"/>
      <c r="P197" s="6"/>
      <c r="Q197" s="6"/>
    </row>
    <row r="198" ht="13.85" spans="1:17">
      <c r="A198" s="6"/>
      <c r="B198" s="6" t="s">
        <v>23</v>
      </c>
      <c r="C198" s="6" t="s">
        <v>24</v>
      </c>
      <c r="D198" s="6" t="s">
        <v>25</v>
      </c>
      <c r="E198" s="6" t="s">
        <v>26</v>
      </c>
      <c r="F198" s="6" t="s">
        <v>27</v>
      </c>
      <c r="G198" s="6"/>
      <c r="H198" s="6"/>
      <c r="I198" s="6" t="s">
        <v>28</v>
      </c>
      <c r="J198" s="6"/>
      <c r="K198" s="6" t="s">
        <v>29</v>
      </c>
      <c r="L198" s="6"/>
      <c r="M198" s="6"/>
      <c r="N198" s="6"/>
      <c r="O198" s="6"/>
      <c r="P198" s="6"/>
      <c r="Q198" s="6"/>
    </row>
    <row r="199" ht="13.85" spans="1:17">
      <c r="A199" s="6" t="s">
        <v>30</v>
      </c>
      <c r="B199" s="6" t="s">
        <v>31</v>
      </c>
      <c r="C199" s="6">
        <v>6</v>
      </c>
      <c r="D199" s="6">
        <v>0.7704</v>
      </c>
      <c r="E199" s="6">
        <v>0.03467</v>
      </c>
      <c r="F199" s="6">
        <v>0.01416</v>
      </c>
      <c r="G199" s="6"/>
      <c r="H199" s="6"/>
      <c r="I199" s="6" t="s">
        <v>32</v>
      </c>
      <c r="J199" s="6" t="s">
        <v>33</v>
      </c>
      <c r="K199" s="6" t="s">
        <v>34</v>
      </c>
      <c r="L199" s="6" t="s">
        <v>35</v>
      </c>
      <c r="M199" s="6" t="s">
        <v>36</v>
      </c>
      <c r="N199" s="6" t="s">
        <v>37</v>
      </c>
      <c r="O199" s="6" t="s">
        <v>38</v>
      </c>
      <c r="P199" s="6" t="s">
        <v>39</v>
      </c>
      <c r="Q199" s="6"/>
    </row>
    <row r="200" ht="13.85" spans="1:17">
      <c r="A200" s="6"/>
      <c r="B200" s="6" t="s">
        <v>40</v>
      </c>
      <c r="C200" s="6">
        <v>6</v>
      </c>
      <c r="D200" s="6">
        <v>0.7524</v>
      </c>
      <c r="E200" s="6">
        <v>0.02548</v>
      </c>
      <c r="F200" s="6">
        <v>0.0104</v>
      </c>
      <c r="G200" s="6"/>
      <c r="H200" s="6"/>
      <c r="I200" s="6"/>
      <c r="J200" s="6"/>
      <c r="K200" s="6"/>
      <c r="L200" s="6"/>
      <c r="M200" s="6"/>
      <c r="N200" s="6"/>
      <c r="O200" s="6"/>
      <c r="P200" s="6" t="s">
        <v>41</v>
      </c>
      <c r="Q200" s="6" t="s">
        <v>42</v>
      </c>
    </row>
    <row r="201" ht="13.85" spans="1:17">
      <c r="A201" s="6"/>
      <c r="B201" s="6"/>
      <c r="C201" s="6"/>
      <c r="D201" s="6"/>
      <c r="E201" s="6"/>
      <c r="F201" s="6"/>
      <c r="G201" s="6" t="s">
        <v>30</v>
      </c>
      <c r="H201" s="6" t="s">
        <v>43</v>
      </c>
      <c r="I201" s="6">
        <v>0.22</v>
      </c>
      <c r="J201" s="6">
        <v>0.649</v>
      </c>
      <c r="K201" s="6">
        <v>1.027</v>
      </c>
      <c r="L201" s="6">
        <v>10</v>
      </c>
      <c r="M201" s="6">
        <v>0.329</v>
      </c>
      <c r="N201" s="6">
        <v>0.01804</v>
      </c>
      <c r="O201" s="6">
        <v>0.01757</v>
      </c>
      <c r="P201" s="6">
        <v>-0.0211</v>
      </c>
      <c r="Q201" s="6">
        <v>0.05718</v>
      </c>
    </row>
    <row r="202" ht="13.85" spans="2:17">
      <c r="B202" s="6"/>
      <c r="C202" s="6"/>
      <c r="D202" s="6"/>
      <c r="E202" s="6"/>
      <c r="F202" s="6"/>
      <c r="G202" s="6"/>
      <c r="H202" s="6" t="s">
        <v>44</v>
      </c>
      <c r="I202" s="6"/>
      <c r="J202" s="6"/>
      <c r="K202" s="6">
        <v>1.027</v>
      </c>
      <c r="L202" s="6">
        <v>9.181</v>
      </c>
      <c r="M202" s="6">
        <v>0.331</v>
      </c>
      <c r="N202" s="6">
        <v>0.01804</v>
      </c>
      <c r="O202" s="6">
        <v>0.01757</v>
      </c>
      <c r="P202" s="6">
        <v>-0.02158</v>
      </c>
      <c r="Q202" s="6">
        <v>0.05766</v>
      </c>
    </row>
    <row r="203" ht="17.25" spans="1:5">
      <c r="A203" s="10" t="s">
        <v>86</v>
      </c>
      <c r="B203" s="6"/>
      <c r="C203" s="6"/>
      <c r="D203" s="6"/>
      <c r="E203" s="6"/>
    </row>
    <row r="204" ht="13.9" spans="1:5">
      <c r="A204" s="19" t="s">
        <v>87</v>
      </c>
      <c r="B204" s="12" t="s">
        <v>64</v>
      </c>
      <c r="C204" s="12" t="s">
        <v>65</v>
      </c>
      <c r="D204" s="12" t="s">
        <v>66</v>
      </c>
      <c r="E204" s="12" t="s">
        <v>67</v>
      </c>
    </row>
    <row r="205" ht="13.85" spans="1:5">
      <c r="A205" s="59" t="s">
        <v>68</v>
      </c>
      <c r="B205" s="60">
        <v>550.54</v>
      </c>
      <c r="C205" s="58">
        <v>0.055</v>
      </c>
      <c r="D205" s="58">
        <f t="shared" ref="D205:D216" si="8">B205*0.5/C205</f>
        <v>5004.90909090909</v>
      </c>
      <c r="E205" s="58">
        <f t="shared" ref="E205:E216" si="9">D205/1000</f>
        <v>5.00490909090909</v>
      </c>
    </row>
    <row r="206" ht="13.85" spans="1:5">
      <c r="A206" s="59" t="s">
        <v>69</v>
      </c>
      <c r="B206" s="60">
        <v>546.108</v>
      </c>
      <c r="C206" s="58">
        <v>0.052</v>
      </c>
      <c r="D206" s="58">
        <f t="shared" si="8"/>
        <v>5251.03846153846</v>
      </c>
      <c r="E206" s="58">
        <f t="shared" si="9"/>
        <v>5.25103846153846</v>
      </c>
    </row>
    <row r="207" ht="13.85" spans="1:5">
      <c r="A207" s="59" t="s">
        <v>70</v>
      </c>
      <c r="B207" s="60">
        <v>522.848</v>
      </c>
      <c r="C207" s="58">
        <v>0.0521</v>
      </c>
      <c r="D207" s="58">
        <f t="shared" si="8"/>
        <v>5017.73512476008</v>
      </c>
      <c r="E207" s="58">
        <f t="shared" si="9"/>
        <v>5.01773512476008</v>
      </c>
    </row>
    <row r="208" ht="13.85" spans="1:5">
      <c r="A208" s="59" t="s">
        <v>71</v>
      </c>
      <c r="B208" s="60">
        <v>561.826</v>
      </c>
      <c r="C208" s="58">
        <v>0.053</v>
      </c>
      <c r="D208" s="58">
        <f t="shared" si="8"/>
        <v>5300.24528301887</v>
      </c>
      <c r="E208" s="58">
        <f t="shared" si="9"/>
        <v>5.30024528301887</v>
      </c>
    </row>
    <row r="209" ht="13.85" spans="1:5">
      <c r="A209" s="59" t="s">
        <v>72</v>
      </c>
      <c r="B209" s="60">
        <v>565.808</v>
      </c>
      <c r="C209" s="58">
        <v>0.0501</v>
      </c>
      <c r="D209" s="58">
        <f t="shared" si="8"/>
        <v>5646.78642714571</v>
      </c>
      <c r="E209" s="58">
        <f t="shared" si="9"/>
        <v>5.64678642714571</v>
      </c>
    </row>
    <row r="210" ht="13.85" spans="1:5">
      <c r="A210" s="59" t="s">
        <v>73</v>
      </c>
      <c r="B210" s="60">
        <v>584.837</v>
      </c>
      <c r="C210" s="58">
        <v>0.0489</v>
      </c>
      <c r="D210" s="58">
        <f t="shared" si="8"/>
        <v>5979.92842535787</v>
      </c>
      <c r="E210" s="58">
        <f t="shared" si="9"/>
        <v>5.97992842535787</v>
      </c>
    </row>
    <row r="211" ht="13.85" spans="1:5">
      <c r="A211" s="56" t="s">
        <v>74</v>
      </c>
      <c r="B211" s="72">
        <v>608.104</v>
      </c>
      <c r="C211" s="58">
        <v>0.0502</v>
      </c>
      <c r="D211" s="58">
        <f t="shared" si="8"/>
        <v>6056.81274900398</v>
      </c>
      <c r="E211" s="58">
        <f t="shared" si="9"/>
        <v>6.05681274900398</v>
      </c>
    </row>
    <row r="212" ht="13.85" spans="1:5">
      <c r="A212" s="56" t="s">
        <v>75</v>
      </c>
      <c r="B212" s="72">
        <v>607.712</v>
      </c>
      <c r="C212" s="58">
        <v>0.0506</v>
      </c>
      <c r="D212" s="58">
        <f t="shared" si="8"/>
        <v>6005.05928853755</v>
      </c>
      <c r="E212" s="58">
        <f t="shared" si="9"/>
        <v>6.00505928853755</v>
      </c>
    </row>
    <row r="213" ht="13.85" spans="1:5">
      <c r="A213" s="56" t="s">
        <v>76</v>
      </c>
      <c r="B213" s="72">
        <v>552.284</v>
      </c>
      <c r="C213" s="58">
        <v>0.0533</v>
      </c>
      <c r="D213" s="58">
        <f t="shared" si="8"/>
        <v>5180.90056285178</v>
      </c>
      <c r="E213" s="58">
        <f t="shared" si="9"/>
        <v>5.18090056285178</v>
      </c>
    </row>
    <row r="214" ht="13.85" spans="1:5">
      <c r="A214" s="56" t="s">
        <v>77</v>
      </c>
      <c r="B214" s="72">
        <v>464.548</v>
      </c>
      <c r="C214" s="58">
        <v>0.05</v>
      </c>
      <c r="D214" s="58">
        <f t="shared" si="8"/>
        <v>4645.48</v>
      </c>
      <c r="E214" s="58">
        <f t="shared" si="9"/>
        <v>4.64548</v>
      </c>
    </row>
    <row r="215" ht="13.85" spans="1:5">
      <c r="A215" s="56" t="s">
        <v>78</v>
      </c>
      <c r="B215" s="72">
        <v>387.478</v>
      </c>
      <c r="C215" s="58">
        <v>0.051</v>
      </c>
      <c r="D215" s="58">
        <f t="shared" si="8"/>
        <v>3798.80392156863</v>
      </c>
      <c r="E215" s="58">
        <f t="shared" si="9"/>
        <v>3.79880392156863</v>
      </c>
    </row>
    <row r="216" ht="13.85" spans="1:5">
      <c r="A216" s="56" t="s">
        <v>79</v>
      </c>
      <c r="B216" s="72">
        <v>501.081</v>
      </c>
      <c r="C216" s="58">
        <v>0.0515</v>
      </c>
      <c r="D216" s="58">
        <f t="shared" si="8"/>
        <v>4864.8640776699</v>
      </c>
      <c r="E216" s="58">
        <f t="shared" si="9"/>
        <v>4.8648640776699</v>
      </c>
    </row>
    <row r="219" ht="13.85" spans="1:17">
      <c r="A219" s="6" t="s">
        <v>21</v>
      </c>
      <c r="B219" s="6"/>
      <c r="C219" s="6"/>
      <c r="D219" s="6"/>
      <c r="E219" s="6"/>
      <c r="F219" s="6"/>
      <c r="G219" s="6" t="s">
        <v>22</v>
      </c>
      <c r="H219" s="6"/>
      <c r="I219" s="6"/>
      <c r="J219" s="6"/>
      <c r="K219" s="6"/>
      <c r="L219" s="6"/>
      <c r="M219" s="6"/>
      <c r="N219" s="6"/>
      <c r="O219" s="6"/>
      <c r="P219" s="6"/>
      <c r="Q219" s="6"/>
    </row>
    <row r="220" ht="13.85" spans="1:17">
      <c r="A220" s="6"/>
      <c r="B220" s="6" t="s">
        <v>23</v>
      </c>
      <c r="C220" s="6" t="s">
        <v>24</v>
      </c>
      <c r="D220" s="6" t="s">
        <v>25</v>
      </c>
      <c r="E220" s="6" t="s">
        <v>26</v>
      </c>
      <c r="F220" s="6" t="s">
        <v>27</v>
      </c>
      <c r="G220" s="6"/>
      <c r="H220" s="6"/>
      <c r="I220" s="6" t="s">
        <v>28</v>
      </c>
      <c r="J220" s="6"/>
      <c r="K220" s="6" t="s">
        <v>29</v>
      </c>
      <c r="L220" s="6"/>
      <c r="M220" s="6"/>
      <c r="N220" s="6"/>
      <c r="O220" s="6"/>
      <c r="P220" s="6"/>
      <c r="Q220" s="6"/>
    </row>
    <row r="221" ht="13.85" spans="1:17">
      <c r="A221" s="6" t="s">
        <v>30</v>
      </c>
      <c r="B221" s="6" t="s">
        <v>31</v>
      </c>
      <c r="C221" s="6">
        <v>6</v>
      </c>
      <c r="D221" s="6">
        <v>5.3668</v>
      </c>
      <c r="E221" s="6">
        <v>0.38078</v>
      </c>
      <c r="F221" s="6">
        <v>0.15545</v>
      </c>
      <c r="G221" s="6"/>
      <c r="H221" s="6"/>
      <c r="I221" s="6" t="s">
        <v>32</v>
      </c>
      <c r="J221" s="6" t="s">
        <v>33</v>
      </c>
      <c r="K221" s="6" t="s">
        <v>34</v>
      </c>
      <c r="L221" s="6" t="s">
        <v>35</v>
      </c>
      <c r="M221" s="6" t="s">
        <v>36</v>
      </c>
      <c r="N221" s="6" t="s">
        <v>37</v>
      </c>
      <c r="O221" s="6" t="s">
        <v>38</v>
      </c>
      <c r="P221" s="6" t="s">
        <v>39</v>
      </c>
      <c r="Q221" s="6"/>
    </row>
    <row r="222" ht="13.85" spans="1:17">
      <c r="A222" s="6"/>
      <c r="B222" s="6" t="s">
        <v>40</v>
      </c>
      <c r="C222" s="6">
        <v>6</v>
      </c>
      <c r="D222" s="6">
        <v>5.092</v>
      </c>
      <c r="E222" s="6">
        <v>0.85974</v>
      </c>
      <c r="F222" s="6">
        <v>0.35099</v>
      </c>
      <c r="G222" s="6"/>
      <c r="H222" s="6"/>
      <c r="I222" s="6"/>
      <c r="J222" s="6"/>
      <c r="K222" s="6"/>
      <c r="L222" s="6"/>
      <c r="M222" s="6"/>
      <c r="N222" s="6"/>
      <c r="O222" s="6"/>
      <c r="P222" s="6" t="s">
        <v>41</v>
      </c>
      <c r="Q222" s="6" t="s">
        <v>42</v>
      </c>
    </row>
    <row r="223" ht="13.85" spans="1:17">
      <c r="A223" s="6"/>
      <c r="B223" s="6"/>
      <c r="C223" s="6"/>
      <c r="D223" s="6"/>
      <c r="E223" s="6"/>
      <c r="F223" s="6"/>
      <c r="G223" s="6" t="s">
        <v>30</v>
      </c>
      <c r="H223" s="6" t="s">
        <v>43</v>
      </c>
      <c r="I223" s="6">
        <v>2.933</v>
      </c>
      <c r="J223" s="6">
        <v>0.118</v>
      </c>
      <c r="K223" s="6">
        <v>0.716</v>
      </c>
      <c r="L223" s="6">
        <v>10</v>
      </c>
      <c r="M223" s="6">
        <v>0.49</v>
      </c>
      <c r="N223" s="6">
        <v>0.27479</v>
      </c>
      <c r="O223" s="6">
        <v>0.38387</v>
      </c>
      <c r="P223" s="6">
        <v>-0.58053</v>
      </c>
      <c r="Q223" s="6">
        <v>1.13011</v>
      </c>
    </row>
    <row r="224" ht="13.85" spans="2:17">
      <c r="B224" s="6"/>
      <c r="C224" s="6"/>
      <c r="D224" s="6"/>
      <c r="E224" s="6"/>
      <c r="F224" s="6"/>
      <c r="G224" s="6"/>
      <c r="H224" s="6" t="s">
        <v>44</v>
      </c>
      <c r="I224" s="6"/>
      <c r="J224" s="6"/>
      <c r="K224" s="6">
        <v>0.716</v>
      </c>
      <c r="L224" s="6">
        <v>6.889</v>
      </c>
      <c r="M224" s="6">
        <v>0.498</v>
      </c>
      <c r="N224" s="6">
        <v>0.27479</v>
      </c>
      <c r="O224" s="6">
        <v>0.38387</v>
      </c>
      <c r="P224" s="6">
        <v>-0.6359</v>
      </c>
      <c r="Q224" s="6">
        <v>1.18548</v>
      </c>
    </row>
    <row r="225" ht="17.25" spans="1:4">
      <c r="A225" s="10" t="s">
        <v>88</v>
      </c>
      <c r="B225" s="6"/>
      <c r="C225" s="6"/>
      <c r="D225" s="6"/>
    </row>
    <row r="226" ht="13.9" spans="1:4">
      <c r="A226" s="11" t="s">
        <v>89</v>
      </c>
      <c r="B226" s="12" t="s">
        <v>64</v>
      </c>
      <c r="C226" s="12" t="s">
        <v>65</v>
      </c>
      <c r="D226" s="12" t="s">
        <v>67</v>
      </c>
    </row>
    <row r="227" ht="13.85" spans="1:4">
      <c r="A227" s="59" t="s">
        <v>68</v>
      </c>
      <c r="B227" s="60">
        <v>51.012</v>
      </c>
      <c r="C227" s="60">
        <v>0.055</v>
      </c>
      <c r="D227" s="59">
        <f t="shared" ref="D227:D238" si="10">B227*0.5/C227/1000</f>
        <v>0.463745454545455</v>
      </c>
    </row>
    <row r="228" ht="13.85" spans="1:4">
      <c r="A228" s="59" t="s">
        <v>69</v>
      </c>
      <c r="B228" s="60">
        <v>155.649</v>
      </c>
      <c r="C228" s="60">
        <v>0.052</v>
      </c>
      <c r="D228" s="59">
        <f t="shared" si="10"/>
        <v>1.496625</v>
      </c>
    </row>
    <row r="229" ht="13.85" spans="1:4">
      <c r="A229" s="59" t="s">
        <v>70</v>
      </c>
      <c r="B229" s="60">
        <v>163.962</v>
      </c>
      <c r="C229" s="60">
        <v>0.0521</v>
      </c>
      <c r="D229" s="59">
        <f t="shared" si="10"/>
        <v>1.57353166986564</v>
      </c>
    </row>
    <row r="230" ht="13.85" spans="1:4">
      <c r="A230" s="59" t="s">
        <v>71</v>
      </c>
      <c r="B230" s="60">
        <v>80.773</v>
      </c>
      <c r="C230" s="60">
        <v>0.053</v>
      </c>
      <c r="D230" s="59">
        <f t="shared" si="10"/>
        <v>0.762009433962264</v>
      </c>
    </row>
    <row r="231" ht="13.85" spans="1:4">
      <c r="A231" s="59" t="s">
        <v>72</v>
      </c>
      <c r="B231" s="60">
        <v>56.034</v>
      </c>
      <c r="C231" s="60">
        <v>0.0501</v>
      </c>
      <c r="D231" s="59">
        <f t="shared" si="10"/>
        <v>0.559221556886228</v>
      </c>
    </row>
    <row r="232" ht="13.85" spans="1:4">
      <c r="A232" s="59" t="s">
        <v>73</v>
      </c>
      <c r="B232" s="60">
        <v>190.143</v>
      </c>
      <c r="C232" s="60">
        <v>0.0489</v>
      </c>
      <c r="D232" s="59">
        <f t="shared" si="10"/>
        <v>1.94420245398773</v>
      </c>
    </row>
    <row r="233" ht="13.85" spans="1:4">
      <c r="A233" s="56" t="s">
        <v>74</v>
      </c>
      <c r="B233" s="72">
        <v>67.583</v>
      </c>
      <c r="C233" s="71">
        <v>0.0502</v>
      </c>
      <c r="D233" s="56">
        <f t="shared" si="10"/>
        <v>0.673137450199203</v>
      </c>
    </row>
    <row r="234" ht="13.85" spans="1:4">
      <c r="A234" s="56" t="s">
        <v>75</v>
      </c>
      <c r="B234" s="72">
        <v>26.181</v>
      </c>
      <c r="C234" s="71">
        <v>0.0506</v>
      </c>
      <c r="D234" s="56">
        <f t="shared" si="10"/>
        <v>0.258705533596838</v>
      </c>
    </row>
    <row r="235" ht="13.85" spans="1:4">
      <c r="A235" s="56" t="s">
        <v>76</v>
      </c>
      <c r="B235" s="72">
        <v>42.308</v>
      </c>
      <c r="C235" s="71">
        <v>0.0533</v>
      </c>
      <c r="D235" s="56">
        <f t="shared" si="10"/>
        <v>0.396885553470919</v>
      </c>
    </row>
    <row r="236" ht="13.85" spans="1:4">
      <c r="A236" s="56" t="s">
        <v>77</v>
      </c>
      <c r="B236" s="72">
        <v>30.864</v>
      </c>
      <c r="C236" s="71">
        <v>0.05</v>
      </c>
      <c r="D236" s="56">
        <f t="shared" si="10"/>
        <v>0.30864</v>
      </c>
    </row>
    <row r="237" ht="13.85" spans="1:4">
      <c r="A237" s="56" t="s">
        <v>78</v>
      </c>
      <c r="B237" s="72">
        <v>36.463</v>
      </c>
      <c r="C237" s="71">
        <v>0.051</v>
      </c>
      <c r="D237" s="56">
        <f t="shared" si="10"/>
        <v>0.357480392156863</v>
      </c>
    </row>
    <row r="238" ht="13.85" spans="1:4">
      <c r="A238" s="56" t="s">
        <v>79</v>
      </c>
      <c r="B238" s="72">
        <v>8.989</v>
      </c>
      <c r="C238" s="71">
        <v>0.0515</v>
      </c>
      <c r="D238" s="56">
        <f t="shared" si="10"/>
        <v>0.0872718446601942</v>
      </c>
    </row>
    <row r="241" ht="13.85" spans="1:17">
      <c r="A241" s="6" t="s">
        <v>21</v>
      </c>
      <c r="B241" s="6"/>
      <c r="C241" s="6"/>
      <c r="D241" s="6"/>
      <c r="E241" s="6"/>
      <c r="F241" s="6"/>
      <c r="G241" s="6" t="s">
        <v>22</v>
      </c>
      <c r="H241" s="6"/>
      <c r="I241" s="6"/>
      <c r="J241" s="6"/>
      <c r="K241" s="6"/>
      <c r="L241" s="6"/>
      <c r="M241" s="6"/>
      <c r="N241" s="6"/>
      <c r="O241" s="6"/>
      <c r="P241" s="6"/>
      <c r="Q241" s="6"/>
    </row>
    <row r="242" ht="13.85" spans="1:17">
      <c r="A242" s="6"/>
      <c r="B242" s="6" t="s">
        <v>23</v>
      </c>
      <c r="C242" s="6" t="s">
        <v>24</v>
      </c>
      <c r="D242" s="6" t="s">
        <v>25</v>
      </c>
      <c r="E242" s="6" t="s">
        <v>26</v>
      </c>
      <c r="F242" s="6" t="s">
        <v>27</v>
      </c>
      <c r="G242" s="6"/>
      <c r="H242" s="6"/>
      <c r="I242" s="6" t="s">
        <v>28</v>
      </c>
      <c r="J242" s="6"/>
      <c r="K242" s="6" t="s">
        <v>29</v>
      </c>
      <c r="L242" s="6"/>
      <c r="M242" s="6"/>
      <c r="N242" s="6"/>
      <c r="O242" s="6"/>
      <c r="P242" s="6"/>
      <c r="Q242" s="6"/>
    </row>
    <row r="243" ht="13.85" spans="1:17">
      <c r="A243" s="6" t="s">
        <v>30</v>
      </c>
      <c r="B243" s="6" t="s">
        <v>31</v>
      </c>
      <c r="C243" s="6">
        <v>6</v>
      </c>
      <c r="D243" s="6">
        <v>1.1332</v>
      </c>
      <c r="E243" s="6">
        <v>0.6163</v>
      </c>
      <c r="F243" s="6">
        <v>0.2516</v>
      </c>
      <c r="G243" s="6"/>
      <c r="H243" s="6"/>
      <c r="I243" s="6" t="s">
        <v>32</v>
      </c>
      <c r="J243" s="6" t="s">
        <v>33</v>
      </c>
      <c r="K243" s="6" t="s">
        <v>34</v>
      </c>
      <c r="L243" s="6" t="s">
        <v>35</v>
      </c>
      <c r="M243" s="6" t="s">
        <v>36</v>
      </c>
      <c r="N243" s="6" t="s">
        <v>37</v>
      </c>
      <c r="O243" s="6" t="s">
        <v>38</v>
      </c>
      <c r="P243" s="6" t="s">
        <v>39</v>
      </c>
      <c r="Q243" s="6"/>
    </row>
    <row r="244" ht="13.85" spans="1:17">
      <c r="A244" s="6"/>
      <c r="B244" s="6" t="s">
        <v>40</v>
      </c>
      <c r="C244" s="6">
        <v>6</v>
      </c>
      <c r="D244" s="6">
        <v>0.347</v>
      </c>
      <c r="E244" s="6">
        <v>0.19271</v>
      </c>
      <c r="F244" s="6">
        <v>0.07867</v>
      </c>
      <c r="G244" s="6"/>
      <c r="H244" s="6"/>
      <c r="I244" s="6"/>
      <c r="J244" s="6"/>
      <c r="K244" s="6"/>
      <c r="L244" s="6"/>
      <c r="M244" s="6"/>
      <c r="N244" s="6"/>
      <c r="O244" s="6"/>
      <c r="P244" s="6" t="s">
        <v>41</v>
      </c>
      <c r="Q244" s="6" t="s">
        <v>42</v>
      </c>
    </row>
    <row r="245" ht="13.85" spans="1:17">
      <c r="A245" s="6"/>
      <c r="B245" s="6"/>
      <c r="C245" s="6"/>
      <c r="D245" s="6"/>
      <c r="E245" s="6"/>
      <c r="F245" s="6"/>
      <c r="G245" s="6" t="s">
        <v>30</v>
      </c>
      <c r="H245" s="6" t="s">
        <v>43</v>
      </c>
      <c r="I245" s="6">
        <v>20.353</v>
      </c>
      <c r="J245" s="6">
        <v>0.001</v>
      </c>
      <c r="K245" s="6">
        <v>2.982</v>
      </c>
      <c r="L245" s="6">
        <v>10</v>
      </c>
      <c r="M245" s="6">
        <v>0.014</v>
      </c>
      <c r="N245" s="6">
        <v>0.7862</v>
      </c>
      <c r="O245" s="6">
        <v>0.26362</v>
      </c>
      <c r="P245" s="6">
        <v>0.19883</v>
      </c>
      <c r="Q245" s="6">
        <v>1.37357</v>
      </c>
    </row>
    <row r="246" ht="13.85" spans="1:17">
      <c r="A246" s="6"/>
      <c r="B246" s="6"/>
      <c r="C246" s="6"/>
      <c r="D246" s="6"/>
      <c r="E246" s="6"/>
      <c r="F246" s="6"/>
      <c r="G246" s="6"/>
      <c r="H246" s="6" t="s">
        <v>44</v>
      </c>
      <c r="I246" s="6"/>
      <c r="J246" s="6"/>
      <c r="K246" s="6">
        <v>2.982</v>
      </c>
      <c r="L246" s="6">
        <v>5.969</v>
      </c>
      <c r="M246" s="6">
        <v>0.025</v>
      </c>
      <c r="N246" s="6">
        <v>0.7862</v>
      </c>
      <c r="O246" s="6">
        <v>0.26362</v>
      </c>
      <c r="P246" s="6">
        <v>0.14033</v>
      </c>
      <c r="Q246" s="6">
        <v>1.43207</v>
      </c>
    </row>
    <row r="248" ht="17.25" spans="1:4">
      <c r="A248" s="10" t="s">
        <v>90</v>
      </c>
      <c r="B248" s="6"/>
      <c r="C248" s="6"/>
      <c r="D248" s="6"/>
    </row>
    <row r="249" ht="13.9" spans="1:4">
      <c r="A249" s="11" t="s">
        <v>91</v>
      </c>
      <c r="B249" s="12" t="s">
        <v>64</v>
      </c>
      <c r="C249" s="12" t="s">
        <v>65</v>
      </c>
      <c r="D249" s="12" t="s">
        <v>67</v>
      </c>
    </row>
    <row r="250" ht="13.85" spans="1:4">
      <c r="A250" s="59" t="s">
        <v>68</v>
      </c>
      <c r="B250" s="59">
        <v>52.93</v>
      </c>
      <c r="C250" s="59">
        <v>0.0991</v>
      </c>
      <c r="D250" s="59">
        <f t="shared" ref="D250:D261" si="11">B250*0.3/C250/1000</f>
        <v>0.160232088799193</v>
      </c>
    </row>
    <row r="251" ht="13.85" spans="1:4">
      <c r="A251" s="59" t="s">
        <v>69</v>
      </c>
      <c r="B251" s="59">
        <v>89.904</v>
      </c>
      <c r="C251" s="59">
        <v>0.104</v>
      </c>
      <c r="D251" s="59">
        <f t="shared" si="11"/>
        <v>0.259338461538462</v>
      </c>
    </row>
    <row r="252" ht="13.85" spans="1:4">
      <c r="A252" s="59" t="s">
        <v>70</v>
      </c>
      <c r="B252" s="59">
        <v>67.257</v>
      </c>
      <c r="C252" s="59">
        <v>0.1042</v>
      </c>
      <c r="D252" s="59">
        <f t="shared" si="11"/>
        <v>0.193638195777351</v>
      </c>
    </row>
    <row r="253" ht="13.85" spans="1:4">
      <c r="A253" s="59" t="s">
        <v>71</v>
      </c>
      <c r="B253" s="59">
        <v>110.582</v>
      </c>
      <c r="C253" s="59">
        <v>0.106</v>
      </c>
      <c r="D253" s="59">
        <f t="shared" si="11"/>
        <v>0.312967924528302</v>
      </c>
    </row>
    <row r="254" ht="13.85" spans="1:4">
      <c r="A254" s="59" t="s">
        <v>72</v>
      </c>
      <c r="B254" s="59">
        <v>89.2</v>
      </c>
      <c r="C254" s="59">
        <v>0.1002</v>
      </c>
      <c r="D254" s="59">
        <f t="shared" si="11"/>
        <v>0.267065868263473</v>
      </c>
    </row>
    <row r="255" ht="13.85" spans="1:4">
      <c r="A255" s="59" t="s">
        <v>73</v>
      </c>
      <c r="B255" s="59">
        <v>99.74</v>
      </c>
      <c r="C255" s="59">
        <v>0.0981</v>
      </c>
      <c r="D255" s="59">
        <f t="shared" si="11"/>
        <v>0.305015290519878</v>
      </c>
    </row>
    <row r="256" ht="13.85" spans="1:4">
      <c r="A256" s="56" t="s">
        <v>74</v>
      </c>
      <c r="B256" s="56">
        <v>268.758</v>
      </c>
      <c r="C256" s="56">
        <v>0.1004</v>
      </c>
      <c r="D256" s="56">
        <f t="shared" si="11"/>
        <v>0.803061752988048</v>
      </c>
    </row>
    <row r="257" ht="13.85" spans="1:4">
      <c r="A257" s="56" t="s">
        <v>75</v>
      </c>
      <c r="B257" s="56">
        <v>264.793</v>
      </c>
      <c r="C257" s="56">
        <v>0.1012</v>
      </c>
      <c r="D257" s="56">
        <f t="shared" si="11"/>
        <v>0.784959486166008</v>
      </c>
    </row>
    <row r="258" ht="13.85" spans="1:4">
      <c r="A258" s="56" t="s">
        <v>76</v>
      </c>
      <c r="B258" s="56">
        <v>181.087</v>
      </c>
      <c r="C258" s="56">
        <v>0.1066</v>
      </c>
      <c r="D258" s="56">
        <f t="shared" si="11"/>
        <v>0.509625703564728</v>
      </c>
    </row>
    <row r="259" ht="13.85" spans="1:4">
      <c r="A259" s="56" t="s">
        <v>77</v>
      </c>
      <c r="B259" s="56">
        <v>151.405</v>
      </c>
      <c r="C259" s="56">
        <v>0.1</v>
      </c>
      <c r="D259" s="56">
        <f t="shared" si="11"/>
        <v>0.454215</v>
      </c>
    </row>
    <row r="260" ht="13.85" spans="1:4">
      <c r="A260" s="56" t="s">
        <v>78</v>
      </c>
      <c r="B260" s="56">
        <v>180.439</v>
      </c>
      <c r="C260" s="56">
        <v>0.102</v>
      </c>
      <c r="D260" s="56">
        <f t="shared" si="11"/>
        <v>0.530702941176471</v>
      </c>
    </row>
    <row r="261" ht="13.85" spans="1:4">
      <c r="A261" s="56" t="s">
        <v>79</v>
      </c>
      <c r="B261" s="56">
        <v>315.078</v>
      </c>
      <c r="C261" s="56">
        <v>0.103</v>
      </c>
      <c r="D261" s="56">
        <f t="shared" si="11"/>
        <v>0.917702912621359</v>
      </c>
    </row>
    <row r="264" ht="13.85" spans="1:17">
      <c r="A264" s="6" t="s">
        <v>21</v>
      </c>
      <c r="B264" s="6"/>
      <c r="C264" s="6"/>
      <c r="D264" s="6"/>
      <c r="E264" s="6"/>
      <c r="F264" s="6"/>
      <c r="G264" s="6" t="s">
        <v>22</v>
      </c>
      <c r="H264" s="6"/>
      <c r="I264" s="6"/>
      <c r="J264" s="6"/>
      <c r="K264" s="6"/>
      <c r="L264" s="6"/>
      <c r="M264" s="6"/>
      <c r="N264" s="6"/>
      <c r="O264" s="6"/>
      <c r="P264" s="6"/>
      <c r="Q264" s="6"/>
    </row>
    <row r="265" ht="13.85" spans="1:17">
      <c r="A265" s="6"/>
      <c r="B265" s="6" t="s">
        <v>23</v>
      </c>
      <c r="C265" s="6" t="s">
        <v>24</v>
      </c>
      <c r="D265" s="6" t="s">
        <v>25</v>
      </c>
      <c r="E265" s="6" t="s">
        <v>26</v>
      </c>
      <c r="F265" s="6" t="s">
        <v>27</v>
      </c>
      <c r="G265" s="6"/>
      <c r="H265" s="6"/>
      <c r="I265" s="6" t="s">
        <v>28</v>
      </c>
      <c r="J265" s="6"/>
      <c r="K265" s="6" t="s">
        <v>29</v>
      </c>
      <c r="L265" s="6"/>
      <c r="M265" s="6"/>
      <c r="N265" s="6"/>
      <c r="O265" s="6"/>
      <c r="P265" s="6"/>
      <c r="Q265" s="6"/>
    </row>
    <row r="266" ht="13.85" spans="1:17">
      <c r="A266" s="6" t="s">
        <v>30</v>
      </c>
      <c r="B266" s="6" t="s">
        <v>31</v>
      </c>
      <c r="C266" s="6">
        <v>6</v>
      </c>
      <c r="D266" s="6">
        <v>0.2497</v>
      </c>
      <c r="E266" s="6">
        <v>0.061</v>
      </c>
      <c r="F266" s="6">
        <v>0.0249</v>
      </c>
      <c r="G266" s="6"/>
      <c r="H266" s="6"/>
      <c r="I266" s="6" t="s">
        <v>32</v>
      </c>
      <c r="J266" s="6" t="s">
        <v>33</v>
      </c>
      <c r="K266" s="6" t="s">
        <v>34</v>
      </c>
      <c r="L266" s="6" t="s">
        <v>35</v>
      </c>
      <c r="M266" s="6" t="s">
        <v>36</v>
      </c>
      <c r="N266" s="6" t="s">
        <v>37</v>
      </c>
      <c r="O266" s="6" t="s">
        <v>38</v>
      </c>
      <c r="P266" s="6" t="s">
        <v>39</v>
      </c>
      <c r="Q266" s="6"/>
    </row>
    <row r="267" ht="13.85" spans="1:17">
      <c r="A267" s="6"/>
      <c r="B267" s="6" t="s">
        <v>40</v>
      </c>
      <c r="C267" s="6">
        <v>6</v>
      </c>
      <c r="D267" s="6">
        <v>0.6667</v>
      </c>
      <c r="E267" s="6">
        <v>0.19178</v>
      </c>
      <c r="F267" s="6">
        <v>0.07829</v>
      </c>
      <c r="G267" s="6"/>
      <c r="H267" s="6"/>
      <c r="I267" s="6"/>
      <c r="J267" s="6"/>
      <c r="K267" s="6"/>
      <c r="L267" s="6"/>
      <c r="M267" s="6"/>
      <c r="N267" s="6"/>
      <c r="O267" s="6"/>
      <c r="P267" s="6" t="s">
        <v>41</v>
      </c>
      <c r="Q267" s="6" t="s">
        <v>42</v>
      </c>
    </row>
    <row r="268" ht="13.85" spans="1:17">
      <c r="A268" s="6"/>
      <c r="B268" s="6"/>
      <c r="C268" s="6"/>
      <c r="D268" s="6"/>
      <c r="E268" s="6"/>
      <c r="F268" s="6"/>
      <c r="G268" s="6" t="s">
        <v>30</v>
      </c>
      <c r="H268" s="6" t="s">
        <v>43</v>
      </c>
      <c r="I268" s="6">
        <v>24.05</v>
      </c>
      <c r="J268" s="6">
        <v>0.001</v>
      </c>
      <c r="K268" s="6">
        <v>-5.076</v>
      </c>
      <c r="L268" s="6">
        <v>10</v>
      </c>
      <c r="M268" s="6">
        <v>0</v>
      </c>
      <c r="N268" s="6">
        <v>-0.417</v>
      </c>
      <c r="O268" s="6">
        <v>0.08216</v>
      </c>
      <c r="P268" s="6">
        <v>-0.60006</v>
      </c>
      <c r="Q268" s="6">
        <v>-0.23394</v>
      </c>
    </row>
    <row r="269" ht="13.85" spans="1:17">
      <c r="A269" s="6"/>
      <c r="B269" s="6"/>
      <c r="C269" s="6"/>
      <c r="D269" s="6"/>
      <c r="E269" s="6"/>
      <c r="F269" s="6"/>
      <c r="G269" s="6"/>
      <c r="H269" s="6" t="s">
        <v>44</v>
      </c>
      <c r="I269" s="6"/>
      <c r="J269" s="6"/>
      <c r="K269" s="6">
        <v>-5.076</v>
      </c>
      <c r="L269" s="6">
        <v>6.001</v>
      </c>
      <c r="M269" s="6">
        <v>0.002</v>
      </c>
      <c r="N269" s="6">
        <v>-0.417</v>
      </c>
      <c r="O269" s="6">
        <v>0.08216</v>
      </c>
      <c r="P269" s="6">
        <v>-0.61803</v>
      </c>
      <c r="Q269" s="6">
        <v>-0.21598</v>
      </c>
    </row>
  </sheetData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80"/>
  <sheetViews>
    <sheetView topLeftCell="A166" workbookViewId="0">
      <selection activeCell="A137" sqref="A137:D137"/>
    </sheetView>
  </sheetViews>
  <sheetFormatPr defaultColWidth="9" defaultRowHeight="13.85"/>
  <cols>
    <col min="1" max="1" width="19.7787610619469" style="2" customWidth="1"/>
    <col min="2" max="2" width="23.6991150442478" style="2" customWidth="1"/>
    <col min="3" max="3" width="31.5309734513274" style="2" customWidth="1"/>
    <col min="4" max="4" width="22.9646017699115" style="2" customWidth="1"/>
    <col min="5" max="5" width="9" style="2"/>
    <col min="6" max="6" width="17.9911504424779" style="2" customWidth="1"/>
    <col min="7" max="7" width="21.0530973451327" style="2" customWidth="1"/>
    <col min="8" max="8" width="23.7699115044248" style="2" customWidth="1"/>
    <col min="9" max="9" width="9" style="2"/>
    <col min="10" max="10" width="15.4690265486726" style="2" customWidth="1"/>
    <col min="11" max="11" width="9" style="2"/>
    <col min="12" max="12" width="13.5486725663717" style="2" customWidth="1"/>
    <col min="13" max="15" width="9" style="2"/>
    <col min="16" max="16" width="29.3451327433628" style="2" customWidth="1"/>
    <col min="17" max="17" width="22.1150442477876" style="2" customWidth="1"/>
    <col min="18" max="16384" width="9" style="2"/>
  </cols>
  <sheetData>
    <row r="1" ht="17.25" spans="1:1">
      <c r="A1" s="10" t="s">
        <v>92</v>
      </c>
    </row>
    <row r="2" spans="1:6">
      <c r="A2" s="6"/>
      <c r="B2" s="6" t="s">
        <v>93</v>
      </c>
      <c r="C2" s="6"/>
      <c r="D2" s="6"/>
      <c r="E2" s="6" t="s">
        <v>94</v>
      </c>
      <c r="F2" s="6"/>
    </row>
    <row r="3" spans="1:6">
      <c r="A3" s="23" t="s">
        <v>7</v>
      </c>
      <c r="B3" s="23">
        <v>1</v>
      </c>
      <c r="C3" s="23">
        <v>8374.61</v>
      </c>
      <c r="D3" s="23">
        <v>1</v>
      </c>
      <c r="E3" s="23">
        <v>2755.376</v>
      </c>
      <c r="F3" s="23">
        <v>0.32901544071903</v>
      </c>
    </row>
    <row r="4" spans="1:8">
      <c r="A4" s="23" t="s">
        <v>8</v>
      </c>
      <c r="B4" s="23">
        <v>2</v>
      </c>
      <c r="C4" s="23">
        <v>6435.548</v>
      </c>
      <c r="D4" s="23">
        <v>2</v>
      </c>
      <c r="E4" s="23">
        <v>3136.548</v>
      </c>
      <c r="F4" s="23">
        <v>0.487378541811824</v>
      </c>
      <c r="H4" s="2" t="s">
        <v>94</v>
      </c>
    </row>
    <row r="5" spans="1:6">
      <c r="A5" s="23" t="s">
        <v>9</v>
      </c>
      <c r="B5" s="23">
        <v>3</v>
      </c>
      <c r="C5" s="23">
        <v>6147.426</v>
      </c>
      <c r="D5" s="23">
        <v>3</v>
      </c>
      <c r="E5" s="23">
        <v>2922.305</v>
      </c>
      <c r="F5" s="23">
        <v>0.475370504663252</v>
      </c>
    </row>
    <row r="6" spans="1:6">
      <c r="A6" s="23" t="s">
        <v>10</v>
      </c>
      <c r="B6" s="23">
        <v>4</v>
      </c>
      <c r="C6" s="23">
        <v>5990.77</v>
      </c>
      <c r="D6" s="23">
        <v>4</v>
      </c>
      <c r="E6" s="23">
        <v>2804.083</v>
      </c>
      <c r="F6" s="23">
        <v>0.468067210058139</v>
      </c>
    </row>
    <row r="7" spans="1:6">
      <c r="A7" s="23" t="s">
        <v>11</v>
      </c>
      <c r="B7" s="23">
        <v>5</v>
      </c>
      <c r="C7" s="23">
        <v>5091.376</v>
      </c>
      <c r="D7" s="23">
        <v>5</v>
      </c>
      <c r="E7" s="23">
        <v>3051.012</v>
      </c>
      <c r="F7" s="23">
        <v>0.599250968696871</v>
      </c>
    </row>
    <row r="8" spans="1:6">
      <c r="A8" s="23" t="s">
        <v>12</v>
      </c>
      <c r="B8" s="23">
        <v>6</v>
      </c>
      <c r="C8" s="23">
        <v>4797.205</v>
      </c>
      <c r="D8" s="23">
        <v>6</v>
      </c>
      <c r="E8" s="23">
        <v>2743.569</v>
      </c>
      <c r="F8" s="23">
        <v>0.571909893364991</v>
      </c>
    </row>
    <row r="9" spans="1:6">
      <c r="A9" s="24" t="s">
        <v>13</v>
      </c>
      <c r="B9" s="24">
        <v>7</v>
      </c>
      <c r="C9" s="24">
        <v>4866.548</v>
      </c>
      <c r="D9" s="24">
        <v>7</v>
      </c>
      <c r="E9" s="24">
        <v>3176.841</v>
      </c>
      <c r="F9" s="24">
        <v>0.652791465326141</v>
      </c>
    </row>
    <row r="10" spans="1:6">
      <c r="A10" s="24" t="s">
        <v>14</v>
      </c>
      <c r="B10" s="24">
        <v>8</v>
      </c>
      <c r="C10" s="24">
        <v>4677.012</v>
      </c>
      <c r="D10" s="24">
        <v>8</v>
      </c>
      <c r="E10" s="24">
        <v>2874.698</v>
      </c>
      <c r="F10" s="24">
        <v>0.614644136042413</v>
      </c>
    </row>
    <row r="11" spans="1:6">
      <c r="A11" s="24" t="s">
        <v>15</v>
      </c>
      <c r="B11" s="24">
        <v>9</v>
      </c>
      <c r="C11" s="24">
        <v>5761.397</v>
      </c>
      <c r="D11" s="24">
        <v>9</v>
      </c>
      <c r="E11" s="24">
        <v>3946.941</v>
      </c>
      <c r="F11" s="24">
        <v>0.685066660047902</v>
      </c>
    </row>
    <row r="12" spans="1:8">
      <c r="A12" s="24" t="s">
        <v>16</v>
      </c>
      <c r="B12" s="24">
        <v>10</v>
      </c>
      <c r="C12" s="24">
        <v>5081.113</v>
      </c>
      <c r="D12" s="24">
        <v>10</v>
      </c>
      <c r="E12" s="24">
        <v>2822.598</v>
      </c>
      <c r="F12" s="24">
        <v>0.555507818857797</v>
      </c>
      <c r="H12" s="2" t="s">
        <v>93</v>
      </c>
    </row>
    <row r="13" spans="1:6">
      <c r="A13" s="24" t="s">
        <v>17</v>
      </c>
      <c r="B13" s="24">
        <v>11</v>
      </c>
      <c r="C13" s="24">
        <v>5289.983</v>
      </c>
      <c r="D13" s="24">
        <v>11</v>
      </c>
      <c r="E13" s="24">
        <v>4618.64</v>
      </c>
      <c r="F13" s="24">
        <v>0.873091652657485</v>
      </c>
    </row>
    <row r="14" spans="1:6">
      <c r="A14" s="24" t="s">
        <v>18</v>
      </c>
      <c r="B14" s="24">
        <v>12</v>
      </c>
      <c r="C14" s="24">
        <v>7670.953</v>
      </c>
      <c r="D14" s="24">
        <v>12</v>
      </c>
      <c r="E14" s="64">
        <v>5415.104</v>
      </c>
      <c r="F14" s="64">
        <v>0.705923240567371</v>
      </c>
    </row>
    <row r="16" ht="13.5" spans="1:1">
      <c r="A16" s="1" t="s">
        <v>94</v>
      </c>
    </row>
    <row r="17" spans="1:17">
      <c r="A17" s="6" t="s">
        <v>21</v>
      </c>
      <c r="B17" s="6"/>
      <c r="C17" s="6"/>
      <c r="D17" s="6"/>
      <c r="E17" s="6"/>
      <c r="F17" s="6"/>
      <c r="G17" s="6" t="s">
        <v>22</v>
      </c>
      <c r="H17" s="6"/>
      <c r="I17" s="6"/>
      <c r="J17" s="6"/>
      <c r="K17" s="6"/>
      <c r="L17" s="6"/>
      <c r="M17" s="6"/>
      <c r="N17" s="6"/>
      <c r="O17" s="6"/>
      <c r="P17" s="6"/>
      <c r="Q17" s="6"/>
    </row>
    <row r="18" spans="1:17">
      <c r="A18" s="6"/>
      <c r="B18" s="6" t="s">
        <v>23</v>
      </c>
      <c r="C18" s="6" t="s">
        <v>24</v>
      </c>
      <c r="D18" s="6" t="s">
        <v>25</v>
      </c>
      <c r="E18" s="6" t="s">
        <v>26</v>
      </c>
      <c r="F18" s="6" t="s">
        <v>27</v>
      </c>
      <c r="G18" s="6"/>
      <c r="H18" s="6"/>
      <c r="I18" s="6" t="s">
        <v>28</v>
      </c>
      <c r="J18" s="6"/>
      <c r="K18" s="6" t="s">
        <v>29</v>
      </c>
      <c r="L18" s="6"/>
      <c r="M18" s="6"/>
      <c r="N18" s="6"/>
      <c r="O18" s="6"/>
      <c r="P18" s="6"/>
      <c r="Q18" s="6"/>
    </row>
    <row r="19" spans="1:17">
      <c r="A19" s="6" t="s">
        <v>30</v>
      </c>
      <c r="B19" s="6" t="s">
        <v>31</v>
      </c>
      <c r="C19" s="6">
        <v>6</v>
      </c>
      <c r="D19" s="6">
        <v>1</v>
      </c>
      <c r="E19" s="6">
        <v>0.19474</v>
      </c>
      <c r="F19" s="6">
        <v>0.0795</v>
      </c>
      <c r="G19" s="6"/>
      <c r="H19" s="6"/>
      <c r="I19" s="6" t="s">
        <v>32</v>
      </c>
      <c r="J19" s="6" t="s">
        <v>33</v>
      </c>
      <c r="K19" s="6" t="s">
        <v>34</v>
      </c>
      <c r="L19" s="6" t="s">
        <v>35</v>
      </c>
      <c r="M19" s="6" t="s">
        <v>36</v>
      </c>
      <c r="N19" s="6" t="s">
        <v>37</v>
      </c>
      <c r="O19" s="6" t="s">
        <v>38</v>
      </c>
      <c r="P19" s="6" t="s">
        <v>39</v>
      </c>
      <c r="Q19" s="6"/>
    </row>
    <row r="20" spans="1:17">
      <c r="A20" s="6"/>
      <c r="B20" s="6" t="s">
        <v>40</v>
      </c>
      <c r="C20" s="6">
        <v>6</v>
      </c>
      <c r="D20" s="6">
        <v>1.3944</v>
      </c>
      <c r="E20" s="6">
        <v>0.2214</v>
      </c>
      <c r="F20" s="6">
        <v>0.09038</v>
      </c>
      <c r="G20" s="6"/>
      <c r="H20" s="6"/>
      <c r="I20" s="6"/>
      <c r="J20" s="6"/>
      <c r="K20" s="6"/>
      <c r="L20" s="6"/>
      <c r="M20" s="6"/>
      <c r="N20" s="6"/>
      <c r="O20" s="6"/>
      <c r="P20" s="6" t="s">
        <v>41</v>
      </c>
      <c r="Q20" s="6" t="s">
        <v>42</v>
      </c>
    </row>
    <row r="21" spans="1:17">
      <c r="A21" s="6"/>
      <c r="B21" s="6"/>
      <c r="C21" s="6"/>
      <c r="D21" s="6"/>
      <c r="E21" s="6"/>
      <c r="F21" s="6"/>
      <c r="G21" s="6" t="s">
        <v>30</v>
      </c>
      <c r="H21" s="6" t="s">
        <v>43</v>
      </c>
      <c r="I21" s="6">
        <v>0.05</v>
      </c>
      <c r="J21" s="6">
        <v>0.827</v>
      </c>
      <c r="K21" s="6">
        <v>-3.277</v>
      </c>
      <c r="L21" s="6">
        <v>10</v>
      </c>
      <c r="M21" s="6">
        <v>0.008</v>
      </c>
      <c r="N21" s="6">
        <v>-0.39442</v>
      </c>
      <c r="O21" s="6">
        <v>0.12037</v>
      </c>
      <c r="P21" s="6">
        <v>-0.66263</v>
      </c>
      <c r="Q21" s="6">
        <v>-0.12621</v>
      </c>
    </row>
    <row r="22" spans="7:17">
      <c r="G22" s="6"/>
      <c r="H22" s="6" t="s">
        <v>44</v>
      </c>
      <c r="I22" s="6"/>
      <c r="J22" s="6"/>
      <c r="K22" s="6">
        <v>-3.277</v>
      </c>
      <c r="L22" s="6">
        <v>9.84</v>
      </c>
      <c r="M22" s="6">
        <v>0.009</v>
      </c>
      <c r="N22" s="6">
        <v>-0.39442</v>
      </c>
      <c r="O22" s="6">
        <v>0.12037</v>
      </c>
      <c r="P22" s="6">
        <v>-0.66322</v>
      </c>
      <c r="Q22" s="6">
        <v>-0.12561</v>
      </c>
    </row>
    <row r="23" spans="1:8">
      <c r="A23" s="6"/>
      <c r="B23" s="6" t="s">
        <v>93</v>
      </c>
      <c r="C23" s="6"/>
      <c r="D23" s="6" t="s">
        <v>95</v>
      </c>
      <c r="E23" s="6"/>
      <c r="F23" s="6"/>
      <c r="G23" s="6"/>
      <c r="H23" s="6"/>
    </row>
    <row r="24" spans="1:8">
      <c r="A24" s="23" t="s">
        <v>7</v>
      </c>
      <c r="B24" s="23">
        <v>1</v>
      </c>
      <c r="C24" s="23">
        <v>9732.782</v>
      </c>
      <c r="D24" s="23">
        <v>1</v>
      </c>
      <c r="E24" s="23">
        <v>2143.79</v>
      </c>
      <c r="F24" s="23">
        <v>0.220264873907584</v>
      </c>
      <c r="G24"/>
      <c r="H24"/>
    </row>
    <row r="25" spans="1:8">
      <c r="A25" s="23" t="s">
        <v>8</v>
      </c>
      <c r="B25" s="23">
        <v>2</v>
      </c>
      <c r="C25" s="23">
        <v>8211.184</v>
      </c>
      <c r="D25" s="23">
        <v>2</v>
      </c>
      <c r="E25" s="23">
        <v>1781.054</v>
      </c>
      <c r="F25" s="23">
        <v>0.216905868873478</v>
      </c>
      <c r="G25"/>
      <c r="H25"/>
    </row>
    <row r="26" spans="1:8">
      <c r="A26" s="23" t="s">
        <v>9</v>
      </c>
      <c r="B26" s="23">
        <v>3</v>
      </c>
      <c r="C26" s="23">
        <v>7836.527</v>
      </c>
      <c r="D26" s="23">
        <v>3</v>
      </c>
      <c r="E26" s="23">
        <v>1319.054</v>
      </c>
      <c r="F26" s="23">
        <v>0.168321247409726</v>
      </c>
      <c r="G26"/>
      <c r="H26"/>
    </row>
    <row r="27" spans="1:8">
      <c r="A27" s="23" t="s">
        <v>10</v>
      </c>
      <c r="B27" s="23">
        <v>4</v>
      </c>
      <c r="C27" s="23">
        <v>6695.184</v>
      </c>
      <c r="D27" s="23">
        <v>4</v>
      </c>
      <c r="E27" s="23">
        <v>840.79</v>
      </c>
      <c r="F27" s="23">
        <v>0.125581313373912</v>
      </c>
      <c r="G27"/>
      <c r="H27"/>
    </row>
    <row r="28" spans="1:8">
      <c r="A28" s="23" t="s">
        <v>11</v>
      </c>
      <c r="B28" s="23">
        <v>5</v>
      </c>
      <c r="C28" s="23">
        <v>6527.305</v>
      </c>
      <c r="D28" s="23">
        <v>5</v>
      </c>
      <c r="E28" s="23">
        <v>4027.489</v>
      </c>
      <c r="F28" s="23">
        <v>0.617021726424612</v>
      </c>
      <c r="G28" s="6" t="s">
        <v>95</v>
      </c>
      <c r="H28"/>
    </row>
    <row r="29" spans="1:8">
      <c r="A29" s="23" t="s">
        <v>12</v>
      </c>
      <c r="B29" s="23">
        <v>6</v>
      </c>
      <c r="C29" s="23">
        <v>5866.648</v>
      </c>
      <c r="D29" s="23">
        <v>6</v>
      </c>
      <c r="E29" s="23">
        <v>273.799</v>
      </c>
      <c r="F29" s="23">
        <v>0.04667043258774</v>
      </c>
      <c r="H29"/>
    </row>
    <row r="30" spans="1:8">
      <c r="A30" s="24" t="s">
        <v>13</v>
      </c>
      <c r="B30" s="24">
        <v>7</v>
      </c>
      <c r="C30" s="24">
        <v>6889.477</v>
      </c>
      <c r="D30" s="24">
        <v>7</v>
      </c>
      <c r="E30" s="24">
        <v>549.506</v>
      </c>
      <c r="F30" s="24">
        <v>0.0797601907953245</v>
      </c>
      <c r="H30"/>
    </row>
    <row r="31" spans="1:8">
      <c r="A31" s="24" t="s">
        <v>14</v>
      </c>
      <c r="B31" s="24">
        <v>8</v>
      </c>
      <c r="C31" s="24">
        <v>7673.255</v>
      </c>
      <c r="D31" s="24">
        <v>8</v>
      </c>
      <c r="E31" s="24">
        <v>279.092</v>
      </c>
      <c r="F31" s="24">
        <v>0.0363720481073547</v>
      </c>
      <c r="G31"/>
      <c r="H31"/>
    </row>
    <row r="32" spans="1:8">
      <c r="A32" s="24" t="s">
        <v>15</v>
      </c>
      <c r="B32" s="24">
        <v>9</v>
      </c>
      <c r="C32" s="24">
        <v>7252.648</v>
      </c>
      <c r="D32" s="24">
        <v>9</v>
      </c>
      <c r="E32" s="24">
        <v>568.477</v>
      </c>
      <c r="F32" s="24">
        <v>0.0783819923426588</v>
      </c>
      <c r="G32"/>
      <c r="H32"/>
    </row>
    <row r="33" spans="1:8">
      <c r="A33" s="24" t="s">
        <v>16</v>
      </c>
      <c r="B33" s="24">
        <v>10</v>
      </c>
      <c r="C33" s="24">
        <v>6389.77</v>
      </c>
      <c r="D33" s="24">
        <v>10</v>
      </c>
      <c r="E33" s="24">
        <v>1314.104</v>
      </c>
      <c r="F33" s="24">
        <v>0.205657480629193</v>
      </c>
      <c r="G33"/>
      <c r="H33"/>
    </row>
    <row r="34" spans="1:8">
      <c r="A34" s="24" t="s">
        <v>17</v>
      </c>
      <c r="B34" s="24">
        <v>11</v>
      </c>
      <c r="C34" s="24">
        <v>7472.205</v>
      </c>
      <c r="D34" s="24">
        <v>11</v>
      </c>
      <c r="E34" s="24">
        <v>3273.539</v>
      </c>
      <c r="F34" s="24">
        <v>0.438095448398431</v>
      </c>
      <c r="G34"/>
      <c r="H34"/>
    </row>
    <row r="35" spans="1:8">
      <c r="A35" s="24" t="s">
        <v>18</v>
      </c>
      <c r="B35" s="24">
        <v>12</v>
      </c>
      <c r="C35" s="24">
        <v>8622.589</v>
      </c>
      <c r="D35" s="24">
        <v>12</v>
      </c>
      <c r="E35" s="24">
        <v>2115.903</v>
      </c>
      <c r="F35" s="24">
        <v>0.245390682543259</v>
      </c>
      <c r="G35"/>
      <c r="H35"/>
    </row>
    <row r="36" spans="1:8">
      <c r="A36" s="6"/>
      <c r="B36" s="6"/>
      <c r="C36" s="6"/>
      <c r="D36" s="6"/>
      <c r="E36" s="6"/>
      <c r="F36" s="6"/>
      <c r="G36" s="6"/>
      <c r="H36" s="6"/>
    </row>
    <row r="37" spans="1:8">
      <c r="A37" s="6"/>
      <c r="B37" s="6" t="s">
        <v>93</v>
      </c>
      <c r="C37" s="6"/>
      <c r="D37" s="6" t="s">
        <v>96</v>
      </c>
      <c r="E37" s="6"/>
      <c r="F37" s="6"/>
      <c r="G37" s="6" t="s">
        <v>96</v>
      </c>
      <c r="H37"/>
    </row>
    <row r="38" spans="1:8">
      <c r="A38" s="23" t="s">
        <v>7</v>
      </c>
      <c r="B38" s="23">
        <v>1</v>
      </c>
      <c r="C38" s="23">
        <v>9732.782</v>
      </c>
      <c r="D38" s="23">
        <v>1</v>
      </c>
      <c r="E38" s="23">
        <v>7298.276</v>
      </c>
      <c r="F38" s="23">
        <v>0.74986535196206</v>
      </c>
      <c r="G38"/>
      <c r="H38"/>
    </row>
    <row r="39" spans="1:8">
      <c r="A39" s="23" t="s">
        <v>8</v>
      </c>
      <c r="B39" s="23">
        <v>2</v>
      </c>
      <c r="C39" s="23">
        <v>8211.184</v>
      </c>
      <c r="D39" s="23">
        <v>2</v>
      </c>
      <c r="E39" s="23">
        <v>4140.598</v>
      </c>
      <c r="F39" s="23">
        <v>0.504263209788016</v>
      </c>
      <c r="G39"/>
      <c r="H39"/>
    </row>
    <row r="40" spans="1:8">
      <c r="A40" s="23" t="s">
        <v>9</v>
      </c>
      <c r="B40" s="23">
        <v>3</v>
      </c>
      <c r="C40" s="23">
        <v>7836.527</v>
      </c>
      <c r="D40" s="23">
        <v>3</v>
      </c>
      <c r="E40" s="23">
        <v>6188.184</v>
      </c>
      <c r="F40" s="23">
        <v>0.789658990519652</v>
      </c>
      <c r="G40"/>
      <c r="H40"/>
    </row>
    <row r="41" spans="1:8">
      <c r="A41" s="23" t="s">
        <v>10</v>
      </c>
      <c r="B41" s="23">
        <v>4</v>
      </c>
      <c r="C41" s="23">
        <v>6695.184</v>
      </c>
      <c r="D41" s="23">
        <v>4</v>
      </c>
      <c r="E41" s="23">
        <v>5307.355</v>
      </c>
      <c r="F41" s="23">
        <v>0.79271234367868</v>
      </c>
      <c r="G41"/>
      <c r="H41"/>
    </row>
    <row r="42" spans="1:8">
      <c r="A42" s="23" t="s">
        <v>11</v>
      </c>
      <c r="B42" s="23">
        <v>5</v>
      </c>
      <c r="C42" s="23">
        <v>6527.305</v>
      </c>
      <c r="D42" s="23">
        <v>5</v>
      </c>
      <c r="E42" s="23">
        <v>6468.569</v>
      </c>
      <c r="F42" s="23">
        <v>0.991001492959192</v>
      </c>
      <c r="H42"/>
    </row>
    <row r="43" spans="1:8">
      <c r="A43" s="23" t="s">
        <v>12</v>
      </c>
      <c r="B43" s="23">
        <v>6</v>
      </c>
      <c r="C43" s="23">
        <v>5866.648</v>
      </c>
      <c r="D43" s="23">
        <v>6</v>
      </c>
      <c r="E43" s="23">
        <v>9379.497</v>
      </c>
      <c r="F43" s="23">
        <v>1.59878298476404</v>
      </c>
      <c r="G43" s="6" t="s">
        <v>93</v>
      </c>
      <c r="H43"/>
    </row>
    <row r="44" spans="1:8">
      <c r="A44" s="24" t="s">
        <v>13</v>
      </c>
      <c r="B44" s="24">
        <v>7</v>
      </c>
      <c r="C44" s="24">
        <v>6889.477</v>
      </c>
      <c r="D44" s="24">
        <v>7</v>
      </c>
      <c r="E44" s="24">
        <v>5249.062</v>
      </c>
      <c r="F44" s="24">
        <v>0.76189556914117</v>
      </c>
      <c r="G44"/>
      <c r="H44"/>
    </row>
    <row r="45" spans="1:8">
      <c r="A45" s="24" t="s">
        <v>14</v>
      </c>
      <c r="B45" s="24">
        <v>8</v>
      </c>
      <c r="C45" s="24">
        <v>7673.255</v>
      </c>
      <c r="D45" s="24">
        <v>8</v>
      </c>
      <c r="E45" s="24">
        <v>9067.77</v>
      </c>
      <c r="F45" s="24">
        <v>1.18173708550022</v>
      </c>
      <c r="G45"/>
      <c r="H45"/>
    </row>
    <row r="46" spans="1:8">
      <c r="A46" s="24" t="s">
        <v>15</v>
      </c>
      <c r="B46" s="24">
        <v>9</v>
      </c>
      <c r="C46" s="24">
        <v>7252.648</v>
      </c>
      <c r="D46" s="24">
        <v>9</v>
      </c>
      <c r="E46" s="24">
        <v>5587.719</v>
      </c>
      <c r="F46" s="24">
        <v>0.770438466060948</v>
      </c>
      <c r="G46"/>
      <c r="H46"/>
    </row>
    <row r="47" spans="1:8">
      <c r="A47" s="24" t="s">
        <v>16</v>
      </c>
      <c r="B47" s="24">
        <v>10</v>
      </c>
      <c r="C47" s="24">
        <v>6389.77</v>
      </c>
      <c r="D47" s="24">
        <v>10</v>
      </c>
      <c r="E47" s="24">
        <v>5819.669</v>
      </c>
      <c r="F47" s="24">
        <v>0.910779104725209</v>
      </c>
      <c r="G47"/>
      <c r="H47"/>
    </row>
    <row r="48" spans="1:8">
      <c r="A48" s="24" t="s">
        <v>17</v>
      </c>
      <c r="B48" s="24">
        <v>11</v>
      </c>
      <c r="C48" s="24">
        <v>7472.205</v>
      </c>
      <c r="D48" s="24">
        <v>11</v>
      </c>
      <c r="E48" s="24">
        <v>5833.083</v>
      </c>
      <c r="F48" s="24">
        <v>0.780637442361391</v>
      </c>
      <c r="G48"/>
      <c r="H48"/>
    </row>
    <row r="49" spans="1:8">
      <c r="A49" s="24" t="s">
        <v>18</v>
      </c>
      <c r="B49" s="24">
        <v>12</v>
      </c>
      <c r="C49" s="24">
        <v>8622.589</v>
      </c>
      <c r="D49" s="24">
        <v>12</v>
      </c>
      <c r="E49" s="24">
        <v>8406.861</v>
      </c>
      <c r="F49" s="24">
        <v>0.974981064271995</v>
      </c>
      <c r="G49"/>
      <c r="H49"/>
    </row>
    <row r="51" ht="13.5" spans="1:1">
      <c r="A51" s="1" t="s">
        <v>95</v>
      </c>
    </row>
    <row r="52" spans="1:6">
      <c r="A52" s="6" t="s">
        <v>21</v>
      </c>
      <c r="B52" s="6"/>
      <c r="C52" s="6"/>
      <c r="D52" s="6"/>
      <c r="E52" s="6"/>
      <c r="F52" s="6"/>
    </row>
    <row r="53" spans="1:17">
      <c r="A53" s="6"/>
      <c r="B53" s="6" t="s">
        <v>23</v>
      </c>
      <c r="C53" s="6" t="s">
        <v>24</v>
      </c>
      <c r="D53" s="6" t="s">
        <v>25</v>
      </c>
      <c r="E53" s="6" t="s">
        <v>26</v>
      </c>
      <c r="F53" s="6" t="s">
        <v>27</v>
      </c>
      <c r="G53" s="6" t="s">
        <v>22</v>
      </c>
      <c r="H53" s="6"/>
      <c r="I53" s="6"/>
      <c r="J53" s="6"/>
      <c r="K53" s="6"/>
      <c r="L53" s="6"/>
      <c r="M53" s="6"/>
      <c r="N53" s="6"/>
      <c r="O53" s="6"/>
      <c r="P53" s="6"/>
      <c r="Q53" s="6"/>
    </row>
    <row r="54" spans="1:17">
      <c r="A54" s="6" t="s">
        <v>30</v>
      </c>
      <c r="B54" s="6" t="s">
        <v>31</v>
      </c>
      <c r="C54" s="6">
        <v>6</v>
      </c>
      <c r="D54" s="6">
        <v>1</v>
      </c>
      <c r="E54" s="6">
        <v>0.85677</v>
      </c>
      <c r="F54" s="6">
        <v>0.34977</v>
      </c>
      <c r="G54" s="6"/>
      <c r="H54" s="6"/>
      <c r="I54" s="6" t="s">
        <v>28</v>
      </c>
      <c r="J54" s="6"/>
      <c r="K54" s="6" t="s">
        <v>29</v>
      </c>
      <c r="L54" s="6"/>
      <c r="M54" s="6"/>
      <c r="N54" s="6"/>
      <c r="O54" s="6"/>
      <c r="P54" s="6"/>
      <c r="Q54" s="6"/>
    </row>
    <row r="55" spans="1:17">
      <c r="A55" s="6"/>
      <c r="B55" s="6" t="s">
        <v>40</v>
      </c>
      <c r="C55" s="6">
        <v>6</v>
      </c>
      <c r="D55" s="6">
        <v>0.7769</v>
      </c>
      <c r="E55" s="6">
        <v>0.64541</v>
      </c>
      <c r="F55" s="6">
        <v>0.26349</v>
      </c>
      <c r="G55" s="6"/>
      <c r="H55" s="6"/>
      <c r="I55" s="6" t="s">
        <v>32</v>
      </c>
      <c r="J55" s="6" t="s">
        <v>33</v>
      </c>
      <c r="K55" s="6" t="s">
        <v>34</v>
      </c>
      <c r="L55" s="6" t="s">
        <v>35</v>
      </c>
      <c r="M55" s="6" t="s">
        <v>36</v>
      </c>
      <c r="N55" s="6" t="s">
        <v>37</v>
      </c>
      <c r="O55" s="6" t="s">
        <v>38</v>
      </c>
      <c r="P55" s="6" t="s">
        <v>39</v>
      </c>
      <c r="Q55" s="6"/>
    </row>
    <row r="56" spans="1:17">
      <c r="A56" s="6"/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6"/>
      <c r="P56" s="6" t="s">
        <v>41</v>
      </c>
      <c r="Q56" s="6" t="s">
        <v>42</v>
      </c>
    </row>
    <row r="57" spans="7:17">
      <c r="G57" s="6" t="s">
        <v>30</v>
      </c>
      <c r="H57" s="6" t="s">
        <v>43</v>
      </c>
      <c r="I57" s="6">
        <v>0.035</v>
      </c>
      <c r="J57" s="6">
        <v>0.855</v>
      </c>
      <c r="K57" s="6">
        <v>0.509</v>
      </c>
      <c r="L57" s="6">
        <v>10</v>
      </c>
      <c r="M57" s="6">
        <v>0.622</v>
      </c>
      <c r="N57" s="6">
        <v>0.22305</v>
      </c>
      <c r="O57" s="6">
        <v>0.43791</v>
      </c>
      <c r="P57" s="6">
        <v>-0.75268</v>
      </c>
      <c r="Q57" s="6">
        <v>1.19878</v>
      </c>
    </row>
    <row r="58" spans="7:17">
      <c r="G58" s="6"/>
      <c r="H58" s="6" t="s">
        <v>44</v>
      </c>
      <c r="I58" s="6"/>
      <c r="J58" s="6"/>
      <c r="K58" s="6">
        <v>0.509</v>
      </c>
      <c r="L58" s="6">
        <v>9.292</v>
      </c>
      <c r="M58" s="6">
        <v>0.622</v>
      </c>
      <c r="N58" s="6">
        <v>0.22305</v>
      </c>
      <c r="O58" s="6">
        <v>0.43791</v>
      </c>
      <c r="P58" s="6">
        <v>-0.76284</v>
      </c>
      <c r="Q58" s="6">
        <v>1.20895</v>
      </c>
    </row>
    <row r="59" ht="13.5" spans="1:1">
      <c r="A59" s="1" t="s">
        <v>96</v>
      </c>
    </row>
    <row r="60" spans="1:17">
      <c r="A60" s="6" t="s">
        <v>21</v>
      </c>
      <c r="B60" s="6"/>
      <c r="C60" s="6"/>
      <c r="D60" s="6"/>
      <c r="E60" s="6"/>
      <c r="F60" s="6"/>
      <c r="G60" s="6"/>
      <c r="H60" s="6"/>
      <c r="I60" s="6"/>
      <c r="J60" s="6"/>
      <c r="K60" s="6"/>
      <c r="L60" s="6"/>
      <c r="M60" s="6"/>
      <c r="N60" s="6"/>
      <c r="O60" s="6"/>
      <c r="P60" s="6"/>
      <c r="Q60" s="6"/>
    </row>
    <row r="61" spans="1:17">
      <c r="A61" s="6"/>
      <c r="B61" s="6" t="s">
        <v>23</v>
      </c>
      <c r="C61" s="6" t="s">
        <v>24</v>
      </c>
      <c r="D61" s="6" t="s">
        <v>25</v>
      </c>
      <c r="E61" s="6" t="s">
        <v>26</v>
      </c>
      <c r="F61" s="6" t="s">
        <v>27</v>
      </c>
      <c r="G61" s="6" t="s">
        <v>22</v>
      </c>
      <c r="H61" s="6"/>
      <c r="I61" s="6" t="s">
        <v>28</v>
      </c>
      <c r="J61" s="6"/>
      <c r="K61" s="6" t="s">
        <v>29</v>
      </c>
      <c r="L61" s="6"/>
      <c r="M61" s="6"/>
      <c r="N61" s="6"/>
      <c r="O61" s="6"/>
      <c r="P61" s="6"/>
      <c r="Q61" s="6"/>
    </row>
    <row r="62" spans="1:17">
      <c r="A62" s="6" t="s">
        <v>30</v>
      </c>
      <c r="B62" s="6" t="s">
        <v>31</v>
      </c>
      <c r="C62" s="6">
        <v>6</v>
      </c>
      <c r="D62" s="6">
        <v>1</v>
      </c>
      <c r="E62" s="6">
        <v>0.41352</v>
      </c>
      <c r="F62" s="6">
        <v>0.16882</v>
      </c>
      <c r="G62" s="6"/>
      <c r="H62" s="6"/>
      <c r="I62" s="6" t="s">
        <v>32</v>
      </c>
      <c r="J62" s="6" t="s">
        <v>33</v>
      </c>
      <c r="K62" s="6" t="s">
        <v>34</v>
      </c>
      <c r="L62" s="6" t="s">
        <v>35</v>
      </c>
      <c r="M62" s="6" t="s">
        <v>36</v>
      </c>
      <c r="N62" s="6" t="s">
        <v>37</v>
      </c>
      <c r="O62" s="6" t="s">
        <v>38</v>
      </c>
      <c r="P62" s="6" t="s">
        <v>39</v>
      </c>
      <c r="Q62" s="6"/>
    </row>
    <row r="63" spans="1:17">
      <c r="A63" s="6"/>
      <c r="B63" s="6" t="s">
        <v>40</v>
      </c>
      <c r="C63" s="6">
        <v>6</v>
      </c>
      <c r="D63" s="6">
        <v>0.9916</v>
      </c>
      <c r="E63" s="6">
        <v>0.1818</v>
      </c>
      <c r="F63" s="6">
        <v>0.07422</v>
      </c>
      <c r="G63" s="6"/>
      <c r="H63" s="6"/>
      <c r="I63" s="6"/>
      <c r="J63" s="6"/>
      <c r="K63" s="6"/>
      <c r="L63" s="6"/>
      <c r="M63" s="6"/>
      <c r="N63" s="6"/>
      <c r="O63" s="6"/>
      <c r="P63" s="6" t="s">
        <v>41</v>
      </c>
      <c r="Q63" s="6" t="s">
        <v>42</v>
      </c>
    </row>
    <row r="64" spans="7:17">
      <c r="G64" s="6" t="s">
        <v>30</v>
      </c>
      <c r="H64" s="6" t="s">
        <v>43</v>
      </c>
      <c r="I64" s="6">
        <v>1.632</v>
      </c>
      <c r="J64" s="6">
        <v>0.23</v>
      </c>
      <c r="K64" s="6">
        <v>0.046</v>
      </c>
      <c r="L64" s="6">
        <v>10</v>
      </c>
      <c r="M64" s="6">
        <v>0.964</v>
      </c>
      <c r="N64" s="6">
        <v>0.00844</v>
      </c>
      <c r="O64" s="6">
        <v>0.18441</v>
      </c>
      <c r="P64" s="6">
        <v>-0.40245</v>
      </c>
      <c r="Q64" s="6">
        <v>0.41934</v>
      </c>
    </row>
    <row r="65" spans="7:17">
      <c r="G65" s="6"/>
      <c r="H65" s="6" t="s">
        <v>44</v>
      </c>
      <c r="I65" s="6"/>
      <c r="J65" s="6"/>
      <c r="K65" s="6">
        <v>0.046</v>
      </c>
      <c r="L65" s="6">
        <v>6.863</v>
      </c>
      <c r="M65" s="6">
        <v>0.965</v>
      </c>
      <c r="N65" s="6">
        <v>0.00844</v>
      </c>
      <c r="O65" s="6">
        <v>0.18441</v>
      </c>
      <c r="P65" s="6">
        <v>-0.42939</v>
      </c>
      <c r="Q65" s="6">
        <v>0.44628</v>
      </c>
    </row>
    <row r="66" ht="17.25" spans="1:1">
      <c r="A66" s="10" t="s">
        <v>97</v>
      </c>
    </row>
    <row r="67" spans="1:8">
      <c r="A67" s="6"/>
      <c r="B67" s="6" t="s">
        <v>93</v>
      </c>
      <c r="C67" s="6"/>
      <c r="D67" s="6" t="s">
        <v>98</v>
      </c>
      <c r="E67" s="6"/>
      <c r="F67" s="6"/>
      <c r="G67" s="6"/>
      <c r="H67" s="6"/>
    </row>
    <row r="68" spans="1:8">
      <c r="A68" s="23" t="s">
        <v>7</v>
      </c>
      <c r="B68" s="23">
        <v>1</v>
      </c>
      <c r="C68" s="23">
        <v>10458.832</v>
      </c>
      <c r="D68" s="23">
        <v>1</v>
      </c>
      <c r="E68" s="23">
        <v>8159.74</v>
      </c>
      <c r="F68" s="23">
        <v>0.780176983433714</v>
      </c>
      <c r="G68"/>
      <c r="H68"/>
    </row>
    <row r="69" spans="1:8">
      <c r="A69" s="23" t="s">
        <v>8</v>
      </c>
      <c r="B69" s="23">
        <v>2</v>
      </c>
      <c r="C69" s="23">
        <v>8324.891</v>
      </c>
      <c r="D69" s="23">
        <v>2</v>
      </c>
      <c r="E69" s="23">
        <v>9968.891</v>
      </c>
      <c r="F69" s="23">
        <v>1.19748006310233</v>
      </c>
      <c r="G69"/>
      <c r="H69"/>
    </row>
    <row r="70" spans="1:8">
      <c r="A70" s="23" t="s">
        <v>9</v>
      </c>
      <c r="B70" s="23">
        <v>3</v>
      </c>
      <c r="C70" s="23">
        <v>7024.619</v>
      </c>
      <c r="D70" s="23">
        <v>3</v>
      </c>
      <c r="E70" s="23">
        <v>2054.376</v>
      </c>
      <c r="F70" s="23">
        <v>0.292453725960084</v>
      </c>
      <c r="G70" s="6" t="s">
        <v>98</v>
      </c>
      <c r="H70"/>
    </row>
    <row r="71" spans="1:8">
      <c r="A71" s="23" t="s">
        <v>10</v>
      </c>
      <c r="B71" s="23">
        <v>4</v>
      </c>
      <c r="C71" s="23">
        <v>5951.255</v>
      </c>
      <c r="D71" s="23">
        <v>4</v>
      </c>
      <c r="E71" s="23">
        <v>1861.82</v>
      </c>
      <c r="F71" s="23">
        <v>0.312844937748424</v>
      </c>
      <c r="H71"/>
    </row>
    <row r="72" spans="1:8">
      <c r="A72" s="23" t="s">
        <v>11</v>
      </c>
      <c r="B72" s="23">
        <v>5</v>
      </c>
      <c r="C72" s="23">
        <v>5789.841</v>
      </c>
      <c r="D72" s="23">
        <v>5</v>
      </c>
      <c r="E72" s="23">
        <v>3444.477</v>
      </c>
      <c r="F72" s="23">
        <v>0.594917373378647</v>
      </c>
      <c r="G72"/>
      <c r="H72"/>
    </row>
    <row r="73" spans="1:8">
      <c r="A73" s="23" t="s">
        <v>12</v>
      </c>
      <c r="B73" s="23">
        <v>6</v>
      </c>
      <c r="C73" s="23">
        <v>5961.589</v>
      </c>
      <c r="D73" s="23">
        <v>6</v>
      </c>
      <c r="E73" s="23">
        <v>3522.82</v>
      </c>
      <c r="F73" s="23">
        <v>0.590919635687734</v>
      </c>
      <c r="G73"/>
      <c r="H73"/>
    </row>
    <row r="74" spans="1:8">
      <c r="A74" s="24" t="s">
        <v>13</v>
      </c>
      <c r="B74" s="24">
        <v>7</v>
      </c>
      <c r="C74" s="24">
        <v>5086.69</v>
      </c>
      <c r="D74" s="24">
        <v>7</v>
      </c>
      <c r="E74" s="24">
        <v>4149.477</v>
      </c>
      <c r="F74" s="24">
        <v>0.815751893667591</v>
      </c>
      <c r="G74"/>
      <c r="H74"/>
    </row>
    <row r="75" spans="1:8">
      <c r="A75" s="24" t="s">
        <v>14</v>
      </c>
      <c r="B75" s="24">
        <v>8</v>
      </c>
      <c r="C75" s="24">
        <v>5575.426</v>
      </c>
      <c r="D75" s="24">
        <v>8</v>
      </c>
      <c r="E75" s="24">
        <v>7482.477</v>
      </c>
      <c r="F75" s="24">
        <v>1.34204579165789</v>
      </c>
      <c r="G75"/>
      <c r="H75"/>
    </row>
    <row r="76" spans="1:8">
      <c r="A76" s="24" t="s">
        <v>15</v>
      </c>
      <c r="B76" s="24">
        <v>9</v>
      </c>
      <c r="C76" s="24">
        <v>6209.891</v>
      </c>
      <c r="D76" s="24">
        <v>9</v>
      </c>
      <c r="E76" s="24">
        <v>4265.184</v>
      </c>
      <c r="F76" s="24">
        <v>0.686837176369118</v>
      </c>
      <c r="G76"/>
      <c r="H76"/>
    </row>
    <row r="77" spans="1:8">
      <c r="A77" s="24" t="s">
        <v>16</v>
      </c>
      <c r="B77" s="24">
        <v>10</v>
      </c>
      <c r="C77" s="24">
        <v>6137.326</v>
      </c>
      <c r="D77" s="24">
        <v>10</v>
      </c>
      <c r="E77" s="24">
        <v>6725.941</v>
      </c>
      <c r="F77" s="24">
        <v>1.0959074033219</v>
      </c>
      <c r="G77" s="6" t="s">
        <v>93</v>
      </c>
      <c r="H77"/>
    </row>
    <row r="78" spans="1:8">
      <c r="A78" s="24" t="s">
        <v>17</v>
      </c>
      <c r="B78" s="24">
        <v>11</v>
      </c>
      <c r="C78" s="24">
        <v>6726.497</v>
      </c>
      <c r="D78" s="24">
        <v>11</v>
      </c>
      <c r="E78" s="24">
        <v>3077.305</v>
      </c>
      <c r="F78" s="24">
        <v>0.457489983270638</v>
      </c>
      <c r="G78"/>
      <c r="H78"/>
    </row>
    <row r="79" spans="1:8">
      <c r="A79" s="24" t="s">
        <v>18</v>
      </c>
      <c r="B79" s="24">
        <v>12</v>
      </c>
      <c r="C79" s="24">
        <v>10118.589</v>
      </c>
      <c r="D79" s="24">
        <v>12</v>
      </c>
      <c r="E79" s="24">
        <v>3274.477</v>
      </c>
      <c r="F79" s="24">
        <v>0.323610040886135</v>
      </c>
      <c r="G79"/>
      <c r="H79"/>
    </row>
    <row r="84" spans="1:6">
      <c r="A84" s="6"/>
      <c r="B84" s="6" t="s">
        <v>93</v>
      </c>
      <c r="C84" s="6"/>
      <c r="D84" s="6" t="s">
        <v>99</v>
      </c>
      <c r="E84" s="6"/>
      <c r="F84" s="6"/>
    </row>
    <row r="85" spans="1:6">
      <c r="A85" s="23" t="s">
        <v>7</v>
      </c>
      <c r="B85" s="23">
        <v>1</v>
      </c>
      <c r="C85" s="23">
        <v>8945.418</v>
      </c>
      <c r="D85" s="23">
        <v>1</v>
      </c>
      <c r="E85" s="23">
        <v>7120.125</v>
      </c>
      <c r="F85" s="23">
        <v>0.795952184682706</v>
      </c>
    </row>
    <row r="86" spans="1:6">
      <c r="A86" s="23" t="s">
        <v>8</v>
      </c>
      <c r="B86" s="23">
        <v>2</v>
      </c>
      <c r="C86" s="23">
        <v>7478.062</v>
      </c>
      <c r="D86" s="23">
        <v>2</v>
      </c>
      <c r="E86" s="23">
        <v>3595.941</v>
      </c>
      <c r="F86" s="23">
        <v>0.480865363245183</v>
      </c>
    </row>
    <row r="87" spans="1:6">
      <c r="A87" s="23" t="s">
        <v>9</v>
      </c>
      <c r="B87" s="23">
        <v>3</v>
      </c>
      <c r="C87" s="23">
        <v>8392.113</v>
      </c>
      <c r="D87" s="23">
        <v>3</v>
      </c>
      <c r="E87" s="23">
        <v>5334.79</v>
      </c>
      <c r="F87" s="23">
        <v>0.635690915982661</v>
      </c>
    </row>
    <row r="88" spans="1:7">
      <c r="A88" s="23" t="s">
        <v>10</v>
      </c>
      <c r="B88" s="23">
        <v>4</v>
      </c>
      <c r="C88" s="23">
        <v>8420.648</v>
      </c>
      <c r="D88" s="23">
        <v>4</v>
      </c>
      <c r="E88" s="23">
        <v>4441.569</v>
      </c>
      <c r="F88" s="23">
        <v>0.527461663282921</v>
      </c>
      <c r="G88" s="6" t="s">
        <v>99</v>
      </c>
    </row>
    <row r="89" spans="1:6">
      <c r="A89" s="23" t="s">
        <v>11</v>
      </c>
      <c r="B89" s="23">
        <v>5</v>
      </c>
      <c r="C89" s="23">
        <v>8485.527</v>
      </c>
      <c r="D89" s="23">
        <v>5</v>
      </c>
      <c r="E89" s="23">
        <v>5667.477</v>
      </c>
      <c r="F89" s="23">
        <v>0.667899235957884</v>
      </c>
    </row>
    <row r="90" spans="1:6">
      <c r="A90" s="23" t="s">
        <v>12</v>
      </c>
      <c r="B90" s="23">
        <v>6</v>
      </c>
      <c r="C90" s="23">
        <v>9507.012</v>
      </c>
      <c r="D90" s="23">
        <v>6</v>
      </c>
      <c r="E90" s="23">
        <v>5018.619</v>
      </c>
      <c r="F90" s="23">
        <v>0.527886048739604</v>
      </c>
    </row>
    <row r="91" spans="1:6">
      <c r="A91" s="24" t="s">
        <v>13</v>
      </c>
      <c r="B91" s="24">
        <v>7</v>
      </c>
      <c r="C91" s="24">
        <v>6948.234</v>
      </c>
      <c r="D91" s="24">
        <v>7</v>
      </c>
      <c r="E91" s="24">
        <v>4251.69</v>
      </c>
      <c r="F91" s="24">
        <v>0.611909443464339</v>
      </c>
    </row>
    <row r="92" spans="1:6">
      <c r="A92" s="24" t="s">
        <v>14</v>
      </c>
      <c r="B92" s="24">
        <v>8</v>
      </c>
      <c r="C92" s="24">
        <v>8222.477</v>
      </c>
      <c r="D92" s="24">
        <v>8</v>
      </c>
      <c r="E92" s="24">
        <v>5047.882</v>
      </c>
      <c r="F92" s="24">
        <v>0.613912571600991</v>
      </c>
    </row>
    <row r="93" spans="1:6">
      <c r="A93" s="24" t="s">
        <v>15</v>
      </c>
      <c r="B93" s="24">
        <v>9</v>
      </c>
      <c r="C93" s="24">
        <v>7145.941</v>
      </c>
      <c r="D93" s="24">
        <v>9</v>
      </c>
      <c r="E93" s="24">
        <v>3870.054</v>
      </c>
      <c r="F93" s="24">
        <v>0.541573740953081</v>
      </c>
    </row>
    <row r="94" spans="1:6">
      <c r="A94" s="24" t="s">
        <v>16</v>
      </c>
      <c r="B94" s="24">
        <v>10</v>
      </c>
      <c r="C94" s="24">
        <v>7788.82</v>
      </c>
      <c r="D94" s="24">
        <v>10</v>
      </c>
      <c r="E94" s="24">
        <v>4311.598</v>
      </c>
      <c r="F94" s="24">
        <v>0.553562413818781</v>
      </c>
    </row>
    <row r="95" spans="1:7">
      <c r="A95" s="24" t="s">
        <v>17</v>
      </c>
      <c r="B95" s="24">
        <v>11</v>
      </c>
      <c r="C95" s="24">
        <v>7403.77</v>
      </c>
      <c r="D95" s="24">
        <v>11</v>
      </c>
      <c r="E95" s="24">
        <v>3940.134</v>
      </c>
      <c r="F95" s="24">
        <v>0.532179416702572</v>
      </c>
      <c r="G95" s="6" t="s">
        <v>93</v>
      </c>
    </row>
    <row r="96" spans="1:6">
      <c r="A96" s="24" t="s">
        <v>18</v>
      </c>
      <c r="B96" s="24">
        <v>12</v>
      </c>
      <c r="C96" s="24">
        <v>9766.953</v>
      </c>
      <c r="D96" s="24">
        <v>12</v>
      </c>
      <c r="E96" s="24">
        <v>6336.267</v>
      </c>
      <c r="F96" s="24">
        <v>0.648745519713262</v>
      </c>
    </row>
    <row r="101" ht="13.5" spans="1:1">
      <c r="A101" s="1" t="s">
        <v>98</v>
      </c>
    </row>
    <row r="102" spans="1:6">
      <c r="A102" s="6" t="s">
        <v>21</v>
      </c>
      <c r="B102" s="6"/>
      <c r="C102" s="6"/>
      <c r="D102" s="6"/>
      <c r="E102" s="6"/>
      <c r="F102" s="6"/>
    </row>
    <row r="103" spans="1:17">
      <c r="A103" s="6"/>
      <c r="B103" s="6" t="s">
        <v>23</v>
      </c>
      <c r="C103" s="6" t="s">
        <v>24</v>
      </c>
      <c r="D103" s="6" t="s">
        <v>25</v>
      </c>
      <c r="E103" s="6" t="s">
        <v>26</v>
      </c>
      <c r="F103" s="6" t="s">
        <v>27</v>
      </c>
      <c r="G103" s="6" t="s">
        <v>22</v>
      </c>
      <c r="H103" s="6"/>
      <c r="I103" s="6"/>
      <c r="J103" s="6"/>
      <c r="K103" s="6"/>
      <c r="L103" s="6"/>
      <c r="M103" s="6"/>
      <c r="N103" s="6"/>
      <c r="O103" s="6"/>
      <c r="P103" s="6"/>
      <c r="Q103" s="6"/>
    </row>
    <row r="104" spans="1:17">
      <c r="A104" s="6" t="s">
        <v>30</v>
      </c>
      <c r="B104" s="6" t="s">
        <v>31</v>
      </c>
      <c r="C104" s="6">
        <v>6</v>
      </c>
      <c r="D104" s="6">
        <v>1</v>
      </c>
      <c r="E104" s="6">
        <v>0.53367</v>
      </c>
      <c r="F104" s="6">
        <v>0.21787</v>
      </c>
      <c r="G104" s="6"/>
      <c r="H104" s="6"/>
      <c r="I104" s="6" t="s">
        <v>28</v>
      </c>
      <c r="J104" s="6"/>
      <c r="K104" s="6" t="s">
        <v>29</v>
      </c>
      <c r="L104" s="6"/>
      <c r="M104" s="6"/>
      <c r="N104" s="6"/>
      <c r="O104" s="6"/>
      <c r="P104" s="6"/>
      <c r="Q104" s="6"/>
    </row>
    <row r="105" spans="1:17">
      <c r="A105" s="6"/>
      <c r="B105" s="6" t="s">
        <v>40</v>
      </c>
      <c r="C105" s="6">
        <v>6</v>
      </c>
      <c r="D105" s="6">
        <v>1.2528</v>
      </c>
      <c r="E105" s="6">
        <v>0.6115</v>
      </c>
      <c r="F105" s="6">
        <v>0.24964</v>
      </c>
      <c r="G105" s="6"/>
      <c r="H105" s="6"/>
      <c r="I105" s="6" t="s">
        <v>32</v>
      </c>
      <c r="J105" s="6" t="s">
        <v>33</v>
      </c>
      <c r="K105" s="6" t="s">
        <v>34</v>
      </c>
      <c r="L105" s="6" t="s">
        <v>35</v>
      </c>
      <c r="M105" s="6" t="s">
        <v>36</v>
      </c>
      <c r="N105" s="6" t="s">
        <v>37</v>
      </c>
      <c r="O105" s="6" t="s">
        <v>38</v>
      </c>
      <c r="P105" s="6" t="s">
        <v>39</v>
      </c>
      <c r="Q105" s="6"/>
    </row>
    <row r="106" spans="1:17">
      <c r="A106" s="6"/>
      <c r="B106" s="6"/>
      <c r="C106" s="6"/>
      <c r="D106" s="6"/>
      <c r="E106" s="6"/>
      <c r="F106" s="6"/>
      <c r="G106" s="6"/>
      <c r="H106" s="6"/>
      <c r="I106" s="6"/>
      <c r="J106" s="6"/>
      <c r="K106" s="6"/>
      <c r="L106" s="6"/>
      <c r="M106" s="6"/>
      <c r="N106" s="6"/>
      <c r="O106" s="6"/>
      <c r="P106" s="6" t="s">
        <v>41</v>
      </c>
      <c r="Q106" s="6" t="s">
        <v>42</v>
      </c>
    </row>
    <row r="107" spans="7:17">
      <c r="G107" s="6" t="s">
        <v>30</v>
      </c>
      <c r="H107" s="6" t="s">
        <v>43</v>
      </c>
      <c r="I107" s="6">
        <v>0.233</v>
      </c>
      <c r="J107" s="6">
        <v>0.64</v>
      </c>
      <c r="K107" s="6">
        <v>-0.763</v>
      </c>
      <c r="L107" s="6">
        <v>10</v>
      </c>
      <c r="M107" s="6">
        <v>0.463</v>
      </c>
      <c r="N107" s="6">
        <v>-0.25283</v>
      </c>
      <c r="O107" s="6">
        <v>0.33134</v>
      </c>
      <c r="P107" s="6">
        <v>-0.99111</v>
      </c>
      <c r="Q107" s="6">
        <v>0.48545</v>
      </c>
    </row>
    <row r="108" spans="1:17">
      <c r="A108" s="1" t="s">
        <v>99</v>
      </c>
      <c r="G108" s="6"/>
      <c r="H108" s="6" t="s">
        <v>44</v>
      </c>
      <c r="I108" s="6"/>
      <c r="J108" s="6"/>
      <c r="K108" s="6">
        <v>-0.763</v>
      </c>
      <c r="L108" s="6">
        <v>9.82</v>
      </c>
      <c r="M108" s="6">
        <v>0.463</v>
      </c>
      <c r="N108" s="6">
        <v>-0.25283</v>
      </c>
      <c r="O108" s="6">
        <v>0.33134</v>
      </c>
      <c r="P108" s="6">
        <v>-0.99294</v>
      </c>
      <c r="Q108" s="6">
        <v>0.48729</v>
      </c>
    </row>
    <row r="109" spans="1:6">
      <c r="A109" s="6" t="s">
        <v>21</v>
      </c>
      <c r="B109" s="6"/>
      <c r="C109" s="6"/>
      <c r="D109" s="6"/>
      <c r="E109" s="6"/>
      <c r="F109" s="6"/>
    </row>
    <row r="110" spans="1:17">
      <c r="A110" s="6"/>
      <c r="B110" s="6" t="s">
        <v>23</v>
      </c>
      <c r="C110" s="6" t="s">
        <v>24</v>
      </c>
      <c r="D110" s="6" t="s">
        <v>25</v>
      </c>
      <c r="E110" s="6" t="s">
        <v>26</v>
      </c>
      <c r="F110" s="6" t="s">
        <v>27</v>
      </c>
      <c r="G110" s="6" t="s">
        <v>22</v>
      </c>
      <c r="H110" s="6"/>
      <c r="I110" s="6"/>
      <c r="J110" s="6"/>
      <c r="K110" s="6"/>
      <c r="L110" s="6"/>
      <c r="M110" s="6"/>
      <c r="N110" s="6"/>
      <c r="O110" s="6"/>
      <c r="P110" s="6"/>
      <c r="Q110" s="6"/>
    </row>
    <row r="111" spans="1:17">
      <c r="A111" s="6" t="s">
        <v>30</v>
      </c>
      <c r="B111" s="6" t="s">
        <v>31</v>
      </c>
      <c r="C111" s="6">
        <v>6</v>
      </c>
      <c r="D111" s="6">
        <v>1</v>
      </c>
      <c r="E111" s="6">
        <v>0.85677</v>
      </c>
      <c r="F111" s="6">
        <v>0.34977</v>
      </c>
      <c r="G111" s="6"/>
      <c r="H111" s="6"/>
      <c r="I111" s="6" t="s">
        <v>28</v>
      </c>
      <c r="J111" s="6"/>
      <c r="K111" s="6" t="s">
        <v>29</v>
      </c>
      <c r="L111" s="6"/>
      <c r="M111" s="6"/>
      <c r="N111" s="6"/>
      <c r="O111" s="6"/>
      <c r="P111" s="6"/>
      <c r="Q111" s="6"/>
    </row>
    <row r="112" spans="1:17">
      <c r="A112" s="6"/>
      <c r="B112" s="6" t="s">
        <v>40</v>
      </c>
      <c r="C112" s="6">
        <v>6</v>
      </c>
      <c r="D112" s="6">
        <v>0.7769</v>
      </c>
      <c r="E112" s="6">
        <v>0.64541</v>
      </c>
      <c r="F112" s="6">
        <v>0.26349</v>
      </c>
      <c r="G112" s="6"/>
      <c r="H112" s="6"/>
      <c r="I112" s="6" t="s">
        <v>32</v>
      </c>
      <c r="J112" s="6" t="s">
        <v>33</v>
      </c>
      <c r="K112" s="6" t="s">
        <v>34</v>
      </c>
      <c r="L112" s="6" t="s">
        <v>35</v>
      </c>
      <c r="M112" s="6" t="s">
        <v>36</v>
      </c>
      <c r="N112" s="6" t="s">
        <v>37</v>
      </c>
      <c r="O112" s="6" t="s">
        <v>38</v>
      </c>
      <c r="P112" s="6" t="s">
        <v>39</v>
      </c>
      <c r="Q112" s="6"/>
    </row>
    <row r="113" spans="7:17">
      <c r="G113" s="6"/>
      <c r="H113" s="6"/>
      <c r="I113" s="6"/>
      <c r="J113" s="6"/>
      <c r="K113" s="6"/>
      <c r="L113" s="6"/>
      <c r="M113" s="6"/>
      <c r="N113" s="6"/>
      <c r="O113" s="6"/>
      <c r="P113" s="6" t="s">
        <v>41</v>
      </c>
      <c r="Q113" s="6" t="s">
        <v>42</v>
      </c>
    </row>
    <row r="114" spans="7:17">
      <c r="G114" s="6" t="s">
        <v>30</v>
      </c>
      <c r="H114" s="6" t="s">
        <v>43</v>
      </c>
      <c r="I114" s="6">
        <v>0.035</v>
      </c>
      <c r="J114" s="6">
        <v>0.855</v>
      </c>
      <c r="K114" s="6">
        <v>0.509</v>
      </c>
      <c r="L114" s="6">
        <v>10</v>
      </c>
      <c r="M114" s="6">
        <v>0.622</v>
      </c>
      <c r="N114" s="6">
        <v>0.22305</v>
      </c>
      <c r="O114" s="6">
        <v>0.43791</v>
      </c>
      <c r="P114" s="6">
        <v>-0.75268</v>
      </c>
      <c r="Q114" s="6">
        <v>1.19878</v>
      </c>
    </row>
    <row r="115" ht="17.25" spans="1:17">
      <c r="A115" s="10" t="s">
        <v>100</v>
      </c>
      <c r="G115" s="6"/>
      <c r="H115" s="6" t="s">
        <v>44</v>
      </c>
      <c r="I115" s="6"/>
      <c r="J115" s="6"/>
      <c r="K115" s="6">
        <v>0.509</v>
      </c>
      <c r="L115" s="6">
        <v>9.292</v>
      </c>
      <c r="M115" s="6">
        <v>0.622</v>
      </c>
      <c r="N115" s="6">
        <v>0.22305</v>
      </c>
      <c r="O115" s="6">
        <v>0.43791</v>
      </c>
      <c r="P115" s="6">
        <v>-0.76284</v>
      </c>
      <c r="Q115" s="6">
        <v>1.20895</v>
      </c>
    </row>
    <row r="116" spans="1:17">
      <c r="A116" s="12"/>
      <c r="B116" s="12" t="s">
        <v>101</v>
      </c>
      <c r="C116" s="12" t="s">
        <v>102</v>
      </c>
      <c r="D116" s="12"/>
      <c r="E116" s="12"/>
      <c r="G116" s="6"/>
      <c r="H116" s="6"/>
      <c r="I116" s="6"/>
      <c r="J116" s="6"/>
      <c r="K116" s="6"/>
      <c r="L116" s="6"/>
      <c r="M116" s="6"/>
      <c r="N116" s="6"/>
      <c r="O116" s="6"/>
      <c r="P116" s="6"/>
      <c r="Q116" s="6"/>
    </row>
    <row r="117" spans="1:5">
      <c r="A117" s="59" t="s">
        <v>68</v>
      </c>
      <c r="B117" s="59">
        <v>7.667</v>
      </c>
      <c r="C117" s="59">
        <v>3.8335</v>
      </c>
      <c r="D117"/>
      <c r="E117"/>
    </row>
    <row r="118" spans="1:5">
      <c r="A118" s="59" t="s">
        <v>69</v>
      </c>
      <c r="B118" s="59">
        <v>7.641</v>
      </c>
      <c r="C118" s="59">
        <v>3.8205</v>
      </c>
      <c r="D118"/>
      <c r="E118"/>
    </row>
    <row r="119" spans="1:5">
      <c r="A119" s="59" t="s">
        <v>70</v>
      </c>
      <c r="B119" s="59">
        <v>7.645</v>
      </c>
      <c r="C119" s="59">
        <v>3.8225</v>
      </c>
      <c r="D119"/>
      <c r="E119"/>
    </row>
    <row r="120" spans="1:5">
      <c r="A120" s="59" t="s">
        <v>71</v>
      </c>
      <c r="B120" s="59">
        <v>6.262</v>
      </c>
      <c r="C120" s="59">
        <v>3.131</v>
      </c>
      <c r="D120"/>
      <c r="E120"/>
    </row>
    <row r="121" spans="1:5">
      <c r="A121" s="59" t="s">
        <v>72</v>
      </c>
      <c r="B121" s="59">
        <v>6.15</v>
      </c>
      <c r="C121" s="59">
        <v>3.075</v>
      </c>
      <c r="D121"/>
      <c r="E121"/>
    </row>
    <row r="122" spans="1:5">
      <c r="A122" s="59" t="s">
        <v>73</v>
      </c>
      <c r="B122" s="59">
        <v>6.146</v>
      </c>
      <c r="C122" s="59">
        <v>3.073</v>
      </c>
      <c r="D122"/>
      <c r="E122"/>
    </row>
    <row r="123" spans="1:5">
      <c r="A123" s="56" t="s">
        <v>74</v>
      </c>
      <c r="B123" s="56">
        <v>9.348</v>
      </c>
      <c r="C123" s="56">
        <v>4.674</v>
      </c>
      <c r="D123"/>
      <c r="E123"/>
    </row>
    <row r="124" spans="1:5">
      <c r="A124" s="56" t="s">
        <v>75</v>
      </c>
      <c r="B124" s="56">
        <v>9.139</v>
      </c>
      <c r="C124" s="56">
        <v>4.5695</v>
      </c>
      <c r="D124"/>
      <c r="E124"/>
    </row>
    <row r="125" spans="1:5">
      <c r="A125" s="56" t="s">
        <v>76</v>
      </c>
      <c r="B125" s="56">
        <v>8.008</v>
      </c>
      <c r="C125" s="56">
        <v>4.004</v>
      </c>
      <c r="D125"/>
      <c r="E125"/>
    </row>
    <row r="126" spans="1:5">
      <c r="A126" s="56" t="s">
        <v>77</v>
      </c>
      <c r="B126" s="56">
        <v>7.589</v>
      </c>
      <c r="C126" s="56">
        <v>3.7945</v>
      </c>
      <c r="D126"/>
      <c r="E126"/>
    </row>
    <row r="127" spans="1:5">
      <c r="A127" s="56" t="s">
        <v>78</v>
      </c>
      <c r="B127" s="56">
        <v>7.589</v>
      </c>
      <c r="C127" s="56">
        <v>3.7945</v>
      </c>
      <c r="D127"/>
      <c r="E127"/>
    </row>
    <row r="128" spans="1:5">
      <c r="A128" s="56" t="s">
        <v>79</v>
      </c>
      <c r="B128" s="56">
        <v>10.699</v>
      </c>
      <c r="C128" s="56">
        <v>5.3495</v>
      </c>
      <c r="D128"/>
      <c r="E128"/>
    </row>
    <row r="130" spans="1:6">
      <c r="A130" s="6" t="s">
        <v>21</v>
      </c>
      <c r="B130" s="6"/>
      <c r="C130" s="6"/>
      <c r="D130" s="6"/>
      <c r="E130" s="6"/>
      <c r="F130" s="6"/>
    </row>
    <row r="131" spans="1:17">
      <c r="A131" s="6"/>
      <c r="B131" s="6" t="s">
        <v>23</v>
      </c>
      <c r="C131" s="6" t="s">
        <v>24</v>
      </c>
      <c r="D131" s="6" t="s">
        <v>25</v>
      </c>
      <c r="E131" s="6" t="s">
        <v>26</v>
      </c>
      <c r="F131" s="6" t="s">
        <v>27</v>
      </c>
      <c r="G131" s="6" t="s">
        <v>22</v>
      </c>
      <c r="H131" s="6"/>
      <c r="I131" s="6"/>
      <c r="J131" s="6"/>
      <c r="K131" s="6"/>
      <c r="L131" s="6"/>
      <c r="M131" s="6"/>
      <c r="N131" s="6"/>
      <c r="O131" s="6"/>
      <c r="P131" s="6"/>
      <c r="Q131" s="6"/>
    </row>
    <row r="132" spans="1:17">
      <c r="A132" s="6" t="s">
        <v>30</v>
      </c>
      <c r="B132" s="6" t="s">
        <v>31</v>
      </c>
      <c r="C132" s="6">
        <v>6</v>
      </c>
      <c r="D132" s="6">
        <v>1</v>
      </c>
      <c r="E132" s="6">
        <v>0.11614</v>
      </c>
      <c r="F132" s="6">
        <v>0.04742</v>
      </c>
      <c r="G132" s="6"/>
      <c r="H132" s="6"/>
      <c r="I132" s="6" t="s">
        <v>28</v>
      </c>
      <c r="J132" s="6"/>
      <c r="K132" s="6" t="s">
        <v>29</v>
      </c>
      <c r="L132" s="6"/>
      <c r="M132" s="6"/>
      <c r="N132" s="6"/>
      <c r="O132" s="6"/>
      <c r="P132" s="6"/>
      <c r="Q132" s="6"/>
    </row>
    <row r="133" spans="1:17">
      <c r="A133" s="6"/>
      <c r="B133" s="6" t="s">
        <v>40</v>
      </c>
      <c r="C133" s="6">
        <v>6</v>
      </c>
      <c r="D133" s="6">
        <v>1.2112</v>
      </c>
      <c r="E133" s="6">
        <v>0.17052</v>
      </c>
      <c r="F133" s="6">
        <v>0.06962</v>
      </c>
      <c r="G133" s="6"/>
      <c r="H133" s="6"/>
      <c r="I133" s="6" t="s">
        <v>32</v>
      </c>
      <c r="J133" s="6" t="s">
        <v>33</v>
      </c>
      <c r="K133" s="6" t="s">
        <v>34</v>
      </c>
      <c r="L133" s="6" t="s">
        <v>35</v>
      </c>
      <c r="M133" s="6" t="s">
        <v>36</v>
      </c>
      <c r="N133" s="6" t="s">
        <v>37</v>
      </c>
      <c r="O133" s="6" t="s">
        <v>38</v>
      </c>
      <c r="P133" s="6" t="s">
        <v>39</v>
      </c>
      <c r="Q133" s="6"/>
    </row>
    <row r="134" spans="7:17">
      <c r="G134" s="6"/>
      <c r="H134" s="6"/>
      <c r="I134" s="6"/>
      <c r="J134" s="6"/>
      <c r="K134" s="6"/>
      <c r="L134" s="6"/>
      <c r="M134" s="6"/>
      <c r="N134" s="6"/>
      <c r="O134" s="6"/>
      <c r="P134" s="6" t="s">
        <v>41</v>
      </c>
      <c r="Q134" s="6" t="s">
        <v>42</v>
      </c>
    </row>
    <row r="135" spans="7:17">
      <c r="G135" s="6" t="s">
        <v>30</v>
      </c>
      <c r="H135" s="6" t="s">
        <v>43</v>
      </c>
      <c r="I135" s="6">
        <v>1.079</v>
      </c>
      <c r="J135" s="6">
        <v>0.323</v>
      </c>
      <c r="K135" s="6">
        <v>-2.507</v>
      </c>
      <c r="L135" s="6">
        <v>10</v>
      </c>
      <c r="M135" s="6">
        <v>0.031</v>
      </c>
      <c r="N135" s="6">
        <v>-0.21118</v>
      </c>
      <c r="O135" s="6">
        <v>0.08423</v>
      </c>
      <c r="P135" s="6">
        <v>-0.39885</v>
      </c>
      <c r="Q135" s="6">
        <v>-0.0235</v>
      </c>
    </row>
    <row r="136" ht="17.25" spans="1:17">
      <c r="A136" s="10" t="s">
        <v>103</v>
      </c>
      <c r="B136" s="6"/>
      <c r="C136" s="6"/>
      <c r="D136" s="6"/>
      <c r="G136" s="6"/>
      <c r="H136" s="6" t="s">
        <v>44</v>
      </c>
      <c r="I136" s="6"/>
      <c r="J136" s="6"/>
      <c r="K136" s="6">
        <v>-2.507</v>
      </c>
      <c r="L136" s="6">
        <v>8.817</v>
      </c>
      <c r="M136" s="6">
        <v>0.034</v>
      </c>
      <c r="N136" s="6">
        <v>-0.21118</v>
      </c>
      <c r="O136" s="6">
        <v>0.08423</v>
      </c>
      <c r="P136" s="6">
        <v>-0.40232</v>
      </c>
      <c r="Q136" s="6">
        <v>-0.02003</v>
      </c>
    </row>
    <row r="137" ht="13.9" spans="1:4">
      <c r="A137" s="19" t="s">
        <v>104</v>
      </c>
      <c r="B137" s="12" t="s">
        <v>105</v>
      </c>
      <c r="C137" s="12" t="s">
        <v>65</v>
      </c>
      <c r="D137" s="12" t="s">
        <v>106</v>
      </c>
    </row>
    <row r="138" spans="1:4">
      <c r="A138" s="59" t="s">
        <v>68</v>
      </c>
      <c r="B138" s="59">
        <v>2.264</v>
      </c>
      <c r="C138" s="59">
        <v>0.0511</v>
      </c>
      <c r="D138" s="59">
        <f t="shared" ref="D138:D149" si="0">B138*0.4/C138</f>
        <v>17.7221135029354</v>
      </c>
    </row>
    <row r="139" spans="1:4">
      <c r="A139" s="59" t="s">
        <v>69</v>
      </c>
      <c r="B139" s="59">
        <v>3.306</v>
      </c>
      <c r="C139" s="59">
        <v>0.0532</v>
      </c>
      <c r="D139" s="59">
        <f t="shared" si="0"/>
        <v>24.8571428571429</v>
      </c>
    </row>
    <row r="140" spans="1:4">
      <c r="A140" s="59" t="s">
        <v>70</v>
      </c>
      <c r="B140" s="59">
        <v>3.268</v>
      </c>
      <c r="C140" s="59">
        <v>0.052</v>
      </c>
      <c r="D140" s="59">
        <f t="shared" si="0"/>
        <v>25.1384615384615</v>
      </c>
    </row>
    <row r="141" spans="1:4">
      <c r="A141" s="59" t="s">
        <v>71</v>
      </c>
      <c r="B141" s="59">
        <v>3.076</v>
      </c>
      <c r="C141" s="59">
        <v>0.0515</v>
      </c>
      <c r="D141" s="59">
        <f t="shared" si="0"/>
        <v>23.8912621359223</v>
      </c>
    </row>
    <row r="142" spans="1:4">
      <c r="A142" s="59" t="s">
        <v>72</v>
      </c>
      <c r="B142" s="59">
        <v>2.97</v>
      </c>
      <c r="C142" s="59">
        <v>0.051</v>
      </c>
      <c r="D142" s="59">
        <f t="shared" si="0"/>
        <v>23.2941176470588</v>
      </c>
    </row>
    <row r="143" spans="1:4">
      <c r="A143" s="59" t="s">
        <v>73</v>
      </c>
      <c r="B143" s="59">
        <v>3.125</v>
      </c>
      <c r="C143" s="59">
        <v>0.05</v>
      </c>
      <c r="D143" s="59">
        <f t="shared" si="0"/>
        <v>25</v>
      </c>
    </row>
    <row r="144" spans="1:4">
      <c r="A144" s="56" t="s">
        <v>74</v>
      </c>
      <c r="B144" s="56">
        <v>1.82</v>
      </c>
      <c r="C144" s="56">
        <v>0.0561</v>
      </c>
      <c r="D144" s="56">
        <f t="shared" si="0"/>
        <v>12.9768270944742</v>
      </c>
    </row>
    <row r="145" spans="1:4">
      <c r="A145" s="56" t="s">
        <v>75</v>
      </c>
      <c r="B145" s="56">
        <v>1.764</v>
      </c>
      <c r="C145" s="56">
        <v>0.0523</v>
      </c>
      <c r="D145" s="56">
        <f t="shared" si="0"/>
        <v>13.491395793499</v>
      </c>
    </row>
    <row r="146" spans="1:4">
      <c r="A146" s="56" t="s">
        <v>76</v>
      </c>
      <c r="B146" s="56">
        <v>1.813</v>
      </c>
      <c r="C146" s="56">
        <v>0.0498</v>
      </c>
      <c r="D146" s="56">
        <f t="shared" si="0"/>
        <v>14.5622489959839</v>
      </c>
    </row>
    <row r="147" spans="1:4">
      <c r="A147" s="56" t="s">
        <v>77</v>
      </c>
      <c r="B147" s="56">
        <v>1.687</v>
      </c>
      <c r="C147" s="56">
        <v>0.054</v>
      </c>
      <c r="D147" s="56">
        <f t="shared" si="0"/>
        <v>12.4962962962963</v>
      </c>
    </row>
    <row r="148" spans="1:4">
      <c r="A148" s="56" t="s">
        <v>78</v>
      </c>
      <c r="B148" s="56">
        <v>2.03</v>
      </c>
      <c r="C148" s="56">
        <v>0.051</v>
      </c>
      <c r="D148" s="56">
        <f t="shared" si="0"/>
        <v>15.921568627451</v>
      </c>
    </row>
    <row r="149" spans="1:4">
      <c r="A149" s="56" t="s">
        <v>79</v>
      </c>
      <c r="B149" s="56">
        <v>2.129</v>
      </c>
      <c r="C149" s="56">
        <v>0.052</v>
      </c>
      <c r="D149" s="56">
        <f t="shared" si="0"/>
        <v>16.3769230769231</v>
      </c>
    </row>
    <row r="152" spans="1:6">
      <c r="A152" s="6" t="s">
        <v>21</v>
      </c>
      <c r="B152" s="6"/>
      <c r="C152" s="6"/>
      <c r="D152" s="6"/>
      <c r="E152" s="6"/>
      <c r="F152" s="6"/>
    </row>
    <row r="153" spans="1:17">
      <c r="A153" s="6"/>
      <c r="B153" s="6" t="s">
        <v>23</v>
      </c>
      <c r="C153" s="6" t="s">
        <v>24</v>
      </c>
      <c r="D153" s="6" t="s">
        <v>25</v>
      </c>
      <c r="E153" s="6" t="s">
        <v>26</v>
      </c>
      <c r="F153" s="6" t="s">
        <v>27</v>
      </c>
      <c r="G153" s="6" t="s">
        <v>22</v>
      </c>
      <c r="H153" s="6"/>
      <c r="I153" s="6"/>
      <c r="J153" s="6"/>
      <c r="K153" s="6"/>
      <c r="L153" s="6"/>
      <c r="M153" s="6"/>
      <c r="N153" s="6"/>
      <c r="O153" s="6"/>
      <c r="P153" s="6"/>
      <c r="Q153" s="6"/>
    </row>
    <row r="154" spans="1:17">
      <c r="A154" s="6" t="s">
        <v>30</v>
      </c>
      <c r="B154" s="6" t="s">
        <v>31</v>
      </c>
      <c r="C154" s="6">
        <v>6</v>
      </c>
      <c r="D154" s="6">
        <v>23.3172</v>
      </c>
      <c r="E154" s="6">
        <v>2.83391</v>
      </c>
      <c r="F154" s="6">
        <v>1.15694</v>
      </c>
      <c r="G154" s="6"/>
      <c r="H154" s="6"/>
      <c r="I154" s="6" t="s">
        <v>28</v>
      </c>
      <c r="J154" s="6"/>
      <c r="K154" s="6" t="s">
        <v>29</v>
      </c>
      <c r="L154" s="6"/>
      <c r="M154" s="6"/>
      <c r="N154" s="6"/>
      <c r="O154" s="6"/>
      <c r="P154" s="6"/>
      <c r="Q154" s="6"/>
    </row>
    <row r="155" spans="1:17">
      <c r="A155" s="6"/>
      <c r="B155" s="6" t="s">
        <v>40</v>
      </c>
      <c r="C155" s="6">
        <v>6</v>
      </c>
      <c r="D155" s="6">
        <v>14.3042</v>
      </c>
      <c r="E155" s="6">
        <v>1.59184</v>
      </c>
      <c r="F155" s="6">
        <v>0.64987</v>
      </c>
      <c r="G155" s="6"/>
      <c r="H155" s="6"/>
      <c r="I155" s="6" t="s">
        <v>32</v>
      </c>
      <c r="J155" s="6" t="s">
        <v>33</v>
      </c>
      <c r="K155" s="6" t="s">
        <v>34</v>
      </c>
      <c r="L155" s="6" t="s">
        <v>35</v>
      </c>
      <c r="M155" s="6" t="s">
        <v>36</v>
      </c>
      <c r="N155" s="6" t="s">
        <v>37</v>
      </c>
      <c r="O155" s="6" t="s">
        <v>38</v>
      </c>
      <c r="P155" s="6" t="s">
        <v>39</v>
      </c>
      <c r="Q155" s="6"/>
    </row>
    <row r="156" spans="7:17">
      <c r="G156" s="6"/>
      <c r="H156" s="6"/>
      <c r="I156" s="6"/>
      <c r="J156" s="6"/>
      <c r="K156" s="6"/>
      <c r="L156" s="6"/>
      <c r="M156" s="6"/>
      <c r="N156" s="6"/>
      <c r="O156" s="6"/>
      <c r="P156" s="6" t="s">
        <v>41</v>
      </c>
      <c r="Q156" s="6" t="s">
        <v>42</v>
      </c>
    </row>
    <row r="157" spans="7:17">
      <c r="G157" s="6" t="s">
        <v>30</v>
      </c>
      <c r="H157" s="6" t="s">
        <v>43</v>
      </c>
      <c r="I157" s="6">
        <v>0.435</v>
      </c>
      <c r="J157" s="6">
        <v>0.525</v>
      </c>
      <c r="K157" s="6">
        <v>6.792</v>
      </c>
      <c r="L157" s="6">
        <v>10</v>
      </c>
      <c r="M157" s="6">
        <v>0</v>
      </c>
      <c r="N157" s="6">
        <v>9.01297</v>
      </c>
      <c r="O157" s="6">
        <v>1.32696</v>
      </c>
      <c r="P157" s="6">
        <v>6.05631</v>
      </c>
      <c r="Q157" s="6">
        <v>11.96963</v>
      </c>
    </row>
    <row r="158" ht="17.25" spans="1:17">
      <c r="A158" s="10" t="s">
        <v>107</v>
      </c>
      <c r="G158" s="6"/>
      <c r="H158" s="6" t="s">
        <v>44</v>
      </c>
      <c r="I158" s="6"/>
      <c r="J158" s="6"/>
      <c r="K158" s="6">
        <v>6.792</v>
      </c>
      <c r="L158" s="6">
        <v>7.87</v>
      </c>
      <c r="M158" s="6">
        <v>0</v>
      </c>
      <c r="N158" s="6">
        <v>9.01297</v>
      </c>
      <c r="O158" s="6">
        <v>1.32696</v>
      </c>
      <c r="P158" s="6">
        <v>5.94413</v>
      </c>
      <c r="Q158" s="6">
        <v>12.08181</v>
      </c>
    </row>
    <row r="159" spans="1:6">
      <c r="A159" s="6"/>
      <c r="B159" s="6"/>
      <c r="C159" s="6" t="s">
        <v>93</v>
      </c>
      <c r="D159" s="6"/>
      <c r="E159" s="6" t="s">
        <v>108</v>
      </c>
      <c r="F159" s="6"/>
    </row>
    <row r="160" spans="1:6">
      <c r="A160" s="23" t="s">
        <v>7</v>
      </c>
      <c r="B160" s="23">
        <v>1</v>
      </c>
      <c r="C160" s="23">
        <v>7745.125</v>
      </c>
      <c r="D160" s="23">
        <v>1</v>
      </c>
      <c r="E160" s="23">
        <v>9277.64</v>
      </c>
      <c r="F160" s="23">
        <f t="shared" ref="F160:F171" si="1">E160/C160</f>
        <v>1.19786833653427</v>
      </c>
    </row>
    <row r="161" spans="1:6">
      <c r="A161" s="23" t="s">
        <v>8</v>
      </c>
      <c r="B161" s="23">
        <v>2</v>
      </c>
      <c r="C161" s="23">
        <v>7429.77</v>
      </c>
      <c r="D161" s="23">
        <v>2</v>
      </c>
      <c r="E161" s="23">
        <v>7158.669</v>
      </c>
      <c r="F161" s="23">
        <f t="shared" si="1"/>
        <v>0.963511521890987</v>
      </c>
    </row>
    <row r="162" spans="1:6">
      <c r="A162" s="23" t="s">
        <v>9</v>
      </c>
      <c r="B162" s="23">
        <v>3</v>
      </c>
      <c r="C162" s="23">
        <v>8203.205</v>
      </c>
      <c r="D162" s="23">
        <v>3</v>
      </c>
      <c r="E162" s="23">
        <v>7649.113</v>
      </c>
      <c r="F162" s="23">
        <f t="shared" si="1"/>
        <v>0.932454205398987</v>
      </c>
    </row>
    <row r="163" spans="1:6">
      <c r="A163" s="23" t="s">
        <v>10</v>
      </c>
      <c r="B163" s="23">
        <v>4</v>
      </c>
      <c r="C163" s="23">
        <v>7931.062</v>
      </c>
      <c r="D163" s="23">
        <v>4</v>
      </c>
      <c r="E163" s="23">
        <v>7383.255</v>
      </c>
      <c r="F163" s="23">
        <f t="shared" si="1"/>
        <v>0.930928922255305</v>
      </c>
    </row>
    <row r="164" spans="1:6">
      <c r="A164" s="23" t="s">
        <v>11</v>
      </c>
      <c r="B164" s="23">
        <v>5</v>
      </c>
      <c r="C164" s="23">
        <v>8027.79</v>
      </c>
      <c r="D164" s="23">
        <v>5</v>
      </c>
      <c r="E164" s="23">
        <v>6690.79</v>
      </c>
      <c r="F164" s="23">
        <f t="shared" si="1"/>
        <v>0.833453540762775</v>
      </c>
    </row>
    <row r="165" spans="1:6">
      <c r="A165" s="23" t="s">
        <v>12</v>
      </c>
      <c r="B165" s="23">
        <v>6</v>
      </c>
      <c r="C165" s="23">
        <v>7662.841</v>
      </c>
      <c r="D165" s="23">
        <v>6</v>
      </c>
      <c r="E165" s="23">
        <v>6197.598</v>
      </c>
      <c r="F165" s="23">
        <f t="shared" si="1"/>
        <v>0.808785932006158</v>
      </c>
    </row>
    <row r="166" spans="1:6">
      <c r="A166" s="24" t="s">
        <v>13</v>
      </c>
      <c r="B166" s="24">
        <v>7</v>
      </c>
      <c r="C166" s="24">
        <v>7234.477</v>
      </c>
      <c r="D166" s="24">
        <v>7</v>
      </c>
      <c r="E166" s="24">
        <v>7141.941</v>
      </c>
      <c r="F166" s="24">
        <f t="shared" si="1"/>
        <v>0.987209026996699</v>
      </c>
    </row>
    <row r="167" spans="1:6">
      <c r="A167" s="24" t="s">
        <v>14</v>
      </c>
      <c r="B167" s="24">
        <v>8</v>
      </c>
      <c r="C167" s="24">
        <v>6771.77</v>
      </c>
      <c r="D167" s="24">
        <v>8</v>
      </c>
      <c r="E167" s="24">
        <v>6338.822</v>
      </c>
      <c r="F167" s="24">
        <f t="shared" si="1"/>
        <v>0.936065755334277</v>
      </c>
    </row>
    <row r="168" spans="1:6">
      <c r="A168" s="24" t="s">
        <v>15</v>
      </c>
      <c r="B168" s="24">
        <v>9</v>
      </c>
      <c r="C168" s="24">
        <v>5603.891</v>
      </c>
      <c r="D168" s="24">
        <v>9</v>
      </c>
      <c r="E168" s="24">
        <v>6695.698</v>
      </c>
      <c r="F168" s="24">
        <f t="shared" si="1"/>
        <v>1.19483016354172</v>
      </c>
    </row>
    <row r="169" spans="1:6">
      <c r="A169" s="24" t="s">
        <v>16</v>
      </c>
      <c r="B169" s="24">
        <v>10</v>
      </c>
      <c r="C169" s="24">
        <v>4258.861</v>
      </c>
      <c r="D169" s="24">
        <v>10</v>
      </c>
      <c r="E169" s="24">
        <v>5564.134</v>
      </c>
      <c r="F169" s="24">
        <f t="shared" si="1"/>
        <v>1.30648405759192</v>
      </c>
    </row>
    <row r="170" spans="1:6">
      <c r="A170" s="24" t="s">
        <v>17</v>
      </c>
      <c r="B170" s="24">
        <v>11</v>
      </c>
      <c r="C170" s="24">
        <v>5728.347</v>
      </c>
      <c r="D170" s="24">
        <v>11</v>
      </c>
      <c r="E170" s="24">
        <v>6004.669</v>
      </c>
      <c r="F170" s="24">
        <f t="shared" si="1"/>
        <v>1.0482376504077</v>
      </c>
    </row>
    <row r="171" spans="1:6">
      <c r="A171" s="24" t="s">
        <v>18</v>
      </c>
      <c r="B171" s="24">
        <v>12</v>
      </c>
      <c r="C171" s="24">
        <v>7564.497</v>
      </c>
      <c r="D171" s="24">
        <v>12</v>
      </c>
      <c r="E171" s="24">
        <v>8053.154</v>
      </c>
      <c r="F171" s="24">
        <f t="shared" si="1"/>
        <v>1.06459874331367</v>
      </c>
    </row>
    <row r="174" spans="1:6">
      <c r="A174" s="6" t="s">
        <v>21</v>
      </c>
      <c r="B174" s="6"/>
      <c r="C174" s="6"/>
      <c r="D174" s="6"/>
      <c r="E174" s="6"/>
      <c r="F174" s="6"/>
    </row>
    <row r="175" spans="1:17">
      <c r="A175" s="6"/>
      <c r="B175" s="6" t="s">
        <v>23</v>
      </c>
      <c r="C175" s="6" t="s">
        <v>24</v>
      </c>
      <c r="D175" s="6" t="s">
        <v>25</v>
      </c>
      <c r="E175" s="6" t="s">
        <v>26</v>
      </c>
      <c r="F175" s="6" t="s">
        <v>27</v>
      </c>
      <c r="G175" s="6" t="s">
        <v>22</v>
      </c>
      <c r="H175" s="6"/>
      <c r="I175" s="6"/>
      <c r="J175" s="6"/>
      <c r="K175" s="6"/>
      <c r="L175" s="6"/>
      <c r="M175" s="6"/>
      <c r="N175" s="6"/>
      <c r="O175" s="6"/>
      <c r="P175" s="6"/>
      <c r="Q175" s="6"/>
    </row>
    <row r="176" spans="1:17">
      <c r="A176" s="6" t="s">
        <v>30</v>
      </c>
      <c r="B176" s="6" t="s">
        <v>31</v>
      </c>
      <c r="C176" s="6">
        <v>6</v>
      </c>
      <c r="D176" s="6">
        <v>1</v>
      </c>
      <c r="E176" s="6">
        <v>0.14643</v>
      </c>
      <c r="F176" s="6">
        <v>0.05978</v>
      </c>
      <c r="G176" s="6"/>
      <c r="H176" s="6"/>
      <c r="I176" s="6" t="s">
        <v>28</v>
      </c>
      <c r="J176" s="6"/>
      <c r="K176" s="6" t="s">
        <v>29</v>
      </c>
      <c r="L176" s="6"/>
      <c r="M176" s="6"/>
      <c r="N176" s="6"/>
      <c r="O176" s="6"/>
      <c r="P176" s="6"/>
      <c r="Q176" s="6"/>
    </row>
    <row r="177" spans="1:17">
      <c r="A177" s="6"/>
      <c r="B177" s="6" t="s">
        <v>40</v>
      </c>
      <c r="C177" s="6">
        <v>6</v>
      </c>
      <c r="D177" s="6">
        <v>1.1536</v>
      </c>
      <c r="E177" s="6">
        <v>0.14556</v>
      </c>
      <c r="F177" s="6">
        <v>0.05942</v>
      </c>
      <c r="G177" s="6"/>
      <c r="H177" s="6"/>
      <c r="I177" s="6" t="s">
        <v>32</v>
      </c>
      <c r="J177" s="6" t="s">
        <v>33</v>
      </c>
      <c r="K177" s="6" t="s">
        <v>34</v>
      </c>
      <c r="L177" s="6" t="s">
        <v>35</v>
      </c>
      <c r="M177" s="6" t="s">
        <v>36</v>
      </c>
      <c r="N177" s="6" t="s">
        <v>37</v>
      </c>
      <c r="O177" s="6" t="s">
        <v>38</v>
      </c>
      <c r="P177" s="6" t="s">
        <v>39</v>
      </c>
      <c r="Q177" s="6"/>
    </row>
    <row r="178" spans="7:17">
      <c r="G178" s="6"/>
      <c r="H178" s="6"/>
      <c r="I178" s="6"/>
      <c r="J178" s="6"/>
      <c r="K178" s="6"/>
      <c r="L178" s="6"/>
      <c r="M178" s="6"/>
      <c r="N178" s="6"/>
      <c r="O178" s="6"/>
      <c r="P178" s="6" t="s">
        <v>41</v>
      </c>
      <c r="Q178" s="6" t="s">
        <v>42</v>
      </c>
    </row>
    <row r="179" spans="7:17">
      <c r="G179" s="6" t="s">
        <v>30</v>
      </c>
      <c r="H179" s="6" t="s">
        <v>43</v>
      </c>
      <c r="I179" s="6">
        <v>0.116</v>
      </c>
      <c r="J179" s="6">
        <v>0.741</v>
      </c>
      <c r="K179" s="6">
        <v>-1.822</v>
      </c>
      <c r="L179" s="6">
        <v>10</v>
      </c>
      <c r="M179" s="6">
        <v>0.098</v>
      </c>
      <c r="N179" s="6">
        <v>-0.15359</v>
      </c>
      <c r="O179" s="6">
        <v>0.08429</v>
      </c>
      <c r="P179" s="6">
        <v>-0.3414</v>
      </c>
      <c r="Q179" s="6">
        <v>0.03421</v>
      </c>
    </row>
    <row r="180" spans="7:17">
      <c r="G180" s="6"/>
      <c r="H180" s="6" t="s">
        <v>44</v>
      </c>
      <c r="I180" s="6"/>
      <c r="J180" s="6"/>
      <c r="K180" s="6">
        <v>-1.822</v>
      </c>
      <c r="L180" s="6">
        <v>10</v>
      </c>
      <c r="M180" s="6">
        <v>0.098</v>
      </c>
      <c r="N180" s="6">
        <v>-0.15359</v>
      </c>
      <c r="O180" s="6">
        <v>0.08429</v>
      </c>
      <c r="P180" s="6">
        <v>-0.34141</v>
      </c>
      <c r="Q180" s="6">
        <v>0.03422</v>
      </c>
    </row>
  </sheetData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F296"/>
  <sheetViews>
    <sheetView topLeftCell="A199" workbookViewId="0">
      <selection activeCell="A225" sqref="A225:D225"/>
    </sheetView>
  </sheetViews>
  <sheetFormatPr defaultColWidth="9" defaultRowHeight="13.5"/>
  <cols>
    <col min="1" max="1" width="18.2566371681416" customWidth="1"/>
    <col min="2" max="2" width="13.0176991150442" customWidth="1"/>
    <col min="4" max="4" width="18.5221238938053" customWidth="1"/>
    <col min="6" max="6" width="22.3097345132743" customWidth="1"/>
    <col min="7" max="7" width="36.5132743362832" customWidth="1"/>
    <col min="9" max="9" width="17" customWidth="1"/>
  </cols>
  <sheetData>
    <row r="1" ht="17.25" spans="1:6">
      <c r="A1" s="10" t="s">
        <v>109</v>
      </c>
      <c r="B1" s="6"/>
      <c r="C1" s="6"/>
      <c r="D1" s="6"/>
      <c r="E1" s="6"/>
      <c r="F1" s="6"/>
    </row>
    <row r="2" ht="13.85" spans="1:6">
      <c r="A2" s="11" t="s">
        <v>1</v>
      </c>
      <c r="B2" s="30" t="s">
        <v>2</v>
      </c>
      <c r="C2" s="30" t="s">
        <v>3</v>
      </c>
      <c r="D2" s="30" t="s">
        <v>4</v>
      </c>
      <c r="E2" s="30" t="s">
        <v>5</v>
      </c>
      <c r="F2" s="30" t="s">
        <v>6</v>
      </c>
    </row>
    <row r="3" ht="13.85" spans="1:6">
      <c r="A3" s="45" t="s">
        <v>7</v>
      </c>
      <c r="B3" s="46">
        <v>2.252</v>
      </c>
      <c r="C3" s="47">
        <v>12.2</v>
      </c>
      <c r="D3" s="46">
        <v>0.151</v>
      </c>
      <c r="E3" s="47">
        <v>287.7</v>
      </c>
      <c r="F3" s="46">
        <v>2.098</v>
      </c>
    </row>
    <row r="4" ht="13.85" spans="1:6">
      <c r="A4" s="45" t="s">
        <v>8</v>
      </c>
      <c r="B4" s="46">
        <v>2.604</v>
      </c>
      <c r="C4" s="47">
        <v>14.3</v>
      </c>
      <c r="D4" s="46">
        <v>0.204</v>
      </c>
      <c r="E4" s="47">
        <v>285.7</v>
      </c>
      <c r="F4" s="46">
        <v>2.401</v>
      </c>
    </row>
    <row r="5" ht="13.85" spans="1:6">
      <c r="A5" s="45" t="s">
        <v>9</v>
      </c>
      <c r="B5" s="46">
        <v>2.94</v>
      </c>
      <c r="C5" s="47">
        <v>8.7</v>
      </c>
      <c r="D5" s="46">
        <v>0.209</v>
      </c>
      <c r="E5" s="47">
        <v>290.7</v>
      </c>
      <c r="F5" s="46">
        <v>2.731</v>
      </c>
    </row>
    <row r="6" ht="13.85" spans="1:6">
      <c r="A6" s="45" t="s">
        <v>10</v>
      </c>
      <c r="B6" s="46">
        <v>2.054</v>
      </c>
      <c r="C6" s="47">
        <v>1.7</v>
      </c>
      <c r="D6" s="46">
        <v>0.043</v>
      </c>
      <c r="E6" s="47">
        <v>298.3</v>
      </c>
      <c r="F6" s="46">
        <v>2.011</v>
      </c>
    </row>
    <row r="7" ht="13.85" spans="1:6">
      <c r="A7" s="45" t="s">
        <v>11</v>
      </c>
      <c r="B7" s="46">
        <v>2.207</v>
      </c>
      <c r="C7" s="47">
        <v>4.6</v>
      </c>
      <c r="D7" s="46">
        <v>0.114</v>
      </c>
      <c r="E7" s="47">
        <v>295.4</v>
      </c>
      <c r="F7" s="46">
        <v>2.093</v>
      </c>
    </row>
    <row r="8" ht="13.85" spans="1:6">
      <c r="A8" s="45" t="s">
        <v>12</v>
      </c>
      <c r="B8" s="46">
        <v>2.309</v>
      </c>
      <c r="C8" s="47">
        <v>6.6</v>
      </c>
      <c r="D8" s="46">
        <v>0.091</v>
      </c>
      <c r="E8" s="47">
        <v>290.4</v>
      </c>
      <c r="F8" s="46">
        <v>2.211</v>
      </c>
    </row>
    <row r="9" ht="13.85" spans="1:6">
      <c r="A9" s="48" t="s">
        <v>110</v>
      </c>
      <c r="B9" s="49">
        <v>1.795</v>
      </c>
      <c r="C9" s="50">
        <v>9.9</v>
      </c>
      <c r="D9" s="49">
        <v>0.119</v>
      </c>
      <c r="E9" s="50">
        <v>290.1</v>
      </c>
      <c r="F9" s="49">
        <v>1.676</v>
      </c>
    </row>
    <row r="10" ht="13.85" spans="1:6">
      <c r="A10" s="48" t="s">
        <v>111</v>
      </c>
      <c r="B10" s="49">
        <v>2.109</v>
      </c>
      <c r="C10" s="50">
        <v>3.5</v>
      </c>
      <c r="D10" s="49">
        <v>0.06</v>
      </c>
      <c r="E10" s="50">
        <v>296.5</v>
      </c>
      <c r="F10" s="49">
        <v>2.049</v>
      </c>
    </row>
    <row r="11" ht="13.85" spans="1:6">
      <c r="A11" s="48" t="s">
        <v>112</v>
      </c>
      <c r="B11" s="49">
        <v>1.552</v>
      </c>
      <c r="C11" s="50">
        <v>2.3</v>
      </c>
      <c r="D11" s="49">
        <v>0.081</v>
      </c>
      <c r="E11" s="50">
        <v>297.7</v>
      </c>
      <c r="F11" s="49">
        <v>1.471</v>
      </c>
    </row>
    <row r="12" ht="13.85" spans="1:6">
      <c r="A12" s="48" t="s">
        <v>113</v>
      </c>
      <c r="B12" s="49">
        <v>1.142</v>
      </c>
      <c r="C12" s="50">
        <v>0.9</v>
      </c>
      <c r="D12" s="49">
        <v>0.029</v>
      </c>
      <c r="E12" s="50">
        <v>298.9</v>
      </c>
      <c r="F12" s="49">
        <v>1.098</v>
      </c>
    </row>
    <row r="13" ht="13.85" spans="1:6">
      <c r="A13" s="48" t="s">
        <v>114</v>
      </c>
      <c r="B13" s="49">
        <v>2.17</v>
      </c>
      <c r="C13" s="50">
        <v>4.3</v>
      </c>
      <c r="D13" s="49">
        <v>0.072</v>
      </c>
      <c r="E13" s="50">
        <v>295.7</v>
      </c>
      <c r="F13" s="49">
        <v>2.098</v>
      </c>
    </row>
    <row r="14" ht="13.85" spans="1:6">
      <c r="A14" s="48" t="s">
        <v>115</v>
      </c>
      <c r="B14" s="49">
        <v>1.42</v>
      </c>
      <c r="C14" s="50">
        <v>5.6</v>
      </c>
      <c r="D14" s="49">
        <v>0.098</v>
      </c>
      <c r="E14" s="50">
        <v>294.4</v>
      </c>
      <c r="F14" s="49">
        <v>1.322</v>
      </c>
    </row>
    <row r="15" ht="13.85" spans="1:6">
      <c r="A15" s="51" t="s">
        <v>116</v>
      </c>
      <c r="B15" s="52">
        <v>1.737</v>
      </c>
      <c r="C15" s="53">
        <v>0.8</v>
      </c>
      <c r="D15" s="52">
        <v>0.018</v>
      </c>
      <c r="E15" s="53">
        <v>299.2</v>
      </c>
      <c r="F15" s="52">
        <v>1.719</v>
      </c>
    </row>
    <row r="16" ht="13.85" spans="1:6">
      <c r="A16" s="51" t="s">
        <v>117</v>
      </c>
      <c r="B16" s="52">
        <v>1.574</v>
      </c>
      <c r="C16" s="53">
        <v>3.4</v>
      </c>
      <c r="D16" s="52">
        <v>0.057</v>
      </c>
      <c r="E16" s="53">
        <v>296.6</v>
      </c>
      <c r="F16" s="52">
        <v>1.516</v>
      </c>
    </row>
    <row r="17" ht="13.85" spans="1:6">
      <c r="A17" s="51" t="s">
        <v>118</v>
      </c>
      <c r="B17" s="52">
        <v>1.864</v>
      </c>
      <c r="C17" s="53">
        <v>2.2</v>
      </c>
      <c r="D17" s="52">
        <v>0.071</v>
      </c>
      <c r="E17" s="53">
        <v>297.8</v>
      </c>
      <c r="F17" s="52">
        <v>1.793</v>
      </c>
    </row>
    <row r="18" ht="13.85" spans="1:6">
      <c r="A18" s="51" t="s">
        <v>119</v>
      </c>
      <c r="B18" s="52">
        <v>0.971</v>
      </c>
      <c r="C18" s="53">
        <v>6</v>
      </c>
      <c r="D18" s="52">
        <v>0.024</v>
      </c>
      <c r="E18" s="53">
        <v>293.4</v>
      </c>
      <c r="F18" s="52">
        <v>0.944</v>
      </c>
    </row>
    <row r="19" ht="13.85" spans="1:6">
      <c r="A19" s="51" t="s">
        <v>120</v>
      </c>
      <c r="B19" s="52">
        <v>1.301</v>
      </c>
      <c r="C19" s="53">
        <v>0</v>
      </c>
      <c r="D19" s="52">
        <v>0</v>
      </c>
      <c r="E19" s="53">
        <v>300</v>
      </c>
      <c r="F19" s="52">
        <v>1.301</v>
      </c>
    </row>
    <row r="20" ht="13.85" spans="1:6">
      <c r="A20" s="51" t="s">
        <v>121</v>
      </c>
      <c r="B20" s="52">
        <v>1.841</v>
      </c>
      <c r="C20" s="53">
        <v>1.5</v>
      </c>
      <c r="D20" s="52">
        <v>0.035</v>
      </c>
      <c r="E20" s="53">
        <v>298.5</v>
      </c>
      <c r="F20" s="52">
        <v>1.806</v>
      </c>
    </row>
    <row r="22" ht="17.25" spans="1:1">
      <c r="A22" s="10" t="s">
        <v>122</v>
      </c>
    </row>
    <row r="23" ht="13.85" spans="1:13">
      <c r="A23" s="11" t="s">
        <v>20</v>
      </c>
      <c r="B23" s="6"/>
      <c r="C23" s="6"/>
      <c r="D23" s="6"/>
      <c r="E23" s="6"/>
      <c r="F23" s="6"/>
      <c r="G23" s="2"/>
      <c r="H23" s="2"/>
      <c r="I23" s="2"/>
      <c r="J23" s="2"/>
      <c r="K23" s="2"/>
      <c r="L23" s="2"/>
      <c r="M23" s="2"/>
    </row>
    <row r="24" ht="13.85" spans="1:13">
      <c r="A24" s="6" t="s">
        <v>123</v>
      </c>
      <c r="B24" s="6"/>
      <c r="C24" s="6"/>
      <c r="D24" s="6"/>
      <c r="E24" s="6"/>
      <c r="F24" s="6"/>
      <c r="G24" s="6" t="s">
        <v>124</v>
      </c>
      <c r="H24" s="6"/>
      <c r="I24" s="6"/>
      <c r="J24" s="6"/>
      <c r="K24" s="6"/>
      <c r="L24" s="6"/>
      <c r="M24" s="6"/>
    </row>
    <row r="25" ht="13.85" spans="1:13">
      <c r="A25" s="6" t="s">
        <v>30</v>
      </c>
      <c r="B25" s="6"/>
      <c r="C25" s="6"/>
      <c r="D25" s="6"/>
      <c r="E25" s="6"/>
      <c r="F25" s="6"/>
      <c r="G25" s="6" t="s">
        <v>125</v>
      </c>
      <c r="H25" s="6"/>
      <c r="I25" s="6"/>
      <c r="J25" s="6"/>
      <c r="K25" s="6"/>
      <c r="L25" s="6"/>
      <c r="M25" s="6"/>
    </row>
    <row r="26" ht="13.85" spans="1:13">
      <c r="A26" s="6"/>
      <c r="B26" s="6" t="s">
        <v>126</v>
      </c>
      <c r="C26" s="6" t="s">
        <v>127</v>
      </c>
      <c r="D26" s="6" t="s">
        <v>128</v>
      </c>
      <c r="E26" s="6" t="s">
        <v>32</v>
      </c>
      <c r="F26" s="6" t="s">
        <v>33</v>
      </c>
      <c r="G26" s="6" t="s">
        <v>129</v>
      </c>
      <c r="H26" s="6"/>
      <c r="I26" s="6"/>
      <c r="J26" s="6"/>
      <c r="K26" s="6"/>
      <c r="L26" s="6"/>
      <c r="M26" s="6"/>
    </row>
    <row r="27" ht="13.85" spans="1:13">
      <c r="A27" s="8" t="s">
        <v>130</v>
      </c>
      <c r="B27" s="6">
        <v>2.447</v>
      </c>
      <c r="C27" s="6">
        <v>2</v>
      </c>
      <c r="D27" s="6">
        <v>1.224</v>
      </c>
      <c r="E27" s="6">
        <v>9.437</v>
      </c>
      <c r="F27" s="6">
        <v>0.002</v>
      </c>
      <c r="G27" s="6" t="s">
        <v>131</v>
      </c>
      <c r="H27" s="6" t="s">
        <v>132</v>
      </c>
      <c r="I27" s="6" t="s">
        <v>133</v>
      </c>
      <c r="J27" s="6" t="s">
        <v>134</v>
      </c>
      <c r="K27" s="6" t="s">
        <v>33</v>
      </c>
      <c r="L27" s="6" t="s">
        <v>135</v>
      </c>
      <c r="M27" s="6"/>
    </row>
    <row r="28" ht="13.85" spans="1:13">
      <c r="A28" s="6" t="s">
        <v>136</v>
      </c>
      <c r="B28" s="6">
        <v>1.945</v>
      </c>
      <c r="C28" s="6">
        <v>15</v>
      </c>
      <c r="D28" s="6">
        <v>0.13</v>
      </c>
      <c r="E28" s="6"/>
      <c r="F28" s="6"/>
      <c r="G28" s="6"/>
      <c r="H28" s="6"/>
      <c r="I28" s="6"/>
      <c r="J28" s="6"/>
      <c r="K28" s="6"/>
      <c r="L28" s="6" t="s">
        <v>41</v>
      </c>
      <c r="M28" s="6" t="s">
        <v>42</v>
      </c>
    </row>
    <row r="29" ht="13.85" spans="1:13">
      <c r="A29" s="6" t="s">
        <v>137</v>
      </c>
      <c r="B29" s="6">
        <v>4.392</v>
      </c>
      <c r="C29" s="6">
        <v>17</v>
      </c>
      <c r="D29" s="6"/>
      <c r="E29" s="6"/>
      <c r="F29" s="6"/>
      <c r="G29" s="6" t="s">
        <v>31</v>
      </c>
      <c r="H29" s="6" t="s">
        <v>138</v>
      </c>
      <c r="I29" s="6" t="s">
        <v>139</v>
      </c>
      <c r="J29" s="6">
        <v>0.2079</v>
      </c>
      <c r="K29" s="6">
        <v>0.004</v>
      </c>
      <c r="L29" s="6">
        <v>0.2532</v>
      </c>
      <c r="M29" s="6">
        <v>1.1395</v>
      </c>
    </row>
    <row r="30" ht="13.85" spans="1:13">
      <c r="A30" s="2"/>
      <c r="B30" s="2"/>
      <c r="C30" s="2"/>
      <c r="D30" s="2"/>
      <c r="E30" s="2"/>
      <c r="F30" s="2"/>
      <c r="G30" s="6"/>
      <c r="H30" s="6" t="s">
        <v>140</v>
      </c>
      <c r="I30" s="6" t="s">
        <v>141</v>
      </c>
      <c r="J30" s="6">
        <v>0.2079</v>
      </c>
      <c r="K30" s="6">
        <v>0.001</v>
      </c>
      <c r="L30" s="6">
        <v>0.4032</v>
      </c>
      <c r="M30" s="6">
        <v>1.2895</v>
      </c>
    </row>
    <row r="31" ht="13.85" spans="1:13">
      <c r="A31" s="2"/>
      <c r="B31" s="2"/>
      <c r="C31" s="2"/>
      <c r="D31" s="2"/>
      <c r="E31" s="2"/>
      <c r="F31" s="2"/>
      <c r="G31" s="6" t="s">
        <v>138</v>
      </c>
      <c r="H31" s="6" t="s">
        <v>31</v>
      </c>
      <c r="I31" s="6" t="s">
        <v>142</v>
      </c>
      <c r="J31" s="6">
        <v>0.2079</v>
      </c>
      <c r="K31" s="6">
        <v>0.004</v>
      </c>
      <c r="L31" s="6">
        <v>-1.1395</v>
      </c>
      <c r="M31" s="6">
        <v>-0.2532</v>
      </c>
    </row>
    <row r="32" ht="13.85" spans="1:13">
      <c r="A32" s="2"/>
      <c r="B32" s="2"/>
      <c r="C32" s="2"/>
      <c r="D32" s="2"/>
      <c r="E32" s="2"/>
      <c r="F32" s="2"/>
      <c r="G32" s="6"/>
      <c r="H32" s="6" t="s">
        <v>140</v>
      </c>
      <c r="I32" s="6">
        <v>0.15</v>
      </c>
      <c r="J32" s="6">
        <v>0.2079</v>
      </c>
      <c r="K32" s="6">
        <v>0.482</v>
      </c>
      <c r="L32" s="6">
        <v>-0.2931</v>
      </c>
      <c r="M32" s="6">
        <v>0.5931</v>
      </c>
    </row>
    <row r="33" ht="13.85" spans="1:13">
      <c r="A33" s="2"/>
      <c r="B33" s="2"/>
      <c r="C33" s="2"/>
      <c r="D33" s="2"/>
      <c r="E33" s="2"/>
      <c r="F33" s="2"/>
      <c r="G33" s="6" t="s">
        <v>140</v>
      </c>
      <c r="H33" s="6" t="s">
        <v>31</v>
      </c>
      <c r="I33" s="6" t="s">
        <v>143</v>
      </c>
      <c r="J33" s="6">
        <v>0.2079</v>
      </c>
      <c r="K33" s="6">
        <v>0.001</v>
      </c>
      <c r="L33" s="6">
        <v>-1.2895</v>
      </c>
      <c r="M33" s="6">
        <v>-0.4032</v>
      </c>
    </row>
    <row r="34" ht="13.85" spans="1:13">
      <c r="A34" s="2"/>
      <c r="B34" s="2"/>
      <c r="C34" s="2"/>
      <c r="D34" s="2"/>
      <c r="E34" s="2"/>
      <c r="F34" s="2"/>
      <c r="G34" s="6"/>
      <c r="H34" s="6" t="s">
        <v>138</v>
      </c>
      <c r="I34" s="6">
        <v>-0.15</v>
      </c>
      <c r="J34" s="6">
        <v>0.2079</v>
      </c>
      <c r="K34" s="6">
        <v>0.482</v>
      </c>
      <c r="L34" s="6">
        <v>-0.5931</v>
      </c>
      <c r="M34" s="6">
        <v>0.2931</v>
      </c>
    </row>
    <row r="35" ht="13.85" spans="1:13">
      <c r="A35" s="2"/>
      <c r="B35" s="2"/>
      <c r="C35" s="2"/>
      <c r="D35" s="2"/>
      <c r="E35" s="2"/>
      <c r="F35" s="2"/>
      <c r="G35" s="6" t="s">
        <v>144</v>
      </c>
      <c r="H35" s="6"/>
      <c r="I35" s="6"/>
      <c r="J35" s="6"/>
      <c r="K35" s="6"/>
      <c r="L35" s="6"/>
      <c r="M35" s="6"/>
    </row>
    <row r="36" ht="17.25" spans="1:13">
      <c r="A36" s="10" t="s">
        <v>145</v>
      </c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</row>
    <row r="37" ht="13.85" spans="1:13">
      <c r="A37" s="34" t="s">
        <v>46</v>
      </c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</row>
    <row r="38" ht="13.85" spans="1:13">
      <c r="A38" s="6" t="s">
        <v>123</v>
      </c>
      <c r="B38" s="6"/>
      <c r="C38" s="6"/>
      <c r="D38" s="6"/>
      <c r="E38" s="6"/>
      <c r="F38" s="6"/>
      <c r="G38" s="6" t="s">
        <v>124</v>
      </c>
      <c r="H38" s="6"/>
      <c r="I38" s="6"/>
      <c r="J38" s="6"/>
      <c r="K38" s="6"/>
      <c r="L38" s="6"/>
      <c r="M38" s="6"/>
    </row>
    <row r="39" ht="13.85" spans="1:13">
      <c r="A39" s="6" t="s">
        <v>30</v>
      </c>
      <c r="B39" s="6"/>
      <c r="C39" s="6"/>
      <c r="D39" s="6"/>
      <c r="E39" s="6"/>
      <c r="F39" s="6"/>
      <c r="G39" s="6" t="s">
        <v>125</v>
      </c>
      <c r="H39" s="6"/>
      <c r="I39" s="6"/>
      <c r="J39" s="6"/>
      <c r="K39" s="6"/>
      <c r="L39" s="6"/>
      <c r="M39" s="6"/>
    </row>
    <row r="40" ht="13.85" spans="1:13">
      <c r="A40" s="6"/>
      <c r="B40" s="6" t="s">
        <v>126</v>
      </c>
      <c r="C40" s="6" t="s">
        <v>127</v>
      </c>
      <c r="D40" s="6" t="s">
        <v>128</v>
      </c>
      <c r="E40" s="6" t="s">
        <v>32</v>
      </c>
      <c r="F40" s="6" t="s">
        <v>33</v>
      </c>
      <c r="G40" s="6" t="s">
        <v>129</v>
      </c>
      <c r="H40" s="6"/>
      <c r="I40" s="6"/>
      <c r="J40" s="6"/>
      <c r="K40" s="6"/>
      <c r="L40" s="6"/>
      <c r="M40" s="6"/>
    </row>
    <row r="41" ht="13.85" spans="1:13">
      <c r="A41" s="8" t="s">
        <v>130</v>
      </c>
      <c r="B41" s="6">
        <v>1.946</v>
      </c>
      <c r="C41" s="6">
        <v>2</v>
      </c>
      <c r="D41" s="6">
        <v>0.973</v>
      </c>
      <c r="E41" s="6">
        <v>8.413</v>
      </c>
      <c r="F41" s="6">
        <v>0.004</v>
      </c>
      <c r="G41" s="6" t="s">
        <v>131</v>
      </c>
      <c r="H41" s="6" t="s">
        <v>132</v>
      </c>
      <c r="I41" s="6" t="s">
        <v>133</v>
      </c>
      <c r="J41" s="6" t="s">
        <v>134</v>
      </c>
      <c r="K41" s="6" t="s">
        <v>33</v>
      </c>
      <c r="L41" s="6" t="s">
        <v>135</v>
      </c>
      <c r="M41" s="6"/>
    </row>
    <row r="42" ht="13.85" spans="1:13">
      <c r="A42" s="6" t="s">
        <v>136</v>
      </c>
      <c r="B42" s="6">
        <v>1.735</v>
      </c>
      <c r="C42" s="6">
        <v>15</v>
      </c>
      <c r="D42" s="6">
        <v>0.116</v>
      </c>
      <c r="E42" s="6"/>
      <c r="F42" s="6"/>
      <c r="G42" s="6"/>
      <c r="H42" s="6"/>
      <c r="I42" s="6"/>
      <c r="J42" s="6"/>
      <c r="K42" s="6"/>
      <c r="L42" s="6" t="s">
        <v>41</v>
      </c>
      <c r="M42" s="6" t="s">
        <v>42</v>
      </c>
    </row>
    <row r="43" ht="13.85" spans="1:13">
      <c r="A43" s="6" t="s">
        <v>137</v>
      </c>
      <c r="B43" s="6">
        <v>3.681</v>
      </c>
      <c r="C43" s="6">
        <v>17</v>
      </c>
      <c r="D43" s="6"/>
      <c r="E43" s="6"/>
      <c r="F43" s="6"/>
      <c r="G43" s="6" t="s">
        <v>31</v>
      </c>
      <c r="H43" s="6" t="s">
        <v>138</v>
      </c>
      <c r="I43" s="6" t="s">
        <v>146</v>
      </c>
      <c r="J43" s="6">
        <v>0.19634</v>
      </c>
      <c r="K43" s="6">
        <v>0.005</v>
      </c>
      <c r="L43" s="6">
        <v>0.22</v>
      </c>
      <c r="M43" s="6">
        <v>1.057</v>
      </c>
    </row>
    <row r="44" ht="13.85" spans="1:13">
      <c r="A44" s="6"/>
      <c r="B44" s="6"/>
      <c r="C44" s="6"/>
      <c r="D44" s="6"/>
      <c r="E44" s="6"/>
      <c r="F44" s="6"/>
      <c r="G44" s="6"/>
      <c r="H44" s="6" t="s">
        <v>140</v>
      </c>
      <c r="I44" s="6" t="s">
        <v>147</v>
      </c>
      <c r="J44" s="6">
        <v>0.19634</v>
      </c>
      <c r="K44" s="6">
        <v>0.002</v>
      </c>
      <c r="L44" s="6">
        <v>0.3258</v>
      </c>
      <c r="M44" s="6">
        <v>1.1628</v>
      </c>
    </row>
    <row r="45" ht="13.85" spans="1:13">
      <c r="A45" s="6"/>
      <c r="B45" s="6"/>
      <c r="C45" s="6"/>
      <c r="D45" s="6"/>
      <c r="E45" s="6"/>
      <c r="F45" s="6"/>
      <c r="G45" s="6" t="s">
        <v>138</v>
      </c>
      <c r="H45" s="6" t="s">
        <v>31</v>
      </c>
      <c r="I45" s="6" t="s">
        <v>148</v>
      </c>
      <c r="J45" s="6">
        <v>0.19634</v>
      </c>
      <c r="K45" s="6">
        <v>0.005</v>
      </c>
      <c r="L45" s="6">
        <v>-1.057</v>
      </c>
      <c r="M45" s="6">
        <v>-0.22</v>
      </c>
    </row>
    <row r="46" ht="13.85" spans="1:13">
      <c r="A46" s="6"/>
      <c r="B46" s="6"/>
      <c r="C46" s="6"/>
      <c r="D46" s="6"/>
      <c r="E46" s="6"/>
      <c r="F46" s="6"/>
      <c r="G46" s="6"/>
      <c r="H46" s="6" t="s">
        <v>140</v>
      </c>
      <c r="I46" s="6">
        <v>0.10583</v>
      </c>
      <c r="J46" s="6">
        <v>0.19634</v>
      </c>
      <c r="K46" s="6">
        <v>0.598</v>
      </c>
      <c r="L46" s="6">
        <v>-0.3127</v>
      </c>
      <c r="M46" s="6">
        <v>0.5243</v>
      </c>
    </row>
    <row r="47" ht="13.85" spans="1:13">
      <c r="A47" s="6"/>
      <c r="B47" s="6"/>
      <c r="C47" s="6"/>
      <c r="D47" s="6"/>
      <c r="E47" s="6"/>
      <c r="F47" s="6"/>
      <c r="G47" s="6" t="s">
        <v>140</v>
      </c>
      <c r="H47" s="6" t="s">
        <v>31</v>
      </c>
      <c r="I47" s="6" t="s">
        <v>149</v>
      </c>
      <c r="J47" s="6">
        <v>0.19634</v>
      </c>
      <c r="K47" s="6">
        <v>0.002</v>
      </c>
      <c r="L47" s="6">
        <v>-1.1628</v>
      </c>
      <c r="M47" s="6">
        <v>-0.3258</v>
      </c>
    </row>
    <row r="48" ht="13.85" spans="1:13">
      <c r="A48" s="6"/>
      <c r="B48" s="6"/>
      <c r="C48" s="6"/>
      <c r="D48" s="6"/>
      <c r="E48" s="6"/>
      <c r="F48" s="6"/>
      <c r="G48" s="6"/>
      <c r="H48" s="6" t="s">
        <v>138</v>
      </c>
      <c r="I48" s="6">
        <v>-0.10583</v>
      </c>
      <c r="J48" s="6">
        <v>0.19634</v>
      </c>
      <c r="K48" s="6">
        <v>0.598</v>
      </c>
      <c r="L48" s="6">
        <v>-0.5243</v>
      </c>
      <c r="M48" s="6">
        <v>0.3127</v>
      </c>
    </row>
    <row r="49" ht="13.85" spans="1:13">
      <c r="A49" s="6"/>
      <c r="B49" s="6"/>
      <c r="C49" s="6"/>
      <c r="D49" s="6"/>
      <c r="E49" s="6"/>
      <c r="F49" s="6"/>
      <c r="G49" s="6" t="s">
        <v>144</v>
      </c>
      <c r="H49" s="6"/>
      <c r="I49" s="6"/>
      <c r="J49" s="6"/>
      <c r="K49" s="6"/>
      <c r="L49" s="6"/>
      <c r="M49" s="6"/>
    </row>
    <row r="50" ht="17.25" spans="1:1">
      <c r="A50" s="10" t="s">
        <v>150</v>
      </c>
    </row>
    <row r="51" ht="13.85" spans="1:13">
      <c r="A51" s="11" t="s">
        <v>48</v>
      </c>
      <c r="B51" s="6"/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</row>
    <row r="52" ht="13.85" spans="1:13">
      <c r="A52" s="6" t="s">
        <v>123</v>
      </c>
      <c r="B52" s="6"/>
      <c r="C52" s="6"/>
      <c r="D52" s="6"/>
      <c r="E52" s="6"/>
      <c r="F52" s="6"/>
      <c r="G52" s="6" t="s">
        <v>124</v>
      </c>
      <c r="H52" s="6"/>
      <c r="I52" s="6"/>
      <c r="J52" s="6"/>
      <c r="K52" s="6"/>
      <c r="L52" s="6"/>
      <c r="M52" s="6"/>
    </row>
    <row r="53" ht="13.85" spans="1:13">
      <c r="A53" s="6" t="s">
        <v>30</v>
      </c>
      <c r="B53" s="6"/>
      <c r="C53" s="6"/>
      <c r="D53" s="6"/>
      <c r="E53" s="6"/>
      <c r="F53" s="6"/>
      <c r="G53" s="6" t="s">
        <v>125</v>
      </c>
      <c r="H53" s="6"/>
      <c r="I53" s="6"/>
      <c r="J53" s="6"/>
      <c r="K53" s="6"/>
      <c r="L53" s="6"/>
      <c r="M53" s="6"/>
    </row>
    <row r="54" ht="13.85" spans="1:13">
      <c r="A54" s="6"/>
      <c r="B54" s="6" t="s">
        <v>126</v>
      </c>
      <c r="C54" s="6" t="s">
        <v>127</v>
      </c>
      <c r="D54" s="6" t="s">
        <v>128</v>
      </c>
      <c r="E54" s="6" t="s">
        <v>32</v>
      </c>
      <c r="F54" s="6" t="s">
        <v>33</v>
      </c>
      <c r="G54" s="6" t="s">
        <v>129</v>
      </c>
      <c r="H54" s="6"/>
      <c r="I54" s="6"/>
      <c r="J54" s="6"/>
      <c r="K54" s="6"/>
      <c r="L54" s="6"/>
      <c r="M54" s="6"/>
    </row>
    <row r="55" ht="13.85" spans="1:13">
      <c r="A55" s="8" t="s">
        <v>130</v>
      </c>
      <c r="B55" s="6">
        <v>0.031</v>
      </c>
      <c r="C55" s="6">
        <v>2</v>
      </c>
      <c r="D55" s="6">
        <v>0.015</v>
      </c>
      <c r="E55" s="6">
        <v>7.854</v>
      </c>
      <c r="F55" s="6">
        <v>0.005</v>
      </c>
      <c r="G55" s="6" t="s">
        <v>131</v>
      </c>
      <c r="H55" s="6" t="s">
        <v>132</v>
      </c>
      <c r="I55" s="6" t="s">
        <v>133</v>
      </c>
      <c r="J55" s="6" t="s">
        <v>134</v>
      </c>
      <c r="K55" s="6" t="s">
        <v>33</v>
      </c>
      <c r="L55" s="6" t="s">
        <v>135</v>
      </c>
      <c r="M55" s="6"/>
    </row>
    <row r="56" ht="13.85" spans="1:13">
      <c r="A56" s="6" t="s">
        <v>136</v>
      </c>
      <c r="B56" s="6">
        <v>0.03</v>
      </c>
      <c r="C56" s="6">
        <v>15</v>
      </c>
      <c r="D56" s="6">
        <v>0.002</v>
      </c>
      <c r="E56" s="6"/>
      <c r="F56" s="6"/>
      <c r="G56" s="6"/>
      <c r="H56" s="6"/>
      <c r="I56" s="6"/>
      <c r="J56" s="6"/>
      <c r="K56" s="6"/>
      <c r="L56" s="6" t="s">
        <v>41</v>
      </c>
      <c r="M56" s="6" t="s">
        <v>42</v>
      </c>
    </row>
    <row r="57" ht="13.85" spans="1:13">
      <c r="A57" s="6" t="s">
        <v>137</v>
      </c>
      <c r="B57" s="6">
        <v>0.061</v>
      </c>
      <c r="C57" s="6">
        <v>17</v>
      </c>
      <c r="D57" s="6"/>
      <c r="E57" s="6"/>
      <c r="F57" s="6"/>
      <c r="G57" s="6" t="s">
        <v>31</v>
      </c>
      <c r="H57" s="6" t="s">
        <v>138</v>
      </c>
      <c r="I57" s="6" t="s">
        <v>151</v>
      </c>
      <c r="J57" s="6">
        <v>0.02564</v>
      </c>
      <c r="K57" s="6">
        <v>0.037</v>
      </c>
      <c r="L57" s="6">
        <v>0.0042</v>
      </c>
      <c r="M57" s="6">
        <v>0.1135</v>
      </c>
    </row>
    <row r="58" ht="13.85" spans="1:13">
      <c r="A58" s="6"/>
      <c r="B58" s="6"/>
      <c r="C58" s="6"/>
      <c r="D58" s="6"/>
      <c r="E58" s="6"/>
      <c r="F58" s="6"/>
      <c r="G58" s="6"/>
      <c r="H58" s="6" t="s">
        <v>140</v>
      </c>
      <c r="I58" s="6" t="s">
        <v>152</v>
      </c>
      <c r="J58" s="6">
        <v>0.02564</v>
      </c>
      <c r="K58" s="6">
        <v>0.001</v>
      </c>
      <c r="L58" s="6">
        <v>0.0465</v>
      </c>
      <c r="M58" s="6">
        <v>0.1558</v>
      </c>
    </row>
    <row r="59" ht="13.85" spans="1:13">
      <c r="A59" s="6"/>
      <c r="B59" s="6"/>
      <c r="C59" s="6"/>
      <c r="D59" s="6"/>
      <c r="E59" s="6"/>
      <c r="F59" s="6"/>
      <c r="G59" s="6" t="s">
        <v>138</v>
      </c>
      <c r="H59" s="6" t="s">
        <v>31</v>
      </c>
      <c r="I59" s="6" t="s">
        <v>153</v>
      </c>
      <c r="J59" s="6">
        <v>0.02564</v>
      </c>
      <c r="K59" s="6">
        <v>0.037</v>
      </c>
      <c r="L59" s="6">
        <v>-0.1135</v>
      </c>
      <c r="M59" s="6">
        <v>-0.0042</v>
      </c>
    </row>
    <row r="60" ht="13.85" spans="1:13">
      <c r="A60" s="6"/>
      <c r="B60" s="6"/>
      <c r="C60" s="6"/>
      <c r="D60" s="6"/>
      <c r="E60" s="6"/>
      <c r="F60" s="6"/>
      <c r="G60" s="6"/>
      <c r="H60" s="6" t="s">
        <v>140</v>
      </c>
      <c r="I60" s="6">
        <v>0.04233</v>
      </c>
      <c r="J60" s="6">
        <v>0.02564</v>
      </c>
      <c r="K60" s="6">
        <v>0.119</v>
      </c>
      <c r="L60" s="6">
        <v>-0.0123</v>
      </c>
      <c r="M60" s="6">
        <v>0.097</v>
      </c>
    </row>
    <row r="61" ht="13.85" spans="1:13">
      <c r="A61" s="6"/>
      <c r="B61" s="6"/>
      <c r="C61" s="6"/>
      <c r="D61" s="6"/>
      <c r="E61" s="6"/>
      <c r="F61" s="6"/>
      <c r="G61" s="6" t="s">
        <v>140</v>
      </c>
      <c r="H61" s="6" t="s">
        <v>31</v>
      </c>
      <c r="I61" s="6" t="s">
        <v>154</v>
      </c>
      <c r="J61" s="6">
        <v>0.02564</v>
      </c>
      <c r="K61" s="6">
        <v>0.001</v>
      </c>
      <c r="L61" s="6">
        <v>-0.1558</v>
      </c>
      <c r="M61" s="6">
        <v>-0.0465</v>
      </c>
    </row>
    <row r="62" ht="13.85" spans="1:13">
      <c r="A62" s="6"/>
      <c r="B62" s="6"/>
      <c r="C62" s="6"/>
      <c r="D62" s="6"/>
      <c r="E62" s="6"/>
      <c r="F62" s="6"/>
      <c r="G62" s="6"/>
      <c r="H62" s="6" t="s">
        <v>138</v>
      </c>
      <c r="I62" s="6">
        <v>-0.04233</v>
      </c>
      <c r="J62" s="6">
        <v>0.02564</v>
      </c>
      <c r="K62" s="6">
        <v>0.119</v>
      </c>
      <c r="L62" s="6">
        <v>-0.097</v>
      </c>
      <c r="M62" s="6">
        <v>0.0123</v>
      </c>
    </row>
    <row r="63" ht="13.85" spans="1:13">
      <c r="A63" s="6"/>
      <c r="B63" s="6"/>
      <c r="C63" s="6"/>
      <c r="D63" s="6"/>
      <c r="E63" s="6"/>
      <c r="F63" s="6"/>
      <c r="G63" s="6" t="s">
        <v>144</v>
      </c>
      <c r="H63" s="6"/>
      <c r="I63" s="6"/>
      <c r="J63" s="6"/>
      <c r="K63" s="6"/>
      <c r="L63" s="6"/>
      <c r="M63" s="6"/>
    </row>
    <row r="65" ht="17.25" spans="1:1">
      <c r="A65" s="10" t="s">
        <v>155</v>
      </c>
    </row>
    <row r="66" ht="13.85" spans="1:13">
      <c r="A66" s="11" t="s">
        <v>50</v>
      </c>
      <c r="B66" s="6"/>
      <c r="C66" s="6"/>
      <c r="D66" s="6"/>
      <c r="E66" s="6"/>
      <c r="F66" s="6"/>
      <c r="G66" s="6"/>
      <c r="H66" s="6"/>
      <c r="I66" s="6"/>
      <c r="J66" s="6"/>
      <c r="K66" s="6"/>
      <c r="L66" s="6"/>
      <c r="M66" s="6"/>
    </row>
    <row r="67" ht="13.85" spans="1:13">
      <c r="A67" s="6" t="s">
        <v>123</v>
      </c>
      <c r="B67" s="6"/>
      <c r="C67" s="6"/>
      <c r="D67" s="6"/>
      <c r="E67" s="6"/>
      <c r="F67" s="6"/>
      <c r="G67" s="6" t="s">
        <v>124</v>
      </c>
      <c r="H67" s="6"/>
      <c r="I67" s="6"/>
      <c r="J67" s="6"/>
      <c r="K67" s="6"/>
      <c r="L67" s="6"/>
      <c r="M67" s="6"/>
    </row>
    <row r="68" ht="13.85" spans="1:13">
      <c r="A68" s="6" t="s">
        <v>30</v>
      </c>
      <c r="B68" s="6"/>
      <c r="C68" s="6"/>
      <c r="D68" s="6"/>
      <c r="E68" s="6"/>
      <c r="F68" s="6"/>
      <c r="G68" s="6" t="s">
        <v>125</v>
      </c>
      <c r="H68" s="6"/>
      <c r="I68" s="6"/>
      <c r="J68" s="6"/>
      <c r="K68" s="6"/>
      <c r="L68" s="6"/>
      <c r="M68" s="6"/>
    </row>
    <row r="69" ht="13.85" spans="1:13">
      <c r="A69" s="6"/>
      <c r="B69" s="6" t="s">
        <v>126</v>
      </c>
      <c r="C69" s="6" t="s">
        <v>127</v>
      </c>
      <c r="D69" s="6" t="s">
        <v>128</v>
      </c>
      <c r="E69" s="6" t="s">
        <v>32</v>
      </c>
      <c r="F69" s="6" t="s">
        <v>33</v>
      </c>
      <c r="G69" s="6" t="s">
        <v>129</v>
      </c>
      <c r="H69" s="6"/>
      <c r="I69" s="6"/>
      <c r="J69" s="6"/>
      <c r="K69" s="6"/>
      <c r="L69" s="6"/>
      <c r="M69" s="6"/>
    </row>
    <row r="70" ht="13.85" spans="1:13">
      <c r="A70" s="8" t="s">
        <v>130</v>
      </c>
      <c r="B70" s="6">
        <v>120.563</v>
      </c>
      <c r="C70" s="6">
        <v>2</v>
      </c>
      <c r="D70" s="6">
        <v>60.282</v>
      </c>
      <c r="E70" s="6">
        <v>4.839</v>
      </c>
      <c r="F70" s="6">
        <v>0.024</v>
      </c>
      <c r="G70" s="6" t="s">
        <v>131</v>
      </c>
      <c r="H70" s="6" t="s">
        <v>132</v>
      </c>
      <c r="I70" s="6" t="s">
        <v>133</v>
      </c>
      <c r="J70" s="6" t="s">
        <v>134</v>
      </c>
      <c r="K70" s="6" t="s">
        <v>33</v>
      </c>
      <c r="L70" s="6" t="s">
        <v>135</v>
      </c>
      <c r="M70" s="6"/>
    </row>
    <row r="71" ht="13.85" spans="1:13">
      <c r="A71" s="6" t="s">
        <v>136</v>
      </c>
      <c r="B71" s="6">
        <v>186.877</v>
      </c>
      <c r="C71" s="6">
        <v>15</v>
      </c>
      <c r="D71" s="6">
        <v>12.458</v>
      </c>
      <c r="E71" s="6"/>
      <c r="F71" s="6"/>
      <c r="G71" s="6"/>
      <c r="H71" s="6"/>
      <c r="I71" s="6"/>
      <c r="J71" s="6"/>
      <c r="K71" s="6"/>
      <c r="L71" s="6" t="s">
        <v>41</v>
      </c>
      <c r="M71" s="6" t="s">
        <v>42</v>
      </c>
    </row>
    <row r="72" ht="13.85" spans="1:13">
      <c r="A72" s="6" t="s">
        <v>137</v>
      </c>
      <c r="B72" s="6">
        <v>307.44</v>
      </c>
      <c r="C72" s="6">
        <v>17</v>
      </c>
      <c r="D72" s="6"/>
      <c r="E72" s="6"/>
      <c r="F72" s="6"/>
      <c r="G72" s="6" t="s">
        <v>31</v>
      </c>
      <c r="H72" s="6" t="s">
        <v>138</v>
      </c>
      <c r="I72" s="6">
        <v>-4.18333</v>
      </c>
      <c r="J72" s="6">
        <v>2.03785</v>
      </c>
      <c r="K72" s="6">
        <v>0.058</v>
      </c>
      <c r="L72" s="6">
        <v>-8.5269</v>
      </c>
      <c r="M72" s="6">
        <v>0.1602</v>
      </c>
    </row>
    <row r="73" ht="13.85" spans="1:13">
      <c r="A73" s="6"/>
      <c r="B73" s="6"/>
      <c r="C73" s="6"/>
      <c r="D73" s="6"/>
      <c r="E73" s="6"/>
      <c r="F73" s="6"/>
      <c r="G73" s="6"/>
      <c r="H73" s="6" t="s">
        <v>140</v>
      </c>
      <c r="I73" s="6" t="s">
        <v>156</v>
      </c>
      <c r="J73" s="6">
        <v>2.03785</v>
      </c>
      <c r="K73" s="6">
        <v>0.008</v>
      </c>
      <c r="L73" s="6">
        <v>-10.5602</v>
      </c>
      <c r="M73" s="6">
        <v>-1.8731</v>
      </c>
    </row>
    <row r="74" ht="13.85" spans="1:13">
      <c r="A74" s="6"/>
      <c r="B74" s="6"/>
      <c r="C74" s="6"/>
      <c r="D74" s="6"/>
      <c r="E74" s="6"/>
      <c r="F74" s="6"/>
      <c r="G74" s="6" t="s">
        <v>138</v>
      </c>
      <c r="H74" s="6" t="s">
        <v>31</v>
      </c>
      <c r="I74" s="6">
        <v>4.18333</v>
      </c>
      <c r="J74" s="6">
        <v>2.03785</v>
      </c>
      <c r="K74" s="6">
        <v>0.058</v>
      </c>
      <c r="L74" s="6">
        <v>-0.1602</v>
      </c>
      <c r="M74" s="6">
        <v>8.5269</v>
      </c>
    </row>
    <row r="75" ht="13.85" spans="1:13">
      <c r="A75" s="6"/>
      <c r="B75" s="6"/>
      <c r="C75" s="6"/>
      <c r="D75" s="6"/>
      <c r="E75" s="6"/>
      <c r="F75" s="6"/>
      <c r="G75" s="6"/>
      <c r="H75" s="6" t="s">
        <v>140</v>
      </c>
      <c r="I75" s="6">
        <v>-2.03333</v>
      </c>
      <c r="J75" s="6">
        <v>2.03785</v>
      </c>
      <c r="K75" s="6">
        <v>0.334</v>
      </c>
      <c r="L75" s="6">
        <v>-6.3769</v>
      </c>
      <c r="M75" s="6">
        <v>2.3102</v>
      </c>
    </row>
    <row r="76" ht="13.85" spans="1:13">
      <c r="A76" s="6"/>
      <c r="B76" s="6"/>
      <c r="C76" s="6"/>
      <c r="D76" s="6"/>
      <c r="E76" s="6"/>
      <c r="F76" s="6"/>
      <c r="G76" s="6" t="s">
        <v>140</v>
      </c>
      <c r="H76" s="6" t="s">
        <v>31</v>
      </c>
      <c r="I76" s="6" t="s">
        <v>157</v>
      </c>
      <c r="J76" s="6">
        <v>2.03785</v>
      </c>
      <c r="K76" s="6">
        <v>0.008</v>
      </c>
      <c r="L76" s="6">
        <v>1.8731</v>
      </c>
      <c r="M76" s="6">
        <v>10.5602</v>
      </c>
    </row>
    <row r="77" ht="13.85" spans="1:13">
      <c r="A77" s="6"/>
      <c r="B77" s="6"/>
      <c r="C77" s="6"/>
      <c r="D77" s="6"/>
      <c r="E77" s="6"/>
      <c r="F77" s="6"/>
      <c r="G77" s="6"/>
      <c r="H77" s="6" t="s">
        <v>138</v>
      </c>
      <c r="I77" s="6">
        <v>2.03333</v>
      </c>
      <c r="J77" s="6">
        <v>2.03785</v>
      </c>
      <c r="K77" s="6">
        <v>0.334</v>
      </c>
      <c r="L77" s="6">
        <v>-2.3102</v>
      </c>
      <c r="M77" s="6">
        <v>6.3769</v>
      </c>
    </row>
    <row r="78" ht="13.85" spans="1:13">
      <c r="A78" s="6"/>
      <c r="B78" s="6"/>
      <c r="C78" s="6"/>
      <c r="D78" s="6"/>
      <c r="E78" s="6"/>
      <c r="F78" s="6"/>
      <c r="G78" s="6" t="s">
        <v>144</v>
      </c>
      <c r="H78" s="6"/>
      <c r="I78" s="6"/>
      <c r="J78" s="6"/>
      <c r="K78" s="6"/>
      <c r="L78" s="6"/>
      <c r="M78" s="6"/>
    </row>
    <row r="80" ht="17.25" spans="1:1">
      <c r="A80" s="10" t="s">
        <v>158</v>
      </c>
    </row>
    <row r="81" ht="13.85" spans="1:13">
      <c r="A81" s="34" t="s">
        <v>52</v>
      </c>
      <c r="B81" s="6"/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</row>
    <row r="82" ht="13.85" spans="1:13">
      <c r="A82" s="6" t="s">
        <v>123</v>
      </c>
      <c r="B82" s="6"/>
      <c r="C82" s="6"/>
      <c r="D82" s="6"/>
      <c r="E82" s="6"/>
      <c r="F82" s="6"/>
      <c r="G82" s="6" t="s">
        <v>124</v>
      </c>
      <c r="H82" s="6"/>
      <c r="I82" s="6"/>
      <c r="J82" s="6"/>
      <c r="K82" s="6"/>
      <c r="L82" s="6"/>
      <c r="M82" s="6"/>
    </row>
    <row r="83" ht="13.85" spans="1:13">
      <c r="A83" s="6" t="s">
        <v>30</v>
      </c>
      <c r="B83" s="6"/>
      <c r="C83" s="6"/>
      <c r="D83" s="6"/>
      <c r="E83" s="6"/>
      <c r="F83" s="6"/>
      <c r="G83" s="6" t="s">
        <v>125</v>
      </c>
      <c r="H83" s="6"/>
      <c r="I83" s="6"/>
      <c r="J83" s="6"/>
      <c r="K83" s="6"/>
      <c r="L83" s="6"/>
      <c r="M83" s="6"/>
    </row>
    <row r="84" ht="13.85" spans="1:13">
      <c r="A84" s="6"/>
      <c r="B84" s="6" t="s">
        <v>126</v>
      </c>
      <c r="C84" s="6" t="s">
        <v>127</v>
      </c>
      <c r="D84" s="6" t="s">
        <v>128</v>
      </c>
      <c r="E84" s="6" t="s">
        <v>32</v>
      </c>
      <c r="F84" s="6" t="s">
        <v>33</v>
      </c>
      <c r="G84" s="6" t="s">
        <v>129</v>
      </c>
      <c r="H84" s="6"/>
      <c r="I84" s="6"/>
      <c r="J84" s="6"/>
      <c r="K84" s="6"/>
      <c r="L84" s="6"/>
      <c r="M84" s="6"/>
    </row>
    <row r="85" ht="13.85" spans="1:13">
      <c r="A85" s="8" t="s">
        <v>130</v>
      </c>
      <c r="B85" s="6">
        <v>99.72</v>
      </c>
      <c r="C85" s="6">
        <v>2</v>
      </c>
      <c r="D85" s="6">
        <v>49.86</v>
      </c>
      <c r="E85" s="6">
        <v>4.081</v>
      </c>
      <c r="F85" s="6">
        <v>0.038</v>
      </c>
      <c r="G85" s="6" t="s">
        <v>131</v>
      </c>
      <c r="H85" s="6" t="s">
        <v>132</v>
      </c>
      <c r="I85" s="6" t="s">
        <v>133</v>
      </c>
      <c r="J85" s="6" t="s">
        <v>134</v>
      </c>
      <c r="K85" s="6" t="s">
        <v>33</v>
      </c>
      <c r="L85" s="6" t="s">
        <v>135</v>
      </c>
      <c r="M85" s="6"/>
    </row>
    <row r="86" ht="13.85" spans="1:13">
      <c r="A86" s="6" t="s">
        <v>136</v>
      </c>
      <c r="B86" s="6">
        <v>183.285</v>
      </c>
      <c r="C86" s="6">
        <v>15</v>
      </c>
      <c r="D86" s="6">
        <v>12.219</v>
      </c>
      <c r="E86" s="6"/>
      <c r="F86" s="6"/>
      <c r="G86" s="6"/>
      <c r="H86" s="6"/>
      <c r="I86" s="6"/>
      <c r="J86" s="6"/>
      <c r="K86" s="6"/>
      <c r="L86" s="6" t="s">
        <v>41</v>
      </c>
      <c r="M86" s="6" t="s">
        <v>42</v>
      </c>
    </row>
    <row r="87" ht="13.85" spans="1:13">
      <c r="A87" s="6" t="s">
        <v>137</v>
      </c>
      <c r="B87" s="6">
        <v>283.005</v>
      </c>
      <c r="C87" s="6">
        <v>17</v>
      </c>
      <c r="D87" s="6"/>
      <c r="E87" s="6"/>
      <c r="F87" s="6"/>
      <c r="G87" s="6" t="s">
        <v>31</v>
      </c>
      <c r="H87" s="6" t="s">
        <v>138</v>
      </c>
      <c r="I87" s="6">
        <v>3.6</v>
      </c>
      <c r="J87" s="6">
        <v>2.01817</v>
      </c>
      <c r="K87" s="6">
        <v>0.095</v>
      </c>
      <c r="L87" s="6">
        <v>-0.7016</v>
      </c>
      <c r="M87" s="6">
        <v>7.9016</v>
      </c>
    </row>
    <row r="88" ht="13.85" spans="1:13">
      <c r="A88" s="6"/>
      <c r="B88" s="6"/>
      <c r="C88" s="6"/>
      <c r="D88" s="6"/>
      <c r="E88" s="6"/>
      <c r="F88" s="6"/>
      <c r="G88" s="6"/>
      <c r="H88" s="6" t="s">
        <v>140</v>
      </c>
      <c r="I88" s="6" t="s">
        <v>159</v>
      </c>
      <c r="J88" s="6">
        <v>2.01817</v>
      </c>
      <c r="K88" s="6">
        <v>0.013</v>
      </c>
      <c r="L88" s="6">
        <v>1.3984</v>
      </c>
      <c r="M88" s="6">
        <v>10.0016</v>
      </c>
    </row>
    <row r="89" ht="13.85" spans="1:13">
      <c r="A89" s="6"/>
      <c r="B89" s="6"/>
      <c r="C89" s="6"/>
      <c r="D89" s="6"/>
      <c r="E89" s="6"/>
      <c r="F89" s="6"/>
      <c r="G89" s="6" t="s">
        <v>138</v>
      </c>
      <c r="H89" s="6" t="s">
        <v>31</v>
      </c>
      <c r="I89" s="6">
        <v>-3.6</v>
      </c>
      <c r="J89" s="6">
        <v>2.01817</v>
      </c>
      <c r="K89" s="6">
        <v>0.095</v>
      </c>
      <c r="L89" s="6">
        <v>-7.9016</v>
      </c>
      <c r="M89" s="6">
        <v>0.7016</v>
      </c>
    </row>
    <row r="90" ht="13.85" spans="1:13">
      <c r="A90" s="6"/>
      <c r="B90" s="6"/>
      <c r="C90" s="6"/>
      <c r="D90" s="6"/>
      <c r="E90" s="6"/>
      <c r="F90" s="6"/>
      <c r="G90" s="6"/>
      <c r="H90" s="6" t="s">
        <v>140</v>
      </c>
      <c r="I90" s="6">
        <v>2.1</v>
      </c>
      <c r="J90" s="6">
        <v>2.01817</v>
      </c>
      <c r="K90" s="6">
        <v>0.315</v>
      </c>
      <c r="L90" s="6">
        <v>-2.2016</v>
      </c>
      <c r="M90" s="6">
        <v>6.4016</v>
      </c>
    </row>
    <row r="91" ht="13.85" spans="1:13">
      <c r="A91" s="6"/>
      <c r="B91" s="6"/>
      <c r="C91" s="6"/>
      <c r="D91" s="6"/>
      <c r="E91" s="6"/>
      <c r="F91" s="6"/>
      <c r="G91" s="6" t="s">
        <v>140</v>
      </c>
      <c r="H91" s="6" t="s">
        <v>31</v>
      </c>
      <c r="I91" s="6" t="s">
        <v>160</v>
      </c>
      <c r="J91" s="6">
        <v>2.01817</v>
      </c>
      <c r="K91" s="6">
        <v>0.013</v>
      </c>
      <c r="L91" s="6">
        <v>-10.0016</v>
      </c>
      <c r="M91" s="6">
        <v>-1.3984</v>
      </c>
    </row>
    <row r="92" ht="13.85" spans="1:13">
      <c r="A92" s="6"/>
      <c r="B92" s="6"/>
      <c r="C92" s="6"/>
      <c r="D92" s="6"/>
      <c r="E92" s="6"/>
      <c r="F92" s="6"/>
      <c r="G92" s="6"/>
      <c r="H92" s="6" t="s">
        <v>138</v>
      </c>
      <c r="I92" s="6">
        <v>-2.1</v>
      </c>
      <c r="J92" s="6">
        <v>2.01817</v>
      </c>
      <c r="K92" s="6">
        <v>0.315</v>
      </c>
      <c r="L92" s="6">
        <v>-6.4016</v>
      </c>
      <c r="M92" s="6">
        <v>2.2016</v>
      </c>
    </row>
    <row r="93" ht="13.85" spans="1:13">
      <c r="A93" s="6"/>
      <c r="B93" s="6"/>
      <c r="C93" s="6"/>
      <c r="D93" s="6"/>
      <c r="E93" s="6"/>
      <c r="F93" s="6"/>
      <c r="G93" s="6" t="s">
        <v>144</v>
      </c>
      <c r="H93" s="6"/>
      <c r="I93" s="6"/>
      <c r="J93" s="6"/>
      <c r="K93" s="6"/>
      <c r="L93" s="6"/>
      <c r="M93" s="6"/>
    </row>
    <row r="97" ht="17.25" spans="1:5">
      <c r="A97" s="10" t="s">
        <v>161</v>
      </c>
      <c r="B97" s="6"/>
      <c r="C97" s="6"/>
      <c r="D97" s="6"/>
      <c r="E97" s="6"/>
    </row>
    <row r="98" ht="13.85" spans="1:5">
      <c r="A98" s="11" t="s">
        <v>162</v>
      </c>
      <c r="B98" s="30" t="s">
        <v>163</v>
      </c>
      <c r="C98" s="30" t="s">
        <v>164</v>
      </c>
      <c r="D98" s="30" t="s">
        <v>165</v>
      </c>
      <c r="E98" s="30" t="s">
        <v>166</v>
      </c>
    </row>
    <row r="99" ht="13.85" spans="1:5">
      <c r="A99" s="45" t="s">
        <v>7</v>
      </c>
      <c r="B99" s="54">
        <v>246.74</v>
      </c>
      <c r="C99" s="54">
        <v>82.25</v>
      </c>
      <c r="D99" s="54">
        <v>39.06</v>
      </c>
      <c r="E99" s="54">
        <v>13.02</v>
      </c>
    </row>
    <row r="100" ht="13.85" spans="1:5">
      <c r="A100" s="45" t="s">
        <v>8</v>
      </c>
      <c r="B100" s="54">
        <v>248.92</v>
      </c>
      <c r="C100" s="54">
        <v>82.97</v>
      </c>
      <c r="D100" s="54">
        <v>47.92</v>
      </c>
      <c r="E100" s="54">
        <v>15.97</v>
      </c>
    </row>
    <row r="101" ht="13.85" spans="1:5">
      <c r="A101" s="45" t="s">
        <v>9</v>
      </c>
      <c r="B101" s="54">
        <v>242.04</v>
      </c>
      <c r="C101" s="54">
        <v>80.68</v>
      </c>
      <c r="D101" s="54">
        <v>46.8</v>
      </c>
      <c r="E101" s="54">
        <v>15.6</v>
      </c>
    </row>
    <row r="102" ht="13.85" spans="1:5">
      <c r="A102" s="45" t="s">
        <v>10</v>
      </c>
      <c r="B102" s="54">
        <v>289.2</v>
      </c>
      <c r="C102" s="54">
        <v>96.4</v>
      </c>
      <c r="D102" s="54">
        <v>5.12</v>
      </c>
      <c r="E102" s="54">
        <v>1.71</v>
      </c>
    </row>
    <row r="103" ht="13.85" spans="1:5">
      <c r="A103" s="45" t="s">
        <v>11</v>
      </c>
      <c r="B103" s="54">
        <v>270.2</v>
      </c>
      <c r="C103" s="54">
        <v>90.07</v>
      </c>
      <c r="D103" s="54">
        <v>18.8</v>
      </c>
      <c r="E103" s="54">
        <v>6.27</v>
      </c>
    </row>
    <row r="104" ht="13.85" spans="1:5">
      <c r="A104" s="45" t="s">
        <v>12</v>
      </c>
      <c r="B104" s="54">
        <v>290.12</v>
      </c>
      <c r="C104" s="54">
        <v>96.71</v>
      </c>
      <c r="D104" s="54">
        <v>2.28</v>
      </c>
      <c r="E104" s="54">
        <v>0.76</v>
      </c>
    </row>
    <row r="105" ht="13.85" spans="1:5">
      <c r="A105" s="48" t="s">
        <v>110</v>
      </c>
      <c r="B105" s="30">
        <v>271.24</v>
      </c>
      <c r="C105" s="30">
        <v>90.41</v>
      </c>
      <c r="D105" s="30">
        <v>22</v>
      </c>
      <c r="E105" s="30">
        <v>7.33</v>
      </c>
    </row>
    <row r="106" ht="13.85" spans="1:5">
      <c r="A106" s="48" t="s">
        <v>111</v>
      </c>
      <c r="B106" s="30">
        <v>221.12</v>
      </c>
      <c r="C106" s="30">
        <v>73.71</v>
      </c>
      <c r="D106" s="30">
        <v>67.72</v>
      </c>
      <c r="E106" s="30">
        <v>22.57</v>
      </c>
    </row>
    <row r="107" ht="13.85" spans="1:5">
      <c r="A107" s="48" t="s">
        <v>112</v>
      </c>
      <c r="B107" s="30">
        <v>272.12</v>
      </c>
      <c r="C107" s="30">
        <v>90.71</v>
      </c>
      <c r="D107" s="30">
        <v>22.2</v>
      </c>
      <c r="E107" s="30">
        <v>7.4</v>
      </c>
    </row>
    <row r="108" ht="13.85" spans="1:5">
      <c r="A108" s="48" t="s">
        <v>113</v>
      </c>
      <c r="B108" s="30">
        <v>272.28</v>
      </c>
      <c r="C108" s="30">
        <v>90.76</v>
      </c>
      <c r="D108" s="30">
        <v>22.96</v>
      </c>
      <c r="E108" s="30">
        <v>7.65</v>
      </c>
    </row>
    <row r="109" ht="13.85" spans="1:5">
      <c r="A109" s="48" t="s">
        <v>114</v>
      </c>
      <c r="B109" s="30">
        <v>260.87</v>
      </c>
      <c r="C109" s="30">
        <v>86.96</v>
      </c>
      <c r="D109" s="30">
        <v>35.69</v>
      </c>
      <c r="E109" s="30">
        <v>11.9</v>
      </c>
    </row>
    <row r="110" ht="13.85" spans="1:5">
      <c r="A110" s="48" t="s">
        <v>115</v>
      </c>
      <c r="B110" s="30">
        <v>205.58</v>
      </c>
      <c r="C110" s="30">
        <v>68.53</v>
      </c>
      <c r="D110" s="30">
        <v>79.35</v>
      </c>
      <c r="E110" s="30">
        <v>26.45</v>
      </c>
    </row>
    <row r="111" ht="13.85" spans="1:5">
      <c r="A111" s="51" t="s">
        <v>116</v>
      </c>
      <c r="B111" s="55">
        <v>221</v>
      </c>
      <c r="C111" s="55">
        <v>73.67</v>
      </c>
      <c r="D111" s="55">
        <v>65.24</v>
      </c>
      <c r="E111" s="55">
        <v>21.75</v>
      </c>
    </row>
    <row r="112" ht="13.85" spans="1:5">
      <c r="A112" s="51" t="s">
        <v>117</v>
      </c>
      <c r="B112" s="55">
        <v>194.84</v>
      </c>
      <c r="C112" s="55">
        <v>64.95</v>
      </c>
      <c r="D112" s="55">
        <v>91.12</v>
      </c>
      <c r="E112" s="55">
        <v>30.37</v>
      </c>
    </row>
    <row r="113" ht="13.85" spans="1:5">
      <c r="A113" s="51" t="s">
        <v>118</v>
      </c>
      <c r="B113" s="55">
        <v>288.6</v>
      </c>
      <c r="C113" s="55">
        <v>96.2</v>
      </c>
      <c r="D113" s="55">
        <v>8.56</v>
      </c>
      <c r="E113" s="55">
        <v>2.85</v>
      </c>
    </row>
    <row r="114" ht="13.85" spans="1:5">
      <c r="A114" s="51" t="s">
        <v>119</v>
      </c>
      <c r="B114" s="55">
        <v>229.92</v>
      </c>
      <c r="C114" s="55">
        <v>76.64</v>
      </c>
      <c r="D114" s="55">
        <v>56.13</v>
      </c>
      <c r="E114" s="55">
        <v>18.71</v>
      </c>
    </row>
    <row r="115" ht="13.85" spans="1:5">
      <c r="A115" s="51" t="s">
        <v>120</v>
      </c>
      <c r="B115" s="55">
        <v>186.04</v>
      </c>
      <c r="C115" s="55">
        <v>62.01</v>
      </c>
      <c r="D115" s="55">
        <v>98.28</v>
      </c>
      <c r="E115" s="55">
        <v>32.76</v>
      </c>
    </row>
    <row r="116" ht="13.85" spans="1:5">
      <c r="A116" s="51" t="s">
        <v>121</v>
      </c>
      <c r="B116" s="55">
        <v>216.84</v>
      </c>
      <c r="C116" s="55">
        <v>72.28</v>
      </c>
      <c r="D116" s="55">
        <v>71.52</v>
      </c>
      <c r="E116" s="55">
        <v>23.84</v>
      </c>
    </row>
    <row r="119" ht="17.25" spans="1:1">
      <c r="A119" s="10" t="s">
        <v>167</v>
      </c>
    </row>
    <row r="120" ht="13.85" spans="1:6">
      <c r="A120" s="11" t="s">
        <v>164</v>
      </c>
      <c r="B120" s="6"/>
      <c r="C120" s="6"/>
      <c r="D120" s="6"/>
      <c r="E120" s="6"/>
      <c r="F120" s="6"/>
    </row>
    <row r="121" ht="13.85" spans="1:13">
      <c r="A121" s="6" t="s">
        <v>123</v>
      </c>
      <c r="B121" s="6"/>
      <c r="C121" s="6"/>
      <c r="D121" s="6"/>
      <c r="E121" s="6"/>
      <c r="F121" s="6"/>
      <c r="G121" s="6" t="s">
        <v>124</v>
      </c>
      <c r="H121" s="6"/>
      <c r="I121" s="6"/>
      <c r="J121" s="6"/>
      <c r="K121" s="6"/>
      <c r="L121" s="6"/>
      <c r="M121" s="6"/>
    </row>
    <row r="122" ht="13.85" spans="1:13">
      <c r="A122" s="6" t="s">
        <v>30</v>
      </c>
      <c r="B122" s="6"/>
      <c r="C122" s="6"/>
      <c r="D122" s="6"/>
      <c r="E122" s="6"/>
      <c r="F122" s="6"/>
      <c r="G122" s="6" t="s">
        <v>125</v>
      </c>
      <c r="H122" s="6"/>
      <c r="I122" s="6"/>
      <c r="J122" s="6"/>
      <c r="K122" s="6"/>
      <c r="L122" s="6"/>
      <c r="M122" s="6"/>
    </row>
    <row r="123" ht="13.85" spans="1:13">
      <c r="A123" s="6"/>
      <c r="B123" s="6" t="s">
        <v>126</v>
      </c>
      <c r="C123" s="6" t="s">
        <v>127</v>
      </c>
      <c r="D123" s="6" t="s">
        <v>128</v>
      </c>
      <c r="E123" s="6" t="s">
        <v>32</v>
      </c>
      <c r="F123" s="6" t="s">
        <v>33</v>
      </c>
      <c r="G123" s="6" t="s">
        <v>129</v>
      </c>
      <c r="H123" s="6"/>
      <c r="I123" s="6"/>
      <c r="J123" s="6"/>
      <c r="K123" s="6"/>
      <c r="L123" s="6"/>
      <c r="M123" s="6"/>
    </row>
    <row r="124" ht="13.85" spans="1:13">
      <c r="A124" s="8" t="s">
        <v>130</v>
      </c>
      <c r="B124" s="6">
        <v>599.405</v>
      </c>
      <c r="C124" s="6">
        <v>2</v>
      </c>
      <c r="D124" s="6">
        <v>299.703</v>
      </c>
      <c r="E124" s="6">
        <v>3.048</v>
      </c>
      <c r="F124" s="6">
        <v>0.077</v>
      </c>
      <c r="G124" s="6" t="s">
        <v>131</v>
      </c>
      <c r="H124" s="6" t="s">
        <v>132</v>
      </c>
      <c r="I124" s="6" t="s">
        <v>133</v>
      </c>
      <c r="J124" s="6" t="s">
        <v>134</v>
      </c>
      <c r="K124" s="6" t="s">
        <v>33</v>
      </c>
      <c r="L124" s="6" t="s">
        <v>135</v>
      </c>
      <c r="M124" s="6"/>
    </row>
    <row r="125" ht="13.85" spans="1:13">
      <c r="A125" s="6" t="s">
        <v>136</v>
      </c>
      <c r="B125" s="6">
        <v>1474.845</v>
      </c>
      <c r="C125" s="6">
        <v>15</v>
      </c>
      <c r="D125" s="6">
        <v>98.323</v>
      </c>
      <c r="E125" s="6"/>
      <c r="F125" s="6"/>
      <c r="G125" s="6"/>
      <c r="H125" s="6"/>
      <c r="I125" s="6"/>
      <c r="J125" s="6"/>
      <c r="K125" s="6"/>
      <c r="L125" s="6" t="s">
        <v>41</v>
      </c>
      <c r="M125" s="6" t="s">
        <v>42</v>
      </c>
    </row>
    <row r="126" ht="13.85" spans="1:13">
      <c r="A126" s="6" t="s">
        <v>137</v>
      </c>
      <c r="B126" s="6">
        <v>2074.25</v>
      </c>
      <c r="C126" s="6">
        <v>17</v>
      </c>
      <c r="D126" s="6"/>
      <c r="E126" s="6"/>
      <c r="F126" s="6"/>
      <c r="G126" s="6" t="s">
        <v>31</v>
      </c>
      <c r="H126" s="6" t="s">
        <v>138</v>
      </c>
      <c r="I126" s="6">
        <v>4.66667</v>
      </c>
      <c r="J126" s="6">
        <v>5.72489</v>
      </c>
      <c r="K126" s="6">
        <v>0.428</v>
      </c>
      <c r="L126" s="6">
        <v>-7.5356</v>
      </c>
      <c r="M126" s="6">
        <v>16.869</v>
      </c>
    </row>
    <row r="127" ht="13.85" spans="7:13">
      <c r="G127" s="6"/>
      <c r="H127" s="6" t="s">
        <v>140</v>
      </c>
      <c r="I127" s="6" t="s">
        <v>168</v>
      </c>
      <c r="J127" s="6">
        <v>5.72489</v>
      </c>
      <c r="K127" s="6">
        <v>0.028</v>
      </c>
      <c r="L127" s="6">
        <v>1.686</v>
      </c>
      <c r="M127" s="6">
        <v>26.0906</v>
      </c>
    </row>
    <row r="128" ht="13.85" spans="7:13">
      <c r="G128" s="6" t="s">
        <v>138</v>
      </c>
      <c r="H128" s="6" t="s">
        <v>31</v>
      </c>
      <c r="I128" s="6">
        <v>-4.66667</v>
      </c>
      <c r="J128" s="6">
        <v>5.72489</v>
      </c>
      <c r="K128" s="6">
        <v>0.428</v>
      </c>
      <c r="L128" s="6">
        <v>-16.869</v>
      </c>
      <c r="M128" s="6">
        <v>7.5356</v>
      </c>
    </row>
    <row r="129" ht="13.85" spans="7:13">
      <c r="G129" s="6"/>
      <c r="H129" s="6" t="s">
        <v>140</v>
      </c>
      <c r="I129" s="6">
        <v>9.22167</v>
      </c>
      <c r="J129" s="6">
        <v>5.72489</v>
      </c>
      <c r="K129" s="6">
        <v>0.128</v>
      </c>
      <c r="L129" s="6">
        <v>-2.9806</v>
      </c>
      <c r="M129" s="6">
        <v>21.424</v>
      </c>
    </row>
    <row r="130" ht="13.85" spans="7:13">
      <c r="G130" s="6" t="s">
        <v>140</v>
      </c>
      <c r="H130" s="6" t="s">
        <v>31</v>
      </c>
      <c r="I130" s="6" t="s">
        <v>169</v>
      </c>
      <c r="J130" s="6">
        <v>5.72489</v>
      </c>
      <c r="K130" s="6">
        <v>0.028</v>
      </c>
      <c r="L130" s="6">
        <v>-26.0906</v>
      </c>
      <c r="M130" s="6">
        <v>-1.686</v>
      </c>
    </row>
    <row r="131" ht="13.85" spans="7:13">
      <c r="G131" s="6"/>
      <c r="H131" s="6" t="s">
        <v>138</v>
      </c>
      <c r="I131" s="6">
        <v>-9.22167</v>
      </c>
      <c r="J131" s="6">
        <v>5.72489</v>
      </c>
      <c r="K131" s="6">
        <v>0.128</v>
      </c>
      <c r="L131" s="6">
        <v>-21.424</v>
      </c>
      <c r="M131" s="6">
        <v>2.9806</v>
      </c>
    </row>
    <row r="132" ht="13.85" spans="7:13">
      <c r="G132" s="6" t="s">
        <v>144</v>
      </c>
      <c r="H132" s="6"/>
      <c r="I132" s="6"/>
      <c r="J132" s="6"/>
      <c r="K132" s="6"/>
      <c r="L132" s="6"/>
      <c r="M132" s="6"/>
    </row>
    <row r="134" ht="17.25" spans="1:1">
      <c r="A134" s="10" t="s">
        <v>170</v>
      </c>
    </row>
    <row r="135" ht="13.85" spans="1:13">
      <c r="A135" s="34" t="s">
        <v>166</v>
      </c>
      <c r="B135" s="6"/>
      <c r="C135" s="6"/>
      <c r="D135" s="6"/>
      <c r="E135" s="6"/>
      <c r="F135" s="6"/>
      <c r="G135" s="6"/>
      <c r="H135" s="6"/>
      <c r="I135" s="6"/>
      <c r="J135" s="6"/>
      <c r="K135" s="6"/>
      <c r="L135" s="6"/>
      <c r="M135" s="6"/>
    </row>
    <row r="136" ht="13.85" spans="1:13">
      <c r="A136" s="6" t="s">
        <v>123</v>
      </c>
      <c r="B136" s="6"/>
      <c r="C136" s="6"/>
      <c r="D136" s="6"/>
      <c r="E136" s="6"/>
      <c r="F136" s="6"/>
      <c r="G136" s="6"/>
      <c r="H136" s="6"/>
      <c r="I136" s="6"/>
      <c r="J136" s="6"/>
      <c r="K136" s="6"/>
      <c r="L136" s="6"/>
      <c r="M136" s="6"/>
    </row>
    <row r="137" ht="13.85" spans="1:13">
      <c r="A137" s="6" t="s">
        <v>30</v>
      </c>
      <c r="B137" s="6"/>
      <c r="C137" s="6"/>
      <c r="D137" s="6"/>
      <c r="E137" s="6"/>
      <c r="F137" s="6"/>
      <c r="G137" s="6" t="s">
        <v>124</v>
      </c>
      <c r="H137" s="6"/>
      <c r="I137" s="6"/>
      <c r="J137" s="6"/>
      <c r="K137" s="6"/>
      <c r="L137" s="6"/>
      <c r="M137" s="6"/>
    </row>
    <row r="138" ht="13.85" spans="1:13">
      <c r="A138" s="6"/>
      <c r="B138" s="6" t="s">
        <v>126</v>
      </c>
      <c r="C138" s="6" t="s">
        <v>127</v>
      </c>
      <c r="D138" s="6" t="s">
        <v>128</v>
      </c>
      <c r="E138" s="6" t="s">
        <v>32</v>
      </c>
      <c r="F138" s="6" t="s">
        <v>33</v>
      </c>
      <c r="G138" s="6" t="s">
        <v>125</v>
      </c>
      <c r="H138" s="6"/>
      <c r="I138" s="6"/>
      <c r="J138" s="6"/>
      <c r="K138" s="6"/>
      <c r="L138" s="6"/>
      <c r="M138" s="6"/>
    </row>
    <row r="139" ht="13.85" spans="1:13">
      <c r="A139" s="8" t="s">
        <v>130</v>
      </c>
      <c r="B139" s="6">
        <v>501.479</v>
      </c>
      <c r="C139" s="6">
        <v>2</v>
      </c>
      <c r="D139" s="6">
        <v>250.74</v>
      </c>
      <c r="E139" s="6">
        <v>3.231</v>
      </c>
      <c r="F139" s="6">
        <v>0.068</v>
      </c>
      <c r="G139" s="6" t="s">
        <v>129</v>
      </c>
      <c r="H139" s="6"/>
      <c r="I139" s="6"/>
      <c r="J139" s="6"/>
      <c r="K139" s="6"/>
      <c r="L139" s="6"/>
      <c r="M139" s="6"/>
    </row>
    <row r="140" ht="13.85" spans="1:13">
      <c r="A140" s="6" t="s">
        <v>136</v>
      </c>
      <c r="B140" s="6">
        <v>1164.204</v>
      </c>
      <c r="C140" s="6">
        <v>15</v>
      </c>
      <c r="D140" s="6">
        <v>77.614</v>
      </c>
      <c r="E140" s="6"/>
      <c r="F140" s="6"/>
      <c r="G140" s="6" t="s">
        <v>131</v>
      </c>
      <c r="H140" s="6" t="s">
        <v>132</v>
      </c>
      <c r="I140" s="6" t="s">
        <v>133</v>
      </c>
      <c r="J140" s="6" t="s">
        <v>134</v>
      </c>
      <c r="K140" s="6" t="s">
        <v>33</v>
      </c>
      <c r="L140" s="6" t="s">
        <v>135</v>
      </c>
      <c r="M140" s="6"/>
    </row>
    <row r="141" ht="13.85" spans="1:13">
      <c r="A141" s="6" t="s">
        <v>137</v>
      </c>
      <c r="B141" s="6">
        <v>1665.683</v>
      </c>
      <c r="C141" s="6">
        <v>17</v>
      </c>
      <c r="D141" s="6"/>
      <c r="E141" s="6"/>
      <c r="F141" s="6"/>
      <c r="G141" s="6"/>
      <c r="H141" s="6"/>
      <c r="I141" s="6"/>
      <c r="J141" s="6"/>
      <c r="K141" s="6"/>
      <c r="L141" s="6" t="s">
        <v>41</v>
      </c>
      <c r="M141" s="6" t="s">
        <v>42</v>
      </c>
    </row>
    <row r="142" ht="13.85" spans="1:13">
      <c r="A142" s="6"/>
      <c r="B142" s="6"/>
      <c r="C142" s="6"/>
      <c r="D142" s="6"/>
      <c r="E142" s="6"/>
      <c r="F142" s="6"/>
      <c r="G142" s="6" t="s">
        <v>31</v>
      </c>
      <c r="H142" s="6" t="s">
        <v>138</v>
      </c>
      <c r="I142" s="6">
        <v>-4.995</v>
      </c>
      <c r="J142" s="6">
        <v>5.08637</v>
      </c>
      <c r="K142" s="6">
        <v>0.342</v>
      </c>
      <c r="L142" s="6">
        <v>-15.8364</v>
      </c>
      <c r="M142" s="6">
        <v>5.8464</v>
      </c>
    </row>
    <row r="143" ht="13.85" spans="1:13">
      <c r="A143" s="6"/>
      <c r="B143" s="6"/>
      <c r="C143" s="6"/>
      <c r="D143" s="6"/>
      <c r="E143" s="6"/>
      <c r="F143" s="6"/>
      <c r="G143" s="6"/>
      <c r="H143" s="6" t="s">
        <v>140</v>
      </c>
      <c r="I143" s="6" t="s">
        <v>171</v>
      </c>
      <c r="J143" s="6">
        <v>5.08637</v>
      </c>
      <c r="K143" s="6">
        <v>0.023</v>
      </c>
      <c r="L143" s="6">
        <v>-23.6664</v>
      </c>
      <c r="M143" s="6">
        <v>-1.9836</v>
      </c>
    </row>
    <row r="144" ht="13.85" spans="1:13">
      <c r="A144" s="6"/>
      <c r="B144" s="6"/>
      <c r="C144" s="6"/>
      <c r="D144" s="6"/>
      <c r="E144" s="6"/>
      <c r="F144" s="6"/>
      <c r="G144" s="6" t="s">
        <v>138</v>
      </c>
      <c r="H144" s="6" t="s">
        <v>31</v>
      </c>
      <c r="I144" s="6">
        <v>4.995</v>
      </c>
      <c r="J144" s="6">
        <v>5.08637</v>
      </c>
      <c r="K144" s="6">
        <v>0.342</v>
      </c>
      <c r="L144" s="6">
        <v>-5.8464</v>
      </c>
      <c r="M144" s="6">
        <v>15.8364</v>
      </c>
    </row>
    <row r="145" ht="13.85" spans="1:13">
      <c r="A145" s="6"/>
      <c r="B145" s="6"/>
      <c r="C145" s="6"/>
      <c r="D145" s="6"/>
      <c r="E145" s="6"/>
      <c r="F145" s="6"/>
      <c r="G145" s="6"/>
      <c r="H145" s="6" t="s">
        <v>140</v>
      </c>
      <c r="I145" s="6">
        <v>-7.83</v>
      </c>
      <c r="J145" s="6">
        <v>5.08637</v>
      </c>
      <c r="K145" s="6">
        <v>0.145</v>
      </c>
      <c r="L145" s="6">
        <v>-18.6714</v>
      </c>
      <c r="M145" s="6">
        <v>3.0114</v>
      </c>
    </row>
    <row r="146" ht="13.85" spans="1:13">
      <c r="A146" s="6"/>
      <c r="B146" s="6"/>
      <c r="C146" s="6"/>
      <c r="D146" s="6"/>
      <c r="E146" s="6"/>
      <c r="F146" s="6"/>
      <c r="G146" s="6" t="s">
        <v>140</v>
      </c>
      <c r="H146" s="6" t="s">
        <v>31</v>
      </c>
      <c r="I146" s="6" t="s">
        <v>172</v>
      </c>
      <c r="J146" s="6">
        <v>5.08637</v>
      </c>
      <c r="K146" s="6">
        <v>0.023</v>
      </c>
      <c r="L146" s="6">
        <v>1.9836</v>
      </c>
      <c r="M146" s="6">
        <v>23.6664</v>
      </c>
    </row>
    <row r="147" ht="13.85" spans="1:13">
      <c r="A147" s="6"/>
      <c r="B147" s="6"/>
      <c r="C147" s="6"/>
      <c r="D147" s="6"/>
      <c r="E147" s="6"/>
      <c r="F147" s="6"/>
      <c r="G147" s="6"/>
      <c r="H147" s="6" t="s">
        <v>138</v>
      </c>
      <c r="I147" s="6">
        <v>7.83</v>
      </c>
      <c r="J147" s="6">
        <v>5.08637</v>
      </c>
      <c r="K147" s="6">
        <v>0.145</v>
      </c>
      <c r="L147" s="6">
        <v>-3.0114</v>
      </c>
      <c r="M147" s="6">
        <v>18.6714</v>
      </c>
    </row>
    <row r="148" ht="13.85" spans="1:13">
      <c r="A148" s="6"/>
      <c r="B148" s="6"/>
      <c r="C148" s="6"/>
      <c r="D148" s="6"/>
      <c r="E148" s="6"/>
      <c r="F148" s="6"/>
      <c r="G148" s="6" t="s">
        <v>144</v>
      </c>
      <c r="H148" s="6"/>
      <c r="I148" s="6"/>
      <c r="J148" s="6"/>
      <c r="K148" s="6"/>
      <c r="L148" s="6"/>
      <c r="M148" s="6"/>
    </row>
    <row r="152" ht="17.25" spans="1:5">
      <c r="A152" s="10" t="s">
        <v>173</v>
      </c>
      <c r="B152" s="6"/>
      <c r="C152" s="6"/>
      <c r="D152" s="6"/>
      <c r="E152" s="6"/>
    </row>
    <row r="153" ht="13.9" spans="1:4">
      <c r="A153" s="11" t="s">
        <v>89</v>
      </c>
      <c r="B153" s="12" t="s">
        <v>64</v>
      </c>
      <c r="C153" s="12" t="s">
        <v>65</v>
      </c>
      <c r="D153" s="12" t="s">
        <v>67</v>
      </c>
    </row>
    <row r="154" ht="13.85" spans="1:4">
      <c r="A154" s="56" t="s">
        <v>68</v>
      </c>
      <c r="B154" s="57">
        <v>438.534</v>
      </c>
      <c r="C154" s="58">
        <v>0.0514</v>
      </c>
      <c r="D154" s="58">
        <v>4.26589494163424</v>
      </c>
    </row>
    <row r="155" ht="13.85" spans="1:4">
      <c r="A155" s="56" t="s">
        <v>69</v>
      </c>
      <c r="B155" s="57">
        <v>524.242</v>
      </c>
      <c r="C155" s="58">
        <v>0.0511</v>
      </c>
      <c r="D155" s="58">
        <v>5.12956947162427</v>
      </c>
    </row>
    <row r="156" ht="13.85" spans="1:4">
      <c r="A156" s="56" t="s">
        <v>70</v>
      </c>
      <c r="B156" s="57">
        <v>469.438</v>
      </c>
      <c r="C156" s="58">
        <v>0.0521</v>
      </c>
      <c r="D156" s="58">
        <v>4.50516314779271</v>
      </c>
    </row>
    <row r="157" ht="13.85" spans="1:4">
      <c r="A157" s="56" t="s">
        <v>71</v>
      </c>
      <c r="B157" s="57">
        <v>465.315</v>
      </c>
      <c r="C157" s="58">
        <v>0.0515</v>
      </c>
      <c r="D157" s="58">
        <v>4.5176213592233</v>
      </c>
    </row>
    <row r="158" ht="13.85" spans="1:4">
      <c r="A158" s="56" t="s">
        <v>72</v>
      </c>
      <c r="B158" s="57">
        <v>478.594</v>
      </c>
      <c r="C158" s="58">
        <v>0.0521</v>
      </c>
      <c r="D158" s="58">
        <v>4.59303262955854</v>
      </c>
    </row>
    <row r="159" ht="13.85" spans="1:4">
      <c r="A159" s="56" t="s">
        <v>73</v>
      </c>
      <c r="B159" s="57">
        <v>443.521</v>
      </c>
      <c r="C159" s="58">
        <v>0.0518</v>
      </c>
      <c r="D159" s="58">
        <v>4.28109073359073</v>
      </c>
    </row>
    <row r="160" ht="13.85" spans="1:4">
      <c r="A160" s="12" t="s">
        <v>174</v>
      </c>
      <c r="B160" s="58">
        <v>303.32</v>
      </c>
      <c r="C160" s="58">
        <v>0.0512</v>
      </c>
      <c r="D160" s="58">
        <v>2.962109375</v>
      </c>
    </row>
    <row r="161" ht="13.85" spans="1:4">
      <c r="A161" s="12" t="s">
        <v>175</v>
      </c>
      <c r="B161" s="58">
        <v>278.876</v>
      </c>
      <c r="C161" s="58">
        <v>0.0511</v>
      </c>
      <c r="D161" s="58">
        <v>2.72872798434442</v>
      </c>
    </row>
    <row r="162" ht="13.85" spans="1:4">
      <c r="A162" s="12" t="s">
        <v>176</v>
      </c>
      <c r="B162" s="58">
        <v>280.503</v>
      </c>
      <c r="C162" s="58">
        <v>0.0521</v>
      </c>
      <c r="D162" s="58">
        <v>2.69196737044146</v>
      </c>
    </row>
    <row r="163" ht="13.85" spans="1:4">
      <c r="A163" s="12" t="s">
        <v>177</v>
      </c>
      <c r="B163" s="58">
        <v>282.233</v>
      </c>
      <c r="C163" s="58">
        <v>0.0515</v>
      </c>
      <c r="D163" s="58">
        <v>2.74012621359223</v>
      </c>
    </row>
    <row r="164" ht="13.85" spans="1:4">
      <c r="A164" s="12" t="s">
        <v>178</v>
      </c>
      <c r="B164" s="58">
        <v>321.092</v>
      </c>
      <c r="C164" s="58">
        <v>0.0521</v>
      </c>
      <c r="D164" s="58">
        <v>3.0814971209213</v>
      </c>
    </row>
    <row r="165" ht="13.85" spans="1:4">
      <c r="A165" s="12" t="s">
        <v>179</v>
      </c>
      <c r="B165" s="58">
        <v>373.409</v>
      </c>
      <c r="C165" s="58">
        <v>0.0518</v>
      </c>
      <c r="D165" s="58">
        <v>3.60433397683398</v>
      </c>
    </row>
    <row r="166" ht="13.85" spans="1:4">
      <c r="A166" s="59" t="s">
        <v>180</v>
      </c>
      <c r="B166" s="60">
        <v>353.273</v>
      </c>
      <c r="C166" s="58">
        <v>0.0511</v>
      </c>
      <c r="D166" s="58">
        <v>3.45668297455969</v>
      </c>
    </row>
    <row r="167" ht="13.85" spans="1:4">
      <c r="A167" s="59" t="s">
        <v>181</v>
      </c>
      <c r="B167" s="60">
        <v>276.312</v>
      </c>
      <c r="C167" s="58">
        <v>0.0521</v>
      </c>
      <c r="D167" s="58">
        <v>2.65174664107486</v>
      </c>
    </row>
    <row r="168" ht="13.85" spans="1:4">
      <c r="A168" s="59" t="s">
        <v>182</v>
      </c>
      <c r="B168" s="60">
        <v>336.534</v>
      </c>
      <c r="C168" s="58">
        <v>0.0515</v>
      </c>
      <c r="D168" s="58">
        <v>3.26732038834951</v>
      </c>
    </row>
    <row r="169" ht="13.85" spans="1:4">
      <c r="A169" s="59" t="s">
        <v>183</v>
      </c>
      <c r="B169" s="60">
        <v>165.983</v>
      </c>
      <c r="C169" s="58">
        <v>0.0521</v>
      </c>
      <c r="D169" s="58">
        <v>1.59292706333973</v>
      </c>
    </row>
    <row r="170" ht="13.85" spans="1:4">
      <c r="A170" s="59" t="s">
        <v>184</v>
      </c>
      <c r="B170" s="60">
        <v>313.542</v>
      </c>
      <c r="C170" s="58">
        <v>0.0515</v>
      </c>
      <c r="D170" s="58">
        <v>3.04409708737864</v>
      </c>
    </row>
    <row r="171" ht="13.85" spans="1:4">
      <c r="A171" s="59" t="s">
        <v>185</v>
      </c>
      <c r="B171" s="60">
        <v>244.427</v>
      </c>
      <c r="C171" s="58">
        <v>0.0516</v>
      </c>
      <c r="D171" s="58">
        <v>2.36847868217054</v>
      </c>
    </row>
    <row r="174" ht="13.85" spans="1:13">
      <c r="A174" s="6" t="s">
        <v>123</v>
      </c>
      <c r="B174" s="6"/>
      <c r="C174" s="6"/>
      <c r="D174" s="6"/>
      <c r="E174" s="6"/>
      <c r="F174" s="6"/>
      <c r="G174" s="6" t="s">
        <v>124</v>
      </c>
      <c r="H174" s="6"/>
      <c r="I174" s="6"/>
      <c r="J174" s="6"/>
      <c r="K174" s="6"/>
      <c r="L174" s="6"/>
      <c r="M174" s="6"/>
    </row>
    <row r="175" ht="13.85" spans="1:13">
      <c r="A175" s="6" t="s">
        <v>30</v>
      </c>
      <c r="B175" s="6"/>
      <c r="C175" s="6"/>
      <c r="D175" s="6"/>
      <c r="E175" s="6"/>
      <c r="F175" s="6"/>
      <c r="G175" s="6" t="s">
        <v>125</v>
      </c>
      <c r="H175" s="6"/>
      <c r="I175" s="6"/>
      <c r="J175" s="6"/>
      <c r="K175" s="6"/>
      <c r="L175" s="6"/>
      <c r="M175" s="6"/>
    </row>
    <row r="176" ht="13.85" spans="1:13">
      <c r="A176" s="6"/>
      <c r="B176" s="6" t="s">
        <v>126</v>
      </c>
      <c r="C176" s="6" t="s">
        <v>127</v>
      </c>
      <c r="D176" s="6" t="s">
        <v>128</v>
      </c>
      <c r="E176" s="6" t="s">
        <v>32</v>
      </c>
      <c r="F176" s="6" t="s">
        <v>33</v>
      </c>
      <c r="G176" s="6" t="s">
        <v>129</v>
      </c>
      <c r="H176" s="6"/>
      <c r="I176" s="6"/>
      <c r="J176" s="6"/>
      <c r="K176" s="6"/>
      <c r="L176" s="6"/>
      <c r="M176" s="6"/>
    </row>
    <row r="177" ht="13.85" spans="1:13">
      <c r="A177" s="8" t="s">
        <v>130</v>
      </c>
      <c r="B177" s="6">
        <v>11.724</v>
      </c>
      <c r="C177" s="6">
        <v>2</v>
      </c>
      <c r="D177" s="6">
        <v>5.862</v>
      </c>
      <c r="E177" s="6">
        <v>25.544</v>
      </c>
      <c r="F177" s="6">
        <v>0</v>
      </c>
      <c r="G177" s="6" t="s">
        <v>131</v>
      </c>
      <c r="H177" s="6" t="s">
        <v>132</v>
      </c>
      <c r="I177" s="6" t="s">
        <v>133</v>
      </c>
      <c r="J177" s="6" t="s">
        <v>134</v>
      </c>
      <c r="K177" s="6" t="s">
        <v>33</v>
      </c>
      <c r="L177" s="6" t="s">
        <v>135</v>
      </c>
      <c r="M177" s="6"/>
    </row>
    <row r="178" ht="13.85" spans="1:13">
      <c r="A178" s="6" t="s">
        <v>136</v>
      </c>
      <c r="B178" s="6">
        <v>3.442</v>
      </c>
      <c r="C178" s="6">
        <v>15</v>
      </c>
      <c r="D178" s="6">
        <v>0.229</v>
      </c>
      <c r="E178" s="6"/>
      <c r="F178" s="6"/>
      <c r="G178" s="6"/>
      <c r="H178" s="6"/>
      <c r="I178" s="6"/>
      <c r="J178" s="6"/>
      <c r="K178" s="6"/>
      <c r="L178" s="6" t="s">
        <v>41</v>
      </c>
      <c r="M178" s="6" t="s">
        <v>42</v>
      </c>
    </row>
    <row r="179" ht="13.85" spans="1:13">
      <c r="A179" s="6" t="s">
        <v>137</v>
      </c>
      <c r="B179" s="6">
        <v>15.166</v>
      </c>
      <c r="C179" s="6">
        <v>17</v>
      </c>
      <c r="D179" s="6"/>
      <c r="E179" s="6"/>
      <c r="F179" s="6"/>
      <c r="G179" s="6" t="s">
        <v>31</v>
      </c>
      <c r="H179" s="6" t="s">
        <v>138</v>
      </c>
      <c r="I179" s="6" t="s">
        <v>186</v>
      </c>
      <c r="J179" s="6">
        <v>0.27658</v>
      </c>
      <c r="K179" s="6">
        <v>0</v>
      </c>
      <c r="L179" s="6">
        <v>0.9911</v>
      </c>
      <c r="M179" s="6">
        <v>2.1701</v>
      </c>
    </row>
    <row r="180" ht="13.85" spans="1:13">
      <c r="A180" s="6"/>
      <c r="B180" s="6"/>
      <c r="C180" s="6"/>
      <c r="D180" s="6"/>
      <c r="E180" s="6"/>
      <c r="F180" s="6"/>
      <c r="G180" s="6"/>
      <c r="H180" s="6" t="s">
        <v>140</v>
      </c>
      <c r="I180" s="6" t="s">
        <v>187</v>
      </c>
      <c r="J180" s="6">
        <v>0.27658</v>
      </c>
      <c r="K180" s="6">
        <v>0</v>
      </c>
      <c r="L180" s="6">
        <v>1.229</v>
      </c>
      <c r="M180" s="6">
        <v>2.408</v>
      </c>
    </row>
    <row r="181" ht="13.85" spans="1:13">
      <c r="A181" s="6"/>
      <c r="B181" s="6"/>
      <c r="C181" s="6"/>
      <c r="D181" s="6"/>
      <c r="E181" s="6"/>
      <c r="F181" s="6"/>
      <c r="G181" s="6" t="s">
        <v>138</v>
      </c>
      <c r="H181" s="6" t="s">
        <v>31</v>
      </c>
      <c r="I181" s="6" t="s">
        <v>188</v>
      </c>
      <c r="J181" s="6">
        <v>0.27658</v>
      </c>
      <c r="K181" s="6">
        <v>0</v>
      </c>
      <c r="L181" s="6">
        <v>-2.1701</v>
      </c>
      <c r="M181" s="6">
        <v>-0.9911</v>
      </c>
    </row>
    <row r="182" ht="13.85" spans="1:13">
      <c r="A182" s="6"/>
      <c r="B182" s="6"/>
      <c r="C182" s="6"/>
      <c r="D182" s="6"/>
      <c r="E182" s="6"/>
      <c r="F182" s="6"/>
      <c r="G182" s="6"/>
      <c r="H182" s="6" t="s">
        <v>140</v>
      </c>
      <c r="I182" s="6">
        <v>0.23792</v>
      </c>
      <c r="J182" s="6">
        <v>0.27658</v>
      </c>
      <c r="K182" s="6">
        <v>0.403</v>
      </c>
      <c r="L182" s="6">
        <v>-0.3516</v>
      </c>
      <c r="M182" s="6">
        <v>0.8274</v>
      </c>
    </row>
    <row r="183" ht="13.85" spans="1:13">
      <c r="A183" s="6"/>
      <c r="B183" s="6"/>
      <c r="C183" s="6"/>
      <c r="D183" s="6"/>
      <c r="E183" s="6"/>
      <c r="F183" s="6"/>
      <c r="G183" s="6" t="s">
        <v>140</v>
      </c>
      <c r="H183" s="6" t="s">
        <v>31</v>
      </c>
      <c r="I183" s="6" t="s">
        <v>189</v>
      </c>
      <c r="J183" s="6">
        <v>0.27658</v>
      </c>
      <c r="K183" s="6">
        <v>0</v>
      </c>
      <c r="L183" s="6">
        <v>-2.408</v>
      </c>
      <c r="M183" s="6">
        <v>-1.229</v>
      </c>
    </row>
    <row r="184" ht="13.85" spans="1:13">
      <c r="A184" s="6"/>
      <c r="B184" s="6"/>
      <c r="C184" s="6"/>
      <c r="D184" s="6"/>
      <c r="E184" s="6"/>
      <c r="F184" s="6"/>
      <c r="G184" s="6"/>
      <c r="H184" s="6" t="s">
        <v>138</v>
      </c>
      <c r="I184" s="6">
        <v>-0.23792</v>
      </c>
      <c r="J184" s="6">
        <v>0.27658</v>
      </c>
      <c r="K184" s="6">
        <v>0.403</v>
      </c>
      <c r="L184" s="6">
        <v>-0.8274</v>
      </c>
      <c r="M184" s="6">
        <v>0.3516</v>
      </c>
    </row>
    <row r="185" ht="13.85" spans="1:13">
      <c r="A185" s="6"/>
      <c r="B185" s="6"/>
      <c r="C185" s="6"/>
      <c r="D185" s="6"/>
      <c r="E185" s="6"/>
      <c r="F185" s="6"/>
      <c r="G185" s="6" t="s">
        <v>144</v>
      </c>
      <c r="H185" s="6"/>
      <c r="I185" s="6"/>
      <c r="J185" s="6"/>
      <c r="K185" s="6"/>
      <c r="L185" s="6"/>
      <c r="M185" s="6"/>
    </row>
    <row r="188" ht="17.25" spans="1:4">
      <c r="A188" s="10" t="s">
        <v>190</v>
      </c>
      <c r="B188" s="6"/>
      <c r="C188" s="6"/>
      <c r="D188" s="6"/>
    </row>
    <row r="189" ht="13.9" spans="1:4">
      <c r="A189" s="11" t="s">
        <v>91</v>
      </c>
      <c r="B189" s="12" t="s">
        <v>64</v>
      </c>
      <c r="C189" s="12" t="s">
        <v>65</v>
      </c>
      <c r="D189" s="12" t="s">
        <v>67</v>
      </c>
    </row>
    <row r="190" ht="13.85" spans="1:4">
      <c r="A190" s="56" t="s">
        <v>68</v>
      </c>
      <c r="B190" s="56">
        <v>311.577</v>
      </c>
      <c r="C190" s="56">
        <v>0.101</v>
      </c>
      <c r="D190" s="56">
        <f t="shared" ref="D190:D207" si="0">B190*0.3/1000/C190</f>
        <v>0.925476237623762</v>
      </c>
    </row>
    <row r="191" ht="13.85" spans="1:4">
      <c r="A191" s="56" t="s">
        <v>69</v>
      </c>
      <c r="B191" s="56">
        <v>762.333</v>
      </c>
      <c r="C191" s="56">
        <v>0.115</v>
      </c>
      <c r="D191" s="56">
        <f t="shared" si="0"/>
        <v>1.9886947826087</v>
      </c>
    </row>
    <row r="192" ht="13.85" spans="1:4">
      <c r="A192" s="56" t="s">
        <v>70</v>
      </c>
      <c r="B192" s="56">
        <v>657.59</v>
      </c>
      <c r="C192" s="56">
        <v>0.1081</v>
      </c>
      <c r="D192" s="56">
        <f t="shared" si="0"/>
        <v>1.82494912118409</v>
      </c>
    </row>
    <row r="193" ht="13.85" spans="1:4">
      <c r="A193" s="56" t="s">
        <v>71</v>
      </c>
      <c r="B193" s="56">
        <v>748.669</v>
      </c>
      <c r="C193" s="56">
        <v>0.112</v>
      </c>
      <c r="D193" s="56">
        <f t="shared" si="0"/>
        <v>2.00536339285714</v>
      </c>
    </row>
    <row r="194" ht="13.85" spans="1:4">
      <c r="A194" s="56" t="s">
        <v>72</v>
      </c>
      <c r="B194" s="56">
        <v>352.587</v>
      </c>
      <c r="C194" s="56">
        <v>0.1095</v>
      </c>
      <c r="D194" s="56">
        <f t="shared" si="0"/>
        <v>0.965991780821918</v>
      </c>
    </row>
    <row r="195" ht="13.85" spans="1:4">
      <c r="A195" s="56" t="s">
        <v>73</v>
      </c>
      <c r="B195" s="56">
        <v>524.436</v>
      </c>
      <c r="C195" s="56">
        <v>0.1051</v>
      </c>
      <c r="D195" s="56">
        <f t="shared" si="0"/>
        <v>1.49696289248335</v>
      </c>
    </row>
    <row r="196" ht="13.85" spans="1:4">
      <c r="A196" s="12" t="s">
        <v>174</v>
      </c>
      <c r="B196" s="12">
        <v>912.075</v>
      </c>
      <c r="C196" s="12">
        <v>0.1005</v>
      </c>
      <c r="D196" s="12">
        <f t="shared" si="0"/>
        <v>2.72261194029851</v>
      </c>
    </row>
    <row r="197" ht="13.85" spans="1:4">
      <c r="A197" s="12" t="s">
        <v>175</v>
      </c>
      <c r="B197" s="12">
        <v>720.659</v>
      </c>
      <c r="C197" s="12">
        <v>0.1035</v>
      </c>
      <c r="D197" s="12">
        <f t="shared" si="0"/>
        <v>2.08886666666667</v>
      </c>
    </row>
    <row r="198" ht="13.85" spans="1:4">
      <c r="A198" s="12" t="s">
        <v>176</v>
      </c>
      <c r="B198" s="61">
        <v>1115.354</v>
      </c>
      <c r="C198" s="12">
        <v>0.1041</v>
      </c>
      <c r="D198" s="12">
        <f t="shared" si="0"/>
        <v>3.21427665706052</v>
      </c>
    </row>
    <row r="199" ht="13.85" spans="1:4">
      <c r="A199" s="12" t="s">
        <v>177</v>
      </c>
      <c r="B199" s="12">
        <v>946.977</v>
      </c>
      <c r="C199" s="62">
        <v>0.102</v>
      </c>
      <c r="D199" s="12">
        <f t="shared" si="0"/>
        <v>2.78522647058824</v>
      </c>
    </row>
    <row r="200" ht="13.85" spans="1:4">
      <c r="A200" s="12" t="s">
        <v>178</v>
      </c>
      <c r="B200" s="61">
        <v>1137.011</v>
      </c>
      <c r="C200" s="12">
        <v>0.1075</v>
      </c>
      <c r="D200" s="12">
        <f t="shared" si="0"/>
        <v>3.17305395348837</v>
      </c>
    </row>
    <row r="201" ht="13.85" spans="1:4">
      <c r="A201" s="12" t="s">
        <v>179</v>
      </c>
      <c r="B201" s="61">
        <v>1099.342</v>
      </c>
      <c r="C201" s="12">
        <v>0.1041</v>
      </c>
      <c r="D201" s="12">
        <f t="shared" si="0"/>
        <v>3.1681325648415</v>
      </c>
    </row>
    <row r="202" ht="13.85" spans="1:4">
      <c r="A202" s="59" t="s">
        <v>180</v>
      </c>
      <c r="B202" s="59">
        <v>720.482</v>
      </c>
      <c r="C202" s="59">
        <v>0.101</v>
      </c>
      <c r="D202" s="59">
        <f t="shared" si="0"/>
        <v>2.14004554455445</v>
      </c>
    </row>
    <row r="203" ht="13.85" spans="1:4">
      <c r="A203" s="59" t="s">
        <v>181</v>
      </c>
      <c r="B203" s="63">
        <v>1044.236</v>
      </c>
      <c r="C203" s="59">
        <v>0.1041</v>
      </c>
      <c r="D203" s="59">
        <f t="shared" si="0"/>
        <v>3.00932564841499</v>
      </c>
    </row>
    <row r="204" ht="13.85" spans="1:4">
      <c r="A204" s="59" t="s">
        <v>182</v>
      </c>
      <c r="B204" s="63">
        <v>1203.217</v>
      </c>
      <c r="C204" s="59">
        <v>0.1031</v>
      </c>
      <c r="D204" s="59">
        <f t="shared" si="0"/>
        <v>3.50111639185257</v>
      </c>
    </row>
    <row r="205" ht="13.85" spans="1:4">
      <c r="A205" s="59" t="s">
        <v>183</v>
      </c>
      <c r="B205" s="59">
        <v>949.367</v>
      </c>
      <c r="C205" s="59">
        <v>0.1005</v>
      </c>
      <c r="D205" s="59">
        <f t="shared" si="0"/>
        <v>2.83393134328358</v>
      </c>
    </row>
    <row r="206" ht="13.85" spans="1:4">
      <c r="A206" s="59" t="s">
        <v>184</v>
      </c>
      <c r="B206" s="59">
        <v>992.9</v>
      </c>
      <c r="C206" s="59">
        <v>0.1006</v>
      </c>
      <c r="D206" s="59">
        <f t="shared" si="0"/>
        <v>2.96093439363817</v>
      </c>
    </row>
    <row r="207" ht="13.85" spans="1:4">
      <c r="A207" s="59" t="s">
        <v>185</v>
      </c>
      <c r="B207" s="59">
        <v>708.299</v>
      </c>
      <c r="C207" s="59">
        <v>0.1021</v>
      </c>
      <c r="D207" s="59">
        <f t="shared" si="0"/>
        <v>2.08119196865818</v>
      </c>
    </row>
    <row r="210" ht="13.85" spans="1:13">
      <c r="A210" s="6" t="s">
        <v>123</v>
      </c>
      <c r="B210" s="6"/>
      <c r="C210" s="6"/>
      <c r="D210" s="6"/>
      <c r="E210" s="6"/>
      <c r="F210" s="6"/>
      <c r="G210" s="6" t="s">
        <v>124</v>
      </c>
      <c r="H210" s="6"/>
      <c r="I210" s="6"/>
      <c r="J210" s="6"/>
      <c r="K210" s="6"/>
      <c r="L210" s="6"/>
      <c r="M210" s="6"/>
    </row>
    <row r="211" ht="13.85" spans="1:13">
      <c r="A211" s="6" t="s">
        <v>30</v>
      </c>
      <c r="B211" s="6"/>
      <c r="C211" s="6"/>
      <c r="D211" s="6"/>
      <c r="E211" s="6"/>
      <c r="F211" s="6"/>
      <c r="G211" s="6" t="s">
        <v>125</v>
      </c>
      <c r="H211" s="6"/>
      <c r="I211" s="6"/>
      <c r="J211" s="6"/>
      <c r="K211" s="6"/>
      <c r="L211" s="6"/>
      <c r="M211" s="6"/>
    </row>
    <row r="212" ht="13.85" spans="1:13">
      <c r="A212" s="6"/>
      <c r="B212" s="6" t="s">
        <v>126</v>
      </c>
      <c r="C212" s="6" t="s">
        <v>127</v>
      </c>
      <c r="D212" s="6" t="s">
        <v>128</v>
      </c>
      <c r="E212" s="6" t="s">
        <v>32</v>
      </c>
      <c r="F212" s="6" t="s">
        <v>33</v>
      </c>
      <c r="G212" s="6" t="s">
        <v>129</v>
      </c>
      <c r="H212" s="6"/>
      <c r="I212" s="6"/>
      <c r="J212" s="6"/>
      <c r="K212" s="6"/>
      <c r="L212" s="6"/>
      <c r="M212" s="6"/>
    </row>
    <row r="213" ht="13.85" spans="1:13">
      <c r="A213" s="8" t="s">
        <v>130</v>
      </c>
      <c r="B213" s="6">
        <v>6.504</v>
      </c>
      <c r="C213" s="6">
        <v>2</v>
      </c>
      <c r="D213" s="6">
        <v>3.252</v>
      </c>
      <c r="E213" s="6">
        <v>13.374</v>
      </c>
      <c r="F213" s="6">
        <v>0</v>
      </c>
      <c r="G213" s="6" t="s">
        <v>131</v>
      </c>
      <c r="H213" s="6" t="s">
        <v>132</v>
      </c>
      <c r="I213" s="6" t="s">
        <v>133</v>
      </c>
      <c r="J213" s="6" t="s">
        <v>134</v>
      </c>
      <c r="K213" s="6" t="s">
        <v>33</v>
      </c>
      <c r="L213" s="6" t="s">
        <v>135</v>
      </c>
      <c r="M213" s="6"/>
    </row>
    <row r="214" ht="13.85" spans="1:13">
      <c r="A214" s="6" t="s">
        <v>136</v>
      </c>
      <c r="B214" s="6">
        <v>3.648</v>
      </c>
      <c r="C214" s="6">
        <v>15</v>
      </c>
      <c r="D214" s="6">
        <v>0.243</v>
      </c>
      <c r="E214" s="6"/>
      <c r="F214" s="6"/>
      <c r="G214" s="6"/>
      <c r="H214" s="6"/>
      <c r="I214" s="6"/>
      <c r="J214" s="6"/>
      <c r="K214" s="6"/>
      <c r="L214" s="6" t="s">
        <v>41</v>
      </c>
      <c r="M214" s="6" t="s">
        <v>42</v>
      </c>
    </row>
    <row r="215" ht="13.85" spans="1:13">
      <c r="A215" s="6" t="s">
        <v>137</v>
      </c>
      <c r="B215" s="6">
        <v>10.152</v>
      </c>
      <c r="C215" s="6">
        <v>17</v>
      </c>
      <c r="D215" s="6"/>
      <c r="E215" s="6"/>
      <c r="F215" s="6"/>
      <c r="G215" s="6" t="s">
        <v>31</v>
      </c>
      <c r="H215" s="6" t="s">
        <v>138</v>
      </c>
      <c r="I215" s="6" t="s">
        <v>191</v>
      </c>
      <c r="J215" s="6">
        <v>0.28471</v>
      </c>
      <c r="K215" s="6">
        <v>0</v>
      </c>
      <c r="L215" s="6">
        <v>-1.931</v>
      </c>
      <c r="M215" s="6">
        <v>-0.7173</v>
      </c>
    </row>
    <row r="216" ht="13.85" spans="1:13">
      <c r="A216" s="6"/>
      <c r="B216" s="6"/>
      <c r="C216" s="6"/>
      <c r="D216" s="6"/>
      <c r="E216" s="6"/>
      <c r="F216" s="6"/>
      <c r="G216" s="6"/>
      <c r="H216" s="6" t="s">
        <v>140</v>
      </c>
      <c r="I216" s="6" t="s">
        <v>192</v>
      </c>
      <c r="J216" s="6">
        <v>0.28471</v>
      </c>
      <c r="K216" s="6">
        <v>0.001</v>
      </c>
      <c r="L216" s="6">
        <v>-1.8267</v>
      </c>
      <c r="M216" s="6">
        <v>-0.613</v>
      </c>
    </row>
    <row r="217" ht="13.85" spans="1:13">
      <c r="A217" s="6"/>
      <c r="B217" s="6"/>
      <c r="C217" s="6"/>
      <c r="D217" s="6"/>
      <c r="E217" s="6"/>
      <c r="F217" s="6"/>
      <c r="G217" s="6" t="s">
        <v>138</v>
      </c>
      <c r="H217" s="6" t="s">
        <v>31</v>
      </c>
      <c r="I217" s="6" t="s">
        <v>193</v>
      </c>
      <c r="J217" s="6">
        <v>0.28471</v>
      </c>
      <c r="K217" s="6">
        <v>0</v>
      </c>
      <c r="L217" s="6">
        <v>0.7173</v>
      </c>
      <c r="M217" s="6">
        <v>1.931</v>
      </c>
    </row>
    <row r="218" ht="13.85" spans="1:13">
      <c r="A218" s="6"/>
      <c r="B218" s="6"/>
      <c r="C218" s="6"/>
      <c r="D218" s="6"/>
      <c r="E218" s="6"/>
      <c r="F218" s="6"/>
      <c r="G218" s="6"/>
      <c r="H218" s="6" t="s">
        <v>140</v>
      </c>
      <c r="I218" s="6">
        <v>0.10427</v>
      </c>
      <c r="J218" s="6">
        <v>0.28471</v>
      </c>
      <c r="K218" s="6">
        <v>0.719</v>
      </c>
      <c r="L218" s="6">
        <v>-0.5026</v>
      </c>
      <c r="M218" s="6">
        <v>0.7111</v>
      </c>
    </row>
    <row r="219" ht="13.85" spans="1:13">
      <c r="A219" s="6"/>
      <c r="B219" s="6"/>
      <c r="C219" s="6"/>
      <c r="D219" s="6"/>
      <c r="E219" s="6"/>
      <c r="F219" s="6"/>
      <c r="G219" s="6" t="s">
        <v>140</v>
      </c>
      <c r="H219" s="6" t="s">
        <v>31</v>
      </c>
      <c r="I219" s="6" t="s">
        <v>194</v>
      </c>
      <c r="J219" s="6">
        <v>0.28471</v>
      </c>
      <c r="K219" s="6">
        <v>0.001</v>
      </c>
      <c r="L219" s="6">
        <v>0.613</v>
      </c>
      <c r="M219" s="6">
        <v>1.8267</v>
      </c>
    </row>
    <row r="220" ht="13.85" spans="1:13">
      <c r="A220" s="6"/>
      <c r="B220" s="6"/>
      <c r="C220" s="6"/>
      <c r="D220" s="6"/>
      <c r="E220" s="6"/>
      <c r="F220" s="6"/>
      <c r="G220" s="6"/>
      <c r="H220" s="6" t="s">
        <v>138</v>
      </c>
      <c r="I220" s="6">
        <v>-0.10427</v>
      </c>
      <c r="J220" s="6">
        <v>0.28471</v>
      </c>
      <c r="K220" s="6">
        <v>0.719</v>
      </c>
      <c r="L220" s="6">
        <v>-0.7111</v>
      </c>
      <c r="M220" s="6">
        <v>0.5026</v>
      </c>
    </row>
    <row r="221" ht="13.85" spans="1:13">
      <c r="A221" s="6"/>
      <c r="B221" s="6"/>
      <c r="C221" s="6"/>
      <c r="D221" s="6"/>
      <c r="E221" s="6"/>
      <c r="F221" s="6"/>
      <c r="G221" s="6" t="s">
        <v>144</v>
      </c>
      <c r="H221" s="6"/>
      <c r="I221" s="6"/>
      <c r="J221" s="6"/>
      <c r="K221" s="6"/>
      <c r="L221" s="6"/>
      <c r="M221" s="6"/>
    </row>
    <row r="224" ht="17.25" spans="1:4">
      <c r="A224" s="10" t="s">
        <v>195</v>
      </c>
      <c r="B224" s="6"/>
      <c r="C224" s="6"/>
      <c r="D224" s="6"/>
    </row>
    <row r="225" ht="13.9" spans="1:4">
      <c r="A225" s="19" t="s">
        <v>104</v>
      </c>
      <c r="B225" s="12" t="s">
        <v>105</v>
      </c>
      <c r="C225" s="12" t="s">
        <v>65</v>
      </c>
      <c r="D225" s="12" t="s">
        <v>106</v>
      </c>
    </row>
    <row r="226" ht="13.85" spans="1:4">
      <c r="A226" s="56" t="s">
        <v>68</v>
      </c>
      <c r="B226" s="56">
        <v>28.153</v>
      </c>
      <c r="C226" s="56">
        <v>0.0514</v>
      </c>
      <c r="D226" s="56">
        <f t="shared" ref="D226:D243" si="1">B226*0.2*2/C226</f>
        <v>219.089494163424</v>
      </c>
    </row>
    <row r="227" ht="13.85" spans="1:4">
      <c r="A227" s="56" t="s">
        <v>69</v>
      </c>
      <c r="B227" s="56">
        <v>32.582</v>
      </c>
      <c r="C227" s="56">
        <v>0.0511</v>
      </c>
      <c r="D227" s="56">
        <f t="shared" si="1"/>
        <v>255.045009784736</v>
      </c>
    </row>
    <row r="228" ht="13.85" spans="1:4">
      <c r="A228" s="56" t="s">
        <v>70</v>
      </c>
      <c r="B228" s="56">
        <v>33.713</v>
      </c>
      <c r="C228" s="56">
        <v>0.0521</v>
      </c>
      <c r="D228" s="56">
        <f t="shared" si="1"/>
        <v>258.833013435701</v>
      </c>
    </row>
    <row r="229" ht="13.85" spans="1:4">
      <c r="A229" s="56" t="s">
        <v>71</v>
      </c>
      <c r="B229" s="56">
        <v>33.624</v>
      </c>
      <c r="C229" s="56">
        <v>0.0515</v>
      </c>
      <c r="D229" s="56">
        <f t="shared" si="1"/>
        <v>261.157281553398</v>
      </c>
    </row>
    <row r="230" ht="13.85" spans="1:4">
      <c r="A230" s="56" t="s">
        <v>72</v>
      </c>
      <c r="B230" s="56">
        <v>34.93</v>
      </c>
      <c r="C230" s="56">
        <v>0.0521</v>
      </c>
      <c r="D230" s="56">
        <f t="shared" si="1"/>
        <v>268.176583493282</v>
      </c>
    </row>
    <row r="231" ht="13.85" spans="1:4">
      <c r="A231" s="56" t="s">
        <v>73</v>
      </c>
      <c r="B231" s="56">
        <v>29.648</v>
      </c>
      <c r="C231" s="56">
        <v>0.0518</v>
      </c>
      <c r="D231" s="56">
        <f t="shared" si="1"/>
        <v>228.942084942085</v>
      </c>
    </row>
    <row r="232" ht="13.85" spans="1:4">
      <c r="A232" s="12" t="s">
        <v>174</v>
      </c>
      <c r="B232" s="12">
        <v>21.973</v>
      </c>
      <c r="C232" s="12">
        <v>0.0512</v>
      </c>
      <c r="D232" s="12">
        <f t="shared" si="1"/>
        <v>171.6640625</v>
      </c>
    </row>
    <row r="233" ht="13.85" spans="1:4">
      <c r="A233" s="12" t="s">
        <v>175</v>
      </c>
      <c r="B233" s="12">
        <v>23.958</v>
      </c>
      <c r="C233" s="12">
        <v>0.0511</v>
      </c>
      <c r="D233" s="12">
        <f t="shared" si="1"/>
        <v>187.538160469667</v>
      </c>
    </row>
    <row r="234" ht="13.85" spans="1:4">
      <c r="A234" s="12" t="s">
        <v>176</v>
      </c>
      <c r="B234" s="12">
        <v>25.821</v>
      </c>
      <c r="C234" s="12">
        <v>0.0521</v>
      </c>
      <c r="D234" s="12">
        <f t="shared" si="1"/>
        <v>198.241842610365</v>
      </c>
    </row>
    <row r="235" ht="13.85" spans="1:4">
      <c r="A235" s="12" t="s">
        <v>177</v>
      </c>
      <c r="B235" s="12">
        <v>24.711</v>
      </c>
      <c r="C235" s="12">
        <v>0.0515</v>
      </c>
      <c r="D235" s="12">
        <f t="shared" si="1"/>
        <v>191.930097087379</v>
      </c>
    </row>
    <row r="236" ht="13.85" spans="1:4">
      <c r="A236" s="12" t="s">
        <v>178</v>
      </c>
      <c r="B236" s="12">
        <v>25.905</v>
      </c>
      <c r="C236" s="12">
        <v>0.0521</v>
      </c>
      <c r="D236" s="12">
        <f t="shared" si="1"/>
        <v>198.886756238004</v>
      </c>
    </row>
    <row r="237" ht="13.85" spans="1:4">
      <c r="A237" s="12" t="s">
        <v>179</v>
      </c>
      <c r="B237" s="12">
        <v>24.561</v>
      </c>
      <c r="C237" s="12">
        <v>0.0518</v>
      </c>
      <c r="D237" s="12">
        <f t="shared" si="1"/>
        <v>189.660231660232</v>
      </c>
    </row>
    <row r="238" ht="13.85" spans="1:4">
      <c r="A238" s="59" t="s">
        <v>180</v>
      </c>
      <c r="B238" s="59">
        <v>27.137</v>
      </c>
      <c r="C238" s="59">
        <v>0.0511</v>
      </c>
      <c r="D238" s="59">
        <f t="shared" si="1"/>
        <v>212.422700587084</v>
      </c>
    </row>
    <row r="239" ht="13.85" spans="1:4">
      <c r="A239" s="59" t="s">
        <v>181</v>
      </c>
      <c r="B239" s="59">
        <v>29.708</v>
      </c>
      <c r="C239" s="59">
        <v>0.0521</v>
      </c>
      <c r="D239" s="59">
        <f t="shared" si="1"/>
        <v>228.084452975048</v>
      </c>
    </row>
    <row r="240" ht="13.85" spans="1:4">
      <c r="A240" s="59" t="s">
        <v>182</v>
      </c>
      <c r="B240" s="59">
        <v>29.72</v>
      </c>
      <c r="C240" s="59">
        <v>0.0515</v>
      </c>
      <c r="D240" s="59">
        <f t="shared" si="1"/>
        <v>230.834951456311</v>
      </c>
    </row>
    <row r="241" ht="13.85" spans="1:4">
      <c r="A241" s="59" t="s">
        <v>183</v>
      </c>
      <c r="B241" s="59">
        <v>30.962</v>
      </c>
      <c r="C241" s="59">
        <v>0.0521</v>
      </c>
      <c r="D241" s="59">
        <f t="shared" si="1"/>
        <v>237.712092130518</v>
      </c>
    </row>
    <row r="242" ht="13.85" spans="1:4">
      <c r="A242" s="59" t="s">
        <v>184</v>
      </c>
      <c r="B242" s="59">
        <v>25.295</v>
      </c>
      <c r="C242" s="59">
        <v>0.0515</v>
      </c>
      <c r="D242" s="59">
        <f t="shared" si="1"/>
        <v>196.466019417476</v>
      </c>
    </row>
    <row r="243" ht="13.85" spans="1:4">
      <c r="A243" s="59" t="s">
        <v>185</v>
      </c>
      <c r="B243" s="59">
        <v>29.087</v>
      </c>
      <c r="C243" s="59">
        <v>0.0516</v>
      </c>
      <c r="D243" s="59">
        <f t="shared" si="1"/>
        <v>225.480620155039</v>
      </c>
    </row>
    <row r="246" ht="13.85" spans="1:13">
      <c r="A246" s="6" t="s">
        <v>123</v>
      </c>
      <c r="B246" s="6"/>
      <c r="C246" s="6"/>
      <c r="D246" s="6"/>
      <c r="E246" s="6"/>
      <c r="F246" s="6"/>
      <c r="G246" s="6" t="s">
        <v>124</v>
      </c>
      <c r="H246" s="6"/>
      <c r="I246" s="6"/>
      <c r="J246" s="6"/>
      <c r="K246" s="6"/>
      <c r="L246" s="6"/>
      <c r="M246" s="6"/>
    </row>
    <row r="247" ht="13.85" spans="1:13">
      <c r="A247" s="6" t="s">
        <v>30</v>
      </c>
      <c r="B247" s="6"/>
      <c r="C247" s="6"/>
      <c r="D247" s="6"/>
      <c r="E247" s="6"/>
      <c r="F247" s="6"/>
      <c r="G247" s="6" t="s">
        <v>125</v>
      </c>
      <c r="H247" s="6"/>
      <c r="I247" s="6"/>
      <c r="J247" s="6"/>
      <c r="K247" s="6"/>
      <c r="L247" s="6"/>
      <c r="M247" s="6"/>
    </row>
    <row r="248" ht="13.85" spans="1:13">
      <c r="A248" s="6"/>
      <c r="B248" s="6" t="s">
        <v>126</v>
      </c>
      <c r="C248" s="6" t="s">
        <v>127</v>
      </c>
      <c r="D248" s="6" t="s">
        <v>128</v>
      </c>
      <c r="E248" s="6" t="s">
        <v>32</v>
      </c>
      <c r="F248" s="6" t="s">
        <v>33</v>
      </c>
      <c r="G248" s="6" t="s">
        <v>129</v>
      </c>
      <c r="H248" s="6"/>
      <c r="I248" s="6"/>
      <c r="J248" s="6"/>
      <c r="K248" s="6"/>
      <c r="L248" s="6"/>
      <c r="M248" s="6"/>
    </row>
    <row r="249" ht="13.85" spans="1:13">
      <c r="A249" s="8" t="s">
        <v>130</v>
      </c>
      <c r="B249" s="6">
        <v>10433.007</v>
      </c>
      <c r="C249" s="6">
        <v>2</v>
      </c>
      <c r="D249" s="6">
        <v>5216.503</v>
      </c>
      <c r="E249" s="6">
        <v>22.015</v>
      </c>
      <c r="F249" s="6">
        <v>0</v>
      </c>
      <c r="G249" s="6" t="s">
        <v>131</v>
      </c>
      <c r="H249" s="6" t="s">
        <v>132</v>
      </c>
      <c r="I249" s="6" t="s">
        <v>133</v>
      </c>
      <c r="J249" s="6" t="s">
        <v>134</v>
      </c>
      <c r="K249" s="6" t="s">
        <v>33</v>
      </c>
      <c r="L249" s="6" t="s">
        <v>135</v>
      </c>
      <c r="M249" s="6"/>
    </row>
    <row r="250" ht="13.85" spans="1:13">
      <c r="A250" s="6" t="s">
        <v>136</v>
      </c>
      <c r="B250" s="6">
        <v>3554.357</v>
      </c>
      <c r="C250" s="6">
        <v>15</v>
      </c>
      <c r="D250" s="6">
        <v>236.957</v>
      </c>
      <c r="E250" s="6"/>
      <c r="F250" s="6"/>
      <c r="G250" s="6"/>
      <c r="H250" s="6"/>
      <c r="I250" s="6"/>
      <c r="J250" s="6"/>
      <c r="K250" s="6"/>
      <c r="L250" s="6" t="s">
        <v>41</v>
      </c>
      <c r="M250" s="6" t="s">
        <v>42</v>
      </c>
    </row>
    <row r="251" ht="13.85" spans="1:13">
      <c r="A251" s="6" t="s">
        <v>137</v>
      </c>
      <c r="B251" s="6">
        <v>13987.364</v>
      </c>
      <c r="C251" s="6">
        <v>17</v>
      </c>
      <c r="D251" s="6"/>
      <c r="E251" s="6"/>
      <c r="F251" s="6"/>
      <c r="G251" s="6" t="s">
        <v>31</v>
      </c>
      <c r="H251" s="6" t="s">
        <v>138</v>
      </c>
      <c r="I251" s="6" t="s">
        <v>196</v>
      </c>
      <c r="J251" s="6">
        <v>8.88739</v>
      </c>
      <c r="K251" s="6">
        <v>0</v>
      </c>
      <c r="L251" s="6">
        <v>39.944</v>
      </c>
      <c r="M251" s="6">
        <v>77.8301</v>
      </c>
    </row>
    <row r="252" ht="13.85" spans="1:13">
      <c r="A252" s="6"/>
      <c r="B252" s="6"/>
      <c r="C252" s="6"/>
      <c r="D252" s="6"/>
      <c r="E252" s="6"/>
      <c r="F252" s="6"/>
      <c r="G252" s="6"/>
      <c r="H252" s="6" t="s">
        <v>140</v>
      </c>
      <c r="I252" s="6" t="s">
        <v>197</v>
      </c>
      <c r="J252" s="6">
        <v>8.88739</v>
      </c>
      <c r="K252" s="6">
        <v>0.009</v>
      </c>
      <c r="L252" s="6">
        <v>7.7641</v>
      </c>
      <c r="M252" s="6">
        <v>45.6501</v>
      </c>
    </row>
    <row r="253" ht="13.85" spans="1:13">
      <c r="A253" s="6"/>
      <c r="B253" s="6"/>
      <c r="C253" s="6"/>
      <c r="D253" s="6"/>
      <c r="E253" s="6"/>
      <c r="F253" s="6"/>
      <c r="G253" s="6" t="s">
        <v>138</v>
      </c>
      <c r="H253" s="6" t="s">
        <v>31</v>
      </c>
      <c r="I253" s="6" t="s">
        <v>198</v>
      </c>
      <c r="J253" s="6">
        <v>8.88739</v>
      </c>
      <c r="K253" s="6">
        <v>0</v>
      </c>
      <c r="L253" s="6">
        <v>-77.8301</v>
      </c>
      <c r="M253" s="6">
        <v>-39.944</v>
      </c>
    </row>
    <row r="254" ht="13.85" spans="1:13">
      <c r="A254" s="6"/>
      <c r="B254" s="6"/>
      <c r="C254" s="6"/>
      <c r="D254" s="6"/>
      <c r="E254" s="6"/>
      <c r="F254" s="6"/>
      <c r="G254" s="6"/>
      <c r="H254" s="6" t="s">
        <v>140</v>
      </c>
      <c r="I254" s="6" t="s">
        <v>199</v>
      </c>
      <c r="J254" s="6">
        <v>8.88739</v>
      </c>
      <c r="K254" s="6">
        <v>0.003</v>
      </c>
      <c r="L254" s="6">
        <v>-51.123</v>
      </c>
      <c r="M254" s="6">
        <v>-13.2369</v>
      </c>
    </row>
    <row r="255" ht="13.85" spans="1:13">
      <c r="A255" s="6"/>
      <c r="B255" s="6"/>
      <c r="C255" s="6"/>
      <c r="D255" s="6"/>
      <c r="E255" s="6"/>
      <c r="F255" s="6"/>
      <c r="G255" s="6" t="s">
        <v>140</v>
      </c>
      <c r="H255" s="6" t="s">
        <v>31</v>
      </c>
      <c r="I255" s="6" t="s">
        <v>200</v>
      </c>
      <c r="J255" s="6">
        <v>8.88739</v>
      </c>
      <c r="K255" s="6">
        <v>0.009</v>
      </c>
      <c r="L255" s="6">
        <v>-45.6501</v>
      </c>
      <c r="M255" s="6">
        <v>-7.7641</v>
      </c>
    </row>
    <row r="256" ht="13.85" spans="1:13">
      <c r="A256" s="6"/>
      <c r="B256" s="6"/>
      <c r="C256" s="6"/>
      <c r="D256" s="6"/>
      <c r="E256" s="6"/>
      <c r="F256" s="6"/>
      <c r="G256" s="6"/>
      <c r="H256" s="6" t="s">
        <v>138</v>
      </c>
      <c r="I256" s="6" t="s">
        <v>201</v>
      </c>
      <c r="J256" s="6">
        <v>8.88739</v>
      </c>
      <c r="K256" s="6">
        <v>0.003</v>
      </c>
      <c r="L256" s="6">
        <v>13.2369</v>
      </c>
      <c r="M256" s="6">
        <v>51.123</v>
      </c>
    </row>
    <row r="257" ht="13.85" spans="1:13">
      <c r="A257" s="6"/>
      <c r="B257" s="6"/>
      <c r="C257" s="6"/>
      <c r="D257" s="6"/>
      <c r="E257" s="6"/>
      <c r="F257" s="6"/>
      <c r="G257" s="6" t="s">
        <v>144</v>
      </c>
      <c r="H257" s="6"/>
      <c r="I257" s="6"/>
      <c r="J257" s="6"/>
      <c r="K257" s="6"/>
      <c r="L257" s="6"/>
      <c r="M257" s="6"/>
    </row>
    <row r="259" ht="17.25" spans="1:1">
      <c r="A259" s="10" t="s">
        <v>202</v>
      </c>
    </row>
    <row r="261" ht="13.85" spans="1:7">
      <c r="A261" s="6"/>
      <c r="B261" s="6"/>
      <c r="C261" s="6" t="s">
        <v>93</v>
      </c>
      <c r="D261" s="6"/>
      <c r="E261" s="6" t="s">
        <v>94</v>
      </c>
      <c r="F261" s="6"/>
      <c r="G261" s="6"/>
    </row>
    <row r="262" ht="13.85" spans="1:7">
      <c r="A262" s="24" t="s">
        <v>7</v>
      </c>
      <c r="B262" s="24">
        <v>1</v>
      </c>
      <c r="C262" s="24">
        <v>9809.581</v>
      </c>
      <c r="D262" s="24"/>
      <c r="E262" s="24">
        <v>1</v>
      </c>
      <c r="F262" s="24">
        <v>1948.083</v>
      </c>
      <c r="G262" s="24">
        <f t="shared" ref="G262:G270" si="2">F262/C262</f>
        <v>0.198589827638917</v>
      </c>
    </row>
    <row r="263" ht="13.85" spans="1:9">
      <c r="A263" s="24" t="s">
        <v>8</v>
      </c>
      <c r="B263" s="24">
        <v>2</v>
      </c>
      <c r="C263" s="24">
        <v>9071.74</v>
      </c>
      <c r="D263" s="24"/>
      <c r="E263" s="24">
        <v>2</v>
      </c>
      <c r="F263" s="24">
        <v>803.326</v>
      </c>
      <c r="G263" s="24">
        <f t="shared" si="2"/>
        <v>0.0885525819743511</v>
      </c>
      <c r="I263" s="6" t="s">
        <v>94</v>
      </c>
    </row>
    <row r="264" ht="13.85" spans="1:7">
      <c r="A264" s="24" t="s">
        <v>9</v>
      </c>
      <c r="B264" s="24">
        <v>3</v>
      </c>
      <c r="C264" s="24">
        <v>6680.589</v>
      </c>
      <c r="D264" s="24"/>
      <c r="E264" s="24">
        <v>3</v>
      </c>
      <c r="F264" s="24">
        <v>1297.255</v>
      </c>
      <c r="G264" s="24">
        <f t="shared" si="2"/>
        <v>0.194182728498939</v>
      </c>
    </row>
    <row r="265" ht="13.85" spans="1:7">
      <c r="A265" s="6" t="s">
        <v>110</v>
      </c>
      <c r="B265" s="6">
        <v>4</v>
      </c>
      <c r="C265" s="6">
        <v>6831.083</v>
      </c>
      <c r="D265" s="6"/>
      <c r="E265" s="6">
        <v>4</v>
      </c>
      <c r="F265" s="6">
        <v>1328.711</v>
      </c>
      <c r="G265" s="6">
        <f t="shared" si="2"/>
        <v>0.1945095675166</v>
      </c>
    </row>
    <row r="266" ht="13.85" spans="1:7">
      <c r="A266" s="6" t="s">
        <v>111</v>
      </c>
      <c r="B266" s="6">
        <v>5</v>
      </c>
      <c r="C266" s="6">
        <v>7143.841</v>
      </c>
      <c r="D266" s="6"/>
      <c r="E266" s="6">
        <v>5</v>
      </c>
      <c r="F266" s="6">
        <v>2406.853</v>
      </c>
      <c r="G266" s="6">
        <f t="shared" si="2"/>
        <v>0.336913013601506</v>
      </c>
    </row>
    <row r="267" ht="13.85" spans="1:7">
      <c r="A267" s="6" t="s">
        <v>112</v>
      </c>
      <c r="B267" s="6">
        <v>6</v>
      </c>
      <c r="C267" s="6">
        <v>6970.79</v>
      </c>
      <c r="D267" s="6"/>
      <c r="E267" s="6">
        <v>6</v>
      </c>
      <c r="F267" s="6">
        <v>2004.983</v>
      </c>
      <c r="G267" s="6">
        <f t="shared" si="2"/>
        <v>0.287626366595465</v>
      </c>
    </row>
    <row r="268" ht="13.85" spans="1:7">
      <c r="A268" s="23" t="s">
        <v>116</v>
      </c>
      <c r="B268" s="23">
        <v>7</v>
      </c>
      <c r="C268" s="23">
        <v>7671.79</v>
      </c>
      <c r="D268" s="23"/>
      <c r="E268" s="23">
        <v>7</v>
      </c>
      <c r="F268" s="23">
        <v>1902.719</v>
      </c>
      <c r="G268" s="23">
        <f t="shared" si="2"/>
        <v>0.248015000410595</v>
      </c>
    </row>
    <row r="269" ht="13.85" spans="1:7">
      <c r="A269" s="23" t="s">
        <v>117</v>
      </c>
      <c r="B269" s="23">
        <v>8</v>
      </c>
      <c r="C269" s="23">
        <v>7846.51</v>
      </c>
      <c r="D269" s="23"/>
      <c r="E269" s="23">
        <v>8</v>
      </c>
      <c r="F269" s="23">
        <v>1898.012</v>
      </c>
      <c r="G269" s="23">
        <f t="shared" si="2"/>
        <v>0.241892510173313</v>
      </c>
    </row>
    <row r="270" ht="13.85" spans="1:7">
      <c r="A270" s="23" t="s">
        <v>118</v>
      </c>
      <c r="B270" s="23">
        <v>9</v>
      </c>
      <c r="C270" s="23">
        <v>8008.782</v>
      </c>
      <c r="D270" s="23"/>
      <c r="E270" s="23">
        <v>9</v>
      </c>
      <c r="F270" s="23">
        <v>3694.711</v>
      </c>
      <c r="G270" s="23">
        <f t="shared" si="2"/>
        <v>0.46133244730597</v>
      </c>
    </row>
    <row r="271" ht="13.85" spans="1:7">
      <c r="A271" s="6"/>
      <c r="B271" s="6"/>
      <c r="C271" s="6"/>
      <c r="D271" s="6"/>
      <c r="E271" s="6"/>
      <c r="F271" s="6"/>
      <c r="G271" s="6"/>
    </row>
    <row r="272" ht="13.85" spans="1:9">
      <c r="A272" s="6"/>
      <c r="B272" s="6"/>
      <c r="C272" s="6"/>
      <c r="D272" s="6"/>
      <c r="E272" s="6"/>
      <c r="F272" s="6"/>
      <c r="G272" s="6"/>
      <c r="I272" s="6" t="s">
        <v>93</v>
      </c>
    </row>
    <row r="273" ht="13.85" spans="1:7">
      <c r="A273" s="6"/>
      <c r="B273" s="6"/>
      <c r="C273" s="6" t="s">
        <v>93</v>
      </c>
      <c r="D273" s="6"/>
      <c r="E273" s="6" t="s">
        <v>94</v>
      </c>
      <c r="F273" s="6"/>
      <c r="G273" s="6"/>
    </row>
    <row r="274" ht="13.85" spans="1:7">
      <c r="A274" s="24" t="s">
        <v>10</v>
      </c>
      <c r="B274" s="24">
        <v>1</v>
      </c>
      <c r="C274" s="24">
        <v>12425.539</v>
      </c>
      <c r="D274" s="24"/>
      <c r="E274" s="24">
        <v>1</v>
      </c>
      <c r="F274" s="24">
        <v>870.841</v>
      </c>
      <c r="G274" s="24">
        <f t="shared" ref="G274:G282" si="3">F274/C274</f>
        <v>0.0700847665441314</v>
      </c>
    </row>
    <row r="275" ht="13.85" spans="1:7">
      <c r="A275" s="24" t="s">
        <v>11</v>
      </c>
      <c r="B275" s="24">
        <v>2</v>
      </c>
      <c r="C275" s="24">
        <v>6146.154</v>
      </c>
      <c r="D275" s="24"/>
      <c r="E275" s="24">
        <v>2</v>
      </c>
      <c r="F275" s="24">
        <v>1359.518</v>
      </c>
      <c r="G275" s="24">
        <f t="shared" si="3"/>
        <v>0.22119816717902</v>
      </c>
    </row>
    <row r="276" ht="13.85" spans="1:7">
      <c r="A276" s="24" t="s">
        <v>12</v>
      </c>
      <c r="B276" s="24">
        <v>3</v>
      </c>
      <c r="C276" s="24">
        <v>8586.69</v>
      </c>
      <c r="D276" s="24"/>
      <c r="E276" s="24">
        <v>3</v>
      </c>
      <c r="F276" s="24">
        <v>1384.468</v>
      </c>
      <c r="G276" s="24">
        <f t="shared" si="3"/>
        <v>0.161234189192809</v>
      </c>
    </row>
    <row r="277" ht="13.85" spans="1:7">
      <c r="A277" s="6" t="s">
        <v>113</v>
      </c>
      <c r="B277" s="6">
        <v>4</v>
      </c>
      <c r="C277" s="6">
        <v>8921.497</v>
      </c>
      <c r="D277" s="6"/>
      <c r="E277" s="6">
        <v>4</v>
      </c>
      <c r="F277" s="6">
        <v>2339.882</v>
      </c>
      <c r="G277" s="6">
        <f t="shared" si="3"/>
        <v>0.262274593602397</v>
      </c>
    </row>
    <row r="278" ht="13.85" spans="1:7">
      <c r="A278" s="6" t="s">
        <v>114</v>
      </c>
      <c r="B278" s="6">
        <v>5</v>
      </c>
      <c r="C278" s="6">
        <v>7537.104</v>
      </c>
      <c r="D278" s="6"/>
      <c r="E278" s="6">
        <v>5</v>
      </c>
      <c r="F278" s="6">
        <v>3134.933</v>
      </c>
      <c r="G278" s="6">
        <f t="shared" si="3"/>
        <v>0.415933361142423</v>
      </c>
    </row>
    <row r="279" ht="13.85" spans="1:7">
      <c r="A279" s="6" t="s">
        <v>115</v>
      </c>
      <c r="B279" s="6">
        <v>6</v>
      </c>
      <c r="C279" s="6">
        <v>7178.083</v>
      </c>
      <c r="D279" s="6"/>
      <c r="E279" s="6">
        <v>6</v>
      </c>
      <c r="F279" s="6">
        <v>2273.376</v>
      </c>
      <c r="G279" s="6">
        <f t="shared" si="3"/>
        <v>0.316710742965775</v>
      </c>
    </row>
    <row r="280" ht="13.85" spans="1:7">
      <c r="A280" s="23" t="s">
        <v>119</v>
      </c>
      <c r="B280" s="23">
        <v>7</v>
      </c>
      <c r="C280" s="23">
        <v>5572.447</v>
      </c>
      <c r="D280" s="23"/>
      <c r="E280" s="23">
        <v>7</v>
      </c>
      <c r="F280" s="23">
        <v>3147.255</v>
      </c>
      <c r="G280" s="23">
        <f t="shared" si="3"/>
        <v>0.564788682602096</v>
      </c>
    </row>
    <row r="281" ht="13.85" spans="1:7">
      <c r="A281" s="23" t="s">
        <v>120</v>
      </c>
      <c r="B281" s="23">
        <v>8</v>
      </c>
      <c r="C281" s="23">
        <v>6789.933</v>
      </c>
      <c r="D281" s="23"/>
      <c r="E281" s="23">
        <v>8</v>
      </c>
      <c r="F281" s="23">
        <v>2677.64</v>
      </c>
      <c r="G281" s="23">
        <f t="shared" si="3"/>
        <v>0.39435440673715</v>
      </c>
    </row>
    <row r="282" ht="13.85" spans="1:7">
      <c r="A282" s="23" t="s">
        <v>121</v>
      </c>
      <c r="B282" s="23">
        <v>9</v>
      </c>
      <c r="C282" s="23">
        <v>9922.64</v>
      </c>
      <c r="D282" s="23"/>
      <c r="E282" s="23">
        <v>9</v>
      </c>
      <c r="F282" s="23">
        <v>3465.69</v>
      </c>
      <c r="G282" s="23">
        <f t="shared" si="3"/>
        <v>0.349270960147703</v>
      </c>
    </row>
    <row r="285" ht="13.85" spans="1:58">
      <c r="A285" s="6" t="s">
        <v>123</v>
      </c>
      <c r="B285" s="6"/>
      <c r="C285" s="6"/>
      <c r="D285" s="6"/>
      <c r="E285" s="6"/>
      <c r="F285" s="6"/>
      <c r="G285" s="6" t="s">
        <v>124</v>
      </c>
      <c r="H285" s="6"/>
      <c r="I285" s="6"/>
      <c r="J285" s="6"/>
      <c r="K285" s="6"/>
      <c r="L285" s="6"/>
      <c r="M285" s="6"/>
      <c r="N285" s="6"/>
      <c r="O285" s="6"/>
      <c r="P285" s="6"/>
      <c r="Q285" s="6"/>
      <c r="R285" s="6"/>
      <c r="S285" s="6"/>
      <c r="T285" s="6"/>
      <c r="U285" s="6"/>
      <c r="V285" s="6"/>
      <c r="W285" s="6"/>
      <c r="X285" s="6"/>
      <c r="Y285" s="6"/>
      <c r="Z285" s="6"/>
      <c r="AA285" s="6"/>
      <c r="AB285" s="6"/>
      <c r="AC285" s="6"/>
      <c r="AD285" s="6"/>
      <c r="AE285" s="6"/>
      <c r="AF285" s="6"/>
      <c r="AG285" s="6"/>
      <c r="AH285" s="6"/>
      <c r="AI285" s="6"/>
      <c r="AJ285" s="6"/>
      <c r="AK285" s="6"/>
      <c r="AL285" s="6"/>
      <c r="AM285" s="6"/>
      <c r="AN285" s="6"/>
      <c r="AO285" s="6"/>
      <c r="AP285" s="6"/>
      <c r="AQ285" s="6"/>
      <c r="AR285" s="6"/>
      <c r="AS285" s="6"/>
      <c r="AT285" s="6"/>
      <c r="AU285" s="6"/>
      <c r="AV285" s="6"/>
      <c r="AW285" s="6"/>
      <c r="AX285" s="6"/>
      <c r="AY285" s="6"/>
      <c r="AZ285" s="6"/>
      <c r="BA285" s="6"/>
      <c r="BB285" s="6"/>
      <c r="BC285" s="6"/>
      <c r="BD285" s="6"/>
      <c r="BE285" s="6"/>
      <c r="BF285" s="6"/>
    </row>
    <row r="286" ht="13.85" spans="1:58">
      <c r="A286" s="6" t="s">
        <v>30</v>
      </c>
      <c r="B286" s="6"/>
      <c r="C286" s="6"/>
      <c r="D286" s="6"/>
      <c r="E286" s="6"/>
      <c r="F286" s="6"/>
      <c r="G286" s="6" t="s">
        <v>125</v>
      </c>
      <c r="H286" s="6"/>
      <c r="I286" s="6"/>
      <c r="J286" s="6"/>
      <c r="K286" s="6"/>
      <c r="L286" s="6"/>
      <c r="M286" s="6"/>
      <c r="N286" s="6"/>
      <c r="O286" s="6"/>
      <c r="P286" s="6"/>
      <c r="Q286" s="6"/>
      <c r="R286" s="6"/>
      <c r="S286" s="6"/>
      <c r="T286" s="6"/>
      <c r="U286" s="6"/>
      <c r="V286" s="6"/>
      <c r="W286" s="6"/>
      <c r="X286" s="6"/>
      <c r="Y286" s="6"/>
      <c r="Z286" s="6"/>
      <c r="AA286" s="6"/>
      <c r="AB286" s="6"/>
      <c r="AC286" s="6"/>
      <c r="AD286" s="6"/>
      <c r="AE286" s="6"/>
      <c r="AF286" s="6"/>
      <c r="AG286" s="6"/>
      <c r="AH286" s="6"/>
      <c r="AI286" s="6"/>
      <c r="AJ286" s="6"/>
      <c r="AK286" s="6"/>
      <c r="AL286" s="6"/>
      <c r="AM286" s="6"/>
      <c r="AN286" s="6"/>
      <c r="AO286" s="6"/>
      <c r="AP286" s="6"/>
      <c r="AQ286" s="6"/>
      <c r="AR286" s="6"/>
      <c r="AS286" s="6"/>
      <c r="AT286" s="6"/>
      <c r="AU286" s="6"/>
      <c r="AV286" s="6"/>
      <c r="AW286" s="6"/>
      <c r="AX286" s="6"/>
      <c r="AY286" s="6"/>
      <c r="AZ286" s="6"/>
      <c r="BA286" s="6"/>
      <c r="BB286" s="6"/>
      <c r="BC286" s="6"/>
      <c r="BD286" s="6"/>
      <c r="BE286" s="6"/>
      <c r="BF286" s="6"/>
    </row>
    <row r="287" ht="13.85" spans="1:58">
      <c r="A287" s="6"/>
      <c r="B287" s="6" t="s">
        <v>126</v>
      </c>
      <c r="C287" s="6" t="s">
        <v>127</v>
      </c>
      <c r="D287" s="6" t="s">
        <v>128</v>
      </c>
      <c r="E287" s="6" t="s">
        <v>32</v>
      </c>
      <c r="F287" s="6" t="s">
        <v>33</v>
      </c>
      <c r="G287" s="6" t="s">
        <v>129</v>
      </c>
      <c r="H287" s="6"/>
      <c r="I287" s="6"/>
      <c r="J287" s="6"/>
      <c r="K287" s="6"/>
      <c r="L287" s="6"/>
      <c r="M287" s="6"/>
      <c r="N287" s="6"/>
      <c r="O287" s="6"/>
      <c r="P287" s="6"/>
      <c r="Q287" s="6"/>
      <c r="R287" s="6"/>
      <c r="S287" s="6"/>
      <c r="T287" s="6"/>
      <c r="U287" s="6"/>
      <c r="V287" s="6"/>
      <c r="W287" s="6"/>
      <c r="X287" s="6"/>
      <c r="Y287" s="6"/>
      <c r="Z287" s="6"/>
      <c r="AA287" s="6"/>
      <c r="AB287" s="6"/>
      <c r="AC287" s="6"/>
      <c r="AD287" s="6"/>
      <c r="AE287" s="6"/>
      <c r="AF287" s="6"/>
      <c r="AG287" s="6"/>
      <c r="AH287" s="6"/>
      <c r="AI287" s="6"/>
      <c r="AJ287" s="6"/>
      <c r="AK287" s="6"/>
      <c r="AL287" s="6"/>
      <c r="AM287" s="6"/>
      <c r="AN287" s="6"/>
      <c r="AO287" s="6"/>
      <c r="AP287" s="6"/>
      <c r="AQ287" s="6"/>
      <c r="AR287" s="6"/>
      <c r="AS287" s="6"/>
      <c r="AT287" s="6"/>
      <c r="AU287" s="6"/>
      <c r="AV287" s="6"/>
      <c r="AW287" s="6"/>
      <c r="AX287" s="6"/>
      <c r="AY287" s="6"/>
      <c r="AZ287" s="6"/>
      <c r="BA287" s="6"/>
      <c r="BB287" s="6"/>
      <c r="BC287" s="6"/>
      <c r="BD287" s="6"/>
      <c r="BE287" s="6"/>
      <c r="BF287" s="6"/>
    </row>
    <row r="288" ht="13.85" spans="1:58">
      <c r="A288" s="8" t="s">
        <v>130</v>
      </c>
      <c r="B288" s="6">
        <v>6.263</v>
      </c>
      <c r="C288" s="6">
        <v>2</v>
      </c>
      <c r="D288" s="6">
        <v>3.132</v>
      </c>
      <c r="E288" s="6">
        <v>9.062</v>
      </c>
      <c r="F288" s="6">
        <v>0.003</v>
      </c>
      <c r="G288" s="6" t="s">
        <v>131</v>
      </c>
      <c r="H288" s="6" t="s">
        <v>132</v>
      </c>
      <c r="I288" s="6" t="s">
        <v>133</v>
      </c>
      <c r="J288" s="6" t="s">
        <v>134</v>
      </c>
      <c r="K288" s="6" t="s">
        <v>33</v>
      </c>
      <c r="L288" s="6" t="s">
        <v>135</v>
      </c>
      <c r="M288" s="6"/>
      <c r="N288" s="6"/>
      <c r="O288" s="6"/>
      <c r="P288" s="6"/>
      <c r="Q288" s="6"/>
      <c r="R288" s="6"/>
      <c r="S288" s="6"/>
      <c r="T288" s="6"/>
      <c r="U288" s="6"/>
      <c r="V288" s="6"/>
      <c r="W288" s="6"/>
      <c r="X288" s="6"/>
      <c r="Y288" s="6"/>
      <c r="Z288" s="6"/>
      <c r="AA288" s="6"/>
      <c r="AB288" s="6"/>
      <c r="AC288" s="6"/>
      <c r="AD288" s="6"/>
      <c r="AE288" s="6"/>
      <c r="AF288" s="6"/>
      <c r="AG288" s="6"/>
      <c r="AH288" s="6"/>
      <c r="AI288" s="6"/>
      <c r="AJ288" s="6"/>
      <c r="AK288" s="6"/>
      <c r="AL288" s="6"/>
      <c r="AM288" s="6"/>
      <c r="AN288" s="6"/>
      <c r="AO288" s="6"/>
      <c r="AP288" s="6"/>
      <c r="AQ288" s="6"/>
      <c r="AR288" s="6"/>
      <c r="AS288" s="6"/>
      <c r="AT288" s="6"/>
      <c r="AU288" s="6"/>
      <c r="AV288" s="6"/>
      <c r="AW288" s="6"/>
      <c r="AX288" s="6"/>
      <c r="AY288" s="6"/>
      <c r="AZ288" s="6"/>
      <c r="BA288" s="6"/>
      <c r="BB288" s="6"/>
      <c r="BC288" s="6"/>
      <c r="BD288" s="6"/>
      <c r="BE288" s="6"/>
      <c r="BF288" s="6"/>
    </row>
    <row r="289" ht="13.85" spans="1:58">
      <c r="A289" s="6" t="s">
        <v>136</v>
      </c>
      <c r="B289" s="6">
        <v>5.184</v>
      </c>
      <c r="C289" s="6">
        <v>15</v>
      </c>
      <c r="D289" s="6">
        <v>0.346</v>
      </c>
      <c r="E289" s="6"/>
      <c r="F289" s="6"/>
      <c r="G289" s="6"/>
      <c r="H289" s="6"/>
      <c r="I289" s="6"/>
      <c r="J289" s="6"/>
      <c r="K289" s="6"/>
      <c r="L289" s="6" t="s">
        <v>41</v>
      </c>
      <c r="M289" s="6" t="s">
        <v>42</v>
      </c>
      <c r="N289" s="6"/>
      <c r="O289" s="6"/>
      <c r="P289" s="6"/>
      <c r="Q289" s="6"/>
      <c r="R289" s="6"/>
      <c r="S289" s="6"/>
      <c r="T289" s="6"/>
      <c r="U289" s="6"/>
      <c r="V289" s="6"/>
      <c r="W289" s="6"/>
      <c r="X289" s="6"/>
      <c r="Y289" s="6"/>
      <c r="Z289" s="6"/>
      <c r="AA289" s="6"/>
      <c r="AB289" s="6"/>
      <c r="AC289" s="6"/>
      <c r="AD289" s="6"/>
      <c r="AE289" s="6"/>
      <c r="AF289" s="6"/>
      <c r="AG289" s="6"/>
      <c r="AH289" s="6"/>
      <c r="AI289" s="6"/>
      <c r="AJ289" s="6"/>
      <c r="AK289" s="6"/>
      <c r="AL289" s="6"/>
      <c r="AM289" s="6"/>
      <c r="AN289" s="6"/>
      <c r="AO289" s="6"/>
      <c r="AP289" s="6"/>
      <c r="AQ289" s="6"/>
      <c r="AR289" s="6"/>
      <c r="AS289" s="6"/>
      <c r="AT289" s="6"/>
      <c r="AU289" s="6"/>
      <c r="AV289" s="6"/>
      <c r="AW289" s="6"/>
      <c r="AX289" s="6"/>
      <c r="AY289" s="6"/>
      <c r="AZ289" s="6"/>
      <c r="BA289" s="6"/>
      <c r="BB289" s="6"/>
      <c r="BC289" s="6"/>
      <c r="BD289" s="6"/>
      <c r="BE289" s="6"/>
      <c r="BF289" s="6"/>
    </row>
    <row r="290" ht="13.85" spans="1:58">
      <c r="A290" s="6" t="s">
        <v>137</v>
      </c>
      <c r="B290" s="6">
        <v>11.447</v>
      </c>
      <c r="C290" s="6">
        <v>17</v>
      </c>
      <c r="D290" s="6"/>
      <c r="E290" s="6"/>
      <c r="F290" s="6"/>
      <c r="G290" s="6" t="s">
        <v>31</v>
      </c>
      <c r="H290" s="6" t="s">
        <v>138</v>
      </c>
      <c r="I290" s="6" t="s">
        <v>203</v>
      </c>
      <c r="J290" s="6">
        <v>0.3394</v>
      </c>
      <c r="K290" s="6">
        <v>0.014</v>
      </c>
      <c r="L290" s="6">
        <v>-1.6659</v>
      </c>
      <c r="M290" s="6">
        <v>-0.2191</v>
      </c>
      <c r="N290" s="6"/>
      <c r="O290" s="6"/>
      <c r="P290" s="6"/>
      <c r="Q290" s="6"/>
      <c r="R290" s="6"/>
      <c r="S290" s="6"/>
      <c r="T290" s="6"/>
      <c r="U290" s="6"/>
      <c r="V290" s="6"/>
      <c r="W290" s="6"/>
      <c r="X290" s="6"/>
      <c r="Y290" s="6"/>
      <c r="Z290" s="6"/>
      <c r="AA290" s="6"/>
      <c r="AB290" s="6"/>
      <c r="AC290" s="6"/>
      <c r="AD290" s="6"/>
      <c r="AE290" s="6"/>
      <c r="AF290" s="6"/>
      <c r="AG290" s="6"/>
      <c r="AH290" s="6"/>
      <c r="AI290" s="6"/>
      <c r="AJ290" s="6"/>
      <c r="AK290" s="6"/>
      <c r="AL290" s="6"/>
      <c r="AM290" s="6"/>
      <c r="AN290" s="6"/>
      <c r="AO290" s="6"/>
      <c r="AP290" s="6"/>
      <c r="AQ290" s="6"/>
      <c r="AR290" s="6"/>
      <c r="AS290" s="6"/>
      <c r="AT290" s="6"/>
      <c r="AU290" s="6"/>
      <c r="AV290" s="6"/>
      <c r="AW290" s="6"/>
      <c r="AX290" s="6"/>
      <c r="AY290" s="6"/>
      <c r="AZ290" s="6"/>
      <c r="BA290" s="6"/>
      <c r="BB290" s="6"/>
      <c r="BC290" s="6"/>
      <c r="BD290" s="6"/>
      <c r="BE290" s="6"/>
      <c r="BF290" s="6"/>
    </row>
    <row r="291" ht="13.85" spans="1:58">
      <c r="A291" s="6"/>
      <c r="B291" s="6"/>
      <c r="C291" s="6"/>
      <c r="D291" s="6"/>
      <c r="E291" s="6"/>
      <c r="F291" s="6"/>
      <c r="G291" s="6"/>
      <c r="H291" s="6" t="s">
        <v>140</v>
      </c>
      <c r="I291" s="6" t="s">
        <v>204</v>
      </c>
      <c r="J291" s="6">
        <v>0.3394</v>
      </c>
      <c r="K291" s="6">
        <v>0.001</v>
      </c>
      <c r="L291" s="6">
        <v>-2.1432</v>
      </c>
      <c r="M291" s="6">
        <v>-0.6963</v>
      </c>
      <c r="N291" s="6"/>
      <c r="O291" s="6"/>
      <c r="P291" s="6"/>
      <c r="Q291" s="6"/>
      <c r="R291" s="6"/>
      <c r="S291" s="6"/>
      <c r="T291" s="6"/>
      <c r="U291" s="6"/>
      <c r="V291" s="6"/>
      <c r="W291" s="6"/>
      <c r="X291" s="6"/>
      <c r="Y291" s="6"/>
      <c r="Z291" s="6"/>
      <c r="AA291" s="6"/>
      <c r="AB291" s="6"/>
      <c r="AC291" s="6"/>
      <c r="AD291" s="6"/>
      <c r="AE291" s="6"/>
      <c r="AF291" s="6"/>
      <c r="AG291" s="6"/>
      <c r="AH291" s="6"/>
      <c r="AI291" s="6"/>
      <c r="AJ291" s="6"/>
      <c r="AK291" s="6"/>
      <c r="AL291" s="6"/>
      <c r="AM291" s="6"/>
      <c r="AN291" s="6"/>
      <c r="AO291" s="6"/>
      <c r="AP291" s="6"/>
      <c r="AQ291" s="6"/>
      <c r="AR291" s="6"/>
      <c r="AS291" s="6"/>
      <c r="AT291" s="6"/>
      <c r="AU291" s="6"/>
      <c r="AV291" s="6"/>
      <c r="AW291" s="6"/>
      <c r="AX291" s="6"/>
      <c r="AY291" s="6"/>
      <c r="AZ291" s="6"/>
      <c r="BA291" s="6"/>
      <c r="BB291" s="6"/>
      <c r="BC291" s="6"/>
      <c r="BD291" s="6"/>
      <c r="BE291" s="6"/>
      <c r="BF291" s="6"/>
    </row>
    <row r="292" ht="13.85" spans="1:58">
      <c r="A292" s="6"/>
      <c r="B292" s="6"/>
      <c r="C292" s="6"/>
      <c r="D292" s="6"/>
      <c r="E292" s="6"/>
      <c r="F292" s="6"/>
      <c r="G292" s="6" t="s">
        <v>138</v>
      </c>
      <c r="H292" s="6" t="s">
        <v>31</v>
      </c>
      <c r="I292" s="6" t="s">
        <v>205</v>
      </c>
      <c r="J292" s="6">
        <v>0.3394</v>
      </c>
      <c r="K292" s="6">
        <v>0.014</v>
      </c>
      <c r="L292" s="6">
        <v>0.2191</v>
      </c>
      <c r="M292" s="6">
        <v>1.6659</v>
      </c>
      <c r="N292" s="6"/>
      <c r="O292" s="6"/>
      <c r="P292" s="6"/>
      <c r="Q292" s="6"/>
      <c r="R292" s="6"/>
      <c r="S292" s="6"/>
      <c r="T292" s="6"/>
      <c r="U292" s="6"/>
      <c r="V292" s="6"/>
      <c r="W292" s="6"/>
      <c r="X292" s="6"/>
      <c r="Y292" s="6"/>
      <c r="Z292" s="6"/>
      <c r="AA292" s="6"/>
      <c r="AB292" s="6"/>
      <c r="AC292" s="6"/>
      <c r="AD292" s="6"/>
      <c r="AE292" s="6"/>
      <c r="AF292" s="6"/>
      <c r="AG292" s="6"/>
      <c r="AH292" s="6"/>
      <c r="AI292" s="6"/>
      <c r="AJ292" s="6"/>
      <c r="AK292" s="6"/>
      <c r="AL292" s="6"/>
      <c r="AM292" s="6"/>
      <c r="AN292" s="6"/>
      <c r="AO292" s="6"/>
      <c r="AP292" s="6"/>
      <c r="AQ292" s="6"/>
      <c r="AR292" s="6"/>
      <c r="AS292" s="6"/>
      <c r="AT292" s="6"/>
      <c r="AU292" s="6"/>
      <c r="AV292" s="6"/>
      <c r="AW292" s="6"/>
      <c r="AX292" s="6"/>
      <c r="AY292" s="6"/>
      <c r="AZ292" s="6"/>
      <c r="BA292" s="6"/>
      <c r="BB292" s="6"/>
      <c r="BC292" s="6"/>
      <c r="BD292" s="6"/>
      <c r="BE292" s="6"/>
      <c r="BF292" s="6"/>
    </row>
    <row r="293" ht="13.85" spans="1:58">
      <c r="A293" s="6"/>
      <c r="B293" s="6"/>
      <c r="C293" s="6"/>
      <c r="D293" s="6"/>
      <c r="E293" s="6"/>
      <c r="F293" s="6"/>
      <c r="G293" s="6"/>
      <c r="H293" s="6" t="s">
        <v>140</v>
      </c>
      <c r="I293" s="6">
        <v>-0.47726</v>
      </c>
      <c r="J293" s="6">
        <v>0.3394</v>
      </c>
      <c r="K293" s="6">
        <v>0.18</v>
      </c>
      <c r="L293" s="6">
        <v>-1.2007</v>
      </c>
      <c r="M293" s="6">
        <v>0.2462</v>
      </c>
      <c r="N293" s="6"/>
      <c r="O293" s="6"/>
      <c r="P293" s="6"/>
      <c r="Q293" s="6"/>
      <c r="R293" s="6"/>
      <c r="S293" s="6"/>
      <c r="T293" s="6"/>
      <c r="U293" s="6"/>
      <c r="V293" s="6"/>
      <c r="W293" s="6"/>
      <c r="X293" s="6"/>
      <c r="Y293" s="6"/>
      <c r="Z293" s="6"/>
      <c r="AA293" s="6"/>
      <c r="AB293" s="6"/>
      <c r="AC293" s="6"/>
      <c r="AD293" s="6"/>
      <c r="AE293" s="6"/>
      <c r="AF293" s="6"/>
      <c r="AG293" s="6"/>
      <c r="AH293" s="6"/>
      <c r="AI293" s="6"/>
      <c r="AJ293" s="6"/>
      <c r="AK293" s="6"/>
      <c r="AL293" s="6"/>
      <c r="AM293" s="6"/>
      <c r="AN293" s="6"/>
      <c r="AO293" s="6"/>
      <c r="AP293" s="6"/>
      <c r="AQ293" s="6"/>
      <c r="AR293" s="6"/>
      <c r="AS293" s="6"/>
      <c r="AT293" s="6"/>
      <c r="AU293" s="6"/>
      <c r="AV293" s="6"/>
      <c r="AW293" s="6"/>
      <c r="AX293" s="6"/>
      <c r="AY293" s="6"/>
      <c r="AZ293" s="6"/>
      <c r="BA293" s="6"/>
      <c r="BB293" s="6"/>
      <c r="BC293" s="6"/>
      <c r="BD293" s="6"/>
      <c r="BE293" s="6"/>
      <c r="BF293" s="6"/>
    </row>
    <row r="294" ht="13.85" spans="1:58">
      <c r="A294" s="6"/>
      <c r="B294" s="6"/>
      <c r="C294" s="6"/>
      <c r="D294" s="6"/>
      <c r="E294" s="6"/>
      <c r="F294" s="6"/>
      <c r="G294" s="6" t="s">
        <v>140</v>
      </c>
      <c r="H294" s="6" t="s">
        <v>31</v>
      </c>
      <c r="I294" s="6" t="s">
        <v>206</v>
      </c>
      <c r="J294" s="6">
        <v>0.3394</v>
      </c>
      <c r="K294" s="6">
        <v>0.001</v>
      </c>
      <c r="L294" s="6">
        <v>0.6963</v>
      </c>
      <c r="M294" s="6">
        <v>2.1432</v>
      </c>
      <c r="N294" s="6"/>
      <c r="O294" s="6"/>
      <c r="P294" s="6"/>
      <c r="Q294" s="6"/>
      <c r="R294" s="6"/>
      <c r="S294" s="6"/>
      <c r="T294" s="6"/>
      <c r="U294" s="6"/>
      <c r="V294" s="6"/>
      <c r="W294" s="6"/>
      <c r="X294" s="6"/>
      <c r="Y294" s="6"/>
      <c r="Z294" s="6"/>
      <c r="AA294" s="6"/>
      <c r="AB294" s="6"/>
      <c r="AC294" s="6"/>
      <c r="AD294" s="6"/>
      <c r="AE294" s="6"/>
      <c r="AF294" s="6"/>
      <c r="AG294" s="6"/>
      <c r="AH294" s="6"/>
      <c r="AI294" s="6"/>
      <c r="AJ294" s="6"/>
      <c r="AK294" s="6"/>
      <c r="AL294" s="6"/>
      <c r="AM294" s="6"/>
      <c r="AN294" s="6"/>
      <c r="AO294" s="6"/>
      <c r="AP294" s="6"/>
      <c r="AQ294" s="6"/>
      <c r="AR294" s="6"/>
      <c r="AS294" s="6"/>
      <c r="AT294" s="6"/>
      <c r="AU294" s="6"/>
      <c r="AV294" s="6"/>
      <c r="AW294" s="6"/>
      <c r="AX294" s="6"/>
      <c r="AY294" s="6"/>
      <c r="AZ294" s="6"/>
      <c r="BA294" s="6"/>
      <c r="BB294" s="6"/>
      <c r="BC294" s="6"/>
      <c r="BD294" s="6"/>
      <c r="BE294" s="6"/>
      <c r="BF294" s="6"/>
    </row>
    <row r="295" ht="13.85" spans="1:58">
      <c r="A295" s="6"/>
      <c r="B295" s="6"/>
      <c r="C295" s="6"/>
      <c r="D295" s="6"/>
      <c r="E295" s="6"/>
      <c r="F295" s="6"/>
      <c r="G295" s="6"/>
      <c r="H295" s="6" t="s">
        <v>138</v>
      </c>
      <c r="I295" s="6">
        <v>0.47726</v>
      </c>
      <c r="J295" s="6">
        <v>0.3394</v>
      </c>
      <c r="K295" s="6">
        <v>0.18</v>
      </c>
      <c r="L295" s="6">
        <v>-0.2462</v>
      </c>
      <c r="M295" s="6">
        <v>1.2007</v>
      </c>
      <c r="N295" s="6"/>
      <c r="O295" s="6"/>
      <c r="P295" s="6"/>
      <c r="Q295" s="6"/>
      <c r="R295" s="6"/>
      <c r="S295" s="6"/>
      <c r="T295" s="6"/>
      <c r="U295" s="6"/>
      <c r="V295" s="6"/>
      <c r="W295" s="6"/>
      <c r="X295" s="6"/>
      <c r="Y295" s="6"/>
      <c r="Z295" s="6"/>
      <c r="AA295" s="6"/>
      <c r="AB295" s="6"/>
      <c r="AC295" s="6"/>
      <c r="AD295" s="6"/>
      <c r="AE295" s="6"/>
      <c r="AF295" s="6"/>
      <c r="AG295" s="6"/>
      <c r="AH295" s="6"/>
      <c r="AI295" s="6"/>
      <c r="AJ295" s="6"/>
      <c r="AK295" s="6"/>
      <c r="AL295" s="6"/>
      <c r="AM295" s="6"/>
      <c r="AN295" s="6"/>
      <c r="AO295" s="6"/>
      <c r="AP295" s="6"/>
      <c r="AQ295" s="6"/>
      <c r="AR295" s="6"/>
      <c r="AS295" s="6"/>
      <c r="AT295" s="6"/>
      <c r="AU295" s="6"/>
      <c r="AV295" s="6"/>
      <c r="AW295" s="6"/>
      <c r="AX295" s="6"/>
      <c r="AY295" s="6"/>
      <c r="AZ295" s="6"/>
      <c r="BA295" s="6"/>
      <c r="BB295" s="6"/>
      <c r="BC295" s="6"/>
      <c r="BD295" s="6"/>
      <c r="BE295" s="6"/>
      <c r="BF295" s="6"/>
    </row>
    <row r="296" ht="13.85" spans="1:58">
      <c r="A296" s="6"/>
      <c r="B296" s="6"/>
      <c r="C296" s="6"/>
      <c r="D296" s="6"/>
      <c r="E296" s="6"/>
      <c r="F296" s="6"/>
      <c r="G296" s="6" t="s">
        <v>144</v>
      </c>
      <c r="H296" s="6"/>
      <c r="I296" s="6"/>
      <c r="J296" s="6"/>
      <c r="K296" s="6"/>
      <c r="L296" s="6"/>
      <c r="M296" s="6"/>
      <c r="N296" s="6"/>
      <c r="O296" s="6"/>
      <c r="P296" s="6"/>
      <c r="Q296" s="6"/>
      <c r="R296" s="6"/>
      <c r="S296" s="6"/>
      <c r="T296" s="6"/>
      <c r="U296" s="6"/>
      <c r="V296" s="6"/>
      <c r="W296" s="6"/>
      <c r="X296" s="6"/>
      <c r="Y296" s="6"/>
      <c r="Z296" s="6"/>
      <c r="AA296" s="6"/>
      <c r="AB296" s="6"/>
      <c r="AC296" s="6"/>
      <c r="AD296" s="6"/>
      <c r="AE296" s="6"/>
      <c r="AF296" s="6"/>
      <c r="AG296" s="6"/>
      <c r="AH296" s="6"/>
      <c r="AI296" s="6"/>
      <c r="AJ296" s="6"/>
      <c r="AK296" s="6"/>
      <c r="AL296" s="6"/>
      <c r="AM296" s="6"/>
      <c r="AN296" s="6"/>
      <c r="AO296" s="6"/>
      <c r="AP296" s="6"/>
      <c r="AQ296" s="6"/>
      <c r="AR296" s="6"/>
      <c r="AS296" s="6"/>
      <c r="AT296" s="6"/>
      <c r="AU296" s="6"/>
      <c r="AV296" s="6"/>
      <c r="AW296" s="6"/>
      <c r="AX296" s="6"/>
      <c r="AY296" s="6"/>
      <c r="AZ296" s="6"/>
      <c r="BA296" s="6"/>
      <c r="BB296" s="6"/>
      <c r="BC296" s="6"/>
      <c r="BD296" s="6"/>
      <c r="BE296" s="6"/>
      <c r="BF296" s="6"/>
    </row>
  </sheetData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996"/>
  <sheetViews>
    <sheetView zoomScale="110" zoomScaleNormal="110" topLeftCell="A295" workbookViewId="0">
      <selection activeCell="G286" sqref="G286:H316"/>
    </sheetView>
  </sheetViews>
  <sheetFormatPr defaultColWidth="9.02654867256637" defaultRowHeight="13.5"/>
  <cols>
    <col min="1" max="1" width="19.5221238938053" customWidth="1"/>
    <col min="4" max="4" width="22.1769911504425" customWidth="1"/>
  </cols>
  <sheetData>
    <row r="1" ht="17.25" spans="1:1">
      <c r="A1" s="10" t="s">
        <v>207</v>
      </c>
    </row>
    <row r="2" ht="13.85" spans="1:6">
      <c r="A2" s="11" t="s">
        <v>1</v>
      </c>
      <c r="B2" s="30" t="s">
        <v>2</v>
      </c>
      <c r="C2" s="30" t="s">
        <v>3</v>
      </c>
      <c r="D2" s="30" t="s">
        <v>4</v>
      </c>
      <c r="E2" s="30" t="s">
        <v>5</v>
      </c>
      <c r="F2" s="30" t="s">
        <v>6</v>
      </c>
    </row>
    <row r="3" ht="13.85" spans="1:6">
      <c r="A3" s="31" t="s">
        <v>208</v>
      </c>
      <c r="B3" s="31">
        <v>2.817</v>
      </c>
      <c r="C3" s="31">
        <v>27.2</v>
      </c>
      <c r="D3" s="31">
        <v>0.522</v>
      </c>
      <c r="E3" s="31">
        <v>236.4</v>
      </c>
      <c r="F3" s="31">
        <v>4.32</v>
      </c>
    </row>
    <row r="4" ht="13.85" spans="1:6">
      <c r="A4" s="31" t="s">
        <v>209</v>
      </c>
      <c r="B4" s="31">
        <v>6.572</v>
      </c>
      <c r="C4" s="31">
        <v>37.1</v>
      </c>
      <c r="D4" s="31">
        <v>1.592</v>
      </c>
      <c r="E4" s="31">
        <v>262.9</v>
      </c>
      <c r="F4" s="31">
        <v>4.98</v>
      </c>
    </row>
    <row r="5" ht="13.85" spans="1:6">
      <c r="A5" s="31" t="s">
        <v>210</v>
      </c>
      <c r="B5" s="31">
        <v>8.227</v>
      </c>
      <c r="C5" s="31">
        <v>3.2</v>
      </c>
      <c r="D5" s="31">
        <v>0.234</v>
      </c>
      <c r="E5" s="31">
        <v>296.8</v>
      </c>
      <c r="F5" s="31">
        <v>7.993</v>
      </c>
    </row>
    <row r="6" ht="13.85" spans="1:6">
      <c r="A6" s="31" t="s">
        <v>211</v>
      </c>
      <c r="B6" s="31">
        <v>7.169</v>
      </c>
      <c r="C6" s="31">
        <v>44.5</v>
      </c>
      <c r="D6" s="31">
        <v>1.507</v>
      </c>
      <c r="E6" s="31">
        <v>255.5</v>
      </c>
      <c r="F6" s="31">
        <v>5.661</v>
      </c>
    </row>
    <row r="7" ht="13.85" spans="1:6">
      <c r="A7" s="31" t="s">
        <v>212</v>
      </c>
      <c r="B7" s="31">
        <v>6.194</v>
      </c>
      <c r="C7" s="31">
        <v>4</v>
      </c>
      <c r="D7" s="31">
        <v>0.158</v>
      </c>
      <c r="E7" s="31">
        <v>296</v>
      </c>
      <c r="F7" s="31">
        <v>6.036</v>
      </c>
    </row>
    <row r="8" ht="13.85" spans="1:6">
      <c r="A8" s="31" t="s">
        <v>213</v>
      </c>
      <c r="B8" s="31">
        <v>6.455</v>
      </c>
      <c r="C8" s="31">
        <v>20.6</v>
      </c>
      <c r="D8" s="31">
        <v>1.48</v>
      </c>
      <c r="E8" s="31">
        <v>279.4</v>
      </c>
      <c r="F8" s="31">
        <v>4.975</v>
      </c>
    </row>
    <row r="9" ht="13.85" spans="1:6">
      <c r="A9" s="32" t="s">
        <v>110</v>
      </c>
      <c r="B9" s="32">
        <v>2.012</v>
      </c>
      <c r="C9" s="32">
        <v>2.3</v>
      </c>
      <c r="D9" s="32">
        <v>0.145</v>
      </c>
      <c r="E9" s="32">
        <v>297.7</v>
      </c>
      <c r="F9" s="32">
        <v>1.867</v>
      </c>
    </row>
    <row r="10" ht="13.85" spans="1:6">
      <c r="A10" s="32" t="s">
        <v>111</v>
      </c>
      <c r="B10" s="32">
        <v>2.59</v>
      </c>
      <c r="C10" s="32">
        <v>25.5</v>
      </c>
      <c r="D10" s="32">
        <v>0.493</v>
      </c>
      <c r="E10" s="32">
        <v>274.5</v>
      </c>
      <c r="F10" s="32">
        <v>2.097</v>
      </c>
    </row>
    <row r="11" ht="13.85" spans="1:6">
      <c r="A11" s="32" t="s">
        <v>112</v>
      </c>
      <c r="B11" s="32">
        <v>1.207</v>
      </c>
      <c r="C11" s="32">
        <v>5.8</v>
      </c>
      <c r="D11" s="32">
        <v>0.132</v>
      </c>
      <c r="E11" s="32">
        <v>294.2</v>
      </c>
      <c r="F11" s="32">
        <v>1.075</v>
      </c>
    </row>
    <row r="12" ht="13.85" spans="1:6">
      <c r="A12" s="32" t="s">
        <v>113</v>
      </c>
      <c r="B12" s="32">
        <v>2.996</v>
      </c>
      <c r="C12" s="32">
        <v>11.7</v>
      </c>
      <c r="D12" s="32">
        <v>0.589</v>
      </c>
      <c r="E12" s="32">
        <v>288.3</v>
      </c>
      <c r="F12" s="32">
        <v>2.408</v>
      </c>
    </row>
    <row r="13" ht="13.85" spans="1:6">
      <c r="A13" s="32" t="s">
        <v>114</v>
      </c>
      <c r="B13" s="32">
        <v>1.359</v>
      </c>
      <c r="C13" s="32">
        <v>5.4</v>
      </c>
      <c r="D13" s="32">
        <v>0.639</v>
      </c>
      <c r="E13" s="32">
        <v>294.6</v>
      </c>
      <c r="F13" s="32">
        <v>0.72</v>
      </c>
    </row>
    <row r="14" ht="13.85" spans="1:6">
      <c r="A14" s="32" t="s">
        <v>115</v>
      </c>
      <c r="B14" s="32">
        <v>3.048</v>
      </c>
      <c r="C14" s="32">
        <v>2.6</v>
      </c>
      <c r="D14" s="32">
        <v>0.395</v>
      </c>
      <c r="E14" s="32">
        <v>297.4</v>
      </c>
      <c r="F14" s="32">
        <v>2.653</v>
      </c>
    </row>
    <row r="15" ht="13.85" spans="1:6">
      <c r="A15" s="33" t="s">
        <v>116</v>
      </c>
      <c r="B15" s="33">
        <v>2.749</v>
      </c>
      <c r="C15" s="33">
        <v>2.2</v>
      </c>
      <c r="D15" s="33">
        <v>0.068</v>
      </c>
      <c r="E15" s="33">
        <v>297.8</v>
      </c>
      <c r="F15" s="33">
        <v>2.681</v>
      </c>
    </row>
    <row r="16" ht="13.85" spans="1:6">
      <c r="A16" s="33" t="s">
        <v>117</v>
      </c>
      <c r="B16" s="33">
        <v>0.533</v>
      </c>
      <c r="C16" s="33">
        <v>10.4</v>
      </c>
      <c r="D16" s="33">
        <v>0.193</v>
      </c>
      <c r="E16" s="33">
        <v>289.6</v>
      </c>
      <c r="F16" s="33">
        <v>0.341</v>
      </c>
    </row>
    <row r="17" ht="13.85" spans="1:6">
      <c r="A17" s="33" t="s">
        <v>118</v>
      </c>
      <c r="B17" s="33">
        <v>0.327</v>
      </c>
      <c r="C17" s="33">
        <v>0.8</v>
      </c>
      <c r="D17" s="33">
        <v>0.073</v>
      </c>
      <c r="E17" s="33">
        <v>299.2</v>
      </c>
      <c r="F17" s="33">
        <v>0.254</v>
      </c>
    </row>
    <row r="18" ht="13.85" spans="1:6">
      <c r="A18" s="33" t="s">
        <v>119</v>
      </c>
      <c r="B18" s="33">
        <v>0.728</v>
      </c>
      <c r="C18" s="33">
        <v>1.2</v>
      </c>
      <c r="D18" s="33">
        <v>0.121</v>
      </c>
      <c r="E18" s="33">
        <v>298.8</v>
      </c>
      <c r="F18" s="33">
        <v>0.608</v>
      </c>
    </row>
    <row r="19" ht="13.85" spans="1:6">
      <c r="A19" s="33" t="s">
        <v>120</v>
      </c>
      <c r="B19" s="33">
        <v>1.702</v>
      </c>
      <c r="C19" s="33">
        <v>4.1</v>
      </c>
      <c r="D19" s="33">
        <v>0.133</v>
      </c>
      <c r="E19" s="33">
        <v>295.9</v>
      </c>
      <c r="F19" s="33">
        <v>1.569</v>
      </c>
    </row>
    <row r="20" ht="13.85" spans="1:6">
      <c r="A20" s="33" t="s">
        <v>121</v>
      </c>
      <c r="B20" s="33">
        <v>1.653</v>
      </c>
      <c r="C20" s="33">
        <v>2.5</v>
      </c>
      <c r="D20" s="33">
        <v>0.367</v>
      </c>
      <c r="E20" s="33">
        <v>297.5</v>
      </c>
      <c r="F20" s="33">
        <v>1.286</v>
      </c>
    </row>
    <row r="21" ht="13.85" spans="1:6">
      <c r="A21" s="32" t="s">
        <v>214</v>
      </c>
      <c r="B21" s="32">
        <v>2.925</v>
      </c>
      <c r="C21" s="32">
        <v>2.1</v>
      </c>
      <c r="D21" s="32">
        <v>0.39</v>
      </c>
      <c r="E21" s="32">
        <v>297.9</v>
      </c>
      <c r="F21" s="32">
        <v>2.835</v>
      </c>
    </row>
    <row r="22" ht="13.85" spans="1:6">
      <c r="A22" s="32" t="s">
        <v>215</v>
      </c>
      <c r="B22" s="32">
        <v>3.957</v>
      </c>
      <c r="C22" s="32">
        <v>7.8</v>
      </c>
      <c r="D22" s="32">
        <v>0.468</v>
      </c>
      <c r="E22" s="32">
        <v>292.2</v>
      </c>
      <c r="F22" s="32">
        <v>3.489</v>
      </c>
    </row>
    <row r="23" ht="13.85" spans="1:6">
      <c r="A23" s="32" t="s">
        <v>216</v>
      </c>
      <c r="B23" s="32">
        <v>5.545</v>
      </c>
      <c r="C23" s="32">
        <v>7.5</v>
      </c>
      <c r="D23" s="32">
        <v>0.094</v>
      </c>
      <c r="E23" s="32">
        <v>292.5</v>
      </c>
      <c r="F23" s="32">
        <v>5.451</v>
      </c>
    </row>
    <row r="24" ht="13.85" spans="1:6">
      <c r="A24" s="32" t="s">
        <v>217</v>
      </c>
      <c r="B24" s="32">
        <v>4.346</v>
      </c>
      <c r="C24" s="32">
        <v>1.4</v>
      </c>
      <c r="D24" s="32">
        <v>0.073</v>
      </c>
      <c r="E24" s="32">
        <v>298.6</v>
      </c>
      <c r="F24" s="32">
        <v>4.273</v>
      </c>
    </row>
    <row r="25" ht="13.85" spans="1:6">
      <c r="A25" s="32" t="s">
        <v>218</v>
      </c>
      <c r="B25" s="32">
        <v>5.589</v>
      </c>
      <c r="C25" s="32">
        <v>4.6</v>
      </c>
      <c r="D25" s="32">
        <v>0.316</v>
      </c>
      <c r="E25" s="32">
        <v>295.4</v>
      </c>
      <c r="F25" s="32">
        <v>5.273</v>
      </c>
    </row>
    <row r="26" ht="13.85" spans="1:6">
      <c r="A26" s="32" t="s">
        <v>219</v>
      </c>
      <c r="B26" s="32">
        <v>5.627</v>
      </c>
      <c r="C26" s="32">
        <v>6.7</v>
      </c>
      <c r="D26" s="32">
        <v>0.246</v>
      </c>
      <c r="E26" s="32">
        <v>293.3</v>
      </c>
      <c r="F26" s="32">
        <v>5.38</v>
      </c>
    </row>
    <row r="27" ht="13.85" spans="1:6">
      <c r="A27" s="31" t="s">
        <v>220</v>
      </c>
      <c r="B27" s="31">
        <v>4.438</v>
      </c>
      <c r="C27" s="31">
        <v>2.4</v>
      </c>
      <c r="D27" s="31">
        <v>0.233</v>
      </c>
      <c r="E27" s="31">
        <v>297.6</v>
      </c>
      <c r="F27" s="31">
        <v>4.205</v>
      </c>
    </row>
    <row r="28" ht="13.85" spans="1:6">
      <c r="A28" s="31" t="s">
        <v>221</v>
      </c>
      <c r="B28" s="31">
        <v>4.157</v>
      </c>
      <c r="C28" s="31">
        <v>2.4</v>
      </c>
      <c r="D28" s="31">
        <v>0.083</v>
      </c>
      <c r="E28" s="31">
        <v>297.6</v>
      </c>
      <c r="F28" s="31">
        <v>4.074</v>
      </c>
    </row>
    <row r="29" ht="13.85" spans="1:6">
      <c r="A29" s="31" t="s">
        <v>222</v>
      </c>
      <c r="B29" s="31">
        <v>5.535</v>
      </c>
      <c r="C29" s="31">
        <v>10.7</v>
      </c>
      <c r="D29" s="31">
        <v>0.496</v>
      </c>
      <c r="E29" s="31">
        <v>289.3</v>
      </c>
      <c r="F29" s="31">
        <v>5.038</v>
      </c>
    </row>
    <row r="30" ht="13.85" spans="1:6">
      <c r="A30" s="31" t="s">
        <v>223</v>
      </c>
      <c r="B30" s="31">
        <v>10.278</v>
      </c>
      <c r="C30" s="31">
        <v>6.1</v>
      </c>
      <c r="D30" s="31">
        <v>0.126</v>
      </c>
      <c r="E30" s="31">
        <v>293.9</v>
      </c>
      <c r="F30" s="31">
        <v>10.152</v>
      </c>
    </row>
    <row r="31" ht="13.85" spans="1:6">
      <c r="A31" s="31" t="s">
        <v>224</v>
      </c>
      <c r="B31" s="31">
        <v>9.41</v>
      </c>
      <c r="C31" s="31">
        <v>9.2</v>
      </c>
      <c r="D31" s="31">
        <v>0.541</v>
      </c>
      <c r="E31" s="31">
        <v>290.8</v>
      </c>
      <c r="F31" s="31">
        <v>8.87</v>
      </c>
    </row>
    <row r="32" ht="13.85" spans="1:6">
      <c r="A32" s="31" t="s">
        <v>225</v>
      </c>
      <c r="B32" s="31">
        <v>10.965</v>
      </c>
      <c r="C32" s="31">
        <v>4.9</v>
      </c>
      <c r="D32" s="31">
        <v>0.462</v>
      </c>
      <c r="E32" s="31">
        <v>295.1</v>
      </c>
      <c r="F32" s="31">
        <v>10.504</v>
      </c>
    </row>
    <row r="33" ht="13.85" spans="1:6">
      <c r="A33" s="32" t="s">
        <v>226</v>
      </c>
      <c r="B33" s="32">
        <v>5.266</v>
      </c>
      <c r="C33" s="32">
        <v>41.4</v>
      </c>
      <c r="D33" s="32">
        <v>1.529</v>
      </c>
      <c r="E33" s="32">
        <v>258.6</v>
      </c>
      <c r="F33" s="32">
        <v>4.127</v>
      </c>
    </row>
    <row r="34" ht="13.85" spans="1:6">
      <c r="A34" s="32" t="s">
        <v>227</v>
      </c>
      <c r="B34" s="32">
        <v>13.322</v>
      </c>
      <c r="C34" s="32">
        <v>10.9</v>
      </c>
      <c r="D34" s="32">
        <v>0.502</v>
      </c>
      <c r="E34" s="32">
        <v>289.1</v>
      </c>
      <c r="F34" s="32">
        <v>12.819</v>
      </c>
    </row>
    <row r="35" ht="13.85" spans="1:6">
      <c r="A35" s="32" t="s">
        <v>228</v>
      </c>
      <c r="B35" s="32">
        <v>7.118</v>
      </c>
      <c r="C35" s="32">
        <v>4.5</v>
      </c>
      <c r="D35" s="32">
        <v>0.467</v>
      </c>
      <c r="E35" s="32">
        <v>295.5</v>
      </c>
      <c r="F35" s="32">
        <v>6.652</v>
      </c>
    </row>
    <row r="36" ht="13.85" spans="1:6">
      <c r="A36" s="32" t="s">
        <v>229</v>
      </c>
      <c r="B36" s="32">
        <v>4.571</v>
      </c>
      <c r="C36" s="32">
        <v>7.7</v>
      </c>
      <c r="D36" s="32">
        <v>0.19</v>
      </c>
      <c r="E36" s="32">
        <v>292.3</v>
      </c>
      <c r="F36" s="32">
        <v>4.38</v>
      </c>
    </row>
    <row r="37" ht="13.85" spans="1:6">
      <c r="A37" s="32" t="s">
        <v>230</v>
      </c>
      <c r="B37" s="32">
        <v>8.279</v>
      </c>
      <c r="C37" s="32">
        <v>14.8</v>
      </c>
      <c r="D37" s="32">
        <v>0.66</v>
      </c>
      <c r="E37" s="32">
        <v>285.2</v>
      </c>
      <c r="F37" s="32">
        <v>7.618</v>
      </c>
    </row>
    <row r="38" ht="13.85" spans="1:6">
      <c r="A38" s="32" t="s">
        <v>231</v>
      </c>
      <c r="B38" s="32">
        <v>3.115</v>
      </c>
      <c r="C38" s="32">
        <v>3.6</v>
      </c>
      <c r="D38" s="32">
        <v>0.213</v>
      </c>
      <c r="E38" s="32">
        <v>296.3</v>
      </c>
      <c r="F38" s="32">
        <v>2.902</v>
      </c>
    </row>
    <row r="41" ht="17.25" spans="1:1">
      <c r="A41" s="10" t="s">
        <v>232</v>
      </c>
    </row>
    <row r="42" ht="13.85" spans="1:13">
      <c r="A42" s="34" t="s">
        <v>20</v>
      </c>
      <c r="B42" s="6"/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</row>
    <row r="43" ht="13.85" spans="1:13">
      <c r="A43" s="6" t="s">
        <v>123</v>
      </c>
      <c r="B43" s="6"/>
      <c r="C43" s="6"/>
      <c r="D43" s="6"/>
      <c r="E43" s="6"/>
      <c r="F43" s="6"/>
      <c r="G43" s="6" t="s">
        <v>124</v>
      </c>
      <c r="H43" s="6"/>
      <c r="I43" s="6"/>
      <c r="J43" s="6"/>
      <c r="K43" s="6"/>
      <c r="L43" s="6"/>
      <c r="M43" s="6"/>
    </row>
    <row r="44" ht="13.85" spans="1:13">
      <c r="A44" s="6" t="s">
        <v>30</v>
      </c>
      <c r="B44" s="6"/>
      <c r="C44" s="6"/>
      <c r="D44" s="6"/>
      <c r="E44" s="6"/>
      <c r="F44" s="6"/>
      <c r="G44" s="6" t="s">
        <v>125</v>
      </c>
      <c r="H44" s="6"/>
      <c r="I44" s="6"/>
      <c r="J44" s="6"/>
      <c r="K44" s="6"/>
      <c r="L44" s="6"/>
      <c r="M44" s="6"/>
    </row>
    <row r="45" ht="13.85" spans="1:13">
      <c r="A45" s="6"/>
      <c r="B45" s="6" t="s">
        <v>126</v>
      </c>
      <c r="C45" s="6" t="s">
        <v>127</v>
      </c>
      <c r="D45" s="6" t="s">
        <v>128</v>
      </c>
      <c r="E45" s="6" t="s">
        <v>32</v>
      </c>
      <c r="F45" s="6" t="s">
        <v>33</v>
      </c>
      <c r="G45" s="6" t="s">
        <v>129</v>
      </c>
      <c r="H45" s="6"/>
      <c r="I45" s="6"/>
      <c r="J45" s="6"/>
      <c r="K45" s="6"/>
      <c r="L45" s="6"/>
      <c r="M45" s="6"/>
    </row>
    <row r="46" ht="13.85" spans="1:13">
      <c r="A46" s="8" t="s">
        <v>130</v>
      </c>
      <c r="B46" s="6">
        <v>197.476</v>
      </c>
      <c r="C46" s="6">
        <v>5</v>
      </c>
      <c r="D46" s="6">
        <v>39.495</v>
      </c>
      <c r="E46" s="6">
        <v>8.244</v>
      </c>
      <c r="F46" s="6">
        <v>0</v>
      </c>
      <c r="G46" s="6" t="s">
        <v>131</v>
      </c>
      <c r="H46" s="6" t="s">
        <v>132</v>
      </c>
      <c r="I46" s="6" t="s">
        <v>133</v>
      </c>
      <c r="J46" s="6" t="s">
        <v>134</v>
      </c>
      <c r="K46" s="6" t="s">
        <v>33</v>
      </c>
      <c r="L46" s="6" t="s">
        <v>135</v>
      </c>
      <c r="M46" s="6"/>
    </row>
    <row r="47" ht="13.85" spans="1:13">
      <c r="A47" s="6" t="s">
        <v>136</v>
      </c>
      <c r="B47" s="6">
        <v>143.726</v>
      </c>
      <c r="C47" s="6">
        <v>30</v>
      </c>
      <c r="D47" s="6">
        <v>4.791</v>
      </c>
      <c r="E47" s="6"/>
      <c r="F47" s="6"/>
      <c r="G47" s="6"/>
      <c r="H47" s="6"/>
      <c r="I47" s="6"/>
      <c r="J47" s="6"/>
      <c r="K47" s="6"/>
      <c r="L47" s="6" t="s">
        <v>41</v>
      </c>
      <c r="M47" s="6" t="s">
        <v>42</v>
      </c>
    </row>
    <row r="48" ht="13.85" spans="1:13">
      <c r="A48" s="6" t="s">
        <v>137</v>
      </c>
      <c r="B48" s="6">
        <v>341.202</v>
      </c>
      <c r="C48" s="6">
        <v>35</v>
      </c>
      <c r="D48" s="6"/>
      <c r="E48" s="6"/>
      <c r="F48" s="6"/>
      <c r="G48" s="6" t="s">
        <v>31</v>
      </c>
      <c r="H48" s="6" t="s">
        <v>138</v>
      </c>
      <c r="I48" s="6" t="s">
        <v>233</v>
      </c>
      <c r="J48" s="6">
        <v>1.26371</v>
      </c>
      <c r="K48" s="6">
        <v>0.003</v>
      </c>
      <c r="L48" s="6">
        <v>1.4562</v>
      </c>
      <c r="M48" s="6">
        <v>6.6178</v>
      </c>
    </row>
    <row r="49" ht="13.85" spans="1:13">
      <c r="A49" s="6"/>
      <c r="B49" s="6"/>
      <c r="C49" s="6"/>
      <c r="D49" s="6"/>
      <c r="E49" s="6"/>
      <c r="F49" s="6"/>
      <c r="G49" s="6"/>
      <c r="H49" s="6" t="s">
        <v>140</v>
      </c>
      <c r="I49" s="6" t="s">
        <v>234</v>
      </c>
      <c r="J49" s="6">
        <v>1.26371</v>
      </c>
      <c r="K49" s="6">
        <v>0</v>
      </c>
      <c r="L49" s="6">
        <v>2.3762</v>
      </c>
      <c r="M49" s="6">
        <v>7.5378</v>
      </c>
    </row>
    <row r="50" ht="13.85" spans="1:13">
      <c r="A50" s="6"/>
      <c r="B50" s="6"/>
      <c r="C50" s="6"/>
      <c r="D50" s="6"/>
      <c r="E50" s="6"/>
      <c r="F50" s="6"/>
      <c r="G50" s="6"/>
      <c r="H50" s="6" t="s">
        <v>235</v>
      </c>
      <c r="I50" s="6">
        <v>1.57417</v>
      </c>
      <c r="J50" s="6">
        <v>1.26371</v>
      </c>
      <c r="K50" s="6">
        <v>0.223</v>
      </c>
      <c r="L50" s="6">
        <v>-1.0067</v>
      </c>
      <c r="M50" s="6">
        <v>4.155</v>
      </c>
    </row>
    <row r="51" ht="13.85" spans="1:13">
      <c r="A51" s="6"/>
      <c r="B51" s="6"/>
      <c r="C51" s="6"/>
      <c r="D51" s="6"/>
      <c r="E51" s="6"/>
      <c r="F51" s="6"/>
      <c r="G51" s="6"/>
      <c r="H51" s="6" t="s">
        <v>236</v>
      </c>
      <c r="I51" s="6">
        <v>-1.22483</v>
      </c>
      <c r="J51" s="6">
        <v>1.26371</v>
      </c>
      <c r="K51" s="6">
        <v>0.34</v>
      </c>
      <c r="L51" s="6">
        <v>-3.8057</v>
      </c>
      <c r="M51" s="6">
        <v>1.356</v>
      </c>
    </row>
    <row r="52" ht="13.85" spans="1:13">
      <c r="A52" s="6"/>
      <c r="B52" s="6"/>
      <c r="C52" s="6"/>
      <c r="D52" s="6"/>
      <c r="E52" s="6"/>
      <c r="F52" s="6"/>
      <c r="G52" s="6"/>
      <c r="H52" s="6" t="s">
        <v>237</v>
      </c>
      <c r="I52" s="6">
        <v>-0.70617</v>
      </c>
      <c r="J52" s="6">
        <v>1.26371</v>
      </c>
      <c r="K52" s="6">
        <v>0.58</v>
      </c>
      <c r="L52" s="6">
        <v>-3.287</v>
      </c>
      <c r="M52" s="6">
        <v>1.8747</v>
      </c>
    </row>
    <row r="53" ht="13.85" spans="1:13">
      <c r="A53" s="6"/>
      <c r="B53" s="6"/>
      <c r="C53" s="6"/>
      <c r="D53" s="6"/>
      <c r="E53" s="6"/>
      <c r="F53" s="6"/>
      <c r="G53" s="6" t="s">
        <v>138</v>
      </c>
      <c r="H53" s="6" t="s">
        <v>31</v>
      </c>
      <c r="I53" s="6" t="s">
        <v>238</v>
      </c>
      <c r="J53" s="6">
        <v>1.26371</v>
      </c>
      <c r="K53" s="6">
        <v>0.003</v>
      </c>
      <c r="L53" s="6">
        <v>-6.6178</v>
      </c>
      <c r="M53" s="6">
        <v>-1.4562</v>
      </c>
    </row>
    <row r="54" ht="13.85" spans="1:13">
      <c r="A54" s="6"/>
      <c r="B54" s="6"/>
      <c r="C54" s="6"/>
      <c r="D54" s="6"/>
      <c r="E54" s="6"/>
      <c r="F54" s="6"/>
      <c r="G54" s="6"/>
      <c r="H54" s="6" t="s">
        <v>140</v>
      </c>
      <c r="I54" s="6">
        <v>0.92</v>
      </c>
      <c r="J54" s="6">
        <v>1.26371</v>
      </c>
      <c r="K54" s="6">
        <v>0.472</v>
      </c>
      <c r="L54" s="6">
        <v>-1.6608</v>
      </c>
      <c r="M54" s="6">
        <v>3.5008</v>
      </c>
    </row>
    <row r="55" ht="13.85" spans="1:13">
      <c r="A55" s="6"/>
      <c r="B55" s="6"/>
      <c r="C55" s="6"/>
      <c r="D55" s="6"/>
      <c r="E55" s="6"/>
      <c r="F55" s="6"/>
      <c r="G55" s="6"/>
      <c r="H55" s="6" t="s">
        <v>235</v>
      </c>
      <c r="I55" s="6">
        <v>-2.46283</v>
      </c>
      <c r="J55" s="6">
        <v>1.26371</v>
      </c>
      <c r="K55" s="6">
        <v>0.061</v>
      </c>
      <c r="L55" s="6">
        <v>-5.0437</v>
      </c>
      <c r="M55" s="6">
        <v>0.118</v>
      </c>
    </row>
    <row r="56" ht="13.85" spans="1:13">
      <c r="A56" s="6"/>
      <c r="B56" s="6"/>
      <c r="C56" s="6"/>
      <c r="D56" s="6"/>
      <c r="E56" s="6"/>
      <c r="F56" s="6"/>
      <c r="G56" s="6"/>
      <c r="H56" s="6" t="s">
        <v>236</v>
      </c>
      <c r="I56" s="6" t="s">
        <v>239</v>
      </c>
      <c r="J56" s="6">
        <v>1.26371</v>
      </c>
      <c r="K56" s="6">
        <v>0</v>
      </c>
      <c r="L56" s="6">
        <v>-7.8427</v>
      </c>
      <c r="M56" s="6">
        <v>-2.681</v>
      </c>
    </row>
    <row r="57" ht="13.85" spans="1:13">
      <c r="A57" s="6"/>
      <c r="B57" s="6"/>
      <c r="C57" s="6"/>
      <c r="D57" s="6"/>
      <c r="E57" s="6"/>
      <c r="F57" s="6"/>
      <c r="G57" s="6"/>
      <c r="H57" s="6" t="s">
        <v>237</v>
      </c>
      <c r="I57" s="6" t="s">
        <v>240</v>
      </c>
      <c r="J57" s="6">
        <v>1.26371</v>
      </c>
      <c r="K57" s="6">
        <v>0.001</v>
      </c>
      <c r="L57" s="6">
        <v>-7.324</v>
      </c>
      <c r="M57" s="6">
        <v>-2.1623</v>
      </c>
    </row>
    <row r="58" ht="13.85" spans="1:13">
      <c r="A58" s="6"/>
      <c r="B58" s="6"/>
      <c r="C58" s="6"/>
      <c r="D58" s="6"/>
      <c r="E58" s="6"/>
      <c r="F58" s="6"/>
      <c r="G58" s="6" t="s">
        <v>140</v>
      </c>
      <c r="H58" s="6" t="s">
        <v>31</v>
      </c>
      <c r="I58" s="6" t="s">
        <v>241</v>
      </c>
      <c r="J58" s="6">
        <v>1.26371</v>
      </c>
      <c r="K58" s="6">
        <v>0</v>
      </c>
      <c r="L58" s="6">
        <v>-7.5378</v>
      </c>
      <c r="M58" s="6">
        <v>-2.3762</v>
      </c>
    </row>
    <row r="59" ht="13.85" spans="1:13">
      <c r="A59" s="6"/>
      <c r="B59" s="6"/>
      <c r="C59" s="6"/>
      <c r="D59" s="6"/>
      <c r="E59" s="6"/>
      <c r="F59" s="6"/>
      <c r="G59" s="6"/>
      <c r="H59" s="6" t="s">
        <v>138</v>
      </c>
      <c r="I59" s="6">
        <v>-0.92</v>
      </c>
      <c r="J59" s="6">
        <v>1.26371</v>
      </c>
      <c r="K59" s="6">
        <v>0.472</v>
      </c>
      <c r="L59" s="6">
        <v>-3.5008</v>
      </c>
      <c r="M59" s="6">
        <v>1.6608</v>
      </c>
    </row>
    <row r="60" ht="13.85" spans="1:13">
      <c r="A60" s="6"/>
      <c r="B60" s="6"/>
      <c r="C60" s="6"/>
      <c r="D60" s="6"/>
      <c r="E60" s="6"/>
      <c r="F60" s="6"/>
      <c r="G60" s="6"/>
      <c r="H60" s="6" t="s">
        <v>235</v>
      </c>
      <c r="I60" s="6" t="s">
        <v>242</v>
      </c>
      <c r="J60" s="6">
        <v>1.26371</v>
      </c>
      <c r="K60" s="6">
        <v>0.012</v>
      </c>
      <c r="L60" s="6">
        <v>-5.9637</v>
      </c>
      <c r="M60" s="6">
        <v>-0.802</v>
      </c>
    </row>
    <row r="61" ht="13.85" spans="1:13">
      <c r="A61" s="6"/>
      <c r="B61" s="6"/>
      <c r="C61" s="6"/>
      <c r="D61" s="6"/>
      <c r="E61" s="6"/>
      <c r="F61" s="6"/>
      <c r="G61" s="6"/>
      <c r="H61" s="6" t="s">
        <v>236</v>
      </c>
      <c r="I61" s="6" t="s">
        <v>243</v>
      </c>
      <c r="J61" s="6">
        <v>1.26371</v>
      </c>
      <c r="K61" s="6">
        <v>0</v>
      </c>
      <c r="L61" s="6">
        <v>-8.7627</v>
      </c>
      <c r="M61" s="6">
        <v>-3.601</v>
      </c>
    </row>
    <row r="62" ht="13.85" spans="1:13">
      <c r="A62" s="6"/>
      <c r="B62" s="6"/>
      <c r="C62" s="6"/>
      <c r="D62" s="6"/>
      <c r="E62" s="6"/>
      <c r="F62" s="6"/>
      <c r="G62" s="6"/>
      <c r="H62" s="6" t="s">
        <v>237</v>
      </c>
      <c r="I62" s="6" t="s">
        <v>244</v>
      </c>
      <c r="J62" s="6">
        <v>1.26371</v>
      </c>
      <c r="K62" s="6">
        <v>0</v>
      </c>
      <c r="L62" s="6">
        <v>-8.244</v>
      </c>
      <c r="M62" s="6">
        <v>-3.0823</v>
      </c>
    </row>
    <row r="63" ht="13.85" spans="1:13">
      <c r="A63" s="6"/>
      <c r="B63" s="6"/>
      <c r="C63" s="6"/>
      <c r="D63" s="6"/>
      <c r="E63" s="6"/>
      <c r="F63" s="6"/>
      <c r="G63" s="6" t="s">
        <v>235</v>
      </c>
      <c r="H63" s="6" t="s">
        <v>31</v>
      </c>
      <c r="I63" s="6">
        <v>-1.57417</v>
      </c>
      <c r="J63" s="6">
        <v>1.26371</v>
      </c>
      <c r="K63" s="6">
        <v>0.223</v>
      </c>
      <c r="L63" s="6">
        <v>-4.155</v>
      </c>
      <c r="M63" s="6">
        <v>1.0067</v>
      </c>
    </row>
    <row r="64" ht="13.85" spans="1:13">
      <c r="A64" s="6"/>
      <c r="B64" s="6"/>
      <c r="C64" s="6"/>
      <c r="D64" s="6"/>
      <c r="E64" s="6"/>
      <c r="F64" s="6"/>
      <c r="G64" s="6"/>
      <c r="H64" s="6" t="s">
        <v>138</v>
      </c>
      <c r="I64" s="6">
        <v>2.46283</v>
      </c>
      <c r="J64" s="6">
        <v>1.26371</v>
      </c>
      <c r="K64" s="6">
        <v>0.061</v>
      </c>
      <c r="L64" s="6">
        <v>-0.118</v>
      </c>
      <c r="M64" s="6">
        <v>5.0437</v>
      </c>
    </row>
    <row r="65" ht="13.85" spans="1:13">
      <c r="A65" s="6"/>
      <c r="B65" s="6"/>
      <c r="C65" s="6"/>
      <c r="D65" s="6"/>
      <c r="E65" s="6"/>
      <c r="F65" s="6"/>
      <c r="G65" s="6"/>
      <c r="H65" s="6" t="s">
        <v>140</v>
      </c>
      <c r="I65" s="6" t="s">
        <v>245</v>
      </c>
      <c r="J65" s="6">
        <v>1.26371</v>
      </c>
      <c r="K65" s="6">
        <v>0.012</v>
      </c>
      <c r="L65" s="6">
        <v>0.802</v>
      </c>
      <c r="M65" s="6">
        <v>5.9637</v>
      </c>
    </row>
    <row r="66" ht="13.85" spans="1:13">
      <c r="A66" s="6"/>
      <c r="B66" s="6"/>
      <c r="C66" s="6"/>
      <c r="D66" s="6"/>
      <c r="E66" s="6"/>
      <c r="F66" s="6"/>
      <c r="G66" s="6"/>
      <c r="H66" s="6" t="s">
        <v>236</v>
      </c>
      <c r="I66" s="6" t="s">
        <v>246</v>
      </c>
      <c r="J66" s="6">
        <v>1.26371</v>
      </c>
      <c r="K66" s="6">
        <v>0.035</v>
      </c>
      <c r="L66" s="6">
        <v>-5.3798</v>
      </c>
      <c r="M66" s="6">
        <v>-0.2182</v>
      </c>
    </row>
    <row r="67" ht="13.85" spans="1:13">
      <c r="A67" s="6"/>
      <c r="B67" s="6"/>
      <c r="C67" s="6"/>
      <c r="D67" s="6"/>
      <c r="E67" s="6"/>
      <c r="F67" s="6"/>
      <c r="G67" s="6"/>
      <c r="H67" s="6" t="s">
        <v>237</v>
      </c>
      <c r="I67" s="6">
        <v>-2.28033</v>
      </c>
      <c r="J67" s="6">
        <v>1.26371</v>
      </c>
      <c r="K67" s="6">
        <v>0.081</v>
      </c>
      <c r="L67" s="6">
        <v>-4.8612</v>
      </c>
      <c r="M67" s="6">
        <v>0.3005</v>
      </c>
    </row>
    <row r="68" ht="13.85" spans="1:13">
      <c r="A68" s="6"/>
      <c r="B68" s="6"/>
      <c r="C68" s="6"/>
      <c r="D68" s="6"/>
      <c r="E68" s="6"/>
      <c r="F68" s="6"/>
      <c r="G68" s="6" t="s">
        <v>236</v>
      </c>
      <c r="H68" s="6" t="s">
        <v>31</v>
      </c>
      <c r="I68" s="6">
        <v>1.22483</v>
      </c>
      <c r="J68" s="6">
        <v>1.26371</v>
      </c>
      <c r="K68" s="6">
        <v>0.34</v>
      </c>
      <c r="L68" s="6">
        <v>-1.356</v>
      </c>
      <c r="M68" s="6">
        <v>3.8057</v>
      </c>
    </row>
    <row r="69" ht="13.85" spans="1:13">
      <c r="A69" s="6"/>
      <c r="B69" s="6"/>
      <c r="C69" s="6"/>
      <c r="D69" s="6"/>
      <c r="E69" s="6"/>
      <c r="F69" s="6"/>
      <c r="G69" s="6"/>
      <c r="H69" s="6" t="s">
        <v>138</v>
      </c>
      <c r="I69" s="6" t="s">
        <v>247</v>
      </c>
      <c r="J69" s="6">
        <v>1.26371</v>
      </c>
      <c r="K69" s="6">
        <v>0</v>
      </c>
      <c r="L69" s="6">
        <v>2.681</v>
      </c>
      <c r="M69" s="6">
        <v>7.8427</v>
      </c>
    </row>
    <row r="70" ht="13.85" spans="1:13">
      <c r="A70" s="6"/>
      <c r="B70" s="6"/>
      <c r="C70" s="6"/>
      <c r="D70" s="6"/>
      <c r="E70" s="6"/>
      <c r="F70" s="6"/>
      <c r="G70" s="6"/>
      <c r="H70" s="6" t="s">
        <v>140</v>
      </c>
      <c r="I70" s="6" t="s">
        <v>248</v>
      </c>
      <c r="J70" s="6">
        <v>1.26371</v>
      </c>
      <c r="K70" s="6">
        <v>0</v>
      </c>
      <c r="L70" s="6">
        <v>3.601</v>
      </c>
      <c r="M70" s="6">
        <v>8.7627</v>
      </c>
    </row>
    <row r="71" ht="13.85" spans="1:13">
      <c r="A71" s="6"/>
      <c r="B71" s="6"/>
      <c r="C71" s="6"/>
      <c r="D71" s="6"/>
      <c r="E71" s="6"/>
      <c r="F71" s="6"/>
      <c r="G71" s="6"/>
      <c r="H71" s="6" t="s">
        <v>235</v>
      </c>
      <c r="I71" s="6" t="s">
        <v>249</v>
      </c>
      <c r="J71" s="6">
        <v>1.26371</v>
      </c>
      <c r="K71" s="6">
        <v>0.035</v>
      </c>
      <c r="L71" s="6">
        <v>0.2182</v>
      </c>
      <c r="M71" s="6">
        <v>5.3798</v>
      </c>
    </row>
    <row r="72" ht="13.85" spans="1:13">
      <c r="A72" s="6"/>
      <c r="B72" s="6"/>
      <c r="C72" s="6"/>
      <c r="D72" s="6"/>
      <c r="E72" s="6"/>
      <c r="F72" s="6"/>
      <c r="G72" s="6"/>
      <c r="H72" s="6" t="s">
        <v>237</v>
      </c>
      <c r="I72" s="6">
        <v>0.51867</v>
      </c>
      <c r="J72" s="6">
        <v>1.26371</v>
      </c>
      <c r="K72" s="6">
        <v>0.684</v>
      </c>
      <c r="L72" s="6">
        <v>-2.0622</v>
      </c>
      <c r="M72" s="6">
        <v>3.0995</v>
      </c>
    </row>
    <row r="73" ht="13.85" spans="1:13">
      <c r="A73" s="6"/>
      <c r="B73" s="6"/>
      <c r="C73" s="6"/>
      <c r="D73" s="6"/>
      <c r="E73" s="6"/>
      <c r="F73" s="6"/>
      <c r="G73" s="6" t="s">
        <v>237</v>
      </c>
      <c r="H73" s="6" t="s">
        <v>31</v>
      </c>
      <c r="I73" s="6">
        <v>0.70617</v>
      </c>
      <c r="J73" s="6">
        <v>1.26371</v>
      </c>
      <c r="K73" s="6">
        <v>0.58</v>
      </c>
      <c r="L73" s="6">
        <v>-1.8747</v>
      </c>
      <c r="M73" s="6">
        <v>3.287</v>
      </c>
    </row>
    <row r="74" ht="13.85" spans="1:13">
      <c r="A74" s="6"/>
      <c r="B74" s="6"/>
      <c r="C74" s="6"/>
      <c r="D74" s="6"/>
      <c r="E74" s="6"/>
      <c r="F74" s="6"/>
      <c r="G74" s="6"/>
      <c r="H74" s="6" t="s">
        <v>138</v>
      </c>
      <c r="I74" s="6" t="s">
        <v>250</v>
      </c>
      <c r="J74" s="6">
        <v>1.26371</v>
      </c>
      <c r="K74" s="6">
        <v>0.001</v>
      </c>
      <c r="L74" s="6">
        <v>2.1623</v>
      </c>
      <c r="M74" s="6">
        <v>7.324</v>
      </c>
    </row>
    <row r="75" ht="13.85" spans="1:13">
      <c r="A75" s="6"/>
      <c r="B75" s="6"/>
      <c r="C75" s="6"/>
      <c r="D75" s="6"/>
      <c r="E75" s="6"/>
      <c r="F75" s="6"/>
      <c r="G75" s="6"/>
      <c r="H75" s="6" t="s">
        <v>140</v>
      </c>
      <c r="I75" s="6" t="s">
        <v>251</v>
      </c>
      <c r="J75" s="6">
        <v>1.26371</v>
      </c>
      <c r="K75" s="6">
        <v>0</v>
      </c>
      <c r="L75" s="6">
        <v>3.0823</v>
      </c>
      <c r="M75" s="6">
        <v>8.244</v>
      </c>
    </row>
    <row r="76" ht="13.85" spans="1:13">
      <c r="A76" s="6"/>
      <c r="B76" s="6"/>
      <c r="C76" s="6"/>
      <c r="D76" s="6"/>
      <c r="E76" s="6"/>
      <c r="F76" s="6"/>
      <c r="G76" s="6"/>
      <c r="H76" s="6" t="s">
        <v>235</v>
      </c>
      <c r="I76" s="6">
        <v>2.28033</v>
      </c>
      <c r="J76" s="6">
        <v>1.26371</v>
      </c>
      <c r="K76" s="6">
        <v>0.081</v>
      </c>
      <c r="L76" s="6">
        <v>-0.3005</v>
      </c>
      <c r="M76" s="6">
        <v>4.8612</v>
      </c>
    </row>
    <row r="77" ht="13.85" spans="1:13">
      <c r="A77" s="6"/>
      <c r="B77" s="6"/>
      <c r="C77" s="6"/>
      <c r="D77" s="6"/>
      <c r="E77" s="6"/>
      <c r="F77" s="6"/>
      <c r="G77" s="6"/>
      <c r="H77" s="6" t="s">
        <v>236</v>
      </c>
      <c r="I77" s="6">
        <v>-0.51867</v>
      </c>
      <c r="J77" s="6">
        <v>1.26371</v>
      </c>
      <c r="K77" s="6">
        <v>0.684</v>
      </c>
      <c r="L77" s="6">
        <v>-3.0995</v>
      </c>
      <c r="M77" s="6">
        <v>2.0622</v>
      </c>
    </row>
    <row r="78" ht="13.85" spans="1:13">
      <c r="A78" s="6"/>
      <c r="B78" s="6"/>
      <c r="C78" s="6"/>
      <c r="D78" s="6"/>
      <c r="E78" s="6"/>
      <c r="F78" s="6"/>
      <c r="G78" s="6" t="s">
        <v>144</v>
      </c>
      <c r="H78" s="6"/>
      <c r="I78" s="6"/>
      <c r="J78" s="6"/>
      <c r="K78" s="6"/>
      <c r="L78" s="6"/>
      <c r="M78" s="6"/>
    </row>
    <row r="81" ht="17.25" spans="1:1">
      <c r="A81" s="10" t="s">
        <v>252</v>
      </c>
    </row>
    <row r="82" ht="13.85" spans="1:13">
      <c r="A82" s="34" t="s">
        <v>46</v>
      </c>
      <c r="B82" s="6"/>
      <c r="C82" s="6"/>
      <c r="D82" s="6"/>
      <c r="E82" s="6"/>
      <c r="F82" s="6"/>
      <c r="G82" s="6"/>
      <c r="H82" s="6"/>
      <c r="I82" s="6"/>
      <c r="J82" s="6"/>
      <c r="K82" s="6"/>
      <c r="L82" s="6"/>
      <c r="M82" s="6"/>
    </row>
    <row r="83" ht="13.85" spans="1:13">
      <c r="A83" s="6" t="s">
        <v>123</v>
      </c>
      <c r="B83" s="6"/>
      <c r="C83" s="6"/>
      <c r="D83" s="6"/>
      <c r="E83" s="6"/>
      <c r="F83" s="6"/>
      <c r="G83" s="6" t="s">
        <v>124</v>
      </c>
      <c r="H83" s="6"/>
      <c r="I83" s="6"/>
      <c r="J83" s="6"/>
      <c r="K83" s="6"/>
      <c r="L83" s="6"/>
      <c r="M83" s="6"/>
    </row>
    <row r="84" ht="13.85" spans="1:13">
      <c r="A84" s="6" t="s">
        <v>30</v>
      </c>
      <c r="B84" s="6"/>
      <c r="C84" s="6"/>
      <c r="D84" s="6"/>
      <c r="E84" s="6"/>
      <c r="F84" s="6"/>
      <c r="G84" s="6" t="s">
        <v>125</v>
      </c>
      <c r="H84" s="6"/>
      <c r="I84" s="6"/>
      <c r="J84" s="6"/>
      <c r="K84" s="6"/>
      <c r="L84" s="6"/>
      <c r="M84" s="6"/>
    </row>
    <row r="85" ht="13.85" spans="1:13">
      <c r="A85" s="6"/>
      <c r="B85" s="6" t="s">
        <v>126</v>
      </c>
      <c r="C85" s="6" t="s">
        <v>127</v>
      </c>
      <c r="D85" s="6" t="s">
        <v>128</v>
      </c>
      <c r="E85" s="6" t="s">
        <v>32</v>
      </c>
      <c r="F85" s="6" t="s">
        <v>33</v>
      </c>
      <c r="G85" s="6" t="s">
        <v>129</v>
      </c>
      <c r="H85" s="6"/>
      <c r="I85" s="6"/>
      <c r="J85" s="6"/>
      <c r="K85" s="6"/>
      <c r="L85" s="6"/>
      <c r="M85" s="6"/>
    </row>
    <row r="86" ht="13.85" spans="1:13">
      <c r="A86" s="8" t="s">
        <v>130</v>
      </c>
      <c r="B86" s="6">
        <v>183.853</v>
      </c>
      <c r="C86" s="6">
        <v>5</v>
      </c>
      <c r="D86" s="6">
        <v>36.771</v>
      </c>
      <c r="E86" s="6">
        <v>8.38</v>
      </c>
      <c r="F86" s="6">
        <v>0</v>
      </c>
      <c r="G86" s="6" t="s">
        <v>131</v>
      </c>
      <c r="H86" s="6" t="s">
        <v>132</v>
      </c>
      <c r="I86" s="6" t="s">
        <v>133</v>
      </c>
      <c r="J86" s="6" t="s">
        <v>134</v>
      </c>
      <c r="K86" s="6" t="s">
        <v>33</v>
      </c>
      <c r="L86" s="6" t="s">
        <v>135</v>
      </c>
      <c r="M86" s="6"/>
    </row>
    <row r="87" ht="13.85" spans="1:13">
      <c r="A87" s="6" t="s">
        <v>136</v>
      </c>
      <c r="B87" s="6">
        <v>131.632</v>
      </c>
      <c r="C87" s="6">
        <v>30</v>
      </c>
      <c r="D87" s="6">
        <v>4.388</v>
      </c>
      <c r="E87" s="6"/>
      <c r="F87" s="6"/>
      <c r="G87" s="6"/>
      <c r="H87" s="6"/>
      <c r="I87" s="6"/>
      <c r="J87" s="6"/>
      <c r="K87" s="6"/>
      <c r="L87" s="6" t="s">
        <v>41</v>
      </c>
      <c r="M87" s="6" t="s">
        <v>42</v>
      </c>
    </row>
    <row r="88" ht="13.85" spans="1:13">
      <c r="A88" s="6" t="s">
        <v>137</v>
      </c>
      <c r="B88" s="6">
        <v>315.485</v>
      </c>
      <c r="C88" s="6">
        <v>35</v>
      </c>
      <c r="D88" s="6"/>
      <c r="E88" s="6"/>
      <c r="F88" s="6"/>
      <c r="G88" s="6" t="s">
        <v>31</v>
      </c>
      <c r="H88" s="6" t="s">
        <v>138</v>
      </c>
      <c r="I88" s="6" t="s">
        <v>253</v>
      </c>
      <c r="J88" s="6">
        <v>1.20937</v>
      </c>
      <c r="K88" s="6">
        <v>0.003</v>
      </c>
      <c r="L88" s="6">
        <v>1.3876</v>
      </c>
      <c r="M88" s="6">
        <v>6.3274</v>
      </c>
    </row>
    <row r="89" ht="13.85" spans="1:13">
      <c r="A89" s="6"/>
      <c r="B89" s="6"/>
      <c r="C89" s="6"/>
      <c r="D89" s="6"/>
      <c r="E89" s="6"/>
      <c r="F89" s="6"/>
      <c r="G89" s="6"/>
      <c r="H89" s="6" t="s">
        <v>140</v>
      </c>
      <c r="I89" s="6" t="s">
        <v>254</v>
      </c>
      <c r="J89" s="6">
        <v>1.20937</v>
      </c>
      <c r="K89" s="6">
        <v>0.001</v>
      </c>
      <c r="L89" s="6">
        <v>2.0678</v>
      </c>
      <c r="M89" s="6">
        <v>7.0075</v>
      </c>
    </row>
    <row r="90" ht="13.85" spans="1:13">
      <c r="A90" s="6"/>
      <c r="B90" s="6"/>
      <c r="C90" s="6"/>
      <c r="D90" s="6"/>
      <c r="E90" s="6"/>
      <c r="F90" s="6"/>
      <c r="G90" s="6"/>
      <c r="H90" s="6" t="s">
        <v>235</v>
      </c>
      <c r="I90" s="6">
        <v>1.21067</v>
      </c>
      <c r="J90" s="6">
        <v>1.20937</v>
      </c>
      <c r="K90" s="6">
        <v>0.325</v>
      </c>
      <c r="L90" s="6">
        <v>-1.2592</v>
      </c>
      <c r="M90" s="6">
        <v>3.6805</v>
      </c>
    </row>
    <row r="91" ht="13.85" spans="1:13">
      <c r="A91" s="6"/>
      <c r="B91" s="6"/>
      <c r="C91" s="6"/>
      <c r="D91" s="6"/>
      <c r="E91" s="6"/>
      <c r="F91" s="6"/>
      <c r="G91" s="6"/>
      <c r="H91" s="6" t="s">
        <v>236</v>
      </c>
      <c r="I91" s="6">
        <v>-1.47967</v>
      </c>
      <c r="J91" s="6">
        <v>1.20937</v>
      </c>
      <c r="K91" s="6">
        <v>0.231</v>
      </c>
      <c r="L91" s="6">
        <v>-3.9495</v>
      </c>
      <c r="M91" s="6">
        <v>0.9902</v>
      </c>
    </row>
    <row r="92" ht="13.85" spans="1:13">
      <c r="A92" s="6"/>
      <c r="B92" s="6"/>
      <c r="C92" s="6"/>
      <c r="D92" s="6"/>
      <c r="E92" s="6"/>
      <c r="F92" s="6"/>
      <c r="G92" s="6"/>
      <c r="H92" s="6" t="s">
        <v>237</v>
      </c>
      <c r="I92" s="6">
        <v>-0.7555</v>
      </c>
      <c r="J92" s="6">
        <v>1.20937</v>
      </c>
      <c r="K92" s="6">
        <v>0.537</v>
      </c>
      <c r="L92" s="6">
        <v>-3.2254</v>
      </c>
      <c r="M92" s="6">
        <v>1.7144</v>
      </c>
    </row>
    <row r="93" ht="13.85" spans="1:13">
      <c r="A93" s="6"/>
      <c r="B93" s="6"/>
      <c r="C93" s="6"/>
      <c r="D93" s="6"/>
      <c r="E93" s="6"/>
      <c r="F93" s="6"/>
      <c r="G93" s="6" t="s">
        <v>138</v>
      </c>
      <c r="H93" s="6" t="s">
        <v>31</v>
      </c>
      <c r="I93" s="6" t="s">
        <v>255</v>
      </c>
      <c r="J93" s="6">
        <v>1.20937</v>
      </c>
      <c r="K93" s="6">
        <v>0.003</v>
      </c>
      <c r="L93" s="6">
        <v>-6.3274</v>
      </c>
      <c r="M93" s="6">
        <v>-1.3876</v>
      </c>
    </row>
    <row r="94" ht="13.85" spans="1:13">
      <c r="A94" s="6"/>
      <c r="B94" s="6"/>
      <c r="C94" s="6"/>
      <c r="D94" s="6"/>
      <c r="E94" s="6"/>
      <c r="F94" s="6"/>
      <c r="G94" s="6"/>
      <c r="H94" s="6" t="s">
        <v>140</v>
      </c>
      <c r="I94" s="6">
        <v>0.68017</v>
      </c>
      <c r="J94" s="6">
        <v>1.20937</v>
      </c>
      <c r="K94" s="6">
        <v>0.578</v>
      </c>
      <c r="L94" s="6">
        <v>-1.7897</v>
      </c>
      <c r="M94" s="6">
        <v>3.15</v>
      </c>
    </row>
    <row r="95" ht="13.85" spans="1:13">
      <c r="A95" s="6"/>
      <c r="B95" s="6"/>
      <c r="C95" s="6"/>
      <c r="D95" s="6"/>
      <c r="E95" s="6"/>
      <c r="F95" s="6"/>
      <c r="G95" s="6"/>
      <c r="H95" s="6" t="s">
        <v>235</v>
      </c>
      <c r="I95" s="6" t="s">
        <v>256</v>
      </c>
      <c r="J95" s="6">
        <v>1.20937</v>
      </c>
      <c r="K95" s="6">
        <v>0.037</v>
      </c>
      <c r="L95" s="6">
        <v>-5.1167</v>
      </c>
      <c r="M95" s="6">
        <v>-0.177</v>
      </c>
    </row>
    <row r="96" ht="13.85" spans="1:13">
      <c r="A96" s="6"/>
      <c r="B96" s="6"/>
      <c r="C96" s="6"/>
      <c r="D96" s="6"/>
      <c r="E96" s="6"/>
      <c r="F96" s="6"/>
      <c r="G96" s="6"/>
      <c r="H96" s="6" t="s">
        <v>236</v>
      </c>
      <c r="I96" s="6" t="s">
        <v>257</v>
      </c>
      <c r="J96" s="6">
        <v>1.20937</v>
      </c>
      <c r="K96" s="6">
        <v>0</v>
      </c>
      <c r="L96" s="6">
        <v>-7.807</v>
      </c>
      <c r="M96" s="6">
        <v>-2.8673</v>
      </c>
    </row>
    <row r="97" ht="13.85" spans="1:13">
      <c r="A97" s="6"/>
      <c r="B97" s="6"/>
      <c r="C97" s="6"/>
      <c r="D97" s="6"/>
      <c r="E97" s="6"/>
      <c r="F97" s="6"/>
      <c r="G97" s="6"/>
      <c r="H97" s="6" t="s">
        <v>237</v>
      </c>
      <c r="I97" s="6" t="s">
        <v>258</v>
      </c>
      <c r="J97" s="6">
        <v>1.20937</v>
      </c>
      <c r="K97" s="6">
        <v>0.001</v>
      </c>
      <c r="L97" s="6">
        <v>-7.0829</v>
      </c>
      <c r="M97" s="6">
        <v>-2.1431</v>
      </c>
    </row>
    <row r="98" ht="13.85" spans="1:13">
      <c r="A98" s="6"/>
      <c r="B98" s="6"/>
      <c r="C98" s="6"/>
      <c r="D98" s="6"/>
      <c r="E98" s="6"/>
      <c r="F98" s="6"/>
      <c r="G98" s="6" t="s">
        <v>140</v>
      </c>
      <c r="H98" s="6" t="s">
        <v>31</v>
      </c>
      <c r="I98" s="6" t="s">
        <v>259</v>
      </c>
      <c r="J98" s="6">
        <v>1.20937</v>
      </c>
      <c r="K98" s="6">
        <v>0.001</v>
      </c>
      <c r="L98" s="6">
        <v>-7.0075</v>
      </c>
      <c r="M98" s="6">
        <v>-2.0678</v>
      </c>
    </row>
    <row r="99" ht="13.85" spans="1:13">
      <c r="A99" s="6"/>
      <c r="B99" s="6"/>
      <c r="C99" s="6"/>
      <c r="D99" s="6"/>
      <c r="E99" s="6"/>
      <c r="F99" s="6"/>
      <c r="G99" s="6"/>
      <c r="H99" s="6" t="s">
        <v>138</v>
      </c>
      <c r="I99" s="6">
        <v>-0.68017</v>
      </c>
      <c r="J99" s="6">
        <v>1.20937</v>
      </c>
      <c r="K99" s="6">
        <v>0.578</v>
      </c>
      <c r="L99" s="6">
        <v>-3.15</v>
      </c>
      <c r="M99" s="6">
        <v>1.7897</v>
      </c>
    </row>
    <row r="100" ht="13.85" spans="1:13">
      <c r="A100" s="6"/>
      <c r="B100" s="6"/>
      <c r="C100" s="6"/>
      <c r="D100" s="6"/>
      <c r="E100" s="6"/>
      <c r="F100" s="6"/>
      <c r="G100" s="6"/>
      <c r="H100" s="6" t="s">
        <v>235</v>
      </c>
      <c r="I100" s="6" t="s">
        <v>260</v>
      </c>
      <c r="J100" s="6">
        <v>1.20937</v>
      </c>
      <c r="K100" s="6">
        <v>0.01</v>
      </c>
      <c r="L100" s="6">
        <v>-5.7969</v>
      </c>
      <c r="M100" s="6">
        <v>-0.8571</v>
      </c>
    </row>
    <row r="101" ht="13.85" spans="1:13">
      <c r="A101" s="6"/>
      <c r="B101" s="6"/>
      <c r="C101" s="6"/>
      <c r="D101" s="6"/>
      <c r="E101" s="6"/>
      <c r="F101" s="6"/>
      <c r="G101" s="6"/>
      <c r="H101" s="6" t="s">
        <v>236</v>
      </c>
      <c r="I101" s="6" t="s">
        <v>261</v>
      </c>
      <c r="J101" s="6">
        <v>1.20937</v>
      </c>
      <c r="K101" s="6">
        <v>0</v>
      </c>
      <c r="L101" s="6">
        <v>-8.4872</v>
      </c>
      <c r="M101" s="6">
        <v>-3.5475</v>
      </c>
    </row>
    <row r="102" ht="13.85" spans="1:13">
      <c r="A102" s="6"/>
      <c r="B102" s="6"/>
      <c r="C102" s="6"/>
      <c r="D102" s="6"/>
      <c r="E102" s="6"/>
      <c r="F102" s="6"/>
      <c r="G102" s="6"/>
      <c r="H102" s="6" t="s">
        <v>237</v>
      </c>
      <c r="I102" s="6" t="s">
        <v>262</v>
      </c>
      <c r="J102" s="6">
        <v>1.20937</v>
      </c>
      <c r="K102" s="6">
        <v>0</v>
      </c>
      <c r="L102" s="6">
        <v>-7.763</v>
      </c>
      <c r="M102" s="6">
        <v>-2.8233</v>
      </c>
    </row>
    <row r="103" ht="13.85" spans="1:13">
      <c r="A103" s="6"/>
      <c r="B103" s="6"/>
      <c r="C103" s="6"/>
      <c r="D103" s="6"/>
      <c r="E103" s="6"/>
      <c r="F103" s="6"/>
      <c r="G103" s="6" t="s">
        <v>235</v>
      </c>
      <c r="H103" s="6" t="s">
        <v>31</v>
      </c>
      <c r="I103" s="6">
        <v>-1.21067</v>
      </c>
      <c r="J103" s="6">
        <v>1.20937</v>
      </c>
      <c r="K103" s="6">
        <v>0.325</v>
      </c>
      <c r="L103" s="6">
        <v>-3.6805</v>
      </c>
      <c r="M103" s="6">
        <v>1.2592</v>
      </c>
    </row>
    <row r="104" ht="13.85" spans="1:13">
      <c r="A104" s="6"/>
      <c r="B104" s="6"/>
      <c r="C104" s="6"/>
      <c r="D104" s="6"/>
      <c r="E104" s="6"/>
      <c r="F104" s="6"/>
      <c r="G104" s="6"/>
      <c r="H104" s="6" t="s">
        <v>138</v>
      </c>
      <c r="I104" s="6" t="s">
        <v>263</v>
      </c>
      <c r="J104" s="6">
        <v>1.20937</v>
      </c>
      <c r="K104" s="6">
        <v>0.037</v>
      </c>
      <c r="L104" s="6">
        <v>0.177</v>
      </c>
      <c r="M104" s="6">
        <v>5.1167</v>
      </c>
    </row>
    <row r="105" ht="13.85" spans="1:13">
      <c r="A105" s="6"/>
      <c r="B105" s="6"/>
      <c r="C105" s="6"/>
      <c r="D105" s="6"/>
      <c r="E105" s="6"/>
      <c r="F105" s="6"/>
      <c r="G105" s="6"/>
      <c r="H105" s="6" t="s">
        <v>140</v>
      </c>
      <c r="I105" s="6" t="s">
        <v>264</v>
      </c>
      <c r="J105" s="6">
        <v>1.20937</v>
      </c>
      <c r="K105" s="6">
        <v>0.01</v>
      </c>
      <c r="L105" s="6">
        <v>0.8571</v>
      </c>
      <c r="M105" s="6">
        <v>5.7969</v>
      </c>
    </row>
    <row r="106" ht="13.85" spans="1:13">
      <c r="A106" s="6"/>
      <c r="B106" s="6"/>
      <c r="C106" s="6"/>
      <c r="D106" s="6"/>
      <c r="E106" s="6"/>
      <c r="F106" s="6"/>
      <c r="G106" s="6"/>
      <c r="H106" s="6" t="s">
        <v>236</v>
      </c>
      <c r="I106" s="6" t="s">
        <v>265</v>
      </c>
      <c r="J106" s="6">
        <v>1.20937</v>
      </c>
      <c r="K106" s="6">
        <v>0.034</v>
      </c>
      <c r="L106" s="6">
        <v>-5.1602</v>
      </c>
      <c r="M106" s="6">
        <v>-0.2205</v>
      </c>
    </row>
    <row r="107" ht="13.85" spans="1:13">
      <c r="A107" s="6"/>
      <c r="B107" s="6"/>
      <c r="C107" s="6"/>
      <c r="D107" s="6"/>
      <c r="E107" s="6"/>
      <c r="F107" s="6"/>
      <c r="G107" s="6"/>
      <c r="H107" s="6" t="s">
        <v>237</v>
      </c>
      <c r="I107" s="6">
        <v>-1.96617</v>
      </c>
      <c r="J107" s="6">
        <v>1.20937</v>
      </c>
      <c r="K107" s="6">
        <v>0.114</v>
      </c>
      <c r="L107" s="6">
        <v>-4.436</v>
      </c>
      <c r="M107" s="6">
        <v>0.5037</v>
      </c>
    </row>
    <row r="108" ht="13.85" spans="1:13">
      <c r="A108" s="6"/>
      <c r="B108" s="6"/>
      <c r="C108" s="6"/>
      <c r="D108" s="6"/>
      <c r="E108" s="6"/>
      <c r="F108" s="6"/>
      <c r="G108" s="6" t="s">
        <v>236</v>
      </c>
      <c r="H108" s="6" t="s">
        <v>31</v>
      </c>
      <c r="I108" s="6">
        <v>1.47967</v>
      </c>
      <c r="J108" s="6">
        <v>1.20937</v>
      </c>
      <c r="K108" s="6">
        <v>0.231</v>
      </c>
      <c r="L108" s="6">
        <v>-0.9902</v>
      </c>
      <c r="M108" s="6">
        <v>3.9495</v>
      </c>
    </row>
    <row r="109" ht="13.85" spans="1:13">
      <c r="A109" s="6"/>
      <c r="B109" s="6"/>
      <c r="C109" s="6"/>
      <c r="D109" s="6"/>
      <c r="E109" s="6"/>
      <c r="F109" s="6"/>
      <c r="G109" s="6"/>
      <c r="H109" s="6" t="s">
        <v>138</v>
      </c>
      <c r="I109" s="6" t="s">
        <v>266</v>
      </c>
      <c r="J109" s="6">
        <v>1.20937</v>
      </c>
      <c r="K109" s="6">
        <v>0</v>
      </c>
      <c r="L109" s="6">
        <v>2.8673</v>
      </c>
      <c r="M109" s="6">
        <v>7.807</v>
      </c>
    </row>
    <row r="110" ht="13.85" spans="1:13">
      <c r="A110" s="6"/>
      <c r="B110" s="6"/>
      <c r="C110" s="6"/>
      <c r="D110" s="6"/>
      <c r="E110" s="6"/>
      <c r="F110" s="6"/>
      <c r="G110" s="6"/>
      <c r="H110" s="6" t="s">
        <v>140</v>
      </c>
      <c r="I110" s="6" t="s">
        <v>267</v>
      </c>
      <c r="J110" s="6">
        <v>1.20937</v>
      </c>
      <c r="K110" s="6">
        <v>0</v>
      </c>
      <c r="L110" s="6">
        <v>3.5475</v>
      </c>
      <c r="M110" s="6">
        <v>8.4872</v>
      </c>
    </row>
    <row r="111" ht="13.85" spans="1:13">
      <c r="A111" s="6"/>
      <c r="B111" s="6"/>
      <c r="C111" s="6"/>
      <c r="D111" s="6"/>
      <c r="E111" s="6"/>
      <c r="F111" s="6"/>
      <c r="G111" s="6"/>
      <c r="H111" s="6" t="s">
        <v>235</v>
      </c>
      <c r="I111" s="6" t="s">
        <v>268</v>
      </c>
      <c r="J111" s="6">
        <v>1.20937</v>
      </c>
      <c r="K111" s="6">
        <v>0.034</v>
      </c>
      <c r="L111" s="6">
        <v>0.2205</v>
      </c>
      <c r="M111" s="6">
        <v>5.1602</v>
      </c>
    </row>
    <row r="112" ht="13.85" spans="1:13">
      <c r="A112" s="6"/>
      <c r="B112" s="6"/>
      <c r="C112" s="6"/>
      <c r="D112" s="6"/>
      <c r="E112" s="6"/>
      <c r="F112" s="6"/>
      <c r="G112" s="6"/>
      <c r="H112" s="6" t="s">
        <v>237</v>
      </c>
      <c r="I112" s="6">
        <v>0.72417</v>
      </c>
      <c r="J112" s="6">
        <v>1.20937</v>
      </c>
      <c r="K112" s="6">
        <v>0.554</v>
      </c>
      <c r="L112" s="6">
        <v>-1.7457</v>
      </c>
      <c r="M112" s="6">
        <v>3.194</v>
      </c>
    </row>
    <row r="113" ht="13.85" spans="1:13">
      <c r="A113" s="6"/>
      <c r="B113" s="6"/>
      <c r="C113" s="6"/>
      <c r="D113" s="6"/>
      <c r="E113" s="6"/>
      <c r="F113" s="6"/>
      <c r="G113" s="6" t="s">
        <v>237</v>
      </c>
      <c r="H113" s="6" t="s">
        <v>31</v>
      </c>
      <c r="I113" s="6">
        <v>0.7555</v>
      </c>
      <c r="J113" s="6">
        <v>1.20937</v>
      </c>
      <c r="K113" s="6">
        <v>0.537</v>
      </c>
      <c r="L113" s="6">
        <v>-1.7144</v>
      </c>
      <c r="M113" s="6">
        <v>3.2254</v>
      </c>
    </row>
    <row r="114" ht="13.85" spans="1:13">
      <c r="A114" s="6"/>
      <c r="B114" s="6"/>
      <c r="C114" s="6"/>
      <c r="D114" s="6"/>
      <c r="E114" s="6"/>
      <c r="F114" s="6"/>
      <c r="G114" s="6"/>
      <c r="H114" s="6" t="s">
        <v>138</v>
      </c>
      <c r="I114" s="6" t="s">
        <v>269</v>
      </c>
      <c r="J114" s="6">
        <v>1.20937</v>
      </c>
      <c r="K114" s="6">
        <v>0.001</v>
      </c>
      <c r="L114" s="6">
        <v>2.1431</v>
      </c>
      <c r="M114" s="6">
        <v>7.0829</v>
      </c>
    </row>
    <row r="115" ht="13.85" spans="1:13">
      <c r="A115" s="6"/>
      <c r="B115" s="6"/>
      <c r="C115" s="6"/>
      <c r="D115" s="6"/>
      <c r="E115" s="6"/>
      <c r="F115" s="6"/>
      <c r="G115" s="6"/>
      <c r="H115" s="6" t="s">
        <v>140</v>
      </c>
      <c r="I115" s="6" t="s">
        <v>270</v>
      </c>
      <c r="J115" s="6">
        <v>1.20937</v>
      </c>
      <c r="K115" s="6">
        <v>0</v>
      </c>
      <c r="L115" s="6">
        <v>2.8233</v>
      </c>
      <c r="M115" s="6">
        <v>7.763</v>
      </c>
    </row>
    <row r="116" ht="13.85" spans="1:13">
      <c r="A116" s="6"/>
      <c r="B116" s="6"/>
      <c r="C116" s="6"/>
      <c r="D116" s="6"/>
      <c r="E116" s="6"/>
      <c r="F116" s="6"/>
      <c r="G116" s="6"/>
      <c r="H116" s="6" t="s">
        <v>235</v>
      </c>
      <c r="I116" s="6">
        <v>1.96617</v>
      </c>
      <c r="J116" s="6">
        <v>1.20937</v>
      </c>
      <c r="K116" s="6">
        <v>0.114</v>
      </c>
      <c r="L116" s="6">
        <v>-0.5037</v>
      </c>
      <c r="M116" s="6">
        <v>4.436</v>
      </c>
    </row>
    <row r="117" ht="13.85" spans="1:13">
      <c r="A117" s="6"/>
      <c r="B117" s="6"/>
      <c r="C117" s="6"/>
      <c r="D117" s="6"/>
      <c r="E117" s="6"/>
      <c r="F117" s="6"/>
      <c r="G117" s="6"/>
      <c r="H117" s="6" t="s">
        <v>236</v>
      </c>
      <c r="I117" s="6">
        <v>-0.72417</v>
      </c>
      <c r="J117" s="6">
        <v>1.20937</v>
      </c>
      <c r="K117" s="6">
        <v>0.554</v>
      </c>
      <c r="L117" s="6">
        <v>-3.194</v>
      </c>
      <c r="M117" s="6">
        <v>1.7457</v>
      </c>
    </row>
    <row r="118" ht="13.85" spans="1:13">
      <c r="A118" s="6"/>
      <c r="B118" s="6"/>
      <c r="C118" s="6"/>
      <c r="D118" s="6"/>
      <c r="E118" s="6"/>
      <c r="F118" s="6"/>
      <c r="G118" s="6" t="s">
        <v>144</v>
      </c>
      <c r="H118" s="6"/>
      <c r="I118" s="6"/>
      <c r="J118" s="6"/>
      <c r="K118" s="6"/>
      <c r="L118" s="6"/>
      <c r="M118" s="6"/>
    </row>
    <row r="120" ht="17.25" spans="1:1">
      <c r="A120" s="10" t="s">
        <v>271</v>
      </c>
    </row>
    <row r="121" ht="13.85" spans="1:13">
      <c r="A121" s="34" t="s">
        <v>48</v>
      </c>
      <c r="B121" s="6"/>
      <c r="C121" s="6"/>
      <c r="D121" s="6"/>
      <c r="E121" s="6"/>
      <c r="F121" s="6"/>
      <c r="G121" s="6"/>
      <c r="H121" s="6"/>
      <c r="I121" s="6"/>
      <c r="J121" s="6"/>
      <c r="K121" s="6"/>
      <c r="L121" s="6"/>
      <c r="M121" s="6"/>
    </row>
    <row r="122" ht="13.85" spans="1:13">
      <c r="A122" s="6" t="s">
        <v>123</v>
      </c>
      <c r="B122" s="6"/>
      <c r="C122" s="6"/>
      <c r="D122" s="6"/>
      <c r="E122" s="6"/>
      <c r="F122" s="6"/>
      <c r="G122" s="6"/>
      <c r="H122" s="6"/>
      <c r="I122" s="6"/>
      <c r="J122" s="6"/>
      <c r="K122" s="6"/>
      <c r="L122" s="6"/>
      <c r="M122" s="6"/>
    </row>
    <row r="123" ht="13.85" spans="1:13">
      <c r="A123" s="6" t="s">
        <v>30</v>
      </c>
      <c r="B123" s="6"/>
      <c r="C123" s="6"/>
      <c r="D123" s="6"/>
      <c r="E123" s="6"/>
      <c r="F123" s="6"/>
      <c r="G123" s="6" t="s">
        <v>124</v>
      </c>
      <c r="H123" s="6"/>
      <c r="I123" s="6"/>
      <c r="J123" s="6"/>
      <c r="K123" s="6"/>
      <c r="L123" s="6"/>
      <c r="M123" s="6"/>
    </row>
    <row r="124" ht="13.85" spans="1:13">
      <c r="A124" s="6"/>
      <c r="B124" s="6" t="s">
        <v>126</v>
      </c>
      <c r="C124" s="6" t="s">
        <v>127</v>
      </c>
      <c r="D124" s="6" t="s">
        <v>128</v>
      </c>
      <c r="E124" s="6" t="s">
        <v>32</v>
      </c>
      <c r="F124" s="6" t="s">
        <v>33</v>
      </c>
      <c r="G124" s="6" t="s">
        <v>125</v>
      </c>
      <c r="H124" s="6"/>
      <c r="I124" s="6"/>
      <c r="J124" s="6"/>
      <c r="K124" s="6"/>
      <c r="L124" s="6"/>
      <c r="M124" s="6"/>
    </row>
    <row r="125" ht="13.85" spans="1:13">
      <c r="A125" s="8" t="s">
        <v>130</v>
      </c>
      <c r="B125" s="6">
        <v>2.247</v>
      </c>
      <c r="C125" s="6">
        <v>5</v>
      </c>
      <c r="D125" s="6">
        <v>0.449</v>
      </c>
      <c r="E125" s="6">
        <v>3.242</v>
      </c>
      <c r="F125" s="6">
        <v>0.019</v>
      </c>
      <c r="G125" s="6" t="s">
        <v>129</v>
      </c>
      <c r="H125" s="6"/>
      <c r="I125" s="6"/>
      <c r="J125" s="6"/>
      <c r="K125" s="6"/>
      <c r="L125" s="6"/>
      <c r="M125" s="6"/>
    </row>
    <row r="126" ht="13.85" spans="1:13">
      <c r="A126" s="6" t="s">
        <v>136</v>
      </c>
      <c r="B126" s="6">
        <v>4.159</v>
      </c>
      <c r="C126" s="6">
        <v>30</v>
      </c>
      <c r="D126" s="6">
        <v>0.139</v>
      </c>
      <c r="E126" s="6"/>
      <c r="F126" s="6"/>
      <c r="G126" s="6" t="s">
        <v>131</v>
      </c>
      <c r="H126" s="6" t="s">
        <v>132</v>
      </c>
      <c r="I126" s="6" t="s">
        <v>133</v>
      </c>
      <c r="J126" s="6" t="s">
        <v>134</v>
      </c>
      <c r="K126" s="6" t="s">
        <v>33</v>
      </c>
      <c r="L126" s="6" t="s">
        <v>135</v>
      </c>
      <c r="M126" s="6"/>
    </row>
    <row r="127" ht="13.85" spans="1:13">
      <c r="A127" s="6" t="s">
        <v>137</v>
      </c>
      <c r="B127" s="6">
        <v>6.406</v>
      </c>
      <c r="C127" s="6">
        <v>35</v>
      </c>
      <c r="D127" s="6"/>
      <c r="E127" s="6"/>
      <c r="F127" s="6"/>
      <c r="G127" s="6"/>
      <c r="H127" s="6"/>
      <c r="I127" s="6"/>
      <c r="J127" s="6"/>
      <c r="K127" s="6"/>
      <c r="L127" s="6" t="s">
        <v>41</v>
      </c>
      <c r="M127" s="6" t="s">
        <v>42</v>
      </c>
    </row>
    <row r="128" ht="13.85" spans="1:13">
      <c r="A128" s="6"/>
      <c r="B128" s="6"/>
      <c r="C128" s="6"/>
      <c r="D128" s="6"/>
      <c r="E128" s="6"/>
      <c r="F128" s="6"/>
      <c r="G128" s="6" t="s">
        <v>31</v>
      </c>
      <c r="H128" s="6" t="s">
        <v>138</v>
      </c>
      <c r="I128" s="6" t="s">
        <v>272</v>
      </c>
      <c r="J128" s="6">
        <v>0.21496</v>
      </c>
      <c r="K128" s="6">
        <v>0.023</v>
      </c>
      <c r="L128" s="6">
        <v>0.0777</v>
      </c>
      <c r="M128" s="6">
        <v>0.9557</v>
      </c>
    </row>
    <row r="129" ht="13.85" spans="1:13">
      <c r="A129" s="6"/>
      <c r="B129" s="6"/>
      <c r="C129" s="6"/>
      <c r="D129" s="6"/>
      <c r="E129" s="6"/>
      <c r="F129" s="6"/>
      <c r="G129" s="6"/>
      <c r="H129" s="6" t="s">
        <v>140</v>
      </c>
      <c r="I129" s="6" t="s">
        <v>273</v>
      </c>
      <c r="J129" s="6">
        <v>0.21496</v>
      </c>
      <c r="K129" s="6">
        <v>0.001</v>
      </c>
      <c r="L129" s="6">
        <v>0.3173</v>
      </c>
      <c r="M129" s="6">
        <v>1.1953</v>
      </c>
    </row>
    <row r="130" ht="13.85" spans="1:13">
      <c r="A130" s="6"/>
      <c r="B130" s="6"/>
      <c r="C130" s="6"/>
      <c r="D130" s="6"/>
      <c r="E130" s="6"/>
      <c r="F130" s="6"/>
      <c r="G130" s="6"/>
      <c r="H130" s="6" t="s">
        <v>235</v>
      </c>
      <c r="I130" s="6" t="s">
        <v>274</v>
      </c>
      <c r="J130" s="6">
        <v>0.21496</v>
      </c>
      <c r="K130" s="6">
        <v>0.005</v>
      </c>
      <c r="L130" s="6">
        <v>0.212</v>
      </c>
      <c r="M130" s="6">
        <v>1.09</v>
      </c>
    </row>
    <row r="131" ht="13.85" spans="1:13">
      <c r="A131" s="6"/>
      <c r="B131" s="6"/>
      <c r="C131" s="6"/>
      <c r="D131" s="6"/>
      <c r="E131" s="6"/>
      <c r="F131" s="6"/>
      <c r="G131" s="6"/>
      <c r="H131" s="6" t="s">
        <v>236</v>
      </c>
      <c r="I131" s="6" t="s">
        <v>275</v>
      </c>
      <c r="J131" s="6">
        <v>0.21496</v>
      </c>
      <c r="K131" s="6">
        <v>0.01</v>
      </c>
      <c r="L131" s="6">
        <v>0.153</v>
      </c>
      <c r="M131" s="6">
        <v>1.031</v>
      </c>
    </row>
    <row r="132" ht="13.85" spans="1:13">
      <c r="A132" s="6"/>
      <c r="B132" s="6"/>
      <c r="C132" s="6"/>
      <c r="D132" s="6"/>
      <c r="E132" s="6"/>
      <c r="F132" s="6"/>
      <c r="G132" s="6"/>
      <c r="H132" s="6" t="s">
        <v>237</v>
      </c>
      <c r="I132" s="6">
        <v>0.322</v>
      </c>
      <c r="J132" s="6">
        <v>0.21496</v>
      </c>
      <c r="K132" s="6">
        <v>0.145</v>
      </c>
      <c r="L132" s="6">
        <v>-0.117</v>
      </c>
      <c r="M132" s="6">
        <v>0.761</v>
      </c>
    </row>
    <row r="133" ht="13.85" spans="1:13">
      <c r="A133" s="6"/>
      <c r="B133" s="6"/>
      <c r="C133" s="6"/>
      <c r="D133" s="6"/>
      <c r="E133" s="6"/>
      <c r="F133" s="6"/>
      <c r="G133" s="6" t="s">
        <v>138</v>
      </c>
      <c r="H133" s="6" t="s">
        <v>31</v>
      </c>
      <c r="I133" s="6" t="s">
        <v>276</v>
      </c>
      <c r="J133" s="6">
        <v>0.21496</v>
      </c>
      <c r="K133" s="6">
        <v>0.023</v>
      </c>
      <c r="L133" s="6">
        <v>-0.9557</v>
      </c>
      <c r="M133" s="6">
        <v>-0.0777</v>
      </c>
    </row>
    <row r="134" ht="13.85" spans="1:13">
      <c r="A134" s="6"/>
      <c r="B134" s="6"/>
      <c r="C134" s="6"/>
      <c r="D134" s="6"/>
      <c r="E134" s="6"/>
      <c r="F134" s="6"/>
      <c r="G134" s="6"/>
      <c r="H134" s="6" t="s">
        <v>140</v>
      </c>
      <c r="I134" s="6">
        <v>0.23967</v>
      </c>
      <c r="J134" s="6">
        <v>0.21496</v>
      </c>
      <c r="K134" s="6">
        <v>0.274</v>
      </c>
      <c r="L134" s="6">
        <v>-0.1993</v>
      </c>
      <c r="M134" s="6">
        <v>0.6787</v>
      </c>
    </row>
    <row r="135" ht="13.85" spans="1:13">
      <c r="A135" s="6"/>
      <c r="B135" s="6"/>
      <c r="C135" s="6"/>
      <c r="D135" s="6"/>
      <c r="E135" s="6"/>
      <c r="F135" s="6"/>
      <c r="G135" s="6"/>
      <c r="H135" s="6" t="s">
        <v>235</v>
      </c>
      <c r="I135" s="6">
        <v>0.13433</v>
      </c>
      <c r="J135" s="6">
        <v>0.21496</v>
      </c>
      <c r="K135" s="6">
        <v>0.537</v>
      </c>
      <c r="L135" s="6">
        <v>-0.3047</v>
      </c>
      <c r="M135" s="6">
        <v>0.5733</v>
      </c>
    </row>
    <row r="136" ht="13.85" spans="1:13">
      <c r="A136" s="6"/>
      <c r="B136" s="6"/>
      <c r="C136" s="6"/>
      <c r="D136" s="6"/>
      <c r="E136" s="6"/>
      <c r="F136" s="6"/>
      <c r="G136" s="6"/>
      <c r="H136" s="6" t="s">
        <v>236</v>
      </c>
      <c r="I136" s="6">
        <v>0.07533</v>
      </c>
      <c r="J136" s="6">
        <v>0.21496</v>
      </c>
      <c r="K136" s="6">
        <v>0.728</v>
      </c>
      <c r="L136" s="6">
        <v>-0.3637</v>
      </c>
      <c r="M136" s="6">
        <v>0.5143</v>
      </c>
    </row>
    <row r="137" ht="13.85" spans="1:13">
      <c r="A137" s="6"/>
      <c r="B137" s="6"/>
      <c r="C137" s="6"/>
      <c r="D137" s="6"/>
      <c r="E137" s="6"/>
      <c r="F137" s="6"/>
      <c r="G137" s="6"/>
      <c r="H137" s="6" t="s">
        <v>237</v>
      </c>
      <c r="I137" s="6">
        <v>-0.19467</v>
      </c>
      <c r="J137" s="6">
        <v>0.21496</v>
      </c>
      <c r="K137" s="6">
        <v>0.372</v>
      </c>
      <c r="L137" s="6">
        <v>-0.6337</v>
      </c>
      <c r="M137" s="6">
        <v>0.2443</v>
      </c>
    </row>
    <row r="138" ht="13.85" spans="1:13">
      <c r="A138" s="6"/>
      <c r="B138" s="6"/>
      <c r="C138" s="6"/>
      <c r="D138" s="6"/>
      <c r="E138" s="6"/>
      <c r="F138" s="6"/>
      <c r="G138" s="6" t="s">
        <v>140</v>
      </c>
      <c r="H138" s="6" t="s">
        <v>31</v>
      </c>
      <c r="I138" s="6" t="s">
        <v>277</v>
      </c>
      <c r="J138" s="6">
        <v>0.21496</v>
      </c>
      <c r="K138" s="6">
        <v>0.001</v>
      </c>
      <c r="L138" s="6">
        <v>-1.1953</v>
      </c>
      <c r="M138" s="6">
        <v>-0.3173</v>
      </c>
    </row>
    <row r="139" ht="13.85" spans="1:13">
      <c r="A139" s="6"/>
      <c r="B139" s="6"/>
      <c r="C139" s="6"/>
      <c r="D139" s="6"/>
      <c r="E139" s="6"/>
      <c r="F139" s="6"/>
      <c r="G139" s="6"/>
      <c r="H139" s="6" t="s">
        <v>138</v>
      </c>
      <c r="I139" s="6">
        <v>-0.23967</v>
      </c>
      <c r="J139" s="6">
        <v>0.21496</v>
      </c>
      <c r="K139" s="6">
        <v>0.274</v>
      </c>
      <c r="L139" s="6">
        <v>-0.6787</v>
      </c>
      <c r="M139" s="6">
        <v>0.1993</v>
      </c>
    </row>
    <row r="140" ht="13.85" spans="1:13">
      <c r="A140" s="6"/>
      <c r="B140" s="6"/>
      <c r="C140" s="6"/>
      <c r="D140" s="6"/>
      <c r="E140" s="6"/>
      <c r="F140" s="6"/>
      <c r="G140" s="6"/>
      <c r="H140" s="6" t="s">
        <v>235</v>
      </c>
      <c r="I140" s="6">
        <v>-0.10533</v>
      </c>
      <c r="J140" s="6">
        <v>0.21496</v>
      </c>
      <c r="K140" s="6">
        <v>0.628</v>
      </c>
      <c r="L140" s="6">
        <v>-0.5443</v>
      </c>
      <c r="M140" s="6">
        <v>0.3337</v>
      </c>
    </row>
    <row r="141" ht="13.85" spans="1:13">
      <c r="A141" s="6"/>
      <c r="B141" s="6"/>
      <c r="C141" s="6"/>
      <c r="D141" s="6"/>
      <c r="E141" s="6"/>
      <c r="F141" s="6"/>
      <c r="G141" s="6"/>
      <c r="H141" s="6" t="s">
        <v>236</v>
      </c>
      <c r="I141" s="6">
        <v>-0.16433</v>
      </c>
      <c r="J141" s="6">
        <v>0.21496</v>
      </c>
      <c r="K141" s="6">
        <v>0.451</v>
      </c>
      <c r="L141" s="6">
        <v>-0.6033</v>
      </c>
      <c r="M141" s="6">
        <v>0.2747</v>
      </c>
    </row>
    <row r="142" ht="13.85" spans="1:13">
      <c r="A142" s="6"/>
      <c r="B142" s="6"/>
      <c r="C142" s="6"/>
      <c r="D142" s="6"/>
      <c r="E142" s="6"/>
      <c r="F142" s="6"/>
      <c r="G142" s="6"/>
      <c r="H142" s="6" t="s">
        <v>237</v>
      </c>
      <c r="I142" s="6">
        <v>-0.43433</v>
      </c>
      <c r="J142" s="6">
        <v>0.21496</v>
      </c>
      <c r="K142" s="6">
        <v>0.052</v>
      </c>
      <c r="L142" s="6">
        <v>-0.8733</v>
      </c>
      <c r="M142" s="6">
        <v>0.0047</v>
      </c>
    </row>
    <row r="143" ht="13.85" spans="1:13">
      <c r="A143" s="6"/>
      <c r="B143" s="6"/>
      <c r="C143" s="6"/>
      <c r="D143" s="6"/>
      <c r="E143" s="6"/>
      <c r="F143" s="6"/>
      <c r="G143" s="6" t="s">
        <v>235</v>
      </c>
      <c r="H143" s="6" t="s">
        <v>31</v>
      </c>
      <c r="I143" s="6" t="s">
        <v>278</v>
      </c>
      <c r="J143" s="6">
        <v>0.21496</v>
      </c>
      <c r="K143" s="6">
        <v>0.005</v>
      </c>
      <c r="L143" s="6">
        <v>-1.09</v>
      </c>
      <c r="M143" s="6">
        <v>-0.212</v>
      </c>
    </row>
    <row r="144" ht="13.85" spans="1:13">
      <c r="A144" s="6"/>
      <c r="B144" s="6"/>
      <c r="C144" s="6"/>
      <c r="D144" s="6"/>
      <c r="E144" s="6"/>
      <c r="F144" s="6"/>
      <c r="G144" s="6"/>
      <c r="H144" s="6" t="s">
        <v>138</v>
      </c>
      <c r="I144" s="6">
        <v>-0.13433</v>
      </c>
      <c r="J144" s="6">
        <v>0.21496</v>
      </c>
      <c r="K144" s="6">
        <v>0.537</v>
      </c>
      <c r="L144" s="6">
        <v>-0.5733</v>
      </c>
      <c r="M144" s="6">
        <v>0.3047</v>
      </c>
    </row>
    <row r="145" ht="13.85" spans="1:13">
      <c r="A145" s="6"/>
      <c r="B145" s="6"/>
      <c r="C145" s="6"/>
      <c r="D145" s="6"/>
      <c r="E145" s="6"/>
      <c r="F145" s="6"/>
      <c r="G145" s="6"/>
      <c r="H145" s="6" t="s">
        <v>140</v>
      </c>
      <c r="I145" s="6">
        <v>0.10533</v>
      </c>
      <c r="J145" s="6">
        <v>0.21496</v>
      </c>
      <c r="K145" s="6">
        <v>0.628</v>
      </c>
      <c r="L145" s="6">
        <v>-0.3337</v>
      </c>
      <c r="M145" s="6">
        <v>0.5443</v>
      </c>
    </row>
    <row r="146" ht="13.85" spans="1:13">
      <c r="A146" s="6"/>
      <c r="B146" s="6"/>
      <c r="C146" s="6"/>
      <c r="D146" s="6"/>
      <c r="E146" s="6"/>
      <c r="F146" s="6"/>
      <c r="G146" s="6"/>
      <c r="H146" s="6" t="s">
        <v>236</v>
      </c>
      <c r="I146" s="6">
        <v>-0.059</v>
      </c>
      <c r="J146" s="6">
        <v>0.21496</v>
      </c>
      <c r="K146" s="6">
        <v>0.786</v>
      </c>
      <c r="L146" s="6">
        <v>-0.498</v>
      </c>
      <c r="M146" s="6">
        <v>0.38</v>
      </c>
    </row>
    <row r="147" ht="13.85" spans="1:13">
      <c r="A147" s="6"/>
      <c r="B147" s="6"/>
      <c r="C147" s="6"/>
      <c r="D147" s="6"/>
      <c r="E147" s="6"/>
      <c r="F147" s="6"/>
      <c r="G147" s="6"/>
      <c r="H147" s="6" t="s">
        <v>237</v>
      </c>
      <c r="I147" s="6">
        <v>-0.329</v>
      </c>
      <c r="J147" s="6">
        <v>0.21496</v>
      </c>
      <c r="K147" s="6">
        <v>0.136</v>
      </c>
      <c r="L147" s="6">
        <v>-0.768</v>
      </c>
      <c r="M147" s="6">
        <v>0.11</v>
      </c>
    </row>
    <row r="148" ht="13.85" spans="1:13">
      <c r="A148" s="6"/>
      <c r="B148" s="6"/>
      <c r="C148" s="6"/>
      <c r="D148" s="6"/>
      <c r="E148" s="6"/>
      <c r="F148" s="6"/>
      <c r="G148" s="6" t="s">
        <v>236</v>
      </c>
      <c r="H148" s="6" t="s">
        <v>31</v>
      </c>
      <c r="I148" s="6" t="s">
        <v>279</v>
      </c>
      <c r="J148" s="6">
        <v>0.21496</v>
      </c>
      <c r="K148" s="6">
        <v>0.01</v>
      </c>
      <c r="L148" s="6">
        <v>-1.031</v>
      </c>
      <c r="M148" s="6">
        <v>-0.153</v>
      </c>
    </row>
    <row r="149" ht="13.85" spans="1:13">
      <c r="A149" s="6"/>
      <c r="B149" s="6"/>
      <c r="C149" s="6"/>
      <c r="D149" s="6"/>
      <c r="E149" s="6"/>
      <c r="F149" s="6"/>
      <c r="G149" s="6"/>
      <c r="H149" s="6" t="s">
        <v>138</v>
      </c>
      <c r="I149" s="6">
        <v>-0.07533</v>
      </c>
      <c r="J149" s="6">
        <v>0.21496</v>
      </c>
      <c r="K149" s="6">
        <v>0.728</v>
      </c>
      <c r="L149" s="6">
        <v>-0.5143</v>
      </c>
      <c r="M149" s="6">
        <v>0.3637</v>
      </c>
    </row>
    <row r="150" ht="13.85" spans="1:13">
      <c r="A150" s="6"/>
      <c r="B150" s="6"/>
      <c r="C150" s="6"/>
      <c r="D150" s="6"/>
      <c r="E150" s="6"/>
      <c r="F150" s="6"/>
      <c r="G150" s="6"/>
      <c r="H150" s="6" t="s">
        <v>140</v>
      </c>
      <c r="I150" s="6">
        <v>0.16433</v>
      </c>
      <c r="J150" s="6">
        <v>0.21496</v>
      </c>
      <c r="K150" s="6">
        <v>0.451</v>
      </c>
      <c r="L150" s="6">
        <v>-0.2747</v>
      </c>
      <c r="M150" s="6">
        <v>0.6033</v>
      </c>
    </row>
    <row r="151" ht="13.85" spans="1:13">
      <c r="A151" s="6"/>
      <c r="B151" s="6"/>
      <c r="C151" s="6"/>
      <c r="D151" s="6"/>
      <c r="E151" s="6"/>
      <c r="F151" s="6"/>
      <c r="G151" s="6"/>
      <c r="H151" s="6" t="s">
        <v>235</v>
      </c>
      <c r="I151" s="6">
        <v>0.059</v>
      </c>
      <c r="J151" s="6">
        <v>0.21496</v>
      </c>
      <c r="K151" s="6">
        <v>0.786</v>
      </c>
      <c r="L151" s="6">
        <v>-0.38</v>
      </c>
      <c r="M151" s="6">
        <v>0.498</v>
      </c>
    </row>
    <row r="152" ht="13.85" spans="1:13">
      <c r="A152" s="6"/>
      <c r="B152" s="6"/>
      <c r="C152" s="6"/>
      <c r="D152" s="6"/>
      <c r="E152" s="6"/>
      <c r="F152" s="6"/>
      <c r="G152" s="6"/>
      <c r="H152" s="6" t="s">
        <v>237</v>
      </c>
      <c r="I152" s="6">
        <v>-0.27</v>
      </c>
      <c r="J152" s="6">
        <v>0.21496</v>
      </c>
      <c r="K152" s="6">
        <v>0.219</v>
      </c>
      <c r="L152" s="6">
        <v>-0.709</v>
      </c>
      <c r="M152" s="6">
        <v>0.169</v>
      </c>
    </row>
    <row r="153" ht="13.85" spans="1:13">
      <c r="A153" s="6"/>
      <c r="B153" s="6"/>
      <c r="C153" s="6"/>
      <c r="D153" s="6"/>
      <c r="E153" s="6"/>
      <c r="F153" s="6"/>
      <c r="G153" s="6" t="s">
        <v>237</v>
      </c>
      <c r="H153" s="6" t="s">
        <v>31</v>
      </c>
      <c r="I153" s="6">
        <v>-0.322</v>
      </c>
      <c r="J153" s="6">
        <v>0.21496</v>
      </c>
      <c r="K153" s="6">
        <v>0.145</v>
      </c>
      <c r="L153" s="6">
        <v>-0.761</v>
      </c>
      <c r="M153" s="6">
        <v>0.117</v>
      </c>
    </row>
    <row r="154" ht="13.85" spans="1:13">
      <c r="A154" s="6"/>
      <c r="B154" s="6"/>
      <c r="C154" s="6"/>
      <c r="D154" s="6"/>
      <c r="E154" s="6"/>
      <c r="F154" s="6"/>
      <c r="G154" s="6"/>
      <c r="H154" s="6" t="s">
        <v>138</v>
      </c>
      <c r="I154" s="6">
        <v>0.19467</v>
      </c>
      <c r="J154" s="6">
        <v>0.21496</v>
      </c>
      <c r="K154" s="6">
        <v>0.372</v>
      </c>
      <c r="L154" s="6">
        <v>-0.2443</v>
      </c>
      <c r="M154" s="6">
        <v>0.6337</v>
      </c>
    </row>
    <row r="155" ht="13.85" spans="1:13">
      <c r="A155" s="6"/>
      <c r="B155" s="6"/>
      <c r="C155" s="6"/>
      <c r="D155" s="6"/>
      <c r="E155" s="6"/>
      <c r="F155" s="6"/>
      <c r="G155" s="6"/>
      <c r="H155" s="6" t="s">
        <v>140</v>
      </c>
      <c r="I155" s="6">
        <v>0.43433</v>
      </c>
      <c r="J155" s="6">
        <v>0.21496</v>
      </c>
      <c r="K155" s="6">
        <v>0.052</v>
      </c>
      <c r="L155" s="6">
        <v>-0.0047</v>
      </c>
      <c r="M155" s="6">
        <v>0.8733</v>
      </c>
    </row>
    <row r="156" ht="13.85" spans="1:13">
      <c r="A156" s="6"/>
      <c r="B156" s="6"/>
      <c r="C156" s="6"/>
      <c r="D156" s="6"/>
      <c r="E156" s="6"/>
      <c r="F156" s="6"/>
      <c r="G156" s="6"/>
      <c r="H156" s="6" t="s">
        <v>235</v>
      </c>
      <c r="I156" s="6">
        <v>0.329</v>
      </c>
      <c r="J156" s="6">
        <v>0.21496</v>
      </c>
      <c r="K156" s="6">
        <v>0.136</v>
      </c>
      <c r="L156" s="6">
        <v>-0.11</v>
      </c>
      <c r="M156" s="6">
        <v>0.768</v>
      </c>
    </row>
    <row r="157" ht="13.85" spans="1:13">
      <c r="A157" s="6"/>
      <c r="B157" s="6"/>
      <c r="C157" s="6"/>
      <c r="D157" s="6"/>
      <c r="E157" s="6"/>
      <c r="F157" s="6"/>
      <c r="G157" s="6"/>
      <c r="H157" s="6" t="s">
        <v>236</v>
      </c>
      <c r="I157" s="6">
        <v>0.27</v>
      </c>
      <c r="J157" s="6">
        <v>0.21496</v>
      </c>
      <c r="K157" s="6">
        <v>0.219</v>
      </c>
      <c r="L157" s="6">
        <v>-0.169</v>
      </c>
      <c r="M157" s="6">
        <v>0.709</v>
      </c>
    </row>
    <row r="158" ht="13.85" spans="1:13">
      <c r="A158" s="6"/>
      <c r="B158" s="6"/>
      <c r="C158" s="6"/>
      <c r="D158" s="6"/>
      <c r="E158" s="6"/>
      <c r="F158" s="6"/>
      <c r="G158" s="6" t="s">
        <v>144</v>
      </c>
      <c r="H158" s="6"/>
      <c r="I158" s="6"/>
      <c r="J158" s="6"/>
      <c r="K158" s="6"/>
      <c r="L158" s="6"/>
      <c r="M158" s="6"/>
    </row>
    <row r="160" ht="17.25" spans="1:1">
      <c r="A160" s="10" t="s">
        <v>280</v>
      </c>
    </row>
    <row r="161" ht="13.85" spans="1:13">
      <c r="A161" s="34" t="s">
        <v>50</v>
      </c>
      <c r="B161" s="6"/>
      <c r="C161" s="6"/>
      <c r="D161" s="6"/>
      <c r="E161" s="6"/>
      <c r="F161" s="6"/>
      <c r="G161" s="6"/>
      <c r="H161" s="6"/>
      <c r="I161" s="6"/>
      <c r="J161" s="6"/>
      <c r="K161" s="6"/>
      <c r="L161" s="6"/>
      <c r="M161" s="6"/>
    </row>
    <row r="162" ht="13.85" spans="1:13">
      <c r="A162" s="6" t="s">
        <v>123</v>
      </c>
      <c r="B162" s="6"/>
      <c r="C162" s="6"/>
      <c r="D162" s="6"/>
      <c r="E162" s="6"/>
      <c r="F162" s="6"/>
      <c r="G162" s="6" t="s">
        <v>124</v>
      </c>
      <c r="H162" s="6"/>
      <c r="I162" s="6"/>
      <c r="J162" s="6"/>
      <c r="K162" s="6"/>
      <c r="L162" s="6"/>
      <c r="M162" s="6"/>
    </row>
    <row r="163" ht="13.85" spans="1:13">
      <c r="A163" s="6" t="s">
        <v>30</v>
      </c>
      <c r="B163" s="6"/>
      <c r="C163" s="6"/>
      <c r="D163" s="6"/>
      <c r="E163" s="6"/>
      <c r="F163" s="6"/>
      <c r="G163" s="6" t="s">
        <v>125</v>
      </c>
      <c r="H163" s="6"/>
      <c r="I163" s="6"/>
      <c r="J163" s="6"/>
      <c r="K163" s="6"/>
      <c r="L163" s="6"/>
      <c r="M163" s="6"/>
    </row>
    <row r="164" ht="13.85" spans="1:13">
      <c r="A164" s="6"/>
      <c r="B164" s="6" t="s">
        <v>126</v>
      </c>
      <c r="C164" s="6" t="s">
        <v>127</v>
      </c>
      <c r="D164" s="6" t="s">
        <v>128</v>
      </c>
      <c r="E164" s="6" t="s">
        <v>32</v>
      </c>
      <c r="F164" s="6" t="s">
        <v>33</v>
      </c>
      <c r="G164" s="6" t="s">
        <v>129</v>
      </c>
      <c r="H164" s="6"/>
      <c r="I164" s="6"/>
      <c r="J164" s="6"/>
      <c r="K164" s="6"/>
      <c r="L164" s="6"/>
      <c r="M164" s="6"/>
    </row>
    <row r="165" ht="13.85" spans="1:13">
      <c r="A165" s="8" t="s">
        <v>130</v>
      </c>
      <c r="B165" s="6">
        <v>2685.536</v>
      </c>
      <c r="C165" s="6">
        <v>5</v>
      </c>
      <c r="D165" s="6">
        <v>537.107</v>
      </c>
      <c r="E165" s="6">
        <v>3.653</v>
      </c>
      <c r="F165" s="6">
        <v>0.011</v>
      </c>
      <c r="G165" s="6" t="s">
        <v>131</v>
      </c>
      <c r="H165" s="6" t="s">
        <v>132</v>
      </c>
      <c r="I165" s="6" t="s">
        <v>133</v>
      </c>
      <c r="J165" s="6" t="s">
        <v>134</v>
      </c>
      <c r="K165" s="6" t="s">
        <v>33</v>
      </c>
      <c r="L165" s="6" t="s">
        <v>135</v>
      </c>
      <c r="M165" s="6"/>
    </row>
    <row r="166" ht="13.85" spans="1:13">
      <c r="A166" s="6" t="s">
        <v>136</v>
      </c>
      <c r="B166" s="6">
        <v>4410.632</v>
      </c>
      <c r="C166" s="6">
        <v>30</v>
      </c>
      <c r="D166" s="6">
        <v>147.021</v>
      </c>
      <c r="E166" s="6"/>
      <c r="F166" s="6"/>
      <c r="G166" s="6"/>
      <c r="H166" s="6"/>
      <c r="I166" s="6"/>
      <c r="J166" s="6"/>
      <c r="K166" s="6"/>
      <c r="L166" s="6" t="s">
        <v>41</v>
      </c>
      <c r="M166" s="6" t="s">
        <v>42</v>
      </c>
    </row>
    <row r="167" ht="13.85" spans="1:13">
      <c r="A167" s="6" t="s">
        <v>137</v>
      </c>
      <c r="B167" s="6">
        <v>7096.167</v>
      </c>
      <c r="C167" s="6">
        <v>35</v>
      </c>
      <c r="D167" s="6"/>
      <c r="E167" s="6"/>
      <c r="F167" s="6"/>
      <c r="G167" s="6" t="s">
        <v>31</v>
      </c>
      <c r="H167" s="6" t="s">
        <v>138</v>
      </c>
      <c r="I167" s="6" t="s">
        <v>281</v>
      </c>
      <c r="J167" s="6">
        <v>7.0005</v>
      </c>
      <c r="K167" s="6">
        <v>0.008</v>
      </c>
      <c r="L167" s="6">
        <v>-34.2469</v>
      </c>
      <c r="M167" s="6">
        <v>-5.6531</v>
      </c>
    </row>
    <row r="168" ht="13.85" spans="1:13">
      <c r="A168" s="6"/>
      <c r="B168" s="6"/>
      <c r="C168" s="6"/>
      <c r="D168" s="6"/>
      <c r="E168" s="6"/>
      <c r="F168" s="6"/>
      <c r="G168" s="6"/>
      <c r="H168" s="6" t="s">
        <v>140</v>
      </c>
      <c r="I168" s="6" t="s">
        <v>282</v>
      </c>
      <c r="J168" s="6">
        <v>7.0005</v>
      </c>
      <c r="K168" s="6">
        <v>0.001</v>
      </c>
      <c r="L168" s="6">
        <v>-39.5969</v>
      </c>
      <c r="M168" s="6">
        <v>-11.0031</v>
      </c>
    </row>
    <row r="169" ht="13.85" spans="1:13">
      <c r="A169" s="6"/>
      <c r="B169" s="6"/>
      <c r="C169" s="6"/>
      <c r="D169" s="6"/>
      <c r="E169" s="6"/>
      <c r="F169" s="6"/>
      <c r="G169" s="6"/>
      <c r="H169" s="6" t="s">
        <v>235</v>
      </c>
      <c r="I169" s="6" t="s">
        <v>283</v>
      </c>
      <c r="J169" s="6">
        <v>7.0005</v>
      </c>
      <c r="K169" s="6">
        <v>0.002</v>
      </c>
      <c r="L169" s="6">
        <v>-38.1136</v>
      </c>
      <c r="M169" s="6">
        <v>-9.5197</v>
      </c>
    </row>
    <row r="170" ht="13.85" spans="1:13">
      <c r="A170" s="6"/>
      <c r="B170" s="6"/>
      <c r="C170" s="6"/>
      <c r="D170" s="6"/>
      <c r="E170" s="6"/>
      <c r="F170" s="6"/>
      <c r="G170" s="6"/>
      <c r="H170" s="6" t="s">
        <v>236</v>
      </c>
      <c r="I170" s="6" t="s">
        <v>284</v>
      </c>
      <c r="J170" s="6">
        <v>7.0005</v>
      </c>
      <c r="K170" s="6">
        <v>0.003</v>
      </c>
      <c r="L170" s="6">
        <v>-37.1803</v>
      </c>
      <c r="M170" s="6">
        <v>-8.5864</v>
      </c>
    </row>
    <row r="171" ht="13.85" spans="1:13">
      <c r="A171" s="6"/>
      <c r="B171" s="6"/>
      <c r="C171" s="6"/>
      <c r="D171" s="6"/>
      <c r="E171" s="6"/>
      <c r="F171" s="6"/>
      <c r="G171" s="6"/>
      <c r="H171" s="6" t="s">
        <v>237</v>
      </c>
      <c r="I171" s="6" t="s">
        <v>285</v>
      </c>
      <c r="J171" s="6">
        <v>7.0005</v>
      </c>
      <c r="K171" s="6">
        <v>0.04</v>
      </c>
      <c r="L171" s="6">
        <v>-29.2969</v>
      </c>
      <c r="M171" s="6">
        <v>-0.7031</v>
      </c>
    </row>
    <row r="172" ht="13.85" spans="1:13">
      <c r="A172" s="6"/>
      <c r="B172" s="6"/>
      <c r="C172" s="6"/>
      <c r="D172" s="6"/>
      <c r="E172" s="6"/>
      <c r="F172" s="6"/>
      <c r="G172" s="6" t="s">
        <v>138</v>
      </c>
      <c r="H172" s="6" t="s">
        <v>31</v>
      </c>
      <c r="I172" s="6" t="s">
        <v>286</v>
      </c>
      <c r="J172" s="6">
        <v>7.0005</v>
      </c>
      <c r="K172" s="6">
        <v>0.008</v>
      </c>
      <c r="L172" s="6">
        <v>5.6531</v>
      </c>
      <c r="M172" s="6">
        <v>34.2469</v>
      </c>
    </row>
    <row r="173" ht="13.85" spans="1:13">
      <c r="A173" s="6"/>
      <c r="B173" s="6"/>
      <c r="C173" s="6"/>
      <c r="D173" s="6"/>
      <c r="E173" s="6"/>
      <c r="F173" s="6"/>
      <c r="G173" s="6"/>
      <c r="H173" s="6" t="s">
        <v>140</v>
      </c>
      <c r="I173" s="6">
        <v>-5.35</v>
      </c>
      <c r="J173" s="6">
        <v>7.0005</v>
      </c>
      <c r="K173" s="6">
        <v>0.451</v>
      </c>
      <c r="L173" s="6">
        <v>-19.6469</v>
      </c>
      <c r="M173" s="6">
        <v>8.9469</v>
      </c>
    </row>
    <row r="174" ht="13.85" spans="1:13">
      <c r="A174" s="6"/>
      <c r="B174" s="6"/>
      <c r="C174" s="6"/>
      <c r="D174" s="6"/>
      <c r="E174" s="6"/>
      <c r="F174" s="6"/>
      <c r="G174" s="6"/>
      <c r="H174" s="6" t="s">
        <v>235</v>
      </c>
      <c r="I174" s="6">
        <v>-3.86667</v>
      </c>
      <c r="J174" s="6">
        <v>7.0005</v>
      </c>
      <c r="K174" s="6">
        <v>0.585</v>
      </c>
      <c r="L174" s="6">
        <v>-18.1636</v>
      </c>
      <c r="M174" s="6">
        <v>10.4303</v>
      </c>
    </row>
    <row r="175" ht="13.85" spans="1:13">
      <c r="A175" s="6"/>
      <c r="B175" s="6"/>
      <c r="C175" s="6"/>
      <c r="D175" s="6"/>
      <c r="E175" s="6"/>
      <c r="F175" s="6"/>
      <c r="G175" s="6"/>
      <c r="H175" s="6" t="s">
        <v>236</v>
      </c>
      <c r="I175" s="6">
        <v>-2.93333</v>
      </c>
      <c r="J175" s="6">
        <v>7.0005</v>
      </c>
      <c r="K175" s="6">
        <v>0.678</v>
      </c>
      <c r="L175" s="6">
        <v>-17.2303</v>
      </c>
      <c r="M175" s="6">
        <v>11.3636</v>
      </c>
    </row>
    <row r="176" ht="13.85" spans="1:13">
      <c r="A176" s="6"/>
      <c r="B176" s="6"/>
      <c r="C176" s="6"/>
      <c r="D176" s="6"/>
      <c r="E176" s="6"/>
      <c r="F176" s="6"/>
      <c r="G176" s="6"/>
      <c r="H176" s="6" t="s">
        <v>237</v>
      </c>
      <c r="I176" s="6">
        <v>4.95</v>
      </c>
      <c r="J176" s="6">
        <v>7.0005</v>
      </c>
      <c r="K176" s="6">
        <v>0.485</v>
      </c>
      <c r="L176" s="6">
        <v>-9.3469</v>
      </c>
      <c r="M176" s="6">
        <v>19.2469</v>
      </c>
    </row>
    <row r="177" ht="13.85" spans="1:13">
      <c r="A177" s="6"/>
      <c r="B177" s="6"/>
      <c r="C177" s="6"/>
      <c r="D177" s="6"/>
      <c r="E177" s="6"/>
      <c r="F177" s="6"/>
      <c r="G177" s="6" t="s">
        <v>140</v>
      </c>
      <c r="H177" s="6" t="s">
        <v>31</v>
      </c>
      <c r="I177" s="6" t="s">
        <v>287</v>
      </c>
      <c r="J177" s="6">
        <v>7.0005</v>
      </c>
      <c r="K177" s="6">
        <v>0.001</v>
      </c>
      <c r="L177" s="6">
        <v>11.0031</v>
      </c>
      <c r="M177" s="6">
        <v>39.5969</v>
      </c>
    </row>
    <row r="178" ht="13.85" spans="1:13">
      <c r="A178" s="6"/>
      <c r="B178" s="6"/>
      <c r="C178" s="6"/>
      <c r="D178" s="6"/>
      <c r="E178" s="6"/>
      <c r="F178" s="6"/>
      <c r="G178" s="6"/>
      <c r="H178" s="6" t="s">
        <v>138</v>
      </c>
      <c r="I178" s="6">
        <v>5.35</v>
      </c>
      <c r="J178" s="6">
        <v>7.0005</v>
      </c>
      <c r="K178" s="6">
        <v>0.451</v>
      </c>
      <c r="L178" s="6">
        <v>-8.9469</v>
      </c>
      <c r="M178" s="6">
        <v>19.6469</v>
      </c>
    </row>
    <row r="179" ht="13.85" spans="1:13">
      <c r="A179" s="6"/>
      <c r="B179" s="6"/>
      <c r="C179" s="6"/>
      <c r="D179" s="6"/>
      <c r="E179" s="6"/>
      <c r="F179" s="6"/>
      <c r="G179" s="6"/>
      <c r="H179" s="6" t="s">
        <v>235</v>
      </c>
      <c r="I179" s="6">
        <v>1.48333</v>
      </c>
      <c r="J179" s="6">
        <v>7.0005</v>
      </c>
      <c r="K179" s="6">
        <v>0.834</v>
      </c>
      <c r="L179" s="6">
        <v>-12.8136</v>
      </c>
      <c r="M179" s="6">
        <v>15.7803</v>
      </c>
    </row>
    <row r="180" ht="13.85" spans="1:13">
      <c r="A180" s="6"/>
      <c r="B180" s="6"/>
      <c r="C180" s="6"/>
      <c r="D180" s="6"/>
      <c r="E180" s="6"/>
      <c r="F180" s="6"/>
      <c r="G180" s="6"/>
      <c r="H180" s="6" t="s">
        <v>236</v>
      </c>
      <c r="I180" s="6">
        <v>2.41667</v>
      </c>
      <c r="J180" s="6">
        <v>7.0005</v>
      </c>
      <c r="K180" s="6">
        <v>0.732</v>
      </c>
      <c r="L180" s="6">
        <v>-11.8803</v>
      </c>
      <c r="M180" s="6">
        <v>16.7136</v>
      </c>
    </row>
    <row r="181" ht="13.85" spans="1:13">
      <c r="A181" s="6"/>
      <c r="B181" s="6"/>
      <c r="C181" s="6"/>
      <c r="D181" s="6"/>
      <c r="E181" s="6"/>
      <c r="F181" s="6"/>
      <c r="G181" s="6"/>
      <c r="H181" s="6" t="s">
        <v>237</v>
      </c>
      <c r="I181" s="6">
        <v>10.3</v>
      </c>
      <c r="J181" s="6">
        <v>7.0005</v>
      </c>
      <c r="K181" s="6">
        <v>0.152</v>
      </c>
      <c r="L181" s="6">
        <v>-3.9969</v>
      </c>
      <c r="M181" s="6">
        <v>24.5969</v>
      </c>
    </row>
    <row r="182" ht="13.85" spans="1:13">
      <c r="A182" s="6"/>
      <c r="B182" s="6"/>
      <c r="C182" s="6"/>
      <c r="D182" s="6"/>
      <c r="E182" s="6"/>
      <c r="F182" s="6"/>
      <c r="G182" s="6" t="s">
        <v>235</v>
      </c>
      <c r="H182" s="6" t="s">
        <v>31</v>
      </c>
      <c r="I182" s="6" t="s">
        <v>288</v>
      </c>
      <c r="J182" s="6">
        <v>7.0005</v>
      </c>
      <c r="K182" s="6">
        <v>0.002</v>
      </c>
      <c r="L182" s="6">
        <v>9.5197</v>
      </c>
      <c r="M182" s="6">
        <v>38.1136</v>
      </c>
    </row>
    <row r="183" ht="13.85" spans="1:13">
      <c r="A183" s="6"/>
      <c r="B183" s="6"/>
      <c r="C183" s="6"/>
      <c r="D183" s="6"/>
      <c r="E183" s="6"/>
      <c r="F183" s="6"/>
      <c r="G183" s="6"/>
      <c r="H183" s="6" t="s">
        <v>138</v>
      </c>
      <c r="I183" s="6">
        <v>3.86667</v>
      </c>
      <c r="J183" s="6">
        <v>7.0005</v>
      </c>
      <c r="K183" s="6">
        <v>0.585</v>
      </c>
      <c r="L183" s="6">
        <v>-10.4303</v>
      </c>
      <c r="M183" s="6">
        <v>18.1636</v>
      </c>
    </row>
    <row r="184" ht="13.85" spans="1:13">
      <c r="A184" s="6"/>
      <c r="B184" s="6"/>
      <c r="C184" s="6"/>
      <c r="D184" s="6"/>
      <c r="E184" s="6"/>
      <c r="F184" s="6"/>
      <c r="G184" s="6"/>
      <c r="H184" s="6" t="s">
        <v>140</v>
      </c>
      <c r="I184" s="6">
        <v>-1.48333</v>
      </c>
      <c r="J184" s="6">
        <v>7.0005</v>
      </c>
      <c r="K184" s="6">
        <v>0.834</v>
      </c>
      <c r="L184" s="6">
        <v>-15.7803</v>
      </c>
      <c r="M184" s="6">
        <v>12.8136</v>
      </c>
    </row>
    <row r="185" ht="13.85" spans="1:13">
      <c r="A185" s="6"/>
      <c r="B185" s="6"/>
      <c r="C185" s="6"/>
      <c r="D185" s="6"/>
      <c r="E185" s="6"/>
      <c r="F185" s="6"/>
      <c r="G185" s="6"/>
      <c r="H185" s="6" t="s">
        <v>236</v>
      </c>
      <c r="I185" s="6">
        <v>0.93333</v>
      </c>
      <c r="J185" s="6">
        <v>7.0005</v>
      </c>
      <c r="K185" s="6">
        <v>0.895</v>
      </c>
      <c r="L185" s="6">
        <v>-13.3636</v>
      </c>
      <c r="M185" s="6">
        <v>15.2303</v>
      </c>
    </row>
    <row r="186" ht="13.85" spans="1:13">
      <c r="A186" s="6"/>
      <c r="B186" s="6"/>
      <c r="C186" s="6"/>
      <c r="D186" s="6"/>
      <c r="E186" s="6"/>
      <c r="F186" s="6"/>
      <c r="G186" s="6"/>
      <c r="H186" s="6" t="s">
        <v>237</v>
      </c>
      <c r="I186" s="6">
        <v>8.81667</v>
      </c>
      <c r="J186" s="6">
        <v>7.0005</v>
      </c>
      <c r="K186" s="6">
        <v>0.218</v>
      </c>
      <c r="L186" s="6">
        <v>-5.4803</v>
      </c>
      <c r="M186" s="6">
        <v>23.1136</v>
      </c>
    </row>
    <row r="187" ht="13.85" spans="1:13">
      <c r="A187" s="6"/>
      <c r="B187" s="6"/>
      <c r="C187" s="6"/>
      <c r="D187" s="6"/>
      <c r="E187" s="6"/>
      <c r="F187" s="6"/>
      <c r="G187" s="6" t="s">
        <v>236</v>
      </c>
      <c r="H187" s="6" t="s">
        <v>31</v>
      </c>
      <c r="I187" s="6" t="s">
        <v>289</v>
      </c>
      <c r="J187" s="6">
        <v>7.0005</v>
      </c>
      <c r="K187" s="6">
        <v>0.003</v>
      </c>
      <c r="L187" s="6">
        <v>8.5864</v>
      </c>
      <c r="M187" s="6">
        <v>37.1803</v>
      </c>
    </row>
    <row r="188" ht="13.85" spans="1:13">
      <c r="A188" s="6"/>
      <c r="B188" s="6"/>
      <c r="C188" s="6"/>
      <c r="D188" s="6"/>
      <c r="E188" s="6"/>
      <c r="F188" s="6"/>
      <c r="G188" s="6"/>
      <c r="H188" s="6" t="s">
        <v>138</v>
      </c>
      <c r="I188" s="6">
        <v>2.93333</v>
      </c>
      <c r="J188" s="6">
        <v>7.0005</v>
      </c>
      <c r="K188" s="6">
        <v>0.678</v>
      </c>
      <c r="L188" s="6">
        <v>-11.3636</v>
      </c>
      <c r="M188" s="6">
        <v>17.2303</v>
      </c>
    </row>
    <row r="189" ht="13.85" spans="1:13">
      <c r="A189" s="6"/>
      <c r="B189" s="6"/>
      <c r="C189" s="6"/>
      <c r="D189" s="6"/>
      <c r="E189" s="6"/>
      <c r="F189" s="6"/>
      <c r="G189" s="6"/>
      <c r="H189" s="6" t="s">
        <v>140</v>
      </c>
      <c r="I189" s="6">
        <v>-2.41667</v>
      </c>
      <c r="J189" s="6">
        <v>7.0005</v>
      </c>
      <c r="K189" s="6">
        <v>0.732</v>
      </c>
      <c r="L189" s="6">
        <v>-16.7136</v>
      </c>
      <c r="M189" s="6">
        <v>11.8803</v>
      </c>
    </row>
    <row r="190" ht="13.85" spans="1:13">
      <c r="A190" s="6"/>
      <c r="B190" s="6"/>
      <c r="C190" s="6"/>
      <c r="D190" s="6"/>
      <c r="E190" s="6"/>
      <c r="F190" s="6"/>
      <c r="G190" s="6"/>
      <c r="H190" s="6" t="s">
        <v>235</v>
      </c>
      <c r="I190" s="6">
        <v>-0.93333</v>
      </c>
      <c r="J190" s="6">
        <v>7.0005</v>
      </c>
      <c r="K190" s="6">
        <v>0.895</v>
      </c>
      <c r="L190" s="6">
        <v>-15.2303</v>
      </c>
      <c r="M190" s="6">
        <v>13.3636</v>
      </c>
    </row>
    <row r="191" ht="13.85" spans="1:13">
      <c r="A191" s="6"/>
      <c r="B191" s="6"/>
      <c r="C191" s="6"/>
      <c r="D191" s="6"/>
      <c r="E191" s="6"/>
      <c r="F191" s="6"/>
      <c r="G191" s="6"/>
      <c r="H191" s="6" t="s">
        <v>237</v>
      </c>
      <c r="I191" s="6">
        <v>7.88333</v>
      </c>
      <c r="J191" s="6">
        <v>7.0005</v>
      </c>
      <c r="K191" s="6">
        <v>0.269</v>
      </c>
      <c r="L191" s="6">
        <v>-6.4136</v>
      </c>
      <c r="M191" s="6">
        <v>22.1803</v>
      </c>
    </row>
    <row r="192" ht="13.85" spans="1:13">
      <c r="A192" s="6"/>
      <c r="B192" s="6"/>
      <c r="C192" s="6"/>
      <c r="D192" s="6"/>
      <c r="E192" s="6"/>
      <c r="F192" s="6"/>
      <c r="G192" s="6" t="s">
        <v>237</v>
      </c>
      <c r="H192" s="6" t="s">
        <v>31</v>
      </c>
      <c r="I192" s="6" t="s">
        <v>290</v>
      </c>
      <c r="J192" s="6">
        <v>7.0005</v>
      </c>
      <c r="K192" s="6">
        <v>0.04</v>
      </c>
      <c r="L192" s="6">
        <v>0.7031</v>
      </c>
      <c r="M192" s="6">
        <v>29.2969</v>
      </c>
    </row>
    <row r="193" ht="13.85" spans="1:13">
      <c r="A193" s="6"/>
      <c r="B193" s="6"/>
      <c r="C193" s="6"/>
      <c r="D193" s="6"/>
      <c r="E193" s="6"/>
      <c r="F193" s="6"/>
      <c r="G193" s="6"/>
      <c r="H193" s="6" t="s">
        <v>138</v>
      </c>
      <c r="I193" s="6">
        <v>-4.95</v>
      </c>
      <c r="J193" s="6">
        <v>7.0005</v>
      </c>
      <c r="K193" s="6">
        <v>0.485</v>
      </c>
      <c r="L193" s="6">
        <v>-19.2469</v>
      </c>
      <c r="M193" s="6">
        <v>9.3469</v>
      </c>
    </row>
    <row r="194" ht="13.85" spans="1:13">
      <c r="A194" s="6"/>
      <c r="B194" s="6"/>
      <c r="C194" s="6"/>
      <c r="D194" s="6"/>
      <c r="E194" s="6"/>
      <c r="F194" s="6"/>
      <c r="G194" s="6"/>
      <c r="H194" s="6" t="s">
        <v>140</v>
      </c>
      <c r="I194" s="6">
        <v>-10.3</v>
      </c>
      <c r="J194" s="6">
        <v>7.0005</v>
      </c>
      <c r="K194" s="6">
        <v>0.152</v>
      </c>
      <c r="L194" s="6">
        <v>-24.5969</v>
      </c>
      <c r="M194" s="6">
        <v>3.9969</v>
      </c>
    </row>
    <row r="195" ht="13.85" spans="1:13">
      <c r="A195" s="6"/>
      <c r="B195" s="6"/>
      <c r="C195" s="6"/>
      <c r="D195" s="6"/>
      <c r="E195" s="6"/>
      <c r="F195" s="6"/>
      <c r="G195" s="6"/>
      <c r="H195" s="6" t="s">
        <v>235</v>
      </c>
      <c r="I195" s="6">
        <v>-8.81667</v>
      </c>
      <c r="J195" s="6">
        <v>7.0005</v>
      </c>
      <c r="K195" s="6">
        <v>0.218</v>
      </c>
      <c r="L195" s="6">
        <v>-23.1136</v>
      </c>
      <c r="M195" s="6">
        <v>5.4803</v>
      </c>
    </row>
    <row r="196" ht="13.85" spans="1:13">
      <c r="A196" s="6"/>
      <c r="B196" s="6"/>
      <c r="C196" s="6"/>
      <c r="D196" s="6"/>
      <c r="E196" s="6"/>
      <c r="F196" s="6"/>
      <c r="G196" s="6"/>
      <c r="H196" s="6" t="s">
        <v>236</v>
      </c>
      <c r="I196" s="6">
        <v>-7.88333</v>
      </c>
      <c r="J196" s="6">
        <v>7.0005</v>
      </c>
      <c r="K196" s="6">
        <v>0.269</v>
      </c>
      <c r="L196" s="6">
        <v>-22.1803</v>
      </c>
      <c r="M196" s="6">
        <v>6.4136</v>
      </c>
    </row>
    <row r="197" ht="13.85" spans="1:13">
      <c r="A197" s="6"/>
      <c r="B197" s="6"/>
      <c r="C197" s="6"/>
      <c r="D197" s="6"/>
      <c r="E197" s="6"/>
      <c r="F197" s="6"/>
      <c r="G197" s="6" t="s">
        <v>144</v>
      </c>
      <c r="H197" s="6"/>
      <c r="I197" s="6"/>
      <c r="J197" s="6"/>
      <c r="K197" s="6"/>
      <c r="L197" s="6"/>
      <c r="M197" s="6"/>
    </row>
    <row r="201" ht="17.25" spans="1:1">
      <c r="A201" s="10" t="s">
        <v>291</v>
      </c>
    </row>
    <row r="202" ht="13.85" spans="1:13">
      <c r="A202" s="34" t="s">
        <v>52</v>
      </c>
      <c r="B202" s="6"/>
      <c r="C202" s="6"/>
      <c r="D202" s="6"/>
      <c r="E202" s="6"/>
      <c r="F202" s="6"/>
      <c r="G202" s="6"/>
      <c r="H202" s="6"/>
      <c r="I202" s="6"/>
      <c r="J202" s="6"/>
      <c r="K202" s="6"/>
      <c r="L202" s="6"/>
      <c r="M202" s="6"/>
    </row>
    <row r="203" ht="13.85" spans="1:13">
      <c r="A203" s="6" t="s">
        <v>123</v>
      </c>
      <c r="B203" s="6"/>
      <c r="C203" s="6"/>
      <c r="D203" s="6"/>
      <c r="E203" s="6"/>
      <c r="F203" s="6"/>
      <c r="G203" s="6" t="s">
        <v>124</v>
      </c>
      <c r="H203" s="6"/>
      <c r="I203" s="6"/>
      <c r="J203" s="6"/>
      <c r="K203" s="6"/>
      <c r="L203" s="6"/>
      <c r="M203" s="6"/>
    </row>
    <row r="204" ht="13.85" spans="1:13">
      <c r="A204" s="6" t="s">
        <v>30</v>
      </c>
      <c r="B204" s="6"/>
      <c r="C204" s="6"/>
      <c r="D204" s="6"/>
      <c r="E204" s="6"/>
      <c r="F204" s="6"/>
      <c r="G204" s="6" t="s">
        <v>125</v>
      </c>
      <c r="H204" s="6"/>
      <c r="I204" s="6"/>
      <c r="J204" s="6"/>
      <c r="K204" s="6"/>
      <c r="L204" s="6"/>
      <c r="M204" s="6"/>
    </row>
    <row r="205" ht="13.85" spans="1:13">
      <c r="A205" s="6"/>
      <c r="B205" s="6" t="s">
        <v>126</v>
      </c>
      <c r="C205" s="6" t="s">
        <v>127</v>
      </c>
      <c r="D205" s="6" t="s">
        <v>128</v>
      </c>
      <c r="E205" s="6" t="s">
        <v>32</v>
      </c>
      <c r="F205" s="6" t="s">
        <v>33</v>
      </c>
      <c r="G205" s="6" t="s">
        <v>129</v>
      </c>
      <c r="H205" s="6"/>
      <c r="I205" s="6"/>
      <c r="J205" s="6"/>
      <c r="K205" s="6"/>
      <c r="L205" s="6"/>
      <c r="M205" s="6"/>
    </row>
    <row r="206" ht="13.85" spans="1:13">
      <c r="A206" s="8" t="s">
        <v>130</v>
      </c>
      <c r="B206" s="6">
        <v>1571.132</v>
      </c>
      <c r="C206" s="6">
        <v>5</v>
      </c>
      <c r="D206" s="6">
        <v>314.226</v>
      </c>
      <c r="E206" s="6">
        <v>3.157</v>
      </c>
      <c r="F206" s="6">
        <v>0.021</v>
      </c>
      <c r="G206" s="6" t="s">
        <v>131</v>
      </c>
      <c r="H206" s="6" t="s">
        <v>132</v>
      </c>
      <c r="I206" s="6" t="s">
        <v>133</v>
      </c>
      <c r="J206" s="6" t="s">
        <v>134</v>
      </c>
      <c r="K206" s="6" t="s">
        <v>33</v>
      </c>
      <c r="L206" s="6" t="s">
        <v>135</v>
      </c>
      <c r="M206" s="6"/>
    </row>
    <row r="207" ht="13.85" spans="1:13">
      <c r="A207" s="6" t="s">
        <v>136</v>
      </c>
      <c r="B207" s="6">
        <v>2985.787</v>
      </c>
      <c r="C207" s="6">
        <v>30</v>
      </c>
      <c r="D207" s="6">
        <v>99.526</v>
      </c>
      <c r="E207" s="6"/>
      <c r="F207" s="6"/>
      <c r="G207" s="6"/>
      <c r="H207" s="6"/>
      <c r="I207" s="6"/>
      <c r="J207" s="6"/>
      <c r="K207" s="6"/>
      <c r="L207" s="6" t="s">
        <v>41</v>
      </c>
      <c r="M207" s="6" t="s">
        <v>42</v>
      </c>
    </row>
    <row r="208" ht="13.85" spans="1:13">
      <c r="A208" s="6" t="s">
        <v>137</v>
      </c>
      <c r="B208" s="6">
        <v>4556.919</v>
      </c>
      <c r="C208" s="6">
        <v>35</v>
      </c>
      <c r="D208" s="6"/>
      <c r="E208" s="6"/>
      <c r="F208" s="6"/>
      <c r="G208" s="6" t="s">
        <v>31</v>
      </c>
      <c r="H208" s="6" t="s">
        <v>138</v>
      </c>
      <c r="I208" s="6" t="s">
        <v>292</v>
      </c>
      <c r="J208" s="6">
        <v>5.75981</v>
      </c>
      <c r="K208" s="6">
        <v>0.022</v>
      </c>
      <c r="L208" s="6">
        <v>2.1202</v>
      </c>
      <c r="M208" s="6">
        <v>25.6464</v>
      </c>
    </row>
    <row r="209" ht="13.85" spans="1:13">
      <c r="A209" s="6"/>
      <c r="B209" s="6"/>
      <c r="C209" s="6"/>
      <c r="D209" s="6"/>
      <c r="E209" s="6"/>
      <c r="F209" s="6"/>
      <c r="G209" s="6"/>
      <c r="H209" s="6" t="s">
        <v>140</v>
      </c>
      <c r="I209" s="6" t="s">
        <v>293</v>
      </c>
      <c r="J209" s="6">
        <v>5.75981</v>
      </c>
      <c r="K209" s="6">
        <v>0.002</v>
      </c>
      <c r="L209" s="6">
        <v>7.4702</v>
      </c>
      <c r="M209" s="6">
        <v>30.9964</v>
      </c>
    </row>
    <row r="210" ht="13.85" spans="1:13">
      <c r="A210" s="6"/>
      <c r="B210" s="6"/>
      <c r="C210" s="6"/>
      <c r="D210" s="6"/>
      <c r="E210" s="6"/>
      <c r="F210" s="6"/>
      <c r="G210" s="6"/>
      <c r="H210" s="6" t="s">
        <v>235</v>
      </c>
      <c r="I210" s="6" t="s">
        <v>294</v>
      </c>
      <c r="J210" s="6">
        <v>5.75981</v>
      </c>
      <c r="K210" s="6">
        <v>0.004</v>
      </c>
      <c r="L210" s="6">
        <v>5.9869</v>
      </c>
      <c r="M210" s="6">
        <v>29.5131</v>
      </c>
    </row>
    <row r="211" ht="13.85" spans="1:13">
      <c r="A211" s="6"/>
      <c r="B211" s="6"/>
      <c r="C211" s="6"/>
      <c r="D211" s="6"/>
      <c r="E211" s="6"/>
      <c r="F211" s="6"/>
      <c r="G211" s="6"/>
      <c r="H211" s="6" t="s">
        <v>236</v>
      </c>
      <c r="I211" s="6" t="s">
        <v>295</v>
      </c>
      <c r="J211" s="6">
        <v>5.75981</v>
      </c>
      <c r="K211" s="6">
        <v>0.007</v>
      </c>
      <c r="L211" s="6">
        <v>5.0536</v>
      </c>
      <c r="M211" s="6">
        <v>28.5798</v>
      </c>
    </row>
    <row r="212" ht="13.85" spans="1:13">
      <c r="A212" s="6"/>
      <c r="B212" s="6"/>
      <c r="C212" s="6"/>
      <c r="D212" s="6"/>
      <c r="E212" s="6"/>
      <c r="F212" s="6"/>
      <c r="G212" s="6"/>
      <c r="H212" s="6" t="s">
        <v>237</v>
      </c>
      <c r="I212" s="6">
        <v>8.95</v>
      </c>
      <c r="J212" s="6">
        <v>5.75981</v>
      </c>
      <c r="K212" s="6">
        <v>0.131</v>
      </c>
      <c r="L212" s="6">
        <v>-2.8131</v>
      </c>
      <c r="M212" s="6">
        <v>20.7131</v>
      </c>
    </row>
    <row r="213" ht="13.85" spans="1:13">
      <c r="A213" s="6"/>
      <c r="B213" s="6"/>
      <c r="C213" s="6"/>
      <c r="D213" s="6"/>
      <c r="E213" s="6"/>
      <c r="F213" s="6"/>
      <c r="G213" s="6" t="s">
        <v>138</v>
      </c>
      <c r="H213" s="6" t="s">
        <v>31</v>
      </c>
      <c r="I213" s="6" t="s">
        <v>296</v>
      </c>
      <c r="J213" s="6">
        <v>5.75981</v>
      </c>
      <c r="K213" s="6">
        <v>0.022</v>
      </c>
      <c r="L213" s="6">
        <v>-25.6464</v>
      </c>
      <c r="M213" s="6">
        <v>-2.1202</v>
      </c>
    </row>
    <row r="214" ht="13.85" spans="1:13">
      <c r="A214" s="6"/>
      <c r="B214" s="6"/>
      <c r="C214" s="6"/>
      <c r="D214" s="6"/>
      <c r="E214" s="6"/>
      <c r="F214" s="6"/>
      <c r="G214" s="6"/>
      <c r="H214" s="6" t="s">
        <v>140</v>
      </c>
      <c r="I214" s="6">
        <v>5.35</v>
      </c>
      <c r="J214" s="6">
        <v>5.75981</v>
      </c>
      <c r="K214" s="6">
        <v>0.36</v>
      </c>
      <c r="L214" s="6">
        <v>-6.4131</v>
      </c>
      <c r="M214" s="6">
        <v>17.1131</v>
      </c>
    </row>
    <row r="215" ht="13.85" spans="1:13">
      <c r="A215" s="6"/>
      <c r="B215" s="6"/>
      <c r="C215" s="6"/>
      <c r="D215" s="6"/>
      <c r="E215" s="6"/>
      <c r="F215" s="6"/>
      <c r="G215" s="6"/>
      <c r="H215" s="6" t="s">
        <v>235</v>
      </c>
      <c r="I215" s="6">
        <v>3.86667</v>
      </c>
      <c r="J215" s="6">
        <v>5.75981</v>
      </c>
      <c r="K215" s="6">
        <v>0.507</v>
      </c>
      <c r="L215" s="6">
        <v>-7.8964</v>
      </c>
      <c r="M215" s="6">
        <v>15.6298</v>
      </c>
    </row>
    <row r="216" ht="13.85" spans="1:13">
      <c r="A216" s="6"/>
      <c r="B216" s="6"/>
      <c r="C216" s="6"/>
      <c r="D216" s="6"/>
      <c r="E216" s="6"/>
      <c r="F216" s="6"/>
      <c r="G216" s="6"/>
      <c r="H216" s="6" t="s">
        <v>236</v>
      </c>
      <c r="I216" s="6">
        <v>2.93333</v>
      </c>
      <c r="J216" s="6">
        <v>5.75981</v>
      </c>
      <c r="K216" s="6">
        <v>0.614</v>
      </c>
      <c r="L216" s="6">
        <v>-8.8298</v>
      </c>
      <c r="M216" s="6">
        <v>14.6964</v>
      </c>
    </row>
    <row r="217" ht="13.85" spans="1:13">
      <c r="A217" s="6"/>
      <c r="B217" s="6"/>
      <c r="C217" s="6"/>
      <c r="D217" s="6"/>
      <c r="E217" s="6"/>
      <c r="F217" s="6"/>
      <c r="G217" s="6"/>
      <c r="H217" s="6" t="s">
        <v>237</v>
      </c>
      <c r="I217" s="6">
        <v>-4.93333</v>
      </c>
      <c r="J217" s="6">
        <v>5.75981</v>
      </c>
      <c r="K217" s="6">
        <v>0.399</v>
      </c>
      <c r="L217" s="6">
        <v>-16.6964</v>
      </c>
      <c r="M217" s="6">
        <v>6.8298</v>
      </c>
    </row>
    <row r="218" ht="13.85" spans="1:13">
      <c r="A218" s="6"/>
      <c r="B218" s="6"/>
      <c r="C218" s="6"/>
      <c r="D218" s="6"/>
      <c r="E218" s="6"/>
      <c r="F218" s="6"/>
      <c r="G218" s="6" t="s">
        <v>140</v>
      </c>
      <c r="H218" s="6" t="s">
        <v>31</v>
      </c>
      <c r="I218" s="6" t="s">
        <v>297</v>
      </c>
      <c r="J218" s="6">
        <v>5.75981</v>
      </c>
      <c r="K218" s="6">
        <v>0.002</v>
      </c>
      <c r="L218" s="6">
        <v>-30.9964</v>
      </c>
      <c r="M218" s="6">
        <v>-7.4702</v>
      </c>
    </row>
    <row r="219" ht="13.85" spans="1:13">
      <c r="A219" s="6"/>
      <c r="B219" s="6"/>
      <c r="C219" s="6"/>
      <c r="D219" s="6"/>
      <c r="E219" s="6"/>
      <c r="F219" s="6"/>
      <c r="G219" s="6"/>
      <c r="H219" s="6" t="s">
        <v>138</v>
      </c>
      <c r="I219" s="6">
        <v>-5.35</v>
      </c>
      <c r="J219" s="6">
        <v>5.75981</v>
      </c>
      <c r="K219" s="6">
        <v>0.36</v>
      </c>
      <c r="L219" s="6">
        <v>-17.1131</v>
      </c>
      <c r="M219" s="6">
        <v>6.4131</v>
      </c>
    </row>
    <row r="220" ht="13.85" spans="1:13">
      <c r="A220" s="6"/>
      <c r="B220" s="6"/>
      <c r="C220" s="6"/>
      <c r="D220" s="6"/>
      <c r="E220" s="6"/>
      <c r="F220" s="6"/>
      <c r="G220" s="6"/>
      <c r="H220" s="6" t="s">
        <v>235</v>
      </c>
      <c r="I220" s="6">
        <v>-1.48333</v>
      </c>
      <c r="J220" s="6">
        <v>5.75981</v>
      </c>
      <c r="K220" s="6">
        <v>0.799</v>
      </c>
      <c r="L220" s="6">
        <v>-13.2464</v>
      </c>
      <c r="M220" s="6">
        <v>10.2798</v>
      </c>
    </row>
    <row r="221" ht="13.85" spans="1:13">
      <c r="A221" s="6"/>
      <c r="B221" s="6"/>
      <c r="C221" s="6"/>
      <c r="D221" s="6"/>
      <c r="E221" s="6"/>
      <c r="F221" s="6"/>
      <c r="G221" s="6"/>
      <c r="H221" s="6" t="s">
        <v>236</v>
      </c>
      <c r="I221" s="6">
        <v>-2.41667</v>
      </c>
      <c r="J221" s="6">
        <v>5.75981</v>
      </c>
      <c r="K221" s="6">
        <v>0.678</v>
      </c>
      <c r="L221" s="6">
        <v>-14.1798</v>
      </c>
      <c r="M221" s="6">
        <v>9.3464</v>
      </c>
    </row>
    <row r="222" ht="13.85" spans="1:13">
      <c r="A222" s="6"/>
      <c r="B222" s="6"/>
      <c r="C222" s="6"/>
      <c r="D222" s="6"/>
      <c r="E222" s="6"/>
      <c r="F222" s="6"/>
      <c r="G222" s="6"/>
      <c r="H222" s="6" t="s">
        <v>237</v>
      </c>
      <c r="I222" s="6">
        <v>-10.28333</v>
      </c>
      <c r="J222" s="6">
        <v>5.75981</v>
      </c>
      <c r="K222" s="6">
        <v>0.084</v>
      </c>
      <c r="L222" s="6">
        <v>-22.0464</v>
      </c>
      <c r="M222" s="6">
        <v>1.4798</v>
      </c>
    </row>
    <row r="223" ht="13.85" spans="1:13">
      <c r="A223" s="6"/>
      <c r="B223" s="6"/>
      <c r="C223" s="6"/>
      <c r="D223" s="6"/>
      <c r="E223" s="6"/>
      <c r="F223" s="6"/>
      <c r="G223" s="6" t="s">
        <v>235</v>
      </c>
      <c r="H223" s="6" t="s">
        <v>31</v>
      </c>
      <c r="I223" s="6" t="s">
        <v>298</v>
      </c>
      <c r="J223" s="6">
        <v>5.75981</v>
      </c>
      <c r="K223" s="6">
        <v>0.004</v>
      </c>
      <c r="L223" s="6">
        <v>-29.5131</v>
      </c>
      <c r="M223" s="6">
        <v>-5.9869</v>
      </c>
    </row>
    <row r="224" ht="13.85" spans="1:13">
      <c r="A224" s="6"/>
      <c r="B224" s="6"/>
      <c r="C224" s="6"/>
      <c r="D224" s="6"/>
      <c r="E224" s="6"/>
      <c r="F224" s="6"/>
      <c r="G224" s="6"/>
      <c r="H224" s="6" t="s">
        <v>138</v>
      </c>
      <c r="I224" s="6">
        <v>-3.86667</v>
      </c>
      <c r="J224" s="6">
        <v>5.75981</v>
      </c>
      <c r="K224" s="6">
        <v>0.507</v>
      </c>
      <c r="L224" s="6">
        <v>-15.6298</v>
      </c>
      <c r="M224" s="6">
        <v>7.8964</v>
      </c>
    </row>
    <row r="225" ht="13.85" spans="1:13">
      <c r="A225" s="6"/>
      <c r="B225" s="6"/>
      <c r="C225" s="6"/>
      <c r="D225" s="6"/>
      <c r="E225" s="6"/>
      <c r="F225" s="6"/>
      <c r="G225" s="6"/>
      <c r="H225" s="6" t="s">
        <v>140</v>
      </c>
      <c r="I225" s="6">
        <v>1.48333</v>
      </c>
      <c r="J225" s="6">
        <v>5.75981</v>
      </c>
      <c r="K225" s="6">
        <v>0.799</v>
      </c>
      <c r="L225" s="6">
        <v>-10.2798</v>
      </c>
      <c r="M225" s="6">
        <v>13.2464</v>
      </c>
    </row>
    <row r="226" ht="13.85" spans="1:13">
      <c r="A226" s="6"/>
      <c r="B226" s="6"/>
      <c r="C226" s="6"/>
      <c r="D226" s="6"/>
      <c r="E226" s="6"/>
      <c r="F226" s="6"/>
      <c r="G226" s="6"/>
      <c r="H226" s="6" t="s">
        <v>236</v>
      </c>
      <c r="I226" s="6">
        <v>-0.93333</v>
      </c>
      <c r="J226" s="6">
        <v>5.75981</v>
      </c>
      <c r="K226" s="6">
        <v>0.872</v>
      </c>
      <c r="L226" s="6">
        <v>-12.6964</v>
      </c>
      <c r="M226" s="6">
        <v>10.8298</v>
      </c>
    </row>
    <row r="227" ht="13.85" spans="1:13">
      <c r="A227" s="6"/>
      <c r="B227" s="6"/>
      <c r="C227" s="6"/>
      <c r="D227" s="6"/>
      <c r="E227" s="6"/>
      <c r="F227" s="6"/>
      <c r="G227" s="6"/>
      <c r="H227" s="6" t="s">
        <v>237</v>
      </c>
      <c r="I227" s="6">
        <v>-8.8</v>
      </c>
      <c r="J227" s="6">
        <v>5.75981</v>
      </c>
      <c r="K227" s="6">
        <v>0.137</v>
      </c>
      <c r="L227" s="6">
        <v>-20.5631</v>
      </c>
      <c r="M227" s="6">
        <v>2.9631</v>
      </c>
    </row>
    <row r="228" ht="13.85" spans="1:13">
      <c r="A228" s="6"/>
      <c r="B228" s="6"/>
      <c r="C228" s="6"/>
      <c r="D228" s="6"/>
      <c r="E228" s="6"/>
      <c r="F228" s="6"/>
      <c r="G228" s="6" t="s">
        <v>236</v>
      </c>
      <c r="H228" s="6" t="s">
        <v>31</v>
      </c>
      <c r="I228" s="6" t="s">
        <v>299</v>
      </c>
      <c r="J228" s="6">
        <v>5.75981</v>
      </c>
      <c r="K228" s="6">
        <v>0.007</v>
      </c>
      <c r="L228" s="6">
        <v>-28.5798</v>
      </c>
      <c r="M228" s="6">
        <v>-5.0536</v>
      </c>
    </row>
    <row r="229" ht="13.85" spans="1:13">
      <c r="A229" s="6"/>
      <c r="B229" s="6"/>
      <c r="C229" s="6"/>
      <c r="D229" s="6"/>
      <c r="E229" s="6"/>
      <c r="F229" s="6"/>
      <c r="G229" s="6"/>
      <c r="H229" s="6" t="s">
        <v>138</v>
      </c>
      <c r="I229" s="6">
        <v>-2.93333</v>
      </c>
      <c r="J229" s="6">
        <v>5.75981</v>
      </c>
      <c r="K229" s="6">
        <v>0.614</v>
      </c>
      <c r="L229" s="6">
        <v>-14.6964</v>
      </c>
      <c r="M229" s="6">
        <v>8.8298</v>
      </c>
    </row>
    <row r="230" ht="13.85" spans="1:13">
      <c r="A230" s="6"/>
      <c r="B230" s="6"/>
      <c r="C230" s="6"/>
      <c r="D230" s="6"/>
      <c r="E230" s="6"/>
      <c r="F230" s="6"/>
      <c r="G230" s="6"/>
      <c r="H230" s="6" t="s">
        <v>140</v>
      </c>
      <c r="I230" s="6">
        <v>2.41667</v>
      </c>
      <c r="J230" s="6">
        <v>5.75981</v>
      </c>
      <c r="K230" s="6">
        <v>0.678</v>
      </c>
      <c r="L230" s="6">
        <v>-9.3464</v>
      </c>
      <c r="M230" s="6">
        <v>14.1798</v>
      </c>
    </row>
    <row r="231" ht="13.85" spans="1:13">
      <c r="A231" s="6"/>
      <c r="B231" s="6"/>
      <c r="C231" s="6"/>
      <c r="D231" s="6"/>
      <c r="E231" s="6"/>
      <c r="F231" s="6"/>
      <c r="G231" s="6"/>
      <c r="H231" s="6" t="s">
        <v>235</v>
      </c>
      <c r="I231" s="6">
        <v>0.93333</v>
      </c>
      <c r="J231" s="6">
        <v>5.75981</v>
      </c>
      <c r="K231" s="6">
        <v>0.872</v>
      </c>
      <c r="L231" s="6">
        <v>-10.8298</v>
      </c>
      <c r="M231" s="6">
        <v>12.6964</v>
      </c>
    </row>
    <row r="232" ht="13.85" spans="1:13">
      <c r="A232" s="6"/>
      <c r="B232" s="6"/>
      <c r="C232" s="6"/>
      <c r="D232" s="6"/>
      <c r="E232" s="6"/>
      <c r="F232" s="6"/>
      <c r="G232" s="6"/>
      <c r="H232" s="6" t="s">
        <v>237</v>
      </c>
      <c r="I232" s="6">
        <v>-7.86667</v>
      </c>
      <c r="J232" s="6">
        <v>5.75981</v>
      </c>
      <c r="K232" s="6">
        <v>0.182</v>
      </c>
      <c r="L232" s="6">
        <v>-19.6298</v>
      </c>
      <c r="M232" s="6">
        <v>3.8964</v>
      </c>
    </row>
    <row r="233" ht="13.85" spans="1:13">
      <c r="A233" s="6"/>
      <c r="B233" s="6"/>
      <c r="C233" s="6"/>
      <c r="D233" s="6"/>
      <c r="E233" s="6"/>
      <c r="F233" s="6"/>
      <c r="G233" s="6" t="s">
        <v>237</v>
      </c>
      <c r="H233" s="6" t="s">
        <v>31</v>
      </c>
      <c r="I233" s="6">
        <v>-8.95</v>
      </c>
      <c r="J233" s="6">
        <v>5.75981</v>
      </c>
      <c r="K233" s="6">
        <v>0.131</v>
      </c>
      <c r="L233" s="6">
        <v>-20.7131</v>
      </c>
      <c r="M233" s="6">
        <v>2.8131</v>
      </c>
    </row>
    <row r="234" ht="13.85" spans="1:13">
      <c r="A234" s="6"/>
      <c r="B234" s="6"/>
      <c r="C234" s="6"/>
      <c r="D234" s="6"/>
      <c r="E234" s="6"/>
      <c r="F234" s="6"/>
      <c r="G234" s="6"/>
      <c r="H234" s="6" t="s">
        <v>138</v>
      </c>
      <c r="I234" s="6">
        <v>4.93333</v>
      </c>
      <c r="J234" s="6">
        <v>5.75981</v>
      </c>
      <c r="K234" s="6">
        <v>0.399</v>
      </c>
      <c r="L234" s="6">
        <v>-6.8298</v>
      </c>
      <c r="M234" s="6">
        <v>16.6964</v>
      </c>
    </row>
    <row r="235" ht="13.85" spans="1:13">
      <c r="A235" s="6"/>
      <c r="B235" s="6"/>
      <c r="C235" s="6"/>
      <c r="D235" s="6"/>
      <c r="E235" s="6"/>
      <c r="F235" s="6"/>
      <c r="G235" s="6"/>
      <c r="H235" s="6" t="s">
        <v>140</v>
      </c>
      <c r="I235" s="6">
        <v>10.28333</v>
      </c>
      <c r="J235" s="6">
        <v>5.75981</v>
      </c>
      <c r="K235" s="6">
        <v>0.084</v>
      </c>
      <c r="L235" s="6">
        <v>-1.4798</v>
      </c>
      <c r="M235" s="6">
        <v>22.0464</v>
      </c>
    </row>
    <row r="236" ht="13.85" spans="1:13">
      <c r="A236" s="6"/>
      <c r="B236" s="6"/>
      <c r="C236" s="6"/>
      <c r="D236" s="6"/>
      <c r="E236" s="6"/>
      <c r="F236" s="6"/>
      <c r="G236" s="6"/>
      <c r="H236" s="6" t="s">
        <v>235</v>
      </c>
      <c r="I236" s="6">
        <v>8.8</v>
      </c>
      <c r="J236" s="6">
        <v>5.75981</v>
      </c>
      <c r="K236" s="6">
        <v>0.137</v>
      </c>
      <c r="L236" s="6">
        <v>-2.9631</v>
      </c>
      <c r="M236" s="6">
        <v>20.5631</v>
      </c>
    </row>
    <row r="237" ht="13.85" spans="1:13">
      <c r="A237" s="6"/>
      <c r="B237" s="6"/>
      <c r="C237" s="6"/>
      <c r="D237" s="6"/>
      <c r="E237" s="6"/>
      <c r="F237" s="6"/>
      <c r="G237" s="6"/>
      <c r="H237" s="6" t="s">
        <v>236</v>
      </c>
      <c r="I237" s="6">
        <v>7.86667</v>
      </c>
      <c r="J237" s="6">
        <v>5.75981</v>
      </c>
      <c r="K237" s="6">
        <v>0.182</v>
      </c>
      <c r="L237" s="6">
        <v>-3.8964</v>
      </c>
      <c r="M237" s="6">
        <v>19.6298</v>
      </c>
    </row>
    <row r="238" ht="13.85" spans="1:13">
      <c r="A238" s="6"/>
      <c r="B238" s="6"/>
      <c r="C238" s="6"/>
      <c r="D238" s="6"/>
      <c r="E238" s="6"/>
      <c r="F238" s="6"/>
      <c r="G238" s="6" t="s">
        <v>144</v>
      </c>
      <c r="H238" s="6"/>
      <c r="I238" s="6"/>
      <c r="J238" s="6"/>
      <c r="K238" s="6"/>
      <c r="L238" s="6"/>
      <c r="M238" s="6"/>
    </row>
    <row r="239" ht="13.85" spans="1:13">
      <c r="A239" s="6"/>
      <c r="B239" s="6"/>
      <c r="C239" s="6"/>
      <c r="D239" s="6"/>
      <c r="E239" s="6"/>
      <c r="F239" s="6"/>
      <c r="G239" s="6"/>
      <c r="H239" s="6"/>
      <c r="I239" s="6"/>
      <c r="J239" s="6"/>
      <c r="K239" s="6"/>
      <c r="L239" s="6"/>
      <c r="M239" s="6"/>
    </row>
    <row r="240" ht="13.85" spans="1:13">
      <c r="A240" s="6"/>
      <c r="B240" s="6"/>
      <c r="C240" s="6"/>
      <c r="D240" s="6"/>
      <c r="E240" s="6"/>
      <c r="F240" s="6"/>
      <c r="G240" s="6"/>
      <c r="H240" s="6"/>
      <c r="I240" s="6"/>
      <c r="J240" s="6"/>
      <c r="K240" s="6"/>
      <c r="L240" s="6"/>
      <c r="M240" s="6"/>
    </row>
    <row r="242" ht="17.25" spans="1:5">
      <c r="A242" s="10" t="s">
        <v>300</v>
      </c>
      <c r="B242" s="6"/>
      <c r="C242" s="6"/>
      <c r="D242" s="6"/>
      <c r="E242" s="6"/>
    </row>
    <row r="243" ht="13.9" spans="1:4">
      <c r="A243" s="11" t="s">
        <v>89</v>
      </c>
      <c r="B243" s="12" t="s">
        <v>64</v>
      </c>
      <c r="C243" s="12" t="s">
        <v>65</v>
      </c>
      <c r="D243" s="12" t="s">
        <v>67</v>
      </c>
    </row>
    <row r="244" ht="13.85" spans="1:4">
      <c r="A244" s="13" t="s">
        <v>68</v>
      </c>
      <c r="B244" s="13">
        <v>14</v>
      </c>
      <c r="C244" s="13">
        <v>0.0507</v>
      </c>
      <c r="D244" s="15">
        <v>0.138067061143984</v>
      </c>
    </row>
    <row r="245" ht="13.85" spans="1:4">
      <c r="A245" s="13" t="s">
        <v>69</v>
      </c>
      <c r="B245" s="13">
        <v>15.218</v>
      </c>
      <c r="C245" s="13">
        <v>0.0507</v>
      </c>
      <c r="D245" s="15">
        <v>0.150078895463511</v>
      </c>
    </row>
    <row r="246" ht="13.85" spans="1:4">
      <c r="A246" s="13" t="s">
        <v>70</v>
      </c>
      <c r="B246" s="13">
        <v>10.594</v>
      </c>
      <c r="C246" s="13">
        <v>0.05</v>
      </c>
      <c r="D246" s="15">
        <v>0.10594</v>
      </c>
    </row>
    <row r="247" ht="13.85" spans="1:4">
      <c r="A247" s="13" t="s">
        <v>71</v>
      </c>
      <c r="B247" s="13">
        <v>6.807</v>
      </c>
      <c r="C247" s="13">
        <v>0.0456</v>
      </c>
      <c r="D247" s="15">
        <v>0.0746381578947369</v>
      </c>
    </row>
    <row r="248" ht="13.85" spans="1:4">
      <c r="A248" s="13" t="s">
        <v>72</v>
      </c>
      <c r="B248" s="13">
        <v>6.272</v>
      </c>
      <c r="C248" s="13">
        <v>0.05</v>
      </c>
      <c r="D248" s="15">
        <v>0.06272</v>
      </c>
    </row>
    <row r="249" ht="13.85" spans="1:4">
      <c r="A249" s="13" t="s">
        <v>73</v>
      </c>
      <c r="B249" s="13">
        <v>20.942</v>
      </c>
      <c r="C249" s="13">
        <v>0.0495</v>
      </c>
      <c r="D249" s="15">
        <v>0.211535353535354</v>
      </c>
    </row>
    <row r="250" ht="13.85" spans="1:4">
      <c r="A250" s="15" t="s">
        <v>174</v>
      </c>
      <c r="B250" s="15">
        <v>0.851</v>
      </c>
      <c r="C250" s="15">
        <v>0.051</v>
      </c>
      <c r="D250" s="15">
        <v>0.00834313725490196</v>
      </c>
    </row>
    <row r="251" ht="13.85" spans="1:4">
      <c r="A251" s="15" t="s">
        <v>175</v>
      </c>
      <c r="B251" s="15">
        <v>7.258</v>
      </c>
      <c r="C251" s="15">
        <v>0.052</v>
      </c>
      <c r="D251" s="15">
        <v>0.0697884615384615</v>
      </c>
    </row>
    <row r="252" ht="13.85" spans="1:4">
      <c r="A252" s="15" t="s">
        <v>176</v>
      </c>
      <c r="B252" s="15">
        <v>5.737</v>
      </c>
      <c r="C252" s="15">
        <v>0.0507</v>
      </c>
      <c r="D252" s="15">
        <v>0.056577909270217</v>
      </c>
    </row>
    <row r="253" ht="13.85" spans="1:4">
      <c r="A253" s="15" t="s">
        <v>177</v>
      </c>
      <c r="B253" s="15">
        <v>2.615</v>
      </c>
      <c r="C253" s="15">
        <v>0.0504</v>
      </c>
      <c r="D253" s="15">
        <v>0.0259424603174603</v>
      </c>
    </row>
    <row r="254" ht="13.85" spans="1:4">
      <c r="A254" s="15" t="s">
        <v>178</v>
      </c>
      <c r="B254" s="15">
        <v>6.173</v>
      </c>
      <c r="C254" s="15">
        <v>0.0508</v>
      </c>
      <c r="D254" s="15">
        <v>0.060757874015748</v>
      </c>
    </row>
    <row r="255" ht="13.85" spans="1:4">
      <c r="A255" s="15" t="s">
        <v>179</v>
      </c>
      <c r="B255" s="15">
        <v>6.444</v>
      </c>
      <c r="C255" s="15">
        <v>0.0522</v>
      </c>
      <c r="D255" s="15">
        <v>0.0617241379310345</v>
      </c>
    </row>
    <row r="256" ht="13.85" spans="1:4">
      <c r="A256" s="17" t="s">
        <v>180</v>
      </c>
      <c r="B256" s="17">
        <v>3.021</v>
      </c>
      <c r="C256" s="17">
        <v>0.0508</v>
      </c>
      <c r="D256" s="15">
        <v>0.0297342519685039</v>
      </c>
    </row>
    <row r="257" ht="13.85" spans="1:4">
      <c r="A257" s="17" t="s">
        <v>181</v>
      </c>
      <c r="B257" s="17">
        <v>6.062</v>
      </c>
      <c r="C257" s="17">
        <v>0.0505</v>
      </c>
      <c r="D257" s="15">
        <v>0.060019801980198</v>
      </c>
    </row>
    <row r="258" ht="13.85" spans="1:4">
      <c r="A258" s="17" t="s">
        <v>182</v>
      </c>
      <c r="B258" s="17">
        <v>4.31</v>
      </c>
      <c r="C258" s="17">
        <v>0.0548</v>
      </c>
      <c r="D258" s="15">
        <v>0.0393248175182482</v>
      </c>
    </row>
    <row r="259" ht="13.85" spans="1:4">
      <c r="A259" s="17" t="s">
        <v>183</v>
      </c>
      <c r="B259" s="17">
        <v>2.751</v>
      </c>
      <c r="C259" s="17">
        <v>0.0514</v>
      </c>
      <c r="D259" s="15">
        <v>0.0267607003891051</v>
      </c>
    </row>
    <row r="260" ht="13.85" spans="1:4">
      <c r="A260" s="17" t="s">
        <v>184</v>
      </c>
      <c r="B260" s="17">
        <v>4.235</v>
      </c>
      <c r="C260" s="17">
        <v>0.0512</v>
      </c>
      <c r="D260" s="15">
        <v>0.041357421875</v>
      </c>
    </row>
    <row r="261" ht="13.85" spans="1:4">
      <c r="A261" s="17" t="s">
        <v>185</v>
      </c>
      <c r="B261" s="17">
        <v>0.844</v>
      </c>
      <c r="C261" s="17">
        <v>0.0522</v>
      </c>
      <c r="D261" s="15">
        <v>0.00808429118773946</v>
      </c>
    </row>
    <row r="262" ht="13.85" spans="1:4">
      <c r="A262" s="15" t="s">
        <v>301</v>
      </c>
      <c r="B262" s="15">
        <v>20.951</v>
      </c>
      <c r="C262" s="15">
        <v>0.0527</v>
      </c>
      <c r="D262" s="15">
        <v>0.198776091081594</v>
      </c>
    </row>
    <row r="263" ht="13.85" spans="1:4">
      <c r="A263" s="15" t="s">
        <v>302</v>
      </c>
      <c r="B263" s="15">
        <v>9.969</v>
      </c>
      <c r="C263" s="15">
        <v>0.0512</v>
      </c>
      <c r="D263" s="15">
        <v>0.097353515625</v>
      </c>
    </row>
    <row r="264" ht="13.85" spans="1:4">
      <c r="A264" s="15" t="s">
        <v>303</v>
      </c>
      <c r="B264" s="15">
        <v>15.529</v>
      </c>
      <c r="C264" s="15">
        <v>0.0522</v>
      </c>
      <c r="D264" s="15">
        <v>0.148745210727969</v>
      </c>
    </row>
    <row r="265" ht="13.85" spans="1:4">
      <c r="A265" s="15" t="s">
        <v>304</v>
      </c>
      <c r="B265" s="15">
        <v>6.196</v>
      </c>
      <c r="C265" s="15">
        <v>0.0517</v>
      </c>
      <c r="D265" s="15">
        <v>0.0599226305609284</v>
      </c>
    </row>
    <row r="266" ht="13.85" spans="1:4">
      <c r="A266" s="15" t="s">
        <v>305</v>
      </c>
      <c r="B266" s="15">
        <v>7.806</v>
      </c>
      <c r="C266" s="15">
        <v>0.0514</v>
      </c>
      <c r="D266" s="15">
        <v>0.0759338521400778</v>
      </c>
    </row>
    <row r="267" ht="13.85" spans="1:4">
      <c r="A267" s="15" t="s">
        <v>306</v>
      </c>
      <c r="B267" s="15">
        <v>12.992</v>
      </c>
      <c r="C267" s="15">
        <v>0.0521</v>
      </c>
      <c r="D267" s="15">
        <v>0.12468330134357</v>
      </c>
    </row>
    <row r="268" ht="13.85" spans="1:4">
      <c r="A268" s="13" t="s">
        <v>307</v>
      </c>
      <c r="B268" s="13">
        <v>14.452</v>
      </c>
      <c r="C268" s="13">
        <v>0.0527</v>
      </c>
      <c r="D268" s="15">
        <v>0.137115749525617</v>
      </c>
    </row>
    <row r="269" ht="13.85" spans="1:4">
      <c r="A269" s="13" t="s">
        <v>308</v>
      </c>
      <c r="B269" s="13">
        <v>16.263</v>
      </c>
      <c r="C269" s="13">
        <v>0.05</v>
      </c>
      <c r="D269" s="15">
        <v>0.16263</v>
      </c>
    </row>
    <row r="270" ht="13.85" spans="1:4">
      <c r="A270" s="13" t="s">
        <v>309</v>
      </c>
      <c r="B270" s="13">
        <v>21.098</v>
      </c>
      <c r="C270" s="13">
        <v>0.053</v>
      </c>
      <c r="D270" s="15">
        <v>0.199037735849057</v>
      </c>
    </row>
    <row r="271" ht="13.85" spans="1:4">
      <c r="A271" s="13" t="s">
        <v>310</v>
      </c>
      <c r="B271" s="13">
        <v>8.418</v>
      </c>
      <c r="C271" s="13">
        <v>0.05</v>
      </c>
      <c r="D271" s="15">
        <v>0.08418</v>
      </c>
    </row>
    <row r="272" ht="13.85" spans="1:4">
      <c r="A272" s="13" t="s">
        <v>311</v>
      </c>
      <c r="B272" s="13">
        <v>9.011</v>
      </c>
      <c r="C272" s="13">
        <v>0.051</v>
      </c>
      <c r="D272" s="15">
        <v>0.088343137254902</v>
      </c>
    </row>
    <row r="273" ht="13.85" spans="1:4">
      <c r="A273" s="13" t="s">
        <v>312</v>
      </c>
      <c r="B273" s="13">
        <v>15.451</v>
      </c>
      <c r="C273" s="13">
        <v>0.051</v>
      </c>
      <c r="D273" s="15">
        <v>0.151480392156863</v>
      </c>
    </row>
    <row r="274" ht="13.85" spans="1:4">
      <c r="A274" s="15" t="s">
        <v>313</v>
      </c>
      <c r="B274" s="15">
        <v>11.805</v>
      </c>
      <c r="C274" s="15">
        <v>0.0516</v>
      </c>
      <c r="D274" s="15">
        <v>0.114389534883721</v>
      </c>
    </row>
    <row r="275" ht="13.85" spans="1:4">
      <c r="A275" s="15" t="s">
        <v>314</v>
      </c>
      <c r="B275" s="15">
        <v>0.883</v>
      </c>
      <c r="C275" s="15">
        <v>0.049</v>
      </c>
      <c r="D275" s="15">
        <v>0.00901020408163265</v>
      </c>
    </row>
    <row r="276" ht="13.85" spans="1:4">
      <c r="A276" s="15" t="s">
        <v>315</v>
      </c>
      <c r="B276" s="15">
        <v>15.738</v>
      </c>
      <c r="C276" s="15">
        <v>0.0524</v>
      </c>
      <c r="D276" s="15">
        <v>0.150171755725191</v>
      </c>
    </row>
    <row r="277" ht="13.85" spans="1:4">
      <c r="A277" s="15" t="s">
        <v>316</v>
      </c>
      <c r="B277" s="15">
        <v>10.022</v>
      </c>
      <c r="C277" s="15">
        <v>0.0512</v>
      </c>
      <c r="D277" s="15">
        <v>0.09787109375</v>
      </c>
    </row>
    <row r="278" ht="13.85" spans="1:4">
      <c r="A278" s="15" t="s">
        <v>317</v>
      </c>
      <c r="B278" s="15">
        <v>14.748</v>
      </c>
      <c r="C278" s="15">
        <v>0.0507</v>
      </c>
      <c r="D278" s="15">
        <v>0.145443786982248</v>
      </c>
    </row>
    <row r="279" ht="13.85" spans="1:4">
      <c r="A279" s="15" t="s">
        <v>318</v>
      </c>
      <c r="B279" s="15">
        <v>7.09</v>
      </c>
      <c r="C279" s="15">
        <v>0.053</v>
      </c>
      <c r="D279" s="15">
        <v>0.0668867924528302</v>
      </c>
    </row>
    <row r="281" ht="13.85" spans="1:13">
      <c r="A281" s="6" t="s">
        <v>123</v>
      </c>
      <c r="B281" s="6"/>
      <c r="C281" s="6"/>
      <c r="D281" s="6"/>
      <c r="E281" s="6"/>
      <c r="F281" s="6"/>
      <c r="G281" s="6" t="s">
        <v>124</v>
      </c>
      <c r="H281" s="6"/>
      <c r="I281" s="6"/>
      <c r="J281" s="6"/>
      <c r="K281" s="6"/>
      <c r="L281" s="6"/>
      <c r="M281" s="6"/>
    </row>
    <row r="282" ht="13.85" spans="1:13">
      <c r="A282" s="6" t="s">
        <v>30</v>
      </c>
      <c r="B282" s="6"/>
      <c r="C282" s="6"/>
      <c r="D282" s="6"/>
      <c r="E282" s="6"/>
      <c r="F282" s="6"/>
      <c r="G282" s="6" t="s">
        <v>125</v>
      </c>
      <c r="H282" s="6"/>
      <c r="I282" s="6"/>
      <c r="J282" s="6"/>
      <c r="K282" s="6"/>
      <c r="L282" s="6"/>
      <c r="M282" s="6"/>
    </row>
    <row r="283" ht="13.85" spans="1:13">
      <c r="A283" s="6"/>
      <c r="B283" s="6" t="s">
        <v>126</v>
      </c>
      <c r="C283" s="6" t="s">
        <v>127</v>
      </c>
      <c r="D283" s="6" t="s">
        <v>128</v>
      </c>
      <c r="E283" s="6" t="s">
        <v>32</v>
      </c>
      <c r="F283" s="6" t="s">
        <v>33</v>
      </c>
      <c r="G283" s="6" t="s">
        <v>129</v>
      </c>
      <c r="H283" s="6"/>
      <c r="I283" s="6"/>
      <c r="J283" s="6"/>
      <c r="K283" s="6"/>
      <c r="L283" s="6"/>
      <c r="M283" s="6"/>
    </row>
    <row r="284" ht="13.85" spans="1:13">
      <c r="A284" s="8" t="s">
        <v>130</v>
      </c>
      <c r="B284" s="6">
        <v>0.054</v>
      </c>
      <c r="C284" s="6">
        <v>5</v>
      </c>
      <c r="D284" s="6">
        <v>0.011</v>
      </c>
      <c r="E284" s="6">
        <v>5.772</v>
      </c>
      <c r="F284" s="6">
        <v>0.001</v>
      </c>
      <c r="G284" s="6" t="s">
        <v>131</v>
      </c>
      <c r="H284" s="6" t="s">
        <v>132</v>
      </c>
      <c r="I284" s="6" t="s">
        <v>133</v>
      </c>
      <c r="J284" s="6" t="s">
        <v>134</v>
      </c>
      <c r="K284" s="6" t="s">
        <v>33</v>
      </c>
      <c r="L284" s="6" t="s">
        <v>135</v>
      </c>
      <c r="M284" s="6"/>
    </row>
    <row r="285" ht="13.85" spans="1:13">
      <c r="A285" s="6" t="s">
        <v>136</v>
      </c>
      <c r="B285" s="6">
        <v>0.057</v>
      </c>
      <c r="C285" s="6">
        <v>30</v>
      </c>
      <c r="D285" s="6">
        <v>0.002</v>
      </c>
      <c r="E285" s="6"/>
      <c r="F285" s="6"/>
      <c r="G285" s="6"/>
      <c r="H285" s="6"/>
      <c r="I285" s="6"/>
      <c r="J285" s="6"/>
      <c r="K285" s="6"/>
      <c r="L285" s="6" t="s">
        <v>41</v>
      </c>
      <c r="M285" s="6" t="s">
        <v>42</v>
      </c>
    </row>
    <row r="286" ht="13.85" spans="1:13">
      <c r="A286" s="6" t="s">
        <v>137</v>
      </c>
      <c r="B286" s="6">
        <v>0.111</v>
      </c>
      <c r="C286" s="6">
        <v>35</v>
      </c>
      <c r="D286" s="6"/>
      <c r="E286" s="6"/>
      <c r="F286" s="6"/>
      <c r="G286" s="6" t="s">
        <v>31</v>
      </c>
      <c r="H286" s="6" t="s">
        <v>138</v>
      </c>
      <c r="I286" s="6" t="s">
        <v>319</v>
      </c>
      <c r="J286" s="6">
        <v>0.02508</v>
      </c>
      <c r="K286" s="6">
        <v>0.005</v>
      </c>
      <c r="L286" s="6">
        <v>0.0254</v>
      </c>
      <c r="M286" s="6">
        <v>0.1279</v>
      </c>
    </row>
    <row r="287" ht="13.85" spans="7:13">
      <c r="G287" s="6"/>
      <c r="H287" s="6" t="s">
        <v>140</v>
      </c>
      <c r="I287" s="6" t="s">
        <v>320</v>
      </c>
      <c r="J287" s="6">
        <v>0.02508</v>
      </c>
      <c r="K287" s="6">
        <v>0.001</v>
      </c>
      <c r="L287" s="6">
        <v>0.0384</v>
      </c>
      <c r="M287" s="6">
        <v>0.1408</v>
      </c>
    </row>
    <row r="288" ht="13.85" spans="7:13">
      <c r="G288" s="6"/>
      <c r="H288" s="6" t="s">
        <v>235</v>
      </c>
      <c r="I288" s="6">
        <v>0.00626</v>
      </c>
      <c r="J288" s="6">
        <v>0.02508</v>
      </c>
      <c r="K288" s="6">
        <v>0.805</v>
      </c>
      <c r="L288" s="6">
        <v>-0.045</v>
      </c>
      <c r="M288" s="6">
        <v>0.0575</v>
      </c>
    </row>
    <row r="289" ht="13.85" spans="7:13">
      <c r="G289" s="6"/>
      <c r="H289" s="6" t="s">
        <v>236</v>
      </c>
      <c r="I289" s="6">
        <v>-0.0133</v>
      </c>
      <c r="J289" s="6">
        <v>0.02508</v>
      </c>
      <c r="K289" s="6">
        <v>0.6</v>
      </c>
      <c r="L289" s="6">
        <v>-0.0645</v>
      </c>
      <c r="M289" s="6">
        <v>0.0379</v>
      </c>
    </row>
    <row r="290" ht="13.85" spans="7:13">
      <c r="G290" s="6"/>
      <c r="H290" s="6" t="s">
        <v>237</v>
      </c>
      <c r="I290" s="6">
        <v>0.02653</v>
      </c>
      <c r="J290" s="6">
        <v>0.02508</v>
      </c>
      <c r="K290" s="6">
        <v>0.298</v>
      </c>
      <c r="L290" s="6">
        <v>-0.0247</v>
      </c>
      <c r="M290" s="6">
        <v>0.0777</v>
      </c>
    </row>
    <row r="291" ht="13.85" spans="7:13">
      <c r="G291" s="6" t="s">
        <v>138</v>
      </c>
      <c r="H291" s="6" t="s">
        <v>31</v>
      </c>
      <c r="I291" s="6" t="s">
        <v>321</v>
      </c>
      <c r="J291" s="6">
        <v>0.02508</v>
      </c>
      <c r="K291" s="6">
        <v>0.005</v>
      </c>
      <c r="L291" s="6">
        <v>-0.1279</v>
      </c>
      <c r="M291" s="6">
        <v>-0.0254</v>
      </c>
    </row>
    <row r="292" ht="13.85" spans="7:13">
      <c r="G292" s="6"/>
      <c r="H292" s="6" t="s">
        <v>140</v>
      </c>
      <c r="I292" s="6">
        <v>0.01298</v>
      </c>
      <c r="J292" s="6">
        <v>0.02508</v>
      </c>
      <c r="K292" s="6">
        <v>0.609</v>
      </c>
      <c r="L292" s="6">
        <v>-0.0382</v>
      </c>
      <c r="M292" s="6">
        <v>0.0642</v>
      </c>
    </row>
    <row r="293" ht="13.85" spans="7:13">
      <c r="G293" s="6"/>
      <c r="H293" s="6" t="s">
        <v>235</v>
      </c>
      <c r="I293" s="6" t="s">
        <v>322</v>
      </c>
      <c r="J293" s="6">
        <v>0.02508</v>
      </c>
      <c r="K293" s="6">
        <v>0.009</v>
      </c>
      <c r="L293" s="6">
        <v>-0.1216</v>
      </c>
      <c r="M293" s="6">
        <v>-0.0192</v>
      </c>
    </row>
    <row r="294" ht="13.85" spans="7:13">
      <c r="G294" s="6"/>
      <c r="H294" s="6" t="s">
        <v>236</v>
      </c>
      <c r="I294" s="6" t="s">
        <v>323</v>
      </c>
      <c r="J294" s="6">
        <v>0.02508</v>
      </c>
      <c r="K294" s="6">
        <v>0.001</v>
      </c>
      <c r="L294" s="6">
        <v>-0.1412</v>
      </c>
      <c r="M294" s="6">
        <v>-0.0387</v>
      </c>
    </row>
    <row r="295" ht="13.85" spans="7:13">
      <c r="G295" s="6"/>
      <c r="H295" s="6" t="s">
        <v>237</v>
      </c>
      <c r="I295" s="6">
        <v>-0.05011</v>
      </c>
      <c r="J295" s="6">
        <v>0.02508</v>
      </c>
      <c r="K295" s="6">
        <v>0.055</v>
      </c>
      <c r="L295" s="6">
        <v>-0.1013</v>
      </c>
      <c r="M295" s="6">
        <v>0.0011</v>
      </c>
    </row>
    <row r="296" ht="13.85" spans="7:13">
      <c r="G296" s="6" t="s">
        <v>140</v>
      </c>
      <c r="H296" s="6" t="s">
        <v>31</v>
      </c>
      <c r="I296" s="6" t="s">
        <v>324</v>
      </c>
      <c r="J296" s="6">
        <v>0.02508</v>
      </c>
      <c r="K296" s="6">
        <v>0.001</v>
      </c>
      <c r="L296" s="6">
        <v>-0.1408</v>
      </c>
      <c r="M296" s="6">
        <v>-0.0384</v>
      </c>
    </row>
    <row r="297" ht="13.85" spans="7:13">
      <c r="G297" s="6"/>
      <c r="H297" s="6" t="s">
        <v>138</v>
      </c>
      <c r="I297" s="6">
        <v>-0.01298</v>
      </c>
      <c r="J297" s="6">
        <v>0.02508</v>
      </c>
      <c r="K297" s="6">
        <v>0.609</v>
      </c>
      <c r="L297" s="6">
        <v>-0.0642</v>
      </c>
      <c r="M297" s="6">
        <v>0.0382</v>
      </c>
    </row>
    <row r="298" ht="13.85" spans="7:13">
      <c r="G298" s="6"/>
      <c r="H298" s="6" t="s">
        <v>235</v>
      </c>
      <c r="I298" s="6" t="s">
        <v>325</v>
      </c>
      <c r="J298" s="6">
        <v>0.02508</v>
      </c>
      <c r="K298" s="6">
        <v>0.002</v>
      </c>
      <c r="L298" s="6">
        <v>-0.1346</v>
      </c>
      <c r="M298" s="6">
        <v>-0.0321</v>
      </c>
    </row>
    <row r="299" ht="13.85" spans="7:13">
      <c r="G299" s="6"/>
      <c r="H299" s="6" t="s">
        <v>236</v>
      </c>
      <c r="I299" s="6" t="s">
        <v>326</v>
      </c>
      <c r="J299" s="6">
        <v>0.02508</v>
      </c>
      <c r="K299" s="6">
        <v>0</v>
      </c>
      <c r="L299" s="6">
        <v>-0.1541</v>
      </c>
      <c r="M299" s="6">
        <v>-0.0517</v>
      </c>
    </row>
    <row r="300" ht="13.85" spans="7:13">
      <c r="G300" s="6"/>
      <c r="H300" s="6" t="s">
        <v>237</v>
      </c>
      <c r="I300" s="6" t="s">
        <v>327</v>
      </c>
      <c r="J300" s="6">
        <v>0.02508</v>
      </c>
      <c r="K300" s="6">
        <v>0.017</v>
      </c>
      <c r="L300" s="6">
        <v>-0.1143</v>
      </c>
      <c r="M300" s="6">
        <v>-0.0119</v>
      </c>
    </row>
    <row r="301" ht="13.85" spans="7:13">
      <c r="G301" s="6" t="s">
        <v>235</v>
      </c>
      <c r="H301" s="6" t="s">
        <v>31</v>
      </c>
      <c r="I301" s="6">
        <v>-0.00626</v>
      </c>
      <c r="J301" s="6">
        <v>0.02508</v>
      </c>
      <c r="K301" s="6">
        <v>0.805</v>
      </c>
      <c r="L301" s="6">
        <v>-0.0575</v>
      </c>
      <c r="M301" s="6">
        <v>0.045</v>
      </c>
    </row>
    <row r="302" ht="13.85" spans="7:13">
      <c r="G302" s="6"/>
      <c r="H302" s="6" t="s">
        <v>138</v>
      </c>
      <c r="I302" s="6" t="s">
        <v>328</v>
      </c>
      <c r="J302" s="6">
        <v>0.02508</v>
      </c>
      <c r="K302" s="6">
        <v>0.009</v>
      </c>
      <c r="L302" s="6">
        <v>0.0192</v>
      </c>
      <c r="M302" s="6">
        <v>0.1216</v>
      </c>
    </row>
    <row r="303" ht="13.85" spans="7:13">
      <c r="G303" s="6"/>
      <c r="H303" s="6" t="s">
        <v>140</v>
      </c>
      <c r="I303" s="6" t="s">
        <v>329</v>
      </c>
      <c r="J303" s="6">
        <v>0.02508</v>
      </c>
      <c r="K303" s="6">
        <v>0.002</v>
      </c>
      <c r="L303" s="6">
        <v>0.0321</v>
      </c>
      <c r="M303" s="6">
        <v>0.1346</v>
      </c>
    </row>
    <row r="304" ht="13.85" spans="7:13">
      <c r="G304" s="6"/>
      <c r="H304" s="6" t="s">
        <v>236</v>
      </c>
      <c r="I304" s="6">
        <v>-0.01956</v>
      </c>
      <c r="J304" s="6">
        <v>0.02508</v>
      </c>
      <c r="K304" s="6">
        <v>0.441</v>
      </c>
      <c r="L304" s="6">
        <v>-0.0708</v>
      </c>
      <c r="M304" s="6">
        <v>0.0317</v>
      </c>
    </row>
    <row r="305" ht="13.85" spans="7:13">
      <c r="G305" s="6"/>
      <c r="H305" s="6" t="s">
        <v>237</v>
      </c>
      <c r="I305" s="6">
        <v>0.02027</v>
      </c>
      <c r="J305" s="6">
        <v>0.02508</v>
      </c>
      <c r="K305" s="6">
        <v>0.425</v>
      </c>
      <c r="L305" s="6">
        <v>-0.0309</v>
      </c>
      <c r="M305" s="6">
        <v>0.0715</v>
      </c>
    </row>
    <row r="306" ht="13.85" spans="7:13">
      <c r="G306" s="6" t="s">
        <v>236</v>
      </c>
      <c r="H306" s="6" t="s">
        <v>31</v>
      </c>
      <c r="I306" s="6">
        <v>0.0133</v>
      </c>
      <c r="J306" s="6">
        <v>0.02508</v>
      </c>
      <c r="K306" s="6">
        <v>0.6</v>
      </c>
      <c r="L306" s="6">
        <v>-0.0379</v>
      </c>
      <c r="M306" s="6">
        <v>0.0645</v>
      </c>
    </row>
    <row r="307" ht="13.85" spans="7:13">
      <c r="G307" s="6"/>
      <c r="H307" s="6" t="s">
        <v>138</v>
      </c>
      <c r="I307" s="6" t="s">
        <v>330</v>
      </c>
      <c r="J307" s="6">
        <v>0.02508</v>
      </c>
      <c r="K307" s="6">
        <v>0.001</v>
      </c>
      <c r="L307" s="6">
        <v>0.0387</v>
      </c>
      <c r="M307" s="6">
        <v>0.1412</v>
      </c>
    </row>
    <row r="308" ht="13.85" spans="7:13">
      <c r="G308" s="6"/>
      <c r="H308" s="6" t="s">
        <v>140</v>
      </c>
      <c r="I308" s="6" t="s">
        <v>331</v>
      </c>
      <c r="J308" s="6">
        <v>0.02508</v>
      </c>
      <c r="K308" s="6">
        <v>0</v>
      </c>
      <c r="L308" s="6">
        <v>0.0517</v>
      </c>
      <c r="M308" s="6">
        <v>0.1541</v>
      </c>
    </row>
    <row r="309" ht="13.85" spans="7:13">
      <c r="G309" s="6"/>
      <c r="H309" s="6" t="s">
        <v>235</v>
      </c>
      <c r="I309" s="6">
        <v>0.01956</v>
      </c>
      <c r="J309" s="6">
        <v>0.02508</v>
      </c>
      <c r="K309" s="6">
        <v>0.441</v>
      </c>
      <c r="L309" s="6">
        <v>-0.0317</v>
      </c>
      <c r="M309" s="6">
        <v>0.0708</v>
      </c>
    </row>
    <row r="310" ht="13.85" spans="7:13">
      <c r="G310" s="6"/>
      <c r="H310" s="6" t="s">
        <v>237</v>
      </c>
      <c r="I310" s="6">
        <v>0.03984</v>
      </c>
      <c r="J310" s="6">
        <v>0.02508</v>
      </c>
      <c r="K310" s="6">
        <v>0.123</v>
      </c>
      <c r="L310" s="6">
        <v>-0.0114</v>
      </c>
      <c r="M310" s="6">
        <v>0.091</v>
      </c>
    </row>
    <row r="311" ht="13.85" spans="7:13">
      <c r="G311" s="6" t="s">
        <v>237</v>
      </c>
      <c r="H311" s="6" t="s">
        <v>31</v>
      </c>
      <c r="I311" s="6">
        <v>-0.02653</v>
      </c>
      <c r="J311" s="6">
        <v>0.02508</v>
      </c>
      <c r="K311" s="6">
        <v>0.298</v>
      </c>
      <c r="L311" s="6">
        <v>-0.0777</v>
      </c>
      <c r="M311" s="6">
        <v>0.0247</v>
      </c>
    </row>
    <row r="312" ht="13.85" spans="7:13">
      <c r="G312" s="6"/>
      <c r="H312" s="6" t="s">
        <v>138</v>
      </c>
      <c r="I312" s="6">
        <v>0.05011</v>
      </c>
      <c r="J312" s="6">
        <v>0.02508</v>
      </c>
      <c r="K312" s="6">
        <v>0.055</v>
      </c>
      <c r="L312" s="6">
        <v>-0.0011</v>
      </c>
      <c r="M312" s="6">
        <v>0.1013</v>
      </c>
    </row>
    <row r="313" ht="13.85" spans="7:13">
      <c r="G313" s="6"/>
      <c r="H313" s="6" t="s">
        <v>140</v>
      </c>
      <c r="I313" s="6" t="s">
        <v>332</v>
      </c>
      <c r="J313" s="6">
        <v>0.02508</v>
      </c>
      <c r="K313" s="6">
        <v>0.017</v>
      </c>
      <c r="L313" s="6">
        <v>0.0119</v>
      </c>
      <c r="M313" s="6">
        <v>0.1143</v>
      </c>
    </row>
    <row r="314" ht="13.85" spans="7:13">
      <c r="G314" s="6"/>
      <c r="H314" s="6" t="s">
        <v>235</v>
      </c>
      <c r="I314" s="6">
        <v>-0.02027</v>
      </c>
      <c r="J314" s="6">
        <v>0.02508</v>
      </c>
      <c r="K314" s="6">
        <v>0.425</v>
      </c>
      <c r="L314" s="6">
        <v>-0.0715</v>
      </c>
      <c r="M314" s="6">
        <v>0.0309</v>
      </c>
    </row>
    <row r="315" ht="13.85" spans="7:13">
      <c r="G315" s="6"/>
      <c r="H315" s="6" t="s">
        <v>236</v>
      </c>
      <c r="I315" s="6">
        <v>-0.03984</v>
      </c>
      <c r="J315" s="6">
        <v>0.02508</v>
      </c>
      <c r="K315" s="6">
        <v>0.123</v>
      </c>
      <c r="L315" s="6">
        <v>-0.091</v>
      </c>
      <c r="M315" s="6">
        <v>0.0114</v>
      </c>
    </row>
    <row r="316" ht="13.85" spans="7:13">
      <c r="G316" s="6" t="s">
        <v>144</v>
      </c>
      <c r="H316" s="6"/>
      <c r="I316" s="6"/>
      <c r="J316" s="6"/>
      <c r="K316" s="6"/>
      <c r="L316" s="6"/>
      <c r="M316" s="6"/>
    </row>
    <row r="319" ht="17.25" spans="1:1">
      <c r="A319" s="10" t="s">
        <v>333</v>
      </c>
    </row>
    <row r="320" ht="13.9" spans="1:4">
      <c r="A320" s="11" t="s">
        <v>91</v>
      </c>
      <c r="B320" s="12" t="s">
        <v>64</v>
      </c>
      <c r="C320" s="12" t="s">
        <v>65</v>
      </c>
      <c r="D320" s="12" t="s">
        <v>67</v>
      </c>
    </row>
    <row r="321" ht="13.85" spans="1:4">
      <c r="A321" s="13" t="s">
        <v>68</v>
      </c>
      <c r="B321" s="13">
        <v>294.298</v>
      </c>
      <c r="C321" s="13">
        <v>0.1205</v>
      </c>
      <c r="D321" s="13">
        <f t="shared" ref="D321:D356" si="0">B321*0.3/C321/1000</f>
        <v>0.732692116182573</v>
      </c>
    </row>
    <row r="322" ht="13.85" spans="1:4">
      <c r="A322" s="13" t="s">
        <v>69</v>
      </c>
      <c r="B322" s="13">
        <v>291.244</v>
      </c>
      <c r="C322" s="13">
        <v>0.1203</v>
      </c>
      <c r="D322" s="13">
        <f t="shared" si="0"/>
        <v>0.726294264339152</v>
      </c>
    </row>
    <row r="323" ht="13.85" spans="1:4">
      <c r="A323" s="13" t="s">
        <v>70</v>
      </c>
      <c r="B323" s="13">
        <v>251.702</v>
      </c>
      <c r="C323" s="13">
        <v>0.1205</v>
      </c>
      <c r="D323" s="13">
        <f t="shared" si="0"/>
        <v>0.62664398340249</v>
      </c>
    </row>
    <row r="324" ht="13.85" spans="1:4">
      <c r="A324" s="13" t="s">
        <v>71</v>
      </c>
      <c r="B324" s="13">
        <v>401.324</v>
      </c>
      <c r="C324" s="13">
        <v>0.1185</v>
      </c>
      <c r="D324" s="13">
        <f t="shared" si="0"/>
        <v>1.01601012658228</v>
      </c>
    </row>
    <row r="325" ht="13.85" spans="1:4">
      <c r="A325" s="13" t="s">
        <v>72</v>
      </c>
      <c r="B325" s="13">
        <v>353.709</v>
      </c>
      <c r="C325" s="13">
        <v>0.1205</v>
      </c>
      <c r="D325" s="13">
        <f t="shared" si="0"/>
        <v>0.880603319502075</v>
      </c>
    </row>
    <row r="326" ht="13.85" spans="1:4">
      <c r="A326" s="13" t="s">
        <v>73</v>
      </c>
      <c r="B326" s="13">
        <v>476.695</v>
      </c>
      <c r="C326" s="13">
        <v>0.1209</v>
      </c>
      <c r="D326" s="13">
        <f t="shared" si="0"/>
        <v>1.18286600496278</v>
      </c>
    </row>
    <row r="327" ht="13.85" spans="1:4">
      <c r="A327" s="15" t="s">
        <v>174</v>
      </c>
      <c r="B327" s="15">
        <v>617.408</v>
      </c>
      <c r="C327" s="15">
        <v>0.1201</v>
      </c>
      <c r="D327" s="15">
        <f t="shared" si="0"/>
        <v>1.54223480432973</v>
      </c>
    </row>
    <row r="328" ht="13.85" spans="1:4">
      <c r="A328" s="15" t="s">
        <v>175</v>
      </c>
      <c r="B328" s="15">
        <v>452.711</v>
      </c>
      <c r="C328" s="15">
        <v>0.1205</v>
      </c>
      <c r="D328" s="15">
        <f t="shared" si="0"/>
        <v>1.12708132780083</v>
      </c>
    </row>
    <row r="329" ht="13.85" spans="1:4">
      <c r="A329" s="15" t="s">
        <v>176</v>
      </c>
      <c r="B329" s="15">
        <v>405.315</v>
      </c>
      <c r="C329" s="15">
        <v>0.121</v>
      </c>
      <c r="D329" s="15">
        <f t="shared" si="0"/>
        <v>1.0049132231405</v>
      </c>
    </row>
    <row r="330" ht="13.85" spans="1:4">
      <c r="A330" s="15" t="s">
        <v>177</v>
      </c>
      <c r="B330" s="15">
        <v>356.554</v>
      </c>
      <c r="C330" s="15">
        <v>0.1205</v>
      </c>
      <c r="D330" s="15">
        <f t="shared" si="0"/>
        <v>0.887686307053942</v>
      </c>
    </row>
    <row r="331" ht="13.85" spans="1:4">
      <c r="A331" s="15" t="s">
        <v>178</v>
      </c>
      <c r="B331" s="15">
        <v>632.073</v>
      </c>
      <c r="C331" s="15">
        <v>0.122</v>
      </c>
      <c r="D331" s="15">
        <f t="shared" si="0"/>
        <v>1.55427786885246</v>
      </c>
    </row>
    <row r="332" ht="13.85" spans="1:4">
      <c r="A332" s="15" t="s">
        <v>179</v>
      </c>
      <c r="B332" s="15">
        <v>648.669</v>
      </c>
      <c r="C332" s="15">
        <v>0.1225</v>
      </c>
      <c r="D332" s="15">
        <f t="shared" si="0"/>
        <v>1.58857714285714</v>
      </c>
    </row>
    <row r="333" ht="13.85" spans="1:4">
      <c r="A333" s="17" t="s">
        <v>180</v>
      </c>
      <c r="B333" s="17">
        <v>563.949</v>
      </c>
      <c r="C333" s="17">
        <v>0.1221</v>
      </c>
      <c r="D333" s="17">
        <f t="shared" si="0"/>
        <v>1.38562407862408</v>
      </c>
    </row>
    <row r="334" ht="13.85" spans="1:4">
      <c r="A334" s="17" t="s">
        <v>181</v>
      </c>
      <c r="B334" s="17">
        <v>578.306</v>
      </c>
      <c r="C334" s="17">
        <v>0.1212</v>
      </c>
      <c r="D334" s="17">
        <f t="shared" si="0"/>
        <v>1.43145049504951</v>
      </c>
    </row>
    <row r="335" ht="13.85" spans="1:4">
      <c r="A335" s="17" t="s">
        <v>182</v>
      </c>
      <c r="B335" s="17">
        <v>914.374</v>
      </c>
      <c r="C335" s="17">
        <v>0.123</v>
      </c>
      <c r="D335" s="17">
        <f t="shared" si="0"/>
        <v>2.23018048780488</v>
      </c>
    </row>
    <row r="336" ht="13.85" spans="1:4">
      <c r="A336" s="17" t="s">
        <v>183</v>
      </c>
      <c r="B336" s="17">
        <v>927.287</v>
      </c>
      <c r="C336" s="17">
        <v>0.1243</v>
      </c>
      <c r="D336" s="17">
        <f t="shared" si="0"/>
        <v>2.23802172164119</v>
      </c>
    </row>
    <row r="337" ht="13.85" spans="1:4">
      <c r="A337" s="17" t="s">
        <v>184</v>
      </c>
      <c r="B337" s="17">
        <v>553.117</v>
      </c>
      <c r="C337" s="17">
        <v>0.1201</v>
      </c>
      <c r="D337" s="17">
        <f t="shared" si="0"/>
        <v>1.38164113238968</v>
      </c>
    </row>
    <row r="338" ht="13.85" spans="1:4">
      <c r="A338" s="17" t="s">
        <v>185</v>
      </c>
      <c r="B338" s="17">
        <v>556.196</v>
      </c>
      <c r="C338" s="17">
        <v>0.1201</v>
      </c>
      <c r="D338" s="17">
        <f t="shared" si="0"/>
        <v>1.38933222314738</v>
      </c>
    </row>
    <row r="339" ht="13.85" spans="1:4">
      <c r="A339" s="15" t="s">
        <v>301</v>
      </c>
      <c r="B339" s="15">
        <v>654.451</v>
      </c>
      <c r="C339" s="15">
        <v>0.1243</v>
      </c>
      <c r="D339" s="15">
        <f t="shared" si="0"/>
        <v>1.57952775543041</v>
      </c>
    </row>
    <row r="340" ht="13.85" spans="1:4">
      <c r="A340" s="15" t="s">
        <v>302</v>
      </c>
      <c r="B340" s="15">
        <v>453.63</v>
      </c>
      <c r="C340" s="15">
        <v>0.1255</v>
      </c>
      <c r="D340" s="15">
        <f t="shared" si="0"/>
        <v>1.08437450199203</v>
      </c>
    </row>
    <row r="341" ht="13.85" spans="1:4">
      <c r="A341" s="15" t="s">
        <v>303</v>
      </c>
      <c r="B341" s="15">
        <v>585.089</v>
      </c>
      <c r="C341" s="15">
        <v>0.1233</v>
      </c>
      <c r="D341" s="15">
        <f t="shared" si="0"/>
        <v>1.42357420924574</v>
      </c>
    </row>
    <row r="342" ht="13.85" spans="1:4">
      <c r="A342" s="15" t="s">
        <v>304</v>
      </c>
      <c r="B342" s="15">
        <v>587.546</v>
      </c>
      <c r="C342" s="15">
        <v>0.1255</v>
      </c>
      <c r="D342" s="15">
        <f t="shared" si="0"/>
        <v>1.40449243027888</v>
      </c>
    </row>
    <row r="343" ht="13.85" spans="1:4">
      <c r="A343" s="15" t="s">
        <v>305</v>
      </c>
      <c r="B343" s="15">
        <v>538.335</v>
      </c>
      <c r="C343" s="15">
        <v>0.1249</v>
      </c>
      <c r="D343" s="15">
        <f t="shared" si="0"/>
        <v>1.2930384307446</v>
      </c>
    </row>
    <row r="344" ht="13.85" spans="1:4">
      <c r="A344" s="15" t="s">
        <v>306</v>
      </c>
      <c r="B344" s="15">
        <v>458.248</v>
      </c>
      <c r="C344" s="15">
        <v>0.1245</v>
      </c>
      <c r="D344" s="15">
        <f t="shared" si="0"/>
        <v>1.10421204819277</v>
      </c>
    </row>
    <row r="345" ht="13.85" spans="1:4">
      <c r="A345" s="13" t="s">
        <v>307</v>
      </c>
      <c r="B345" s="13">
        <v>615.888</v>
      </c>
      <c r="C345" s="13">
        <v>0.1205</v>
      </c>
      <c r="D345" s="13">
        <f t="shared" si="0"/>
        <v>1.53333112033195</v>
      </c>
    </row>
    <row r="346" ht="13.85" spans="1:4">
      <c r="A346" s="13" t="s">
        <v>308</v>
      </c>
      <c r="B346" s="13">
        <v>598.59</v>
      </c>
      <c r="C346" s="13">
        <v>0.1203</v>
      </c>
      <c r="D346" s="13">
        <f t="shared" si="0"/>
        <v>1.49274314214464</v>
      </c>
    </row>
    <row r="347" ht="13.85" spans="1:4">
      <c r="A347" s="13" t="s">
        <v>309</v>
      </c>
      <c r="B347" s="13">
        <v>513.333</v>
      </c>
      <c r="C347" s="13">
        <v>0.1205</v>
      </c>
      <c r="D347" s="13">
        <f t="shared" si="0"/>
        <v>1.27800746887967</v>
      </c>
    </row>
    <row r="348" ht="13.85" spans="1:4">
      <c r="A348" s="13" t="s">
        <v>310</v>
      </c>
      <c r="B348" s="13">
        <v>509.182</v>
      </c>
      <c r="C348" s="13">
        <v>0.12</v>
      </c>
      <c r="D348" s="13">
        <f t="shared" si="0"/>
        <v>1.272955</v>
      </c>
    </row>
    <row r="349" ht="13.85" spans="1:4">
      <c r="A349" s="13" t="s">
        <v>311</v>
      </c>
      <c r="B349" s="13">
        <v>363.992</v>
      </c>
      <c r="C349" s="13">
        <v>0.1205</v>
      </c>
      <c r="D349" s="13">
        <f t="shared" si="0"/>
        <v>0.906204149377593</v>
      </c>
    </row>
    <row r="350" ht="13.85" spans="1:4">
      <c r="A350" s="13" t="s">
        <v>312</v>
      </c>
      <c r="B350" s="13">
        <v>292.36</v>
      </c>
      <c r="C350" s="13">
        <v>0.1209</v>
      </c>
      <c r="D350" s="13">
        <f t="shared" si="0"/>
        <v>0.72545905707196</v>
      </c>
    </row>
    <row r="351" ht="13.85" spans="1:4">
      <c r="A351" s="15" t="s">
        <v>313</v>
      </c>
      <c r="B351" s="15">
        <v>402.76</v>
      </c>
      <c r="C351" s="15">
        <v>0.12</v>
      </c>
      <c r="D351" s="15">
        <f t="shared" si="0"/>
        <v>1.0069</v>
      </c>
    </row>
    <row r="352" ht="13.85" spans="1:4">
      <c r="A352" s="15" t="s">
        <v>314</v>
      </c>
      <c r="B352" s="15">
        <v>408.331</v>
      </c>
      <c r="C352" s="15">
        <v>0.1205</v>
      </c>
      <c r="D352" s="15">
        <f t="shared" si="0"/>
        <v>1.01659170124481</v>
      </c>
    </row>
    <row r="353" ht="13.85" spans="1:4">
      <c r="A353" s="15" t="s">
        <v>315</v>
      </c>
      <c r="B353" s="15">
        <v>450.984</v>
      </c>
      <c r="C353" s="15">
        <v>0.1209</v>
      </c>
      <c r="D353" s="15">
        <f t="shared" si="0"/>
        <v>1.11906699751861</v>
      </c>
    </row>
    <row r="354" ht="13.85" spans="1:4">
      <c r="A354" s="15" t="s">
        <v>316</v>
      </c>
      <c r="B354" s="15">
        <v>464.416</v>
      </c>
      <c r="C354" s="15">
        <v>0.1201</v>
      </c>
      <c r="D354" s="15">
        <f t="shared" si="0"/>
        <v>1.16007327227311</v>
      </c>
    </row>
    <row r="355" ht="13.85" spans="1:4">
      <c r="A355" s="15" t="s">
        <v>317</v>
      </c>
      <c r="B355" s="15">
        <v>527.93</v>
      </c>
      <c r="C355" s="15">
        <v>0.1205</v>
      </c>
      <c r="D355" s="15">
        <f t="shared" si="0"/>
        <v>1.31434854771784</v>
      </c>
    </row>
    <row r="356" ht="13.85" spans="1:4">
      <c r="A356" s="15" t="s">
        <v>318</v>
      </c>
      <c r="B356" s="15">
        <v>463.941</v>
      </c>
      <c r="C356" s="15">
        <v>0.121</v>
      </c>
      <c r="D356" s="15">
        <f t="shared" si="0"/>
        <v>1.15026694214876</v>
      </c>
    </row>
    <row r="359" ht="13.85" spans="1:13">
      <c r="A359" s="6" t="s">
        <v>123</v>
      </c>
      <c r="B359" s="6"/>
      <c r="C359" s="6"/>
      <c r="D359" s="6"/>
      <c r="E359" s="6"/>
      <c r="F359" s="6"/>
      <c r="G359" s="6" t="s">
        <v>124</v>
      </c>
      <c r="H359" s="6"/>
      <c r="I359" s="6"/>
      <c r="J359" s="6"/>
      <c r="K359" s="6"/>
      <c r="L359" s="6"/>
      <c r="M359" s="6"/>
    </row>
    <row r="360" ht="13.85" spans="1:13">
      <c r="A360" s="6" t="s">
        <v>30</v>
      </c>
      <c r="B360" s="6"/>
      <c r="C360" s="6"/>
      <c r="D360" s="6"/>
      <c r="E360" s="6"/>
      <c r="F360" s="6"/>
      <c r="G360" s="6" t="s">
        <v>125</v>
      </c>
      <c r="H360" s="6"/>
      <c r="I360" s="6"/>
      <c r="J360" s="6"/>
      <c r="K360" s="6"/>
      <c r="L360" s="6"/>
      <c r="M360" s="6"/>
    </row>
    <row r="361" ht="13.85" spans="1:13">
      <c r="A361" s="6"/>
      <c r="B361" s="6" t="s">
        <v>126</v>
      </c>
      <c r="C361" s="6" t="s">
        <v>127</v>
      </c>
      <c r="D361" s="6" t="s">
        <v>128</v>
      </c>
      <c r="E361" s="6" t="s">
        <v>32</v>
      </c>
      <c r="F361" s="6" t="s">
        <v>33</v>
      </c>
      <c r="G361" s="6" t="s">
        <v>129</v>
      </c>
      <c r="H361" s="6"/>
      <c r="I361" s="6"/>
      <c r="J361" s="6"/>
      <c r="K361" s="6"/>
      <c r="L361" s="6"/>
      <c r="M361" s="6"/>
    </row>
    <row r="362" ht="13.85" spans="1:13">
      <c r="A362" s="8" t="s">
        <v>130</v>
      </c>
      <c r="B362" s="6">
        <v>2.132</v>
      </c>
      <c r="C362" s="6">
        <v>5</v>
      </c>
      <c r="D362" s="6">
        <v>0.426</v>
      </c>
      <c r="E362" s="6">
        <v>5.294</v>
      </c>
      <c r="F362" s="6">
        <v>0.001</v>
      </c>
      <c r="G362" s="6" t="s">
        <v>131</v>
      </c>
      <c r="H362" s="6" t="s">
        <v>132</v>
      </c>
      <c r="I362" s="6" t="s">
        <v>133</v>
      </c>
      <c r="J362" s="6" t="s">
        <v>134</v>
      </c>
      <c r="K362" s="6" t="s">
        <v>33</v>
      </c>
      <c r="L362" s="6" t="s">
        <v>135</v>
      </c>
      <c r="M362" s="6"/>
    </row>
    <row r="363" ht="13.85" spans="1:13">
      <c r="A363" s="6" t="s">
        <v>136</v>
      </c>
      <c r="B363" s="6">
        <v>2.417</v>
      </c>
      <c r="C363" s="6">
        <v>30</v>
      </c>
      <c r="D363" s="6">
        <v>0.081</v>
      </c>
      <c r="E363" s="6"/>
      <c r="F363" s="6"/>
      <c r="G363" s="6"/>
      <c r="H363" s="6"/>
      <c r="I363" s="6"/>
      <c r="J363" s="6"/>
      <c r="K363" s="6"/>
      <c r="L363" s="6" t="s">
        <v>41</v>
      </c>
      <c r="M363" s="6" t="s">
        <v>42</v>
      </c>
    </row>
    <row r="364" ht="13.85" spans="1:13">
      <c r="A364" s="6" t="s">
        <v>137</v>
      </c>
      <c r="B364" s="6">
        <v>4.549</v>
      </c>
      <c r="C364" s="6">
        <v>35</v>
      </c>
      <c r="D364" s="6"/>
      <c r="E364" s="6"/>
      <c r="F364" s="6"/>
      <c r="G364" s="6" t="s">
        <v>31</v>
      </c>
      <c r="H364" s="6" t="s">
        <v>138</v>
      </c>
      <c r="I364" s="6" t="s">
        <v>334</v>
      </c>
      <c r="J364" s="6">
        <v>0.163861161</v>
      </c>
      <c r="K364" s="6">
        <v>0.015</v>
      </c>
      <c r="L364" s="6">
        <v>-0.75792595</v>
      </c>
      <c r="M364" s="6">
        <v>-0.08862767</v>
      </c>
    </row>
    <row r="365" ht="13.85" spans="1:13">
      <c r="A365" s="6"/>
      <c r="B365" s="6"/>
      <c r="C365" s="6"/>
      <c r="D365" s="6"/>
      <c r="E365" s="6"/>
      <c r="F365" s="6"/>
      <c r="G365" s="6"/>
      <c r="H365" s="6" t="s">
        <v>140</v>
      </c>
      <c r="I365" s="6" t="s">
        <v>335</v>
      </c>
      <c r="J365" s="6">
        <v>0.163861161</v>
      </c>
      <c r="K365" s="6">
        <v>0</v>
      </c>
      <c r="L365" s="6">
        <v>-1.14983919</v>
      </c>
      <c r="M365" s="6">
        <v>-0.48054092</v>
      </c>
    </row>
    <row r="366" ht="13.85" spans="1:13">
      <c r="A366" s="6"/>
      <c r="B366" s="6"/>
      <c r="C366" s="6"/>
      <c r="D366" s="6"/>
      <c r="E366" s="6"/>
      <c r="F366" s="6"/>
      <c r="G366" s="6"/>
      <c r="H366" s="6" t="s">
        <v>235</v>
      </c>
      <c r="I366" s="6" t="s">
        <v>336</v>
      </c>
      <c r="J366" s="6">
        <v>0.163861161</v>
      </c>
      <c r="K366" s="6">
        <v>0.01</v>
      </c>
      <c r="L366" s="6">
        <v>-0.7886674</v>
      </c>
      <c r="M366" s="6">
        <v>-0.11936912</v>
      </c>
    </row>
    <row r="367" ht="13.85" spans="1:13">
      <c r="A367" s="6"/>
      <c r="B367" s="6"/>
      <c r="C367" s="6"/>
      <c r="D367" s="6"/>
      <c r="E367" s="6"/>
      <c r="F367" s="6"/>
      <c r="G367" s="6"/>
      <c r="H367" s="6" t="s">
        <v>236</v>
      </c>
      <c r="I367" s="6" t="s">
        <v>337</v>
      </c>
      <c r="J367" s="6">
        <v>0.163861161</v>
      </c>
      <c r="K367" s="6">
        <v>0.046</v>
      </c>
      <c r="L367" s="6">
        <v>-0.67524749</v>
      </c>
      <c r="M367" s="6">
        <v>-0.00594922</v>
      </c>
    </row>
    <row r="368" ht="13.85" spans="1:13">
      <c r="A368" s="6"/>
      <c r="B368" s="6"/>
      <c r="C368" s="6"/>
      <c r="D368" s="6"/>
      <c r="E368" s="6"/>
      <c r="F368" s="6"/>
      <c r="G368" s="6"/>
      <c r="H368" s="6" t="s">
        <v>237</v>
      </c>
      <c r="I368" s="6">
        <v>-0.267022941</v>
      </c>
      <c r="J368" s="6">
        <v>0.163861161</v>
      </c>
      <c r="K368" s="6">
        <v>0.114</v>
      </c>
      <c r="L368" s="6">
        <v>-0.60167208</v>
      </c>
      <c r="M368" s="6">
        <v>0.0676262</v>
      </c>
    </row>
    <row r="369" ht="13.85" spans="1:13">
      <c r="A369" s="6"/>
      <c r="B369" s="6"/>
      <c r="C369" s="6"/>
      <c r="D369" s="6"/>
      <c r="E369" s="6"/>
      <c r="F369" s="6"/>
      <c r="G369" s="6" t="s">
        <v>138</v>
      </c>
      <c r="H369" s="6" t="s">
        <v>31</v>
      </c>
      <c r="I369" s="6" t="s">
        <v>338</v>
      </c>
      <c r="J369" s="6">
        <v>0.163861161</v>
      </c>
      <c r="K369" s="6">
        <v>0.015</v>
      </c>
      <c r="L369" s="6">
        <v>0.08862767</v>
      </c>
      <c r="M369" s="6">
        <v>0.75792595</v>
      </c>
    </row>
    <row r="370" ht="13.85" spans="1:13">
      <c r="A370" s="6"/>
      <c r="B370" s="6"/>
      <c r="C370" s="6"/>
      <c r="D370" s="6"/>
      <c r="E370" s="6"/>
      <c r="F370" s="6"/>
      <c r="G370" s="6"/>
      <c r="H370" s="6" t="s">
        <v>140</v>
      </c>
      <c r="I370" s="6" t="s">
        <v>339</v>
      </c>
      <c r="J370" s="6">
        <v>0.163861161</v>
      </c>
      <c r="K370" s="6">
        <v>0.023</v>
      </c>
      <c r="L370" s="6">
        <v>-0.72656238</v>
      </c>
      <c r="M370" s="6">
        <v>-0.05726411</v>
      </c>
    </row>
    <row r="371" ht="13.85" spans="1:13">
      <c r="A371" s="6"/>
      <c r="B371" s="6"/>
      <c r="C371" s="6"/>
      <c r="D371" s="6"/>
      <c r="E371" s="6"/>
      <c r="F371" s="6"/>
      <c r="G371" s="6"/>
      <c r="H371" s="6" t="s">
        <v>235</v>
      </c>
      <c r="I371" s="6">
        <v>-0.03074145</v>
      </c>
      <c r="J371" s="6">
        <v>0.163861161</v>
      </c>
      <c r="K371" s="6">
        <v>0.852</v>
      </c>
      <c r="L371" s="6">
        <v>-0.36539059</v>
      </c>
      <c r="M371" s="6">
        <v>0.30390769</v>
      </c>
    </row>
    <row r="372" ht="13.85" spans="1:13">
      <c r="A372" s="6"/>
      <c r="B372" s="6"/>
      <c r="C372" s="6"/>
      <c r="D372" s="6"/>
      <c r="E372" s="6"/>
      <c r="F372" s="6"/>
      <c r="G372" s="6"/>
      <c r="H372" s="6" t="s">
        <v>236</v>
      </c>
      <c r="I372" s="6">
        <v>0.082678456</v>
      </c>
      <c r="J372" s="6">
        <v>0.163861161</v>
      </c>
      <c r="K372" s="6">
        <v>0.618</v>
      </c>
      <c r="L372" s="6">
        <v>-0.25197068</v>
      </c>
      <c r="M372" s="6">
        <v>0.41732759</v>
      </c>
    </row>
    <row r="373" ht="13.85" spans="1:13">
      <c r="A373" s="6"/>
      <c r="B373" s="6"/>
      <c r="C373" s="6"/>
      <c r="D373" s="6"/>
      <c r="E373" s="6"/>
      <c r="F373" s="6"/>
      <c r="G373" s="6"/>
      <c r="H373" s="6" t="s">
        <v>237</v>
      </c>
      <c r="I373" s="6">
        <v>0.156253869</v>
      </c>
      <c r="J373" s="6">
        <v>0.163861161</v>
      </c>
      <c r="K373" s="6">
        <v>0.348</v>
      </c>
      <c r="L373" s="6">
        <v>-0.17839527</v>
      </c>
      <c r="M373" s="6">
        <v>0.490903</v>
      </c>
    </row>
    <row r="374" ht="13.85" spans="1:13">
      <c r="A374" s="6"/>
      <c r="B374" s="6"/>
      <c r="C374" s="6"/>
      <c r="D374" s="6"/>
      <c r="E374" s="6"/>
      <c r="F374" s="6"/>
      <c r="G374" s="6" t="s">
        <v>140</v>
      </c>
      <c r="H374" s="6" t="s">
        <v>31</v>
      </c>
      <c r="I374" s="6" t="s">
        <v>340</v>
      </c>
      <c r="J374" s="6">
        <v>0.163861161</v>
      </c>
      <c r="K374" s="6">
        <v>0</v>
      </c>
      <c r="L374" s="6">
        <v>0.48054092</v>
      </c>
      <c r="M374" s="6">
        <v>1.14983919</v>
      </c>
    </row>
    <row r="375" ht="13.85" spans="1:13">
      <c r="A375" s="6"/>
      <c r="B375" s="6"/>
      <c r="C375" s="6"/>
      <c r="D375" s="6"/>
      <c r="E375" s="6"/>
      <c r="F375" s="6"/>
      <c r="G375" s="6"/>
      <c r="H375" s="6" t="s">
        <v>138</v>
      </c>
      <c r="I375" s="6" t="s">
        <v>341</v>
      </c>
      <c r="J375" s="6">
        <v>0.163861161</v>
      </c>
      <c r="K375" s="6">
        <v>0.023</v>
      </c>
      <c r="L375" s="6">
        <v>0.05726411</v>
      </c>
      <c r="M375" s="6">
        <v>0.72656238</v>
      </c>
    </row>
    <row r="376" ht="13.85" spans="1:13">
      <c r="A376" s="6"/>
      <c r="B376" s="6"/>
      <c r="C376" s="6"/>
      <c r="D376" s="6"/>
      <c r="E376" s="6"/>
      <c r="F376" s="6"/>
      <c r="G376" s="6"/>
      <c r="H376" s="6" t="s">
        <v>235</v>
      </c>
      <c r="I376" s="6" t="s">
        <v>342</v>
      </c>
      <c r="J376" s="6">
        <v>0.163861161</v>
      </c>
      <c r="K376" s="6">
        <v>0.035</v>
      </c>
      <c r="L376" s="6">
        <v>0.02652266</v>
      </c>
      <c r="M376" s="6">
        <v>0.69582093</v>
      </c>
    </row>
    <row r="377" ht="13.85" spans="1:13">
      <c r="A377" s="6"/>
      <c r="B377" s="6"/>
      <c r="C377" s="6"/>
      <c r="D377" s="6"/>
      <c r="E377" s="6"/>
      <c r="F377" s="6"/>
      <c r="G377" s="6"/>
      <c r="H377" s="6" t="s">
        <v>236</v>
      </c>
      <c r="I377" s="6" t="s">
        <v>343</v>
      </c>
      <c r="J377" s="6">
        <v>0.163861161</v>
      </c>
      <c r="K377" s="6">
        <v>0.007</v>
      </c>
      <c r="L377" s="6">
        <v>0.13994256</v>
      </c>
      <c r="M377" s="6">
        <v>0.80924084</v>
      </c>
    </row>
    <row r="378" ht="13.85" spans="1:13">
      <c r="A378" s="6"/>
      <c r="B378" s="6"/>
      <c r="C378" s="6"/>
      <c r="D378" s="6"/>
      <c r="E378" s="6"/>
      <c r="F378" s="6"/>
      <c r="G378" s="6"/>
      <c r="H378" s="6" t="s">
        <v>237</v>
      </c>
      <c r="I378" s="6" t="s">
        <v>344</v>
      </c>
      <c r="J378" s="6">
        <v>0.163861161</v>
      </c>
      <c r="K378" s="6">
        <v>0.002</v>
      </c>
      <c r="L378" s="6">
        <v>0.21351798</v>
      </c>
      <c r="M378" s="6">
        <v>0.88281625</v>
      </c>
    </row>
    <row r="379" ht="13.85" spans="1:13">
      <c r="A379" s="6"/>
      <c r="B379" s="6"/>
      <c r="C379" s="6"/>
      <c r="D379" s="6"/>
      <c r="E379" s="6"/>
      <c r="F379" s="6"/>
      <c r="G379" s="6" t="s">
        <v>235</v>
      </c>
      <c r="H379" s="6" t="s">
        <v>31</v>
      </c>
      <c r="I379" s="6" t="s">
        <v>345</v>
      </c>
      <c r="J379" s="6">
        <v>0.163861161</v>
      </c>
      <c r="K379" s="6">
        <v>0.01</v>
      </c>
      <c r="L379" s="6">
        <v>0.11936912</v>
      </c>
      <c r="M379" s="6">
        <v>0.7886674</v>
      </c>
    </row>
    <row r="380" ht="13.85" spans="1:13">
      <c r="A380" s="6"/>
      <c r="B380" s="6"/>
      <c r="C380" s="6"/>
      <c r="D380" s="6"/>
      <c r="E380" s="6"/>
      <c r="F380" s="6"/>
      <c r="G380" s="6"/>
      <c r="H380" s="6" t="s">
        <v>138</v>
      </c>
      <c r="I380" s="6">
        <v>0.03074145</v>
      </c>
      <c r="J380" s="6">
        <v>0.163861161</v>
      </c>
      <c r="K380" s="6">
        <v>0.852</v>
      </c>
      <c r="L380" s="6">
        <v>-0.30390769</v>
      </c>
      <c r="M380" s="6">
        <v>0.36539059</v>
      </c>
    </row>
    <row r="381" ht="13.85" spans="1:13">
      <c r="A381" s="6"/>
      <c r="B381" s="6"/>
      <c r="C381" s="6"/>
      <c r="D381" s="6"/>
      <c r="E381" s="6"/>
      <c r="F381" s="6"/>
      <c r="G381" s="6"/>
      <c r="H381" s="6" t="s">
        <v>140</v>
      </c>
      <c r="I381" s="6" t="s">
        <v>346</v>
      </c>
      <c r="J381" s="6">
        <v>0.163861161</v>
      </c>
      <c r="K381" s="6">
        <v>0.035</v>
      </c>
      <c r="L381" s="6">
        <v>-0.69582093</v>
      </c>
      <c r="M381" s="6">
        <v>-0.02652266</v>
      </c>
    </row>
    <row r="382" ht="13.85" spans="1:13">
      <c r="A382" s="6"/>
      <c r="B382" s="6"/>
      <c r="C382" s="6"/>
      <c r="D382" s="6"/>
      <c r="E382" s="6"/>
      <c r="F382" s="6"/>
      <c r="G382" s="6"/>
      <c r="H382" s="6" t="s">
        <v>236</v>
      </c>
      <c r="I382" s="6">
        <v>0.113419906</v>
      </c>
      <c r="J382" s="6">
        <v>0.163861161</v>
      </c>
      <c r="K382" s="6">
        <v>0.494</v>
      </c>
      <c r="L382" s="6">
        <v>-0.22122923</v>
      </c>
      <c r="M382" s="6">
        <v>0.44806904</v>
      </c>
    </row>
    <row r="383" ht="13.85" spans="1:13">
      <c r="A383" s="6"/>
      <c r="B383" s="6"/>
      <c r="C383" s="6"/>
      <c r="D383" s="6"/>
      <c r="E383" s="6"/>
      <c r="F383" s="6"/>
      <c r="G383" s="6"/>
      <c r="H383" s="6" t="s">
        <v>237</v>
      </c>
      <c r="I383" s="6">
        <v>0.186995319</v>
      </c>
      <c r="J383" s="6">
        <v>0.163861161</v>
      </c>
      <c r="K383" s="6">
        <v>0.263</v>
      </c>
      <c r="L383" s="6">
        <v>-0.14765382</v>
      </c>
      <c r="M383" s="6">
        <v>0.52164446</v>
      </c>
    </row>
    <row r="384" ht="13.85" spans="1:13">
      <c r="A384" s="6"/>
      <c r="B384" s="6"/>
      <c r="C384" s="6"/>
      <c r="D384" s="6"/>
      <c r="E384" s="6"/>
      <c r="F384" s="6"/>
      <c r="G384" s="6" t="s">
        <v>236</v>
      </c>
      <c r="H384" s="6" t="s">
        <v>31</v>
      </c>
      <c r="I384" s="6" t="s">
        <v>347</v>
      </c>
      <c r="J384" s="6">
        <v>0.163861161</v>
      </c>
      <c r="K384" s="6">
        <v>0.046</v>
      </c>
      <c r="L384" s="6">
        <v>0.00594922</v>
      </c>
      <c r="M384" s="6">
        <v>0.67524749</v>
      </c>
    </row>
    <row r="385" ht="13.85" spans="1:13">
      <c r="A385" s="6"/>
      <c r="B385" s="6"/>
      <c r="C385" s="6"/>
      <c r="D385" s="6"/>
      <c r="E385" s="6"/>
      <c r="F385" s="6"/>
      <c r="G385" s="6"/>
      <c r="H385" s="6" t="s">
        <v>138</v>
      </c>
      <c r="I385" s="6">
        <v>-0.082678456</v>
      </c>
      <c r="J385" s="6">
        <v>0.163861161</v>
      </c>
      <c r="K385" s="6">
        <v>0.618</v>
      </c>
      <c r="L385" s="6">
        <v>-0.41732759</v>
      </c>
      <c r="M385" s="6">
        <v>0.25197068</v>
      </c>
    </row>
    <row r="386" ht="13.85" spans="1:13">
      <c r="A386" s="6"/>
      <c r="B386" s="6"/>
      <c r="C386" s="6"/>
      <c r="D386" s="6"/>
      <c r="E386" s="6"/>
      <c r="F386" s="6"/>
      <c r="G386" s="6"/>
      <c r="H386" s="6" t="s">
        <v>140</v>
      </c>
      <c r="I386" s="6" t="s">
        <v>348</v>
      </c>
      <c r="J386" s="6">
        <v>0.163861161</v>
      </c>
      <c r="K386" s="6">
        <v>0.007</v>
      </c>
      <c r="L386" s="6">
        <v>-0.80924084</v>
      </c>
      <c r="M386" s="6">
        <v>-0.13994256</v>
      </c>
    </row>
    <row r="387" ht="13.85" spans="1:13">
      <c r="A387" s="6"/>
      <c r="B387" s="6"/>
      <c r="C387" s="6"/>
      <c r="D387" s="6"/>
      <c r="E387" s="6"/>
      <c r="F387" s="6"/>
      <c r="G387" s="6"/>
      <c r="H387" s="6" t="s">
        <v>235</v>
      </c>
      <c r="I387" s="6">
        <v>-0.113419906</v>
      </c>
      <c r="J387" s="6">
        <v>0.163861161</v>
      </c>
      <c r="K387" s="6">
        <v>0.494</v>
      </c>
      <c r="L387" s="6">
        <v>-0.44806904</v>
      </c>
      <c r="M387" s="6">
        <v>0.22122923</v>
      </c>
    </row>
    <row r="388" ht="13.85" spans="1:13">
      <c r="A388" s="6"/>
      <c r="B388" s="6"/>
      <c r="C388" s="6"/>
      <c r="D388" s="6"/>
      <c r="E388" s="6"/>
      <c r="F388" s="6"/>
      <c r="G388" s="6"/>
      <c r="H388" s="6" t="s">
        <v>237</v>
      </c>
      <c r="I388" s="6">
        <v>0.073575413</v>
      </c>
      <c r="J388" s="6">
        <v>0.163861161</v>
      </c>
      <c r="K388" s="6">
        <v>0.657</v>
      </c>
      <c r="L388" s="6">
        <v>-0.26107372</v>
      </c>
      <c r="M388" s="6">
        <v>0.40822455</v>
      </c>
    </row>
    <row r="389" ht="13.85" spans="1:13">
      <c r="A389" s="6"/>
      <c r="B389" s="6"/>
      <c r="C389" s="6"/>
      <c r="D389" s="6"/>
      <c r="E389" s="6"/>
      <c r="F389" s="6"/>
      <c r="G389" s="6" t="s">
        <v>237</v>
      </c>
      <c r="H389" s="6" t="s">
        <v>31</v>
      </c>
      <c r="I389" s="6">
        <v>0.267022941</v>
      </c>
      <c r="J389" s="6">
        <v>0.163861161</v>
      </c>
      <c r="K389" s="6">
        <v>0.114</v>
      </c>
      <c r="L389" s="6">
        <v>-0.0676262</v>
      </c>
      <c r="M389" s="6">
        <v>0.60167208</v>
      </c>
    </row>
    <row r="390" ht="13.85" spans="1:13">
      <c r="A390" s="6"/>
      <c r="B390" s="6"/>
      <c r="C390" s="6"/>
      <c r="D390" s="6"/>
      <c r="E390" s="6"/>
      <c r="F390" s="6"/>
      <c r="G390" s="6"/>
      <c r="H390" s="6" t="s">
        <v>138</v>
      </c>
      <c r="I390" s="6">
        <v>-0.156253869</v>
      </c>
      <c r="J390" s="6">
        <v>0.163861161</v>
      </c>
      <c r="K390" s="6">
        <v>0.348</v>
      </c>
      <c r="L390" s="6">
        <v>-0.490903</v>
      </c>
      <c r="M390" s="6">
        <v>0.17839527</v>
      </c>
    </row>
    <row r="391" ht="13.85" spans="1:13">
      <c r="A391" s="6"/>
      <c r="B391" s="6"/>
      <c r="C391" s="6"/>
      <c r="D391" s="6"/>
      <c r="E391" s="6"/>
      <c r="F391" s="6"/>
      <c r="G391" s="6"/>
      <c r="H391" s="6" t="s">
        <v>140</v>
      </c>
      <c r="I391" s="6" t="s">
        <v>349</v>
      </c>
      <c r="J391" s="6">
        <v>0.163861161</v>
      </c>
      <c r="K391" s="6">
        <v>0.002</v>
      </c>
      <c r="L391" s="6">
        <v>-0.88281625</v>
      </c>
      <c r="M391" s="6">
        <v>-0.21351798</v>
      </c>
    </row>
    <row r="392" ht="13.85" spans="1:13">
      <c r="A392" s="6"/>
      <c r="B392" s="6"/>
      <c r="C392" s="6"/>
      <c r="D392" s="6"/>
      <c r="E392" s="6"/>
      <c r="F392" s="6"/>
      <c r="G392" s="6"/>
      <c r="H392" s="6" t="s">
        <v>235</v>
      </c>
      <c r="I392" s="6">
        <v>-0.186995319</v>
      </c>
      <c r="J392" s="6">
        <v>0.163861161</v>
      </c>
      <c r="K392" s="6">
        <v>0.263</v>
      </c>
      <c r="L392" s="6">
        <v>-0.52164446</v>
      </c>
      <c r="M392" s="6">
        <v>0.14765382</v>
      </c>
    </row>
    <row r="393" ht="13.85" spans="1:13">
      <c r="A393" s="6"/>
      <c r="B393" s="6"/>
      <c r="C393" s="6"/>
      <c r="D393" s="6"/>
      <c r="E393" s="6"/>
      <c r="F393" s="6"/>
      <c r="G393" s="6"/>
      <c r="H393" s="6" t="s">
        <v>236</v>
      </c>
      <c r="I393" s="6">
        <v>-0.073575413</v>
      </c>
      <c r="J393" s="6">
        <v>0.163861161</v>
      </c>
      <c r="K393" s="6">
        <v>0.657</v>
      </c>
      <c r="L393" s="6">
        <v>-0.40822455</v>
      </c>
      <c r="M393" s="6">
        <v>0.26107372</v>
      </c>
    </row>
    <row r="394" ht="13.85" spans="1:13">
      <c r="A394" s="6"/>
      <c r="B394" s="6"/>
      <c r="C394" s="6"/>
      <c r="D394" s="6"/>
      <c r="E394" s="6"/>
      <c r="F394" s="6"/>
      <c r="G394" s="6" t="s">
        <v>144</v>
      </c>
      <c r="H394" s="6"/>
      <c r="I394" s="6"/>
      <c r="J394" s="6"/>
      <c r="K394" s="6"/>
      <c r="L394" s="6"/>
      <c r="M394" s="6"/>
    </row>
    <row r="396" ht="17.25" spans="1:1">
      <c r="A396" s="10" t="s">
        <v>350</v>
      </c>
    </row>
    <row r="397" ht="13.9" spans="1:4">
      <c r="A397" s="19" t="s">
        <v>104</v>
      </c>
      <c r="B397" s="12" t="s">
        <v>105</v>
      </c>
      <c r="C397" s="12" t="s">
        <v>65</v>
      </c>
      <c r="D397" s="12" t="s">
        <v>106</v>
      </c>
    </row>
    <row r="398" ht="13.85" spans="1:4">
      <c r="A398" s="13" t="s">
        <v>68</v>
      </c>
      <c r="B398" s="35">
        <v>19.991</v>
      </c>
      <c r="C398" s="13">
        <v>0.1014</v>
      </c>
      <c r="D398" s="15">
        <f t="shared" ref="D398:D433" si="1">B398*0.4/C398</f>
        <v>78.8599605522682</v>
      </c>
    </row>
    <row r="399" ht="13.85" spans="1:4">
      <c r="A399" s="13" t="s">
        <v>69</v>
      </c>
      <c r="B399" s="35">
        <v>19.969</v>
      </c>
      <c r="C399" s="13">
        <v>0.1034</v>
      </c>
      <c r="D399" s="15">
        <f t="shared" si="1"/>
        <v>77.2495164410058</v>
      </c>
    </row>
    <row r="400" ht="13.85" spans="1:4">
      <c r="A400" s="13" t="s">
        <v>70</v>
      </c>
      <c r="B400" s="35">
        <v>18.572</v>
      </c>
      <c r="C400" s="13">
        <v>0.1</v>
      </c>
      <c r="D400" s="15">
        <f t="shared" si="1"/>
        <v>74.288</v>
      </c>
    </row>
    <row r="401" ht="13.85" spans="1:4">
      <c r="A401" s="13" t="s">
        <v>71</v>
      </c>
      <c r="B401" s="35">
        <v>18.638</v>
      </c>
      <c r="C401" s="13">
        <v>0.1012</v>
      </c>
      <c r="D401" s="15">
        <f t="shared" si="1"/>
        <v>73.6679841897233</v>
      </c>
    </row>
    <row r="402" ht="13.85" spans="1:4">
      <c r="A402" s="13" t="s">
        <v>72</v>
      </c>
      <c r="B402" s="35">
        <v>19.906</v>
      </c>
      <c r="C402" s="13">
        <v>0.1034</v>
      </c>
      <c r="D402" s="15">
        <f t="shared" si="1"/>
        <v>77.0058027079304</v>
      </c>
    </row>
    <row r="403" ht="13.85" spans="1:4">
      <c r="A403" s="13" t="s">
        <v>73</v>
      </c>
      <c r="B403" s="35">
        <v>18.963</v>
      </c>
      <c r="C403" s="13">
        <v>0.0996</v>
      </c>
      <c r="D403" s="15">
        <f t="shared" si="1"/>
        <v>76.1566265060241</v>
      </c>
    </row>
    <row r="404" ht="13.85" spans="1:4">
      <c r="A404" s="15" t="s">
        <v>174</v>
      </c>
      <c r="B404" s="15">
        <v>14.86</v>
      </c>
      <c r="C404" s="15">
        <v>0.102</v>
      </c>
      <c r="D404" s="15">
        <f t="shared" si="1"/>
        <v>58.2745098039216</v>
      </c>
    </row>
    <row r="405" ht="13.85" spans="1:4">
      <c r="A405" s="15" t="s">
        <v>175</v>
      </c>
      <c r="B405" s="15">
        <v>14.792</v>
      </c>
      <c r="C405" s="15">
        <v>0.104</v>
      </c>
      <c r="D405" s="15">
        <f t="shared" si="1"/>
        <v>56.8923076923077</v>
      </c>
    </row>
    <row r="406" ht="13.85" spans="1:4">
      <c r="A406" s="15" t="s">
        <v>176</v>
      </c>
      <c r="B406" s="15">
        <v>14.889</v>
      </c>
      <c r="C406" s="15">
        <v>0.1014</v>
      </c>
      <c r="D406" s="15">
        <f t="shared" si="1"/>
        <v>58.7337278106509</v>
      </c>
    </row>
    <row r="407" ht="13.85" spans="1:4">
      <c r="A407" s="15" t="s">
        <v>177</v>
      </c>
      <c r="B407" s="15">
        <v>19.354</v>
      </c>
      <c r="C407" s="15">
        <v>0.1008</v>
      </c>
      <c r="D407" s="15">
        <f t="shared" si="1"/>
        <v>76.8015873015873</v>
      </c>
    </row>
    <row r="408" ht="13.85" spans="1:4">
      <c r="A408" s="15" t="s">
        <v>178</v>
      </c>
      <c r="B408" s="15">
        <v>18.138</v>
      </c>
      <c r="C408" s="15">
        <v>0.1016</v>
      </c>
      <c r="D408" s="15">
        <f t="shared" si="1"/>
        <v>71.4094488188977</v>
      </c>
    </row>
    <row r="409" ht="13.85" spans="1:4">
      <c r="A409" s="15" t="s">
        <v>179</v>
      </c>
      <c r="B409" s="15">
        <v>18.136</v>
      </c>
      <c r="C409" s="15">
        <v>0.1024</v>
      </c>
      <c r="D409" s="15">
        <f t="shared" si="1"/>
        <v>70.84375</v>
      </c>
    </row>
    <row r="410" ht="13.85" spans="1:4">
      <c r="A410" s="17" t="s">
        <v>180</v>
      </c>
      <c r="B410" s="17">
        <v>12.529</v>
      </c>
      <c r="C410" s="17">
        <v>0.1016</v>
      </c>
      <c r="D410" s="15">
        <f t="shared" si="1"/>
        <v>49.3267716535433</v>
      </c>
    </row>
    <row r="411" ht="13.85" spans="1:4">
      <c r="A411" s="17" t="s">
        <v>181</v>
      </c>
      <c r="B411" s="17">
        <v>13.865</v>
      </c>
      <c r="C411" s="17">
        <v>0.101</v>
      </c>
      <c r="D411" s="15">
        <f t="shared" si="1"/>
        <v>54.9108910891089</v>
      </c>
    </row>
    <row r="412" ht="13.85" spans="1:4">
      <c r="A412" s="17" t="s">
        <v>182</v>
      </c>
      <c r="B412" s="17">
        <v>17.762</v>
      </c>
      <c r="C412" s="17">
        <v>0.1036</v>
      </c>
      <c r="D412" s="15">
        <f t="shared" si="1"/>
        <v>68.5791505791506</v>
      </c>
    </row>
    <row r="413" ht="13.85" spans="1:4">
      <c r="A413" s="17" t="s">
        <v>183</v>
      </c>
      <c r="B413" s="17">
        <v>12.557</v>
      </c>
      <c r="C413" s="17">
        <v>0.1028</v>
      </c>
      <c r="D413" s="15">
        <f t="shared" si="1"/>
        <v>48.8599221789883</v>
      </c>
    </row>
    <row r="414" ht="13.85" spans="1:4">
      <c r="A414" s="17" t="s">
        <v>184</v>
      </c>
      <c r="B414" s="17">
        <v>15.369</v>
      </c>
      <c r="C414" s="17">
        <v>0.1024</v>
      </c>
      <c r="D414" s="15">
        <f t="shared" si="1"/>
        <v>60.03515625</v>
      </c>
    </row>
    <row r="415" ht="13.85" spans="1:4">
      <c r="A415" s="17" t="s">
        <v>185</v>
      </c>
      <c r="B415" s="17">
        <v>15.137</v>
      </c>
      <c r="C415" s="17">
        <v>0.1044</v>
      </c>
      <c r="D415" s="15">
        <f t="shared" si="1"/>
        <v>57.9961685823755</v>
      </c>
    </row>
    <row r="416" ht="13.85" spans="1:4">
      <c r="A416" s="15" t="s">
        <v>301</v>
      </c>
      <c r="B416" s="15">
        <v>21.682</v>
      </c>
      <c r="C416" s="15">
        <v>0.1054</v>
      </c>
      <c r="D416" s="15">
        <f t="shared" si="1"/>
        <v>82.2846299810247</v>
      </c>
    </row>
    <row r="417" ht="13.85" spans="1:4">
      <c r="A417" s="15" t="s">
        <v>302</v>
      </c>
      <c r="B417" s="15">
        <v>20.465</v>
      </c>
      <c r="C417" s="15">
        <v>0.1024</v>
      </c>
      <c r="D417" s="15">
        <f t="shared" si="1"/>
        <v>79.94140625</v>
      </c>
    </row>
    <row r="418" ht="13.85" spans="1:4">
      <c r="A418" s="15" t="s">
        <v>303</v>
      </c>
      <c r="B418" s="15">
        <v>22.254</v>
      </c>
      <c r="C418" s="15">
        <v>0.1044</v>
      </c>
      <c r="D418" s="15">
        <f t="shared" si="1"/>
        <v>85.2643678160919</v>
      </c>
    </row>
    <row r="419" ht="13.85" spans="1:4">
      <c r="A419" s="15" t="s">
        <v>304</v>
      </c>
      <c r="B419" s="15">
        <v>20.715</v>
      </c>
      <c r="C419" s="15">
        <v>0.1034</v>
      </c>
      <c r="D419" s="15">
        <f t="shared" si="1"/>
        <v>80.1353965183752</v>
      </c>
    </row>
    <row r="420" ht="13.85" spans="1:4">
      <c r="A420" s="15" t="s">
        <v>305</v>
      </c>
      <c r="B420" s="15">
        <v>19.617</v>
      </c>
      <c r="C420" s="15">
        <v>0.1028</v>
      </c>
      <c r="D420" s="15">
        <f t="shared" si="1"/>
        <v>76.3307392996109</v>
      </c>
    </row>
    <row r="421" ht="13.85" spans="1:4">
      <c r="A421" s="15" t="s">
        <v>306</v>
      </c>
      <c r="B421" s="15">
        <v>19.53</v>
      </c>
      <c r="C421" s="15">
        <v>0.1042</v>
      </c>
      <c r="D421" s="15">
        <f t="shared" si="1"/>
        <v>74.9712092130518</v>
      </c>
    </row>
    <row r="422" ht="13.85" spans="1:4">
      <c r="A422" s="13" t="s">
        <v>307</v>
      </c>
      <c r="B422" s="35">
        <v>19.524</v>
      </c>
      <c r="C422" s="13">
        <v>0.1054</v>
      </c>
      <c r="D422" s="15">
        <f t="shared" si="1"/>
        <v>74.0948766603416</v>
      </c>
    </row>
    <row r="423" ht="13.85" spans="1:4">
      <c r="A423" s="13" t="s">
        <v>308</v>
      </c>
      <c r="B423" s="35">
        <v>21.143</v>
      </c>
      <c r="C423" s="13">
        <v>0.1</v>
      </c>
      <c r="D423" s="15">
        <f t="shared" si="1"/>
        <v>84.572</v>
      </c>
    </row>
    <row r="424" ht="13.85" spans="1:4">
      <c r="A424" s="13" t="s">
        <v>309</v>
      </c>
      <c r="B424" s="35">
        <v>18.13</v>
      </c>
      <c r="C424" s="13">
        <v>0.106</v>
      </c>
      <c r="D424" s="15">
        <f t="shared" si="1"/>
        <v>68.4150943396226</v>
      </c>
    </row>
    <row r="425" ht="13.85" spans="1:4">
      <c r="A425" s="13" t="s">
        <v>310</v>
      </c>
      <c r="B425" s="35">
        <v>18.26</v>
      </c>
      <c r="C425" s="13">
        <v>0.1</v>
      </c>
      <c r="D425" s="15">
        <f t="shared" si="1"/>
        <v>73.04</v>
      </c>
    </row>
    <row r="426" ht="13.85" spans="1:4">
      <c r="A426" s="13" t="s">
        <v>311</v>
      </c>
      <c r="B426" s="35">
        <v>19.943</v>
      </c>
      <c r="C426" s="13">
        <v>0.102</v>
      </c>
      <c r="D426" s="15">
        <f t="shared" si="1"/>
        <v>78.2078431372549</v>
      </c>
    </row>
    <row r="427" ht="13.85" spans="1:4">
      <c r="A427" s="13" t="s">
        <v>312</v>
      </c>
      <c r="B427" s="35">
        <v>21.457</v>
      </c>
      <c r="C427" s="13">
        <v>0.102</v>
      </c>
      <c r="D427" s="15">
        <f t="shared" si="1"/>
        <v>84.1450980392157</v>
      </c>
    </row>
    <row r="428" ht="13.85" spans="1:4">
      <c r="A428" s="15" t="s">
        <v>313</v>
      </c>
      <c r="B428" s="15">
        <v>20.228</v>
      </c>
      <c r="C428" s="15">
        <v>0.1032</v>
      </c>
      <c r="D428" s="15">
        <f t="shared" si="1"/>
        <v>78.4031007751938</v>
      </c>
    </row>
    <row r="429" ht="13.85" spans="1:4">
      <c r="A429" s="15" t="s">
        <v>314</v>
      </c>
      <c r="B429" s="15">
        <v>21.265</v>
      </c>
      <c r="C429" s="15">
        <v>0.0984</v>
      </c>
      <c r="D429" s="15">
        <f t="shared" si="1"/>
        <v>86.4430894308943</v>
      </c>
    </row>
    <row r="430" ht="13.85" spans="1:4">
      <c r="A430" s="15" t="s">
        <v>315</v>
      </c>
      <c r="B430" s="15">
        <v>23.458</v>
      </c>
      <c r="C430" s="15">
        <v>0.1048</v>
      </c>
      <c r="D430" s="15">
        <f t="shared" si="1"/>
        <v>89.5343511450382</v>
      </c>
    </row>
    <row r="431" ht="13.85" spans="1:4">
      <c r="A431" s="15" t="s">
        <v>316</v>
      </c>
      <c r="B431" s="15">
        <v>18.794</v>
      </c>
      <c r="C431" s="15">
        <v>0.1024</v>
      </c>
      <c r="D431" s="15">
        <f t="shared" si="1"/>
        <v>73.4140625</v>
      </c>
    </row>
    <row r="432" ht="13.85" spans="1:4">
      <c r="A432" s="15" t="s">
        <v>317</v>
      </c>
      <c r="B432" s="15">
        <v>21.783</v>
      </c>
      <c r="C432" s="15">
        <v>0.1014</v>
      </c>
      <c r="D432" s="15">
        <f t="shared" si="1"/>
        <v>85.9289940828402</v>
      </c>
    </row>
    <row r="433" ht="13.85" spans="1:4">
      <c r="A433" s="15" t="s">
        <v>318</v>
      </c>
      <c r="B433" s="15">
        <v>19.791</v>
      </c>
      <c r="C433" s="15">
        <v>0.106</v>
      </c>
      <c r="D433" s="15">
        <f t="shared" si="1"/>
        <v>74.6830188679245</v>
      </c>
    </row>
    <row r="436" ht="13.85" spans="1:14">
      <c r="A436" s="6" t="s">
        <v>123</v>
      </c>
      <c r="B436" s="6"/>
      <c r="C436" s="6"/>
      <c r="D436" s="6"/>
      <c r="E436" s="6"/>
      <c r="F436" s="6"/>
      <c r="G436" s="6" t="s">
        <v>124</v>
      </c>
      <c r="H436" s="6"/>
      <c r="I436" s="6"/>
      <c r="J436" s="6"/>
      <c r="K436" s="6"/>
      <c r="L436" s="6"/>
      <c r="M436" s="6"/>
      <c r="N436" s="6"/>
    </row>
    <row r="437" ht="13.85" spans="1:14">
      <c r="A437" s="6" t="s">
        <v>30</v>
      </c>
      <c r="B437" s="6"/>
      <c r="C437" s="6"/>
      <c r="D437" s="6"/>
      <c r="E437" s="6"/>
      <c r="F437" s="6"/>
      <c r="G437" s="6" t="s">
        <v>125</v>
      </c>
      <c r="H437" s="6"/>
      <c r="I437" s="6"/>
      <c r="J437" s="6"/>
      <c r="K437" s="6"/>
      <c r="L437" s="6"/>
      <c r="M437" s="6"/>
      <c r="N437" s="6"/>
    </row>
    <row r="438" ht="13.85" spans="1:14">
      <c r="A438" s="6"/>
      <c r="B438" s="6" t="s">
        <v>126</v>
      </c>
      <c r="C438" s="6" t="s">
        <v>127</v>
      </c>
      <c r="D438" s="6" t="s">
        <v>128</v>
      </c>
      <c r="E438" s="6" t="s">
        <v>32</v>
      </c>
      <c r="F438" s="6" t="s">
        <v>33</v>
      </c>
      <c r="G438" s="6" t="s">
        <v>129</v>
      </c>
      <c r="H438" s="6"/>
      <c r="I438" s="6"/>
      <c r="J438" s="6"/>
      <c r="K438" s="6"/>
      <c r="L438" s="6"/>
      <c r="M438" s="6"/>
      <c r="N438" s="6"/>
    </row>
    <row r="439" ht="13.85" spans="1:14">
      <c r="A439" s="8" t="s">
        <v>130</v>
      </c>
      <c r="B439" s="6">
        <v>2810.581</v>
      </c>
      <c r="C439" s="6">
        <v>5</v>
      </c>
      <c r="D439" s="6">
        <v>562.116</v>
      </c>
      <c r="E439" s="6">
        <v>14.485</v>
      </c>
      <c r="F439" s="6">
        <v>0</v>
      </c>
      <c r="G439" s="6" t="s">
        <v>131</v>
      </c>
      <c r="H439" s="6" t="s">
        <v>132</v>
      </c>
      <c r="I439" s="6" t="s">
        <v>133</v>
      </c>
      <c r="J439" s="6" t="s">
        <v>134</v>
      </c>
      <c r="K439" s="6" t="s">
        <v>33</v>
      </c>
      <c r="L439" s="6" t="s">
        <v>135</v>
      </c>
      <c r="M439" s="6"/>
      <c r="N439" s="6"/>
    </row>
    <row r="440" ht="13.85" spans="1:14">
      <c r="A440" s="6" t="s">
        <v>136</v>
      </c>
      <c r="B440" s="6">
        <v>1164.222</v>
      </c>
      <c r="C440" s="6">
        <v>30</v>
      </c>
      <c r="D440" s="6">
        <v>38.807</v>
      </c>
      <c r="E440" s="6"/>
      <c r="F440" s="6"/>
      <c r="G440" s="6"/>
      <c r="H440" s="6"/>
      <c r="I440" s="6"/>
      <c r="J440" s="6"/>
      <c r="K440" s="6"/>
      <c r="L440" s="6" t="s">
        <v>41</v>
      </c>
      <c r="M440" s="6" t="s">
        <v>42</v>
      </c>
      <c r="N440" s="6"/>
    </row>
    <row r="441" ht="13.85" spans="1:14">
      <c r="A441" s="6" t="s">
        <v>137</v>
      </c>
      <c r="B441" s="6">
        <v>3974.804</v>
      </c>
      <c r="C441" s="6">
        <v>35</v>
      </c>
      <c r="D441" s="6"/>
      <c r="E441" s="6"/>
      <c r="F441" s="6"/>
      <c r="G441" s="6" t="s">
        <v>31</v>
      </c>
      <c r="H441" s="6" t="s">
        <v>138</v>
      </c>
      <c r="I441" s="6" t="s">
        <v>351</v>
      </c>
      <c r="J441" s="6">
        <v>3.59663806</v>
      </c>
      <c r="K441" s="6">
        <v>0.006</v>
      </c>
      <c r="L441" s="6">
        <v>3.36677832</v>
      </c>
      <c r="M441" s="6">
        <v>18.05740801</v>
      </c>
      <c r="N441" s="6"/>
    </row>
    <row r="442" ht="13.85" spans="1:14">
      <c r="A442" s="6"/>
      <c r="B442" s="6"/>
      <c r="C442" s="6"/>
      <c r="D442" s="6"/>
      <c r="E442" s="6"/>
      <c r="F442" s="6"/>
      <c r="G442" s="6"/>
      <c r="H442" s="6" t="s">
        <v>140</v>
      </c>
      <c r="I442" s="6" t="s">
        <v>352</v>
      </c>
      <c r="J442" s="6">
        <v>3.59663806</v>
      </c>
      <c r="K442" s="6">
        <v>0</v>
      </c>
      <c r="L442" s="6">
        <v>12.2413235</v>
      </c>
      <c r="M442" s="6">
        <v>26.93195319</v>
      </c>
      <c r="N442" s="6"/>
    </row>
    <row r="443" ht="13.85" spans="1:14">
      <c r="A443" s="6"/>
      <c r="B443" s="6"/>
      <c r="C443" s="6"/>
      <c r="D443" s="6"/>
      <c r="E443" s="6"/>
      <c r="F443" s="6"/>
      <c r="G443" s="6"/>
      <c r="H443" s="6" t="s">
        <v>235</v>
      </c>
      <c r="I443" s="6">
        <v>-3.616643113</v>
      </c>
      <c r="J443" s="6">
        <v>3.59663806</v>
      </c>
      <c r="K443" s="6">
        <v>0.323</v>
      </c>
      <c r="L443" s="6">
        <v>-10.96195796</v>
      </c>
      <c r="M443" s="6">
        <v>3.72867173</v>
      </c>
      <c r="N443" s="6"/>
    </row>
    <row r="444" ht="13.85" spans="1:14">
      <c r="A444" s="6"/>
      <c r="B444" s="6"/>
      <c r="C444" s="6"/>
      <c r="D444" s="6"/>
      <c r="E444" s="6"/>
      <c r="F444" s="6"/>
      <c r="G444" s="6"/>
      <c r="H444" s="6" t="s">
        <v>236</v>
      </c>
      <c r="I444" s="6">
        <v>-0.87450363</v>
      </c>
      <c r="J444" s="6">
        <v>3.59663806</v>
      </c>
      <c r="K444" s="6">
        <v>0.81</v>
      </c>
      <c r="L444" s="6">
        <v>-8.21981847</v>
      </c>
      <c r="M444" s="6">
        <v>6.47081121</v>
      </c>
      <c r="N444" s="6"/>
    </row>
    <row r="445" ht="13.85" spans="1:14">
      <c r="A445" s="6"/>
      <c r="B445" s="6"/>
      <c r="C445" s="6"/>
      <c r="D445" s="6"/>
      <c r="E445" s="6"/>
      <c r="F445" s="6"/>
      <c r="G445" s="6"/>
      <c r="H445" s="6" t="s">
        <v>237</v>
      </c>
      <c r="I445" s="6">
        <v>-5.196454402</v>
      </c>
      <c r="J445" s="6">
        <v>3.59663806</v>
      </c>
      <c r="K445" s="6">
        <v>0.159</v>
      </c>
      <c r="L445" s="6">
        <v>-12.54176925</v>
      </c>
      <c r="M445" s="6">
        <v>2.14886044</v>
      </c>
      <c r="N445" s="6"/>
    </row>
    <row r="446" ht="13.85" spans="1:14">
      <c r="A446" s="6"/>
      <c r="B446" s="6"/>
      <c r="C446" s="6"/>
      <c r="D446" s="6"/>
      <c r="E446" s="6"/>
      <c r="F446" s="6"/>
      <c r="G446" s="6" t="s">
        <v>138</v>
      </c>
      <c r="H446" s="6" t="s">
        <v>31</v>
      </c>
      <c r="I446" s="6" t="s">
        <v>353</v>
      </c>
      <c r="J446" s="6">
        <v>3.59663806</v>
      </c>
      <c r="K446" s="6">
        <v>0.006</v>
      </c>
      <c r="L446" s="6">
        <v>-18.05740801</v>
      </c>
      <c r="M446" s="6">
        <v>-3.36677832</v>
      </c>
      <c r="N446" s="6"/>
    </row>
    <row r="447" ht="13.85" spans="1:14">
      <c r="A447" s="6"/>
      <c r="B447" s="6"/>
      <c r="C447" s="6"/>
      <c r="D447" s="6"/>
      <c r="E447" s="6"/>
      <c r="F447" s="6"/>
      <c r="G447" s="6"/>
      <c r="H447" s="6" t="s">
        <v>140</v>
      </c>
      <c r="I447" s="6" t="s">
        <v>354</v>
      </c>
      <c r="J447" s="6">
        <v>3.59663806</v>
      </c>
      <c r="K447" s="6">
        <v>0.02</v>
      </c>
      <c r="L447" s="6">
        <v>1.52923034</v>
      </c>
      <c r="M447" s="6">
        <v>16.21986003</v>
      </c>
      <c r="N447" s="6"/>
    </row>
    <row r="448" ht="13.85" spans="1:14">
      <c r="A448" s="6"/>
      <c r="B448" s="6"/>
      <c r="C448" s="6"/>
      <c r="D448" s="6"/>
      <c r="E448" s="6"/>
      <c r="F448" s="6"/>
      <c r="G448" s="6"/>
      <c r="H448" s="6" t="s">
        <v>235</v>
      </c>
      <c r="I448" s="6" t="s">
        <v>355</v>
      </c>
      <c r="J448" s="6">
        <v>3.59663806</v>
      </c>
      <c r="K448" s="6">
        <v>0</v>
      </c>
      <c r="L448" s="6">
        <v>-21.67405112</v>
      </c>
      <c r="M448" s="6">
        <v>-6.98342143</v>
      </c>
      <c r="N448" s="6"/>
    </row>
    <row r="449" ht="13.85" spans="1:14">
      <c r="A449" s="6"/>
      <c r="B449" s="6"/>
      <c r="C449" s="6"/>
      <c r="D449" s="6"/>
      <c r="E449" s="6"/>
      <c r="F449" s="6"/>
      <c r="G449" s="6"/>
      <c r="H449" s="6" t="s">
        <v>236</v>
      </c>
      <c r="I449" s="6" t="s">
        <v>356</v>
      </c>
      <c r="J449" s="6">
        <v>3.59663806</v>
      </c>
      <c r="K449" s="6">
        <v>0.003</v>
      </c>
      <c r="L449" s="6">
        <v>-18.93191164</v>
      </c>
      <c r="M449" s="6">
        <v>-4.24128195</v>
      </c>
      <c r="N449" s="6"/>
    </row>
    <row r="450" ht="13.85" spans="1:14">
      <c r="A450" s="6"/>
      <c r="B450" s="6"/>
      <c r="C450" s="6"/>
      <c r="D450" s="6"/>
      <c r="E450" s="6"/>
      <c r="F450" s="6"/>
      <c r="G450" s="6"/>
      <c r="H450" s="6" t="s">
        <v>237</v>
      </c>
      <c r="I450" s="6" t="s">
        <v>357</v>
      </c>
      <c r="J450" s="6">
        <v>3.59663806</v>
      </c>
      <c r="K450" s="6">
        <v>0</v>
      </c>
      <c r="L450" s="6">
        <v>-23.25386241</v>
      </c>
      <c r="M450" s="6">
        <v>-8.56323272</v>
      </c>
      <c r="N450" s="6"/>
    </row>
    <row r="451" ht="13.85" spans="1:14">
      <c r="A451" s="6"/>
      <c r="B451" s="6"/>
      <c r="C451" s="6"/>
      <c r="D451" s="6"/>
      <c r="E451" s="6"/>
      <c r="F451" s="6"/>
      <c r="G451" s="6" t="s">
        <v>140</v>
      </c>
      <c r="H451" s="6" t="s">
        <v>31</v>
      </c>
      <c r="I451" s="6" t="s">
        <v>358</v>
      </c>
      <c r="J451" s="6">
        <v>3.59663806</v>
      </c>
      <c r="K451" s="6">
        <v>0</v>
      </c>
      <c r="L451" s="6">
        <v>-26.93195319</v>
      </c>
      <c r="M451" s="6">
        <v>-12.2413235</v>
      </c>
      <c r="N451" s="6"/>
    </row>
    <row r="452" ht="13.85" spans="1:14">
      <c r="A452" s="6"/>
      <c r="B452" s="6"/>
      <c r="C452" s="6"/>
      <c r="D452" s="6"/>
      <c r="E452" s="6"/>
      <c r="F452" s="6"/>
      <c r="G452" s="6"/>
      <c r="H452" s="6" t="s">
        <v>138</v>
      </c>
      <c r="I452" s="6" t="s">
        <v>359</v>
      </c>
      <c r="J452" s="6">
        <v>3.59663806</v>
      </c>
      <c r="K452" s="6">
        <v>0.02</v>
      </c>
      <c r="L452" s="6">
        <v>-16.21986003</v>
      </c>
      <c r="M452" s="6">
        <v>-1.52923034</v>
      </c>
      <c r="N452" s="6"/>
    </row>
    <row r="453" ht="13.85" spans="1:14">
      <c r="A453" s="6"/>
      <c r="B453" s="6"/>
      <c r="C453" s="6"/>
      <c r="D453" s="6"/>
      <c r="E453" s="6"/>
      <c r="F453" s="6"/>
      <c r="G453" s="6"/>
      <c r="H453" s="6" t="s">
        <v>235</v>
      </c>
      <c r="I453" s="6" t="s">
        <v>360</v>
      </c>
      <c r="J453" s="6">
        <v>3.59663806</v>
      </c>
      <c r="K453" s="6">
        <v>0</v>
      </c>
      <c r="L453" s="6">
        <v>-30.5485963</v>
      </c>
      <c r="M453" s="6">
        <v>-15.85796661</v>
      </c>
      <c r="N453" s="6"/>
    </row>
    <row r="454" ht="13.85" spans="1:14">
      <c r="A454" s="6"/>
      <c r="B454" s="6"/>
      <c r="C454" s="6"/>
      <c r="D454" s="6"/>
      <c r="E454" s="6"/>
      <c r="F454" s="6"/>
      <c r="G454" s="6"/>
      <c r="H454" s="6" t="s">
        <v>236</v>
      </c>
      <c r="I454" s="6" t="s">
        <v>361</v>
      </c>
      <c r="J454" s="6">
        <v>3.59663806</v>
      </c>
      <c r="K454" s="6">
        <v>0</v>
      </c>
      <c r="L454" s="6">
        <v>-27.80645682</v>
      </c>
      <c r="M454" s="6">
        <v>-13.11582713</v>
      </c>
      <c r="N454" s="6"/>
    </row>
    <row r="455" ht="13.85" spans="1:14">
      <c r="A455" s="6"/>
      <c r="B455" s="6"/>
      <c r="C455" s="6"/>
      <c r="D455" s="6"/>
      <c r="E455" s="6"/>
      <c r="F455" s="6"/>
      <c r="G455" s="6"/>
      <c r="H455" s="6" t="s">
        <v>237</v>
      </c>
      <c r="I455" s="6" t="s">
        <v>362</v>
      </c>
      <c r="J455" s="6">
        <v>3.59663806</v>
      </c>
      <c r="K455" s="6">
        <v>0</v>
      </c>
      <c r="L455" s="6">
        <v>-32.12840759</v>
      </c>
      <c r="M455" s="6">
        <v>-17.4377779</v>
      </c>
      <c r="N455" s="6"/>
    </row>
    <row r="456" ht="13.85" spans="1:14">
      <c r="A456" s="6"/>
      <c r="B456" s="6"/>
      <c r="C456" s="6"/>
      <c r="D456" s="6"/>
      <c r="E456" s="6"/>
      <c r="F456" s="6"/>
      <c r="G456" s="6" t="s">
        <v>235</v>
      </c>
      <c r="H456" s="6" t="s">
        <v>31</v>
      </c>
      <c r="I456" s="6">
        <v>3.616643113</v>
      </c>
      <c r="J456" s="6">
        <v>3.59663806</v>
      </c>
      <c r="K456" s="6">
        <v>0.323</v>
      </c>
      <c r="L456" s="6">
        <v>-3.72867173</v>
      </c>
      <c r="M456" s="6">
        <v>10.96195796</v>
      </c>
      <c r="N456" s="6"/>
    </row>
    <row r="457" ht="13.85" spans="1:14">
      <c r="A457" s="6"/>
      <c r="B457" s="6"/>
      <c r="C457" s="6"/>
      <c r="D457" s="6"/>
      <c r="E457" s="6"/>
      <c r="F457" s="6"/>
      <c r="G457" s="6"/>
      <c r="H457" s="6" t="s">
        <v>138</v>
      </c>
      <c r="I457" s="6" t="s">
        <v>363</v>
      </c>
      <c r="J457" s="6">
        <v>3.59663806</v>
      </c>
      <c r="K457" s="6">
        <v>0</v>
      </c>
      <c r="L457" s="6">
        <v>6.98342143</v>
      </c>
      <c r="M457" s="6">
        <v>21.67405112</v>
      </c>
      <c r="N457" s="6"/>
    </row>
    <row r="458" ht="13.85" spans="1:14">
      <c r="A458" s="6"/>
      <c r="B458" s="6"/>
      <c r="C458" s="6"/>
      <c r="D458" s="6"/>
      <c r="E458" s="6"/>
      <c r="F458" s="6"/>
      <c r="G458" s="6"/>
      <c r="H458" s="6" t="s">
        <v>140</v>
      </c>
      <c r="I458" s="6" t="s">
        <v>364</v>
      </c>
      <c r="J458" s="6">
        <v>3.59663806</v>
      </c>
      <c r="K458" s="6">
        <v>0</v>
      </c>
      <c r="L458" s="6">
        <v>15.85796661</v>
      </c>
      <c r="M458" s="6">
        <v>30.5485963</v>
      </c>
      <c r="N458" s="6"/>
    </row>
    <row r="459" ht="13.85" spans="1:14">
      <c r="A459" s="6"/>
      <c r="B459" s="6"/>
      <c r="C459" s="6"/>
      <c r="D459" s="6"/>
      <c r="E459" s="6"/>
      <c r="F459" s="6"/>
      <c r="G459" s="6"/>
      <c r="H459" s="6" t="s">
        <v>236</v>
      </c>
      <c r="I459" s="6">
        <v>2.742139483</v>
      </c>
      <c r="J459" s="6">
        <v>3.59663806</v>
      </c>
      <c r="K459" s="6">
        <v>0.452</v>
      </c>
      <c r="L459" s="6">
        <v>-4.60317536</v>
      </c>
      <c r="M459" s="6">
        <v>10.08745433</v>
      </c>
      <c r="N459" s="6"/>
    </row>
    <row r="460" ht="13.85" spans="1:14">
      <c r="A460" s="6"/>
      <c r="B460" s="6"/>
      <c r="C460" s="6"/>
      <c r="D460" s="6"/>
      <c r="E460" s="6"/>
      <c r="F460" s="6"/>
      <c r="G460" s="6"/>
      <c r="H460" s="6" t="s">
        <v>237</v>
      </c>
      <c r="I460" s="6">
        <v>-1.579811288</v>
      </c>
      <c r="J460" s="6">
        <v>3.59663806</v>
      </c>
      <c r="K460" s="6">
        <v>0.664</v>
      </c>
      <c r="L460" s="6">
        <v>-8.92512613</v>
      </c>
      <c r="M460" s="6">
        <v>5.76550356</v>
      </c>
      <c r="N460" s="6"/>
    </row>
    <row r="461" ht="13.85" spans="1:14">
      <c r="A461" s="6"/>
      <c r="B461" s="6"/>
      <c r="C461" s="6"/>
      <c r="D461" s="6"/>
      <c r="E461" s="6"/>
      <c r="F461" s="6"/>
      <c r="G461" s="6" t="s">
        <v>236</v>
      </c>
      <c r="H461" s="6" t="s">
        <v>31</v>
      </c>
      <c r="I461" s="6">
        <v>0.87450363</v>
      </c>
      <c r="J461" s="6">
        <v>3.59663806</v>
      </c>
      <c r="K461" s="6">
        <v>0.81</v>
      </c>
      <c r="L461" s="6">
        <v>-6.47081121</v>
      </c>
      <c r="M461" s="6">
        <v>8.21981847</v>
      </c>
      <c r="N461" s="6"/>
    </row>
    <row r="462" ht="13.85" spans="1:14">
      <c r="A462" s="6"/>
      <c r="B462" s="6"/>
      <c r="C462" s="6"/>
      <c r="D462" s="6"/>
      <c r="E462" s="6"/>
      <c r="F462" s="6"/>
      <c r="G462" s="6"/>
      <c r="H462" s="6" t="s">
        <v>138</v>
      </c>
      <c r="I462" s="6" t="s">
        <v>365</v>
      </c>
      <c r="J462" s="6">
        <v>3.59663806</v>
      </c>
      <c r="K462" s="6">
        <v>0.003</v>
      </c>
      <c r="L462" s="6">
        <v>4.24128195</v>
      </c>
      <c r="M462" s="6">
        <v>18.93191164</v>
      </c>
      <c r="N462" s="6"/>
    </row>
    <row r="463" ht="13.85" spans="1:14">
      <c r="A463" s="6"/>
      <c r="B463" s="6"/>
      <c r="C463" s="6"/>
      <c r="D463" s="6"/>
      <c r="E463" s="6"/>
      <c r="F463" s="6"/>
      <c r="G463" s="6"/>
      <c r="H463" s="6" t="s">
        <v>140</v>
      </c>
      <c r="I463" s="6" t="s">
        <v>366</v>
      </c>
      <c r="J463" s="6">
        <v>3.59663806</v>
      </c>
      <c r="K463" s="6">
        <v>0</v>
      </c>
      <c r="L463" s="6">
        <v>13.11582713</v>
      </c>
      <c r="M463" s="6">
        <v>27.80645682</v>
      </c>
      <c r="N463" s="6"/>
    </row>
    <row r="464" ht="13.85" spans="1:14">
      <c r="A464" s="6"/>
      <c r="B464" s="6"/>
      <c r="C464" s="6"/>
      <c r="D464" s="6"/>
      <c r="E464" s="6"/>
      <c r="F464" s="6"/>
      <c r="G464" s="6"/>
      <c r="H464" s="6" t="s">
        <v>235</v>
      </c>
      <c r="I464" s="6">
        <v>-2.742139483</v>
      </c>
      <c r="J464" s="6">
        <v>3.59663806</v>
      </c>
      <c r="K464" s="6">
        <v>0.452</v>
      </c>
      <c r="L464" s="6">
        <v>-10.08745433</v>
      </c>
      <c r="M464" s="6">
        <v>4.60317536</v>
      </c>
      <c r="N464" s="6"/>
    </row>
    <row r="465" ht="13.85" spans="1:14">
      <c r="A465" s="6"/>
      <c r="B465" s="6"/>
      <c r="C465" s="6"/>
      <c r="D465" s="6"/>
      <c r="E465" s="6"/>
      <c r="F465" s="6"/>
      <c r="G465" s="6"/>
      <c r="H465" s="6" t="s">
        <v>237</v>
      </c>
      <c r="I465" s="6">
        <v>-4.321950772</v>
      </c>
      <c r="J465" s="6">
        <v>3.59663806</v>
      </c>
      <c r="K465" s="6">
        <v>0.239</v>
      </c>
      <c r="L465" s="6">
        <v>-11.66726562</v>
      </c>
      <c r="M465" s="6">
        <v>3.02336407</v>
      </c>
      <c r="N465" s="6"/>
    </row>
    <row r="466" ht="13.85" spans="1:14">
      <c r="A466" s="6"/>
      <c r="B466" s="6"/>
      <c r="C466" s="6"/>
      <c r="D466" s="6"/>
      <c r="E466" s="6"/>
      <c r="F466" s="6"/>
      <c r="G466" s="6" t="s">
        <v>237</v>
      </c>
      <c r="H466" s="6" t="s">
        <v>31</v>
      </c>
      <c r="I466" s="6">
        <v>5.196454402</v>
      </c>
      <c r="J466" s="6">
        <v>3.59663806</v>
      </c>
      <c r="K466" s="6">
        <v>0.159</v>
      </c>
      <c r="L466" s="6">
        <v>-2.14886044</v>
      </c>
      <c r="M466" s="6">
        <v>12.54176925</v>
      </c>
      <c r="N466" s="6"/>
    </row>
    <row r="467" ht="13.85" spans="1:14">
      <c r="A467" s="6"/>
      <c r="B467" s="6"/>
      <c r="C467" s="6"/>
      <c r="D467" s="6"/>
      <c r="E467" s="6"/>
      <c r="F467" s="6"/>
      <c r="G467" s="6"/>
      <c r="H467" s="6" t="s">
        <v>138</v>
      </c>
      <c r="I467" s="6" t="s">
        <v>367</v>
      </c>
      <c r="J467" s="6">
        <v>3.59663806</v>
      </c>
      <c r="K467" s="6">
        <v>0</v>
      </c>
      <c r="L467" s="6">
        <v>8.56323272</v>
      </c>
      <c r="M467" s="6">
        <v>23.25386241</v>
      </c>
      <c r="N467" s="6"/>
    </row>
    <row r="468" ht="13.85" spans="1:14">
      <c r="A468" s="6"/>
      <c r="B468" s="6"/>
      <c r="C468" s="6"/>
      <c r="D468" s="6"/>
      <c r="E468" s="6"/>
      <c r="F468" s="6"/>
      <c r="G468" s="6"/>
      <c r="H468" s="6" t="s">
        <v>140</v>
      </c>
      <c r="I468" s="6" t="s">
        <v>368</v>
      </c>
      <c r="J468" s="6">
        <v>3.59663806</v>
      </c>
      <c r="K468" s="6">
        <v>0</v>
      </c>
      <c r="L468" s="6">
        <v>17.4377779</v>
      </c>
      <c r="M468" s="6">
        <v>32.12840759</v>
      </c>
      <c r="N468" s="6"/>
    </row>
    <row r="469" ht="13.85" spans="1:14">
      <c r="A469" s="6"/>
      <c r="B469" s="6"/>
      <c r="C469" s="6"/>
      <c r="D469" s="6"/>
      <c r="E469" s="6"/>
      <c r="F469" s="6"/>
      <c r="G469" s="6"/>
      <c r="H469" s="6" t="s">
        <v>235</v>
      </c>
      <c r="I469" s="6">
        <v>1.579811288</v>
      </c>
      <c r="J469" s="6">
        <v>3.59663806</v>
      </c>
      <c r="K469" s="6">
        <v>0.664</v>
      </c>
      <c r="L469" s="6">
        <v>-5.76550356</v>
      </c>
      <c r="M469" s="6">
        <v>8.92512613</v>
      </c>
      <c r="N469" s="6"/>
    </row>
    <row r="470" ht="13.85" spans="1:14">
      <c r="A470" s="6"/>
      <c r="B470" s="6"/>
      <c r="C470" s="6"/>
      <c r="D470" s="6"/>
      <c r="E470" s="6"/>
      <c r="F470" s="6"/>
      <c r="G470" s="6"/>
      <c r="H470" s="6" t="s">
        <v>236</v>
      </c>
      <c r="I470" s="6">
        <v>4.321950772</v>
      </c>
      <c r="J470" s="6">
        <v>3.59663806</v>
      </c>
      <c r="K470" s="6">
        <v>0.239</v>
      </c>
      <c r="L470" s="6">
        <v>-3.02336407</v>
      </c>
      <c r="M470" s="6">
        <v>11.66726562</v>
      </c>
      <c r="N470" s="6"/>
    </row>
    <row r="471" ht="13.85" spans="1:14">
      <c r="A471" s="6"/>
      <c r="B471" s="6"/>
      <c r="C471" s="6"/>
      <c r="D471" s="6"/>
      <c r="E471" s="6"/>
      <c r="F471" s="6"/>
      <c r="G471" s="6" t="s">
        <v>144</v>
      </c>
      <c r="H471" s="6"/>
      <c r="I471" s="6"/>
      <c r="J471" s="6"/>
      <c r="K471" s="6"/>
      <c r="L471" s="6"/>
      <c r="M471" s="6"/>
      <c r="N471" s="6"/>
    </row>
    <row r="474" ht="17.25" spans="1:1">
      <c r="A474" s="10" t="s">
        <v>369</v>
      </c>
    </row>
    <row r="475" ht="13.85" spans="1:7">
      <c r="A475" s="6"/>
      <c r="B475" s="6"/>
      <c r="C475" s="6" t="s">
        <v>93</v>
      </c>
      <c r="D475" s="6"/>
      <c r="E475" s="6" t="s">
        <v>94</v>
      </c>
      <c r="F475" s="6"/>
      <c r="G475" s="6"/>
    </row>
    <row r="476" ht="13.85" spans="1:7">
      <c r="A476" s="24" t="s">
        <v>7</v>
      </c>
      <c r="B476" s="24">
        <v>1</v>
      </c>
      <c r="C476" s="24">
        <v>9045.832</v>
      </c>
      <c r="D476" s="24"/>
      <c r="E476" s="24">
        <v>1</v>
      </c>
      <c r="F476" s="24">
        <v>3934.527</v>
      </c>
      <c r="G476" s="24">
        <f t="shared" ref="G476:G487" si="2">F476/C476</f>
        <v>0.434954684102026</v>
      </c>
    </row>
    <row r="477" ht="13.85" spans="1:7">
      <c r="A477" s="24" t="s">
        <v>8</v>
      </c>
      <c r="B477" s="24">
        <v>2</v>
      </c>
      <c r="C477" s="24">
        <v>5770.234</v>
      </c>
      <c r="D477" s="24"/>
      <c r="E477" s="24">
        <v>2</v>
      </c>
      <c r="F477" s="24">
        <v>5013.477</v>
      </c>
      <c r="G477" s="24">
        <f t="shared" si="2"/>
        <v>0.868851592500408</v>
      </c>
    </row>
    <row r="478" ht="13.85" spans="1:9">
      <c r="A478" s="6" t="s">
        <v>110</v>
      </c>
      <c r="B478" s="6">
        <v>3</v>
      </c>
      <c r="C478" s="6">
        <v>7239.619</v>
      </c>
      <c r="D478" s="6"/>
      <c r="E478" s="6">
        <v>3</v>
      </c>
      <c r="F478" s="6">
        <v>6168.698</v>
      </c>
      <c r="G478" s="6">
        <f t="shared" si="2"/>
        <v>0.85207495035305</v>
      </c>
      <c r="I478" s="6" t="s">
        <v>94</v>
      </c>
    </row>
    <row r="479" ht="13.85" spans="1:7">
      <c r="A479" s="6" t="s">
        <v>111</v>
      </c>
      <c r="B479" s="6">
        <v>4</v>
      </c>
      <c r="C479" s="6">
        <v>5815.719</v>
      </c>
      <c r="D479" s="6"/>
      <c r="E479" s="6">
        <v>4</v>
      </c>
      <c r="F479" s="6">
        <v>7494.643</v>
      </c>
      <c r="G479" s="6">
        <f t="shared" si="2"/>
        <v>1.28868726291624</v>
      </c>
    </row>
    <row r="480" ht="13.85" spans="1:7">
      <c r="A480" s="23" t="s">
        <v>116</v>
      </c>
      <c r="B480" s="23">
        <v>5</v>
      </c>
      <c r="C480" s="23">
        <v>5378.113</v>
      </c>
      <c r="D480" s="23"/>
      <c r="E480" s="23">
        <v>5</v>
      </c>
      <c r="F480" s="23">
        <v>9423.648</v>
      </c>
      <c r="G480" s="23">
        <f t="shared" si="2"/>
        <v>1.75222201541693</v>
      </c>
    </row>
    <row r="481" ht="13.85" spans="1:7">
      <c r="A481" s="23" t="s">
        <v>117</v>
      </c>
      <c r="B481" s="23">
        <v>6</v>
      </c>
      <c r="C481" s="23">
        <v>6389.426</v>
      </c>
      <c r="D481" s="23"/>
      <c r="E481" s="23">
        <v>6</v>
      </c>
      <c r="F481" s="23">
        <v>7063.062</v>
      </c>
      <c r="G481" s="23">
        <f t="shared" si="2"/>
        <v>1.10542981482218</v>
      </c>
    </row>
    <row r="482" ht="13.85" spans="1:7">
      <c r="A482" s="6" t="s">
        <v>214</v>
      </c>
      <c r="B482" s="6">
        <v>7</v>
      </c>
      <c r="C482" s="6">
        <v>5869.397</v>
      </c>
      <c r="D482" s="6"/>
      <c r="E482" s="6">
        <v>7</v>
      </c>
      <c r="F482" s="6">
        <v>7320.355</v>
      </c>
      <c r="G482" s="6">
        <f t="shared" si="2"/>
        <v>1.247207336631</v>
      </c>
    </row>
    <row r="483" ht="13.85" spans="1:7">
      <c r="A483" s="6" t="s">
        <v>215</v>
      </c>
      <c r="B483" s="6">
        <v>8</v>
      </c>
      <c r="C483" s="6">
        <v>5983.719</v>
      </c>
      <c r="D483" s="6"/>
      <c r="E483" s="6">
        <v>8</v>
      </c>
      <c r="F483" s="6">
        <v>7110.648</v>
      </c>
      <c r="G483" s="6">
        <f t="shared" si="2"/>
        <v>1.18833254034823</v>
      </c>
    </row>
    <row r="484" ht="13.85" spans="1:7">
      <c r="A484" s="24" t="s">
        <v>220</v>
      </c>
      <c r="B484" s="24">
        <v>9</v>
      </c>
      <c r="C484" s="24">
        <v>6102.125</v>
      </c>
      <c r="D484" s="24"/>
      <c r="E484" s="24">
        <v>9</v>
      </c>
      <c r="F484" s="24">
        <v>7029.477</v>
      </c>
      <c r="G484" s="24">
        <f t="shared" si="2"/>
        <v>1.15197197697523</v>
      </c>
    </row>
    <row r="485" ht="13.85" spans="1:7">
      <c r="A485" s="24" t="s">
        <v>221</v>
      </c>
      <c r="B485" s="24">
        <v>10</v>
      </c>
      <c r="C485" s="24">
        <v>5905.062</v>
      </c>
      <c r="D485" s="24"/>
      <c r="E485" s="24">
        <v>10</v>
      </c>
      <c r="F485" s="24">
        <v>7606.477</v>
      </c>
      <c r="G485" s="24">
        <f t="shared" si="2"/>
        <v>1.28812821948356</v>
      </c>
    </row>
    <row r="486" ht="13.85" spans="1:7">
      <c r="A486" s="6" t="s">
        <v>226</v>
      </c>
      <c r="B486" s="6">
        <v>11</v>
      </c>
      <c r="C486" s="6">
        <v>5795.062</v>
      </c>
      <c r="D486" s="6"/>
      <c r="E486" s="6">
        <v>11</v>
      </c>
      <c r="F486" s="6">
        <v>6923.062</v>
      </c>
      <c r="G486" s="6">
        <f t="shared" si="2"/>
        <v>1.19464847830791</v>
      </c>
    </row>
    <row r="487" ht="13.85" spans="1:9">
      <c r="A487" s="6" t="s">
        <v>227</v>
      </c>
      <c r="B487" s="6">
        <v>12</v>
      </c>
      <c r="C487" s="6">
        <v>6888.246</v>
      </c>
      <c r="D487" s="6"/>
      <c r="E487" s="6">
        <v>12</v>
      </c>
      <c r="F487" s="6">
        <v>7641.083</v>
      </c>
      <c r="G487" s="6">
        <f t="shared" si="2"/>
        <v>1.10929298982644</v>
      </c>
      <c r="I487" s="6" t="s">
        <v>93</v>
      </c>
    </row>
    <row r="488" ht="13.85" spans="1:7">
      <c r="A488" s="6"/>
      <c r="B488" s="6"/>
      <c r="C488" s="6"/>
      <c r="D488" s="6"/>
      <c r="E488" s="6"/>
      <c r="F488" s="6"/>
      <c r="G488" s="6"/>
    </row>
    <row r="489" ht="13.85" spans="1:7">
      <c r="A489" s="6"/>
      <c r="B489" s="6"/>
      <c r="C489" s="6"/>
      <c r="D489" s="6"/>
      <c r="E489" s="6"/>
      <c r="F489" s="6"/>
      <c r="G489" s="6"/>
    </row>
    <row r="490" ht="13.85" spans="1:7">
      <c r="A490" s="24" t="s">
        <v>9</v>
      </c>
      <c r="B490" s="24">
        <v>1</v>
      </c>
      <c r="C490" s="24">
        <v>8326.246</v>
      </c>
      <c r="D490" s="24"/>
      <c r="E490" s="24">
        <v>1</v>
      </c>
      <c r="F490" s="24">
        <v>2601.82</v>
      </c>
      <c r="G490" s="24">
        <f t="shared" ref="G490:G501" si="3">F490/C490</f>
        <v>0.312484161529698</v>
      </c>
    </row>
    <row r="491" ht="13.85" spans="1:7">
      <c r="A491" s="24" t="s">
        <v>10</v>
      </c>
      <c r="B491" s="24">
        <v>2</v>
      </c>
      <c r="C491" s="24">
        <v>7707.234</v>
      </c>
      <c r="D491" s="24"/>
      <c r="E491" s="24">
        <v>2</v>
      </c>
      <c r="F491" s="24">
        <v>4032.841</v>
      </c>
      <c r="G491" s="24">
        <f t="shared" si="3"/>
        <v>0.523253997478213</v>
      </c>
    </row>
    <row r="492" ht="13.85" spans="1:7">
      <c r="A492" s="6" t="s">
        <v>112</v>
      </c>
      <c r="B492" s="6">
        <v>3</v>
      </c>
      <c r="C492" s="6">
        <v>8877.719</v>
      </c>
      <c r="D492" s="6"/>
      <c r="E492" s="6">
        <v>3</v>
      </c>
      <c r="F492" s="6">
        <v>4843.82</v>
      </c>
      <c r="G492" s="6">
        <f t="shared" si="3"/>
        <v>0.54561537710306</v>
      </c>
    </row>
    <row r="493" ht="13.85" spans="1:7">
      <c r="A493" s="6" t="s">
        <v>113</v>
      </c>
      <c r="B493" s="6">
        <v>4</v>
      </c>
      <c r="C493" s="6">
        <v>8161.79</v>
      </c>
      <c r="D493" s="6"/>
      <c r="E493" s="6">
        <v>4</v>
      </c>
      <c r="F493" s="6">
        <v>5435.134</v>
      </c>
      <c r="G493" s="6">
        <f t="shared" si="3"/>
        <v>0.665924264162641</v>
      </c>
    </row>
    <row r="494" ht="13.85" spans="1:7">
      <c r="A494" s="23" t="s">
        <v>118</v>
      </c>
      <c r="B494" s="23">
        <v>5</v>
      </c>
      <c r="C494" s="23">
        <v>9416.305</v>
      </c>
      <c r="D494" s="23"/>
      <c r="E494" s="23">
        <v>5</v>
      </c>
      <c r="F494" s="23">
        <v>6836.912</v>
      </c>
      <c r="G494" s="23">
        <f t="shared" si="3"/>
        <v>0.726071638503638</v>
      </c>
    </row>
    <row r="495" ht="13.85" spans="1:7">
      <c r="A495" s="23" t="s">
        <v>119</v>
      </c>
      <c r="B495" s="23">
        <v>6</v>
      </c>
      <c r="C495" s="23">
        <v>9084.598</v>
      </c>
      <c r="D495" s="23"/>
      <c r="E495" s="23">
        <v>6</v>
      </c>
      <c r="F495" s="23">
        <v>5991.648</v>
      </c>
      <c r="G495" s="23">
        <f t="shared" si="3"/>
        <v>0.659539145265426</v>
      </c>
    </row>
    <row r="496" ht="13.85" spans="1:7">
      <c r="A496" s="6" t="s">
        <v>216</v>
      </c>
      <c r="B496" s="6">
        <v>7</v>
      </c>
      <c r="C496" s="6">
        <v>8594.941</v>
      </c>
      <c r="D496" s="6"/>
      <c r="E496" s="6">
        <v>7</v>
      </c>
      <c r="F496" s="6">
        <v>6784.941</v>
      </c>
      <c r="G496" s="6">
        <f t="shared" si="3"/>
        <v>0.789411003519396</v>
      </c>
    </row>
    <row r="497" ht="13.85" spans="1:7">
      <c r="A497" s="6" t="s">
        <v>217</v>
      </c>
      <c r="B497" s="6">
        <v>8</v>
      </c>
      <c r="C497" s="6">
        <v>8026.497</v>
      </c>
      <c r="D497" s="6"/>
      <c r="E497" s="6">
        <v>8</v>
      </c>
      <c r="F497" s="6">
        <v>6383.477</v>
      </c>
      <c r="G497" s="6">
        <f t="shared" si="3"/>
        <v>0.795300490363355</v>
      </c>
    </row>
    <row r="498" ht="13.85" spans="1:7">
      <c r="A498" s="24" t="s">
        <v>222</v>
      </c>
      <c r="B498" s="24">
        <v>9</v>
      </c>
      <c r="C498" s="24">
        <v>7654.447</v>
      </c>
      <c r="D498" s="24"/>
      <c r="E498" s="24">
        <v>9</v>
      </c>
      <c r="F498" s="24">
        <v>6158.527</v>
      </c>
      <c r="G498" s="24">
        <f t="shared" si="3"/>
        <v>0.804568507692326</v>
      </c>
    </row>
    <row r="499" ht="13.85" spans="1:7">
      <c r="A499" s="24" t="s">
        <v>223</v>
      </c>
      <c r="B499" s="24">
        <v>10</v>
      </c>
      <c r="C499" s="24">
        <v>7638.518</v>
      </c>
      <c r="D499" s="24"/>
      <c r="E499" s="24">
        <v>10</v>
      </c>
      <c r="F499" s="24">
        <v>7028.062</v>
      </c>
      <c r="G499" s="24">
        <f t="shared" si="3"/>
        <v>0.920081879757304</v>
      </c>
    </row>
    <row r="500" ht="13.85" spans="1:7">
      <c r="A500" s="6" t="s">
        <v>228</v>
      </c>
      <c r="B500" s="6">
        <v>11</v>
      </c>
      <c r="C500" s="6">
        <v>6988.255</v>
      </c>
      <c r="D500" s="6"/>
      <c r="E500" s="6">
        <v>11</v>
      </c>
      <c r="F500" s="6">
        <v>6091.062</v>
      </c>
      <c r="G500" s="6">
        <f t="shared" si="3"/>
        <v>0.871614158327079</v>
      </c>
    </row>
    <row r="501" ht="13.85" spans="1:7">
      <c r="A501" s="6" t="s">
        <v>229</v>
      </c>
      <c r="B501" s="6">
        <v>12</v>
      </c>
      <c r="C501" s="6">
        <v>8807.66</v>
      </c>
      <c r="D501" s="6"/>
      <c r="E501" s="6">
        <v>12</v>
      </c>
      <c r="F501" s="6">
        <v>7705.569</v>
      </c>
      <c r="G501" s="6">
        <f t="shared" si="3"/>
        <v>0.874871305204788</v>
      </c>
    </row>
    <row r="502" ht="13.85" spans="1:7">
      <c r="A502" s="6"/>
      <c r="B502" s="6"/>
      <c r="C502" s="6"/>
      <c r="D502" s="6"/>
      <c r="E502" s="6"/>
      <c r="F502" s="6"/>
      <c r="G502" s="6"/>
    </row>
    <row r="503" ht="13.85" spans="1:7">
      <c r="A503" s="6"/>
      <c r="B503" s="6"/>
      <c r="C503" s="6"/>
      <c r="D503" s="6"/>
      <c r="E503" s="6"/>
      <c r="F503" s="6"/>
      <c r="G503" s="6"/>
    </row>
    <row r="504" ht="13.85" spans="1:7">
      <c r="A504" s="24" t="s">
        <v>11</v>
      </c>
      <c r="B504" s="24">
        <v>1</v>
      </c>
      <c r="C504" s="24">
        <v>9401.125</v>
      </c>
      <c r="D504" s="24"/>
      <c r="E504" s="24">
        <v>1</v>
      </c>
      <c r="F504" s="24">
        <v>3732.82</v>
      </c>
      <c r="G504" s="24">
        <f t="shared" ref="G504:G515" si="4">F504/C504</f>
        <v>0.397060990041086</v>
      </c>
    </row>
    <row r="505" ht="13.85" spans="1:7">
      <c r="A505" s="24" t="s">
        <v>12</v>
      </c>
      <c r="B505" s="24">
        <v>2</v>
      </c>
      <c r="C505" s="24">
        <v>4992.184</v>
      </c>
      <c r="D505" s="24"/>
      <c r="E505" s="24">
        <v>2</v>
      </c>
      <c r="F505" s="24">
        <v>4246.355</v>
      </c>
      <c r="G505" s="24">
        <f t="shared" si="4"/>
        <v>0.850600658950071</v>
      </c>
    </row>
    <row r="506" ht="13.85" spans="1:7">
      <c r="A506" s="6" t="s">
        <v>114</v>
      </c>
      <c r="B506" s="6">
        <v>3</v>
      </c>
      <c r="C506" s="6">
        <v>5354.062</v>
      </c>
      <c r="D506" s="6"/>
      <c r="E506" s="6">
        <v>3</v>
      </c>
      <c r="F506" s="6">
        <v>4599.941</v>
      </c>
      <c r="G506" s="6">
        <f t="shared" si="4"/>
        <v>0.859149744623801</v>
      </c>
    </row>
    <row r="507" ht="13.85" spans="1:7">
      <c r="A507" s="6" t="s">
        <v>115</v>
      </c>
      <c r="B507" s="6">
        <v>4</v>
      </c>
      <c r="C507" s="6">
        <v>4520.698</v>
      </c>
      <c r="D507" s="6"/>
      <c r="E507" s="6">
        <v>4</v>
      </c>
      <c r="F507" s="6">
        <v>5532.477</v>
      </c>
      <c r="G507" s="6">
        <f t="shared" si="4"/>
        <v>1.2238103496407</v>
      </c>
    </row>
    <row r="508" ht="13.85" spans="1:7">
      <c r="A508" s="23" t="s">
        <v>120</v>
      </c>
      <c r="B508" s="23">
        <v>5</v>
      </c>
      <c r="C508" s="23">
        <v>4197.276</v>
      </c>
      <c r="D508" s="23"/>
      <c r="E508" s="23">
        <v>5</v>
      </c>
      <c r="F508" s="23">
        <v>7441.477</v>
      </c>
      <c r="G508" s="23">
        <f t="shared" si="4"/>
        <v>1.77293010990938</v>
      </c>
    </row>
    <row r="509" ht="13.85" spans="1:7">
      <c r="A509" s="23" t="s">
        <v>121</v>
      </c>
      <c r="B509" s="23">
        <v>6</v>
      </c>
      <c r="C509" s="23">
        <v>4060.205</v>
      </c>
      <c r="D509" s="23"/>
      <c r="E509" s="23">
        <v>6</v>
      </c>
      <c r="F509" s="23">
        <v>6114.326</v>
      </c>
      <c r="G509" s="23">
        <f t="shared" si="4"/>
        <v>1.50591558800602</v>
      </c>
    </row>
    <row r="510" ht="13.85" spans="1:7">
      <c r="A510" s="6" t="s">
        <v>218</v>
      </c>
      <c r="B510" s="6">
        <v>7</v>
      </c>
      <c r="C510" s="6">
        <v>4118.82</v>
      </c>
      <c r="D510" s="6"/>
      <c r="E510" s="6">
        <v>7</v>
      </c>
      <c r="F510" s="6">
        <v>7360.205</v>
      </c>
      <c r="G510" s="6">
        <f t="shared" si="4"/>
        <v>1.78696932616623</v>
      </c>
    </row>
    <row r="511" ht="13.85" spans="1:7">
      <c r="A511" s="6" t="s">
        <v>219</v>
      </c>
      <c r="B511" s="6">
        <v>8</v>
      </c>
      <c r="C511" s="6">
        <v>4618.284</v>
      </c>
      <c r="D511" s="6"/>
      <c r="E511" s="6">
        <v>8</v>
      </c>
      <c r="F511" s="6">
        <v>5752.134</v>
      </c>
      <c r="G511" s="6">
        <f t="shared" si="4"/>
        <v>1.24551326856469</v>
      </c>
    </row>
    <row r="512" ht="13.85" spans="1:7">
      <c r="A512" s="24" t="s">
        <v>224</v>
      </c>
      <c r="B512" s="24">
        <v>9</v>
      </c>
      <c r="C512" s="24">
        <v>4818.477</v>
      </c>
      <c r="D512" s="24"/>
      <c r="E512" s="24">
        <v>9</v>
      </c>
      <c r="F512" s="24">
        <v>6464.669</v>
      </c>
      <c r="G512" s="24">
        <f t="shared" si="4"/>
        <v>1.34164156018593</v>
      </c>
    </row>
    <row r="513" ht="13.85" spans="1:7">
      <c r="A513" s="24" t="s">
        <v>225</v>
      </c>
      <c r="B513" s="24">
        <v>10</v>
      </c>
      <c r="C513" s="24">
        <v>4997.698</v>
      </c>
      <c r="D513" s="24"/>
      <c r="E513" s="24">
        <v>10</v>
      </c>
      <c r="F513" s="24">
        <v>6429.205</v>
      </c>
      <c r="G513" s="24">
        <f t="shared" si="4"/>
        <v>1.28643327387929</v>
      </c>
    </row>
    <row r="514" ht="13.85" spans="1:7">
      <c r="A514" s="6" t="s">
        <v>230</v>
      </c>
      <c r="B514" s="6">
        <v>11</v>
      </c>
      <c r="C514" s="6">
        <v>5162.77</v>
      </c>
      <c r="D514" s="6"/>
      <c r="E514" s="6">
        <v>11</v>
      </c>
      <c r="F514" s="6">
        <v>5264.205</v>
      </c>
      <c r="G514" s="6">
        <f t="shared" si="4"/>
        <v>1.01964739858642</v>
      </c>
    </row>
    <row r="515" ht="13.85" spans="1:7">
      <c r="A515" s="6" t="s">
        <v>231</v>
      </c>
      <c r="B515" s="6">
        <v>12</v>
      </c>
      <c r="C515" s="6">
        <v>7353.882</v>
      </c>
      <c r="D515" s="6"/>
      <c r="E515" s="6">
        <v>12</v>
      </c>
      <c r="F515" s="6">
        <v>5281.841</v>
      </c>
      <c r="G515" s="6">
        <f t="shared" si="4"/>
        <v>0.718238475950525</v>
      </c>
    </row>
    <row r="517" ht="13.85" spans="1:13">
      <c r="A517" s="6" t="s">
        <v>123</v>
      </c>
      <c r="B517" s="6"/>
      <c r="C517" s="6"/>
      <c r="D517" s="6"/>
      <c r="E517" s="6"/>
      <c r="F517" s="6"/>
      <c r="G517" s="6" t="s">
        <v>124</v>
      </c>
      <c r="H517" s="6"/>
      <c r="I517" s="6"/>
      <c r="J517" s="6"/>
      <c r="K517" s="6"/>
      <c r="L517" s="6"/>
      <c r="M517" s="6"/>
    </row>
    <row r="518" ht="13.85" spans="1:13">
      <c r="A518" s="6" t="s">
        <v>30</v>
      </c>
      <c r="B518" s="6"/>
      <c r="C518" s="6"/>
      <c r="D518" s="6"/>
      <c r="E518" s="6"/>
      <c r="F518" s="6"/>
      <c r="G518" s="6" t="s">
        <v>125</v>
      </c>
      <c r="H518" s="6"/>
      <c r="I518" s="6"/>
      <c r="J518" s="6"/>
      <c r="K518" s="6"/>
      <c r="L518" s="6"/>
      <c r="M518" s="6"/>
    </row>
    <row r="519" ht="13.85" spans="1:13">
      <c r="A519" s="6"/>
      <c r="B519" s="6" t="s">
        <v>126</v>
      </c>
      <c r="C519" s="6" t="s">
        <v>127</v>
      </c>
      <c r="D519" s="6" t="s">
        <v>128</v>
      </c>
      <c r="E519" s="6" t="s">
        <v>32</v>
      </c>
      <c r="F519" s="6" t="s">
        <v>33</v>
      </c>
      <c r="G519" s="6" t="s">
        <v>129</v>
      </c>
      <c r="H519" s="6"/>
      <c r="I519" s="6"/>
      <c r="J519" s="6"/>
      <c r="K519" s="6"/>
      <c r="L519" s="6"/>
      <c r="M519" s="6"/>
    </row>
    <row r="520" ht="13.85" spans="1:13">
      <c r="A520" s="8" t="s">
        <v>130</v>
      </c>
      <c r="B520" s="6">
        <v>7.437</v>
      </c>
      <c r="C520" s="6">
        <v>5</v>
      </c>
      <c r="D520" s="6">
        <v>1.487</v>
      </c>
      <c r="E520" s="6">
        <v>9.499</v>
      </c>
      <c r="F520" s="6">
        <v>0</v>
      </c>
      <c r="G520" s="6" t="s">
        <v>131</v>
      </c>
      <c r="H520" s="6" t="s">
        <v>132</v>
      </c>
      <c r="I520" s="6" t="s">
        <v>133</v>
      </c>
      <c r="J520" s="6" t="s">
        <v>134</v>
      </c>
      <c r="K520" s="6" t="s">
        <v>33</v>
      </c>
      <c r="L520" s="6" t="s">
        <v>135</v>
      </c>
      <c r="M520" s="6"/>
    </row>
    <row r="521" ht="13.85" spans="1:13">
      <c r="A521" s="6" t="s">
        <v>136</v>
      </c>
      <c r="B521" s="6">
        <v>4.697</v>
      </c>
      <c r="C521" s="6">
        <v>30</v>
      </c>
      <c r="D521" s="6">
        <v>0.157</v>
      </c>
      <c r="E521" s="6"/>
      <c r="F521" s="6"/>
      <c r="G521" s="6"/>
      <c r="H521" s="6"/>
      <c r="I521" s="6"/>
      <c r="J521" s="6"/>
      <c r="K521" s="6"/>
      <c r="L521" s="6" t="s">
        <v>41</v>
      </c>
      <c r="M521" s="6" t="s">
        <v>42</v>
      </c>
    </row>
    <row r="522" ht="13.85" spans="1:13">
      <c r="A522" s="6" t="s">
        <v>137</v>
      </c>
      <c r="B522" s="6">
        <v>12.134</v>
      </c>
      <c r="C522" s="6">
        <v>35</v>
      </c>
      <c r="D522" s="6"/>
      <c r="E522" s="6"/>
      <c r="F522" s="6"/>
      <c r="G522" s="6" t="s">
        <v>31</v>
      </c>
      <c r="H522" s="6" t="s">
        <v>138</v>
      </c>
      <c r="I522" s="6">
        <v>-0.38993</v>
      </c>
      <c r="J522" s="6">
        <v>0.22846</v>
      </c>
      <c r="K522" s="6">
        <v>0.098</v>
      </c>
      <c r="L522" s="6">
        <v>-0.8565</v>
      </c>
      <c r="M522" s="6">
        <v>0.0766</v>
      </c>
    </row>
    <row r="523" ht="13.85" spans="1:13">
      <c r="A523" s="6"/>
      <c r="B523" s="6"/>
      <c r="C523" s="6"/>
      <c r="D523" s="6"/>
      <c r="E523" s="6"/>
      <c r="F523" s="6"/>
      <c r="G523" s="6"/>
      <c r="H523" s="6" t="s">
        <v>140</v>
      </c>
      <c r="I523" s="6" t="s">
        <v>370</v>
      </c>
      <c r="J523" s="6">
        <v>0.22846</v>
      </c>
      <c r="K523" s="6">
        <v>0</v>
      </c>
      <c r="L523" s="6">
        <v>-1.5145</v>
      </c>
      <c r="M523" s="6">
        <v>-0.5814</v>
      </c>
    </row>
    <row r="524" ht="13.85" spans="1:13">
      <c r="A524" s="6"/>
      <c r="B524" s="6"/>
      <c r="C524" s="6"/>
      <c r="D524" s="6"/>
      <c r="E524" s="6"/>
      <c r="F524" s="6"/>
      <c r="G524" s="6"/>
      <c r="H524" s="6" t="s">
        <v>235</v>
      </c>
      <c r="I524" s="6" t="s">
        <v>371</v>
      </c>
      <c r="J524" s="6">
        <v>0.22846</v>
      </c>
      <c r="K524" s="6">
        <v>0</v>
      </c>
      <c r="L524" s="6">
        <v>-1.6874</v>
      </c>
      <c r="M524" s="6">
        <v>-0.7542</v>
      </c>
    </row>
    <row r="525" ht="13.85" spans="1:13">
      <c r="A525" s="6"/>
      <c r="B525" s="6"/>
      <c r="C525" s="6"/>
      <c r="D525" s="6"/>
      <c r="E525" s="6"/>
      <c r="F525" s="6"/>
      <c r="G525" s="6"/>
      <c r="H525" s="6" t="s">
        <v>236</v>
      </c>
      <c r="I525" s="6" t="s">
        <v>372</v>
      </c>
      <c r="J525" s="6">
        <v>0.22846</v>
      </c>
      <c r="K525" s="6">
        <v>0</v>
      </c>
      <c r="L525" s="6">
        <v>-1.6244</v>
      </c>
      <c r="M525" s="6">
        <v>-0.6912</v>
      </c>
    </row>
    <row r="526" ht="13.85" spans="1:13">
      <c r="A526" s="6"/>
      <c r="B526" s="6"/>
      <c r="C526" s="6"/>
      <c r="D526" s="6"/>
      <c r="E526" s="6"/>
      <c r="F526" s="6"/>
      <c r="G526" s="6"/>
      <c r="H526" s="6" t="s">
        <v>237</v>
      </c>
      <c r="I526" s="6" t="s">
        <v>373</v>
      </c>
      <c r="J526" s="6">
        <v>0.22846</v>
      </c>
      <c r="K526" s="6">
        <v>0</v>
      </c>
      <c r="L526" s="6">
        <v>-1.5227</v>
      </c>
      <c r="M526" s="6">
        <v>-0.5895</v>
      </c>
    </row>
    <row r="527" ht="13.85" spans="1:13">
      <c r="A527" s="6"/>
      <c r="B527" s="6"/>
      <c r="C527" s="6"/>
      <c r="D527" s="6"/>
      <c r="E527" s="6"/>
      <c r="F527" s="6"/>
      <c r="G527" s="6" t="s">
        <v>138</v>
      </c>
      <c r="H527" s="6" t="s">
        <v>31</v>
      </c>
      <c r="I527" s="6">
        <v>0.38993</v>
      </c>
      <c r="J527" s="6">
        <v>0.22846</v>
      </c>
      <c r="K527" s="6">
        <v>0.098</v>
      </c>
      <c r="L527" s="6">
        <v>-0.0766</v>
      </c>
      <c r="M527" s="6">
        <v>0.8565</v>
      </c>
    </row>
    <row r="528" ht="13.85" spans="1:13">
      <c r="A528" s="6"/>
      <c r="B528" s="6"/>
      <c r="C528" s="6"/>
      <c r="D528" s="6"/>
      <c r="E528" s="6"/>
      <c r="F528" s="6"/>
      <c r="G528" s="6"/>
      <c r="H528" s="6" t="s">
        <v>140</v>
      </c>
      <c r="I528" s="6" t="s">
        <v>374</v>
      </c>
      <c r="J528" s="6">
        <v>0.22846</v>
      </c>
      <c r="K528" s="6">
        <v>0.007</v>
      </c>
      <c r="L528" s="6">
        <v>-1.1246</v>
      </c>
      <c r="M528" s="6">
        <v>-0.1915</v>
      </c>
    </row>
    <row r="529" ht="13.85" spans="1:13">
      <c r="A529" s="6"/>
      <c r="B529" s="6"/>
      <c r="C529" s="6"/>
      <c r="D529" s="6"/>
      <c r="E529" s="6"/>
      <c r="F529" s="6"/>
      <c r="G529" s="6"/>
      <c r="H529" s="6" t="s">
        <v>235</v>
      </c>
      <c r="I529" s="6" t="s">
        <v>375</v>
      </c>
      <c r="J529" s="6">
        <v>0.22846</v>
      </c>
      <c r="K529" s="6">
        <v>0.001</v>
      </c>
      <c r="L529" s="6">
        <v>-1.2974</v>
      </c>
      <c r="M529" s="6">
        <v>-0.3643</v>
      </c>
    </row>
    <row r="530" ht="13.85" spans="1:13">
      <c r="A530" s="6"/>
      <c r="B530" s="6"/>
      <c r="C530" s="6"/>
      <c r="D530" s="6"/>
      <c r="E530" s="6"/>
      <c r="F530" s="6"/>
      <c r="G530" s="6"/>
      <c r="H530" s="6" t="s">
        <v>236</v>
      </c>
      <c r="I530" s="6" t="s">
        <v>376</v>
      </c>
      <c r="J530" s="6">
        <v>0.22846</v>
      </c>
      <c r="K530" s="6">
        <v>0.002</v>
      </c>
      <c r="L530" s="6">
        <v>-1.2345</v>
      </c>
      <c r="M530" s="6">
        <v>-0.3013</v>
      </c>
    </row>
    <row r="531" ht="13.85" spans="1:13">
      <c r="A531" s="6"/>
      <c r="B531" s="6"/>
      <c r="C531" s="6"/>
      <c r="D531" s="6"/>
      <c r="E531" s="6"/>
      <c r="F531" s="6"/>
      <c r="G531" s="6"/>
      <c r="H531" s="6" t="s">
        <v>237</v>
      </c>
      <c r="I531" s="6" t="s">
        <v>377</v>
      </c>
      <c r="J531" s="6">
        <v>0.22846</v>
      </c>
      <c r="K531" s="6">
        <v>0.007</v>
      </c>
      <c r="L531" s="6">
        <v>-1.1328</v>
      </c>
      <c r="M531" s="6">
        <v>-0.1996</v>
      </c>
    </row>
    <row r="532" ht="13.85" spans="1:13">
      <c r="A532" s="6"/>
      <c r="B532" s="6"/>
      <c r="C532" s="6"/>
      <c r="D532" s="6"/>
      <c r="E532" s="6"/>
      <c r="F532" s="6"/>
      <c r="G532" s="6" t="s">
        <v>140</v>
      </c>
      <c r="H532" s="6" t="s">
        <v>31</v>
      </c>
      <c r="I532" s="6" t="s">
        <v>378</v>
      </c>
      <c r="J532" s="6">
        <v>0.22846</v>
      </c>
      <c r="K532" s="6">
        <v>0</v>
      </c>
      <c r="L532" s="6">
        <v>0.5814</v>
      </c>
      <c r="M532" s="6">
        <v>1.5145</v>
      </c>
    </row>
    <row r="533" ht="13.85" spans="1:13">
      <c r="A533" s="6"/>
      <c r="B533" s="6"/>
      <c r="C533" s="6"/>
      <c r="D533" s="6"/>
      <c r="E533" s="6"/>
      <c r="F533" s="6"/>
      <c r="G533" s="6"/>
      <c r="H533" s="6" t="s">
        <v>138</v>
      </c>
      <c r="I533" s="6" t="s">
        <v>379</v>
      </c>
      <c r="J533" s="6">
        <v>0.22846</v>
      </c>
      <c r="K533" s="6">
        <v>0.007</v>
      </c>
      <c r="L533" s="6">
        <v>0.1915</v>
      </c>
      <c r="M533" s="6">
        <v>1.1246</v>
      </c>
    </row>
    <row r="534" ht="13.85" spans="1:13">
      <c r="A534" s="6"/>
      <c r="B534" s="6"/>
      <c r="C534" s="6"/>
      <c r="D534" s="6"/>
      <c r="E534" s="6"/>
      <c r="F534" s="6"/>
      <c r="G534" s="6"/>
      <c r="H534" s="6" t="s">
        <v>235</v>
      </c>
      <c r="I534" s="6">
        <v>-0.17283</v>
      </c>
      <c r="J534" s="6">
        <v>0.22846</v>
      </c>
      <c r="K534" s="6">
        <v>0.455</v>
      </c>
      <c r="L534" s="6">
        <v>-0.6394</v>
      </c>
      <c r="M534" s="6">
        <v>0.2937</v>
      </c>
    </row>
    <row r="535" ht="13.85" spans="1:13">
      <c r="A535" s="6"/>
      <c r="B535" s="6"/>
      <c r="C535" s="6"/>
      <c r="D535" s="6"/>
      <c r="E535" s="6"/>
      <c r="F535" s="6"/>
      <c r="G535" s="6"/>
      <c r="H535" s="6" t="s">
        <v>236</v>
      </c>
      <c r="I535" s="6">
        <v>-0.10986</v>
      </c>
      <c r="J535" s="6">
        <v>0.22846</v>
      </c>
      <c r="K535" s="6">
        <v>0.634</v>
      </c>
      <c r="L535" s="6">
        <v>-0.5764</v>
      </c>
      <c r="M535" s="6">
        <v>0.3567</v>
      </c>
    </row>
    <row r="536" ht="13.85" spans="1:13">
      <c r="A536" s="6"/>
      <c r="B536" s="6"/>
      <c r="C536" s="6"/>
      <c r="D536" s="6"/>
      <c r="E536" s="6"/>
      <c r="F536" s="6"/>
      <c r="G536" s="6"/>
      <c r="H536" s="6" t="s">
        <v>237</v>
      </c>
      <c r="I536" s="6">
        <v>-0.00816</v>
      </c>
      <c r="J536" s="6">
        <v>0.22846</v>
      </c>
      <c r="K536" s="6">
        <v>0.972</v>
      </c>
      <c r="L536" s="6">
        <v>-0.4747</v>
      </c>
      <c r="M536" s="6">
        <v>0.4584</v>
      </c>
    </row>
    <row r="537" ht="13.85" spans="1:13">
      <c r="A537" s="6"/>
      <c r="B537" s="6"/>
      <c r="C537" s="6"/>
      <c r="D537" s="6"/>
      <c r="E537" s="6"/>
      <c r="F537" s="6"/>
      <c r="G537" s="6" t="s">
        <v>235</v>
      </c>
      <c r="H537" s="6" t="s">
        <v>31</v>
      </c>
      <c r="I537" s="6" t="s">
        <v>380</v>
      </c>
      <c r="J537" s="6">
        <v>0.22846</v>
      </c>
      <c r="K537" s="6">
        <v>0</v>
      </c>
      <c r="L537" s="6">
        <v>0.7542</v>
      </c>
      <c r="M537" s="6">
        <v>1.6874</v>
      </c>
    </row>
    <row r="538" ht="13.85" spans="1:13">
      <c r="A538" s="6"/>
      <c r="B538" s="6"/>
      <c r="C538" s="6"/>
      <c r="D538" s="6"/>
      <c r="E538" s="6"/>
      <c r="F538" s="6"/>
      <c r="G538" s="6"/>
      <c r="H538" s="6" t="s">
        <v>138</v>
      </c>
      <c r="I538" s="6" t="s">
        <v>381</v>
      </c>
      <c r="J538" s="6">
        <v>0.22846</v>
      </c>
      <c r="K538" s="6">
        <v>0.001</v>
      </c>
      <c r="L538" s="6">
        <v>0.3643</v>
      </c>
      <c r="M538" s="6">
        <v>1.2974</v>
      </c>
    </row>
    <row r="539" ht="13.85" spans="1:13">
      <c r="A539" s="6"/>
      <c r="B539" s="6"/>
      <c r="C539" s="6"/>
      <c r="D539" s="6"/>
      <c r="E539" s="6"/>
      <c r="F539" s="6"/>
      <c r="G539" s="6"/>
      <c r="H539" s="6" t="s">
        <v>140</v>
      </c>
      <c r="I539" s="6">
        <v>0.17283</v>
      </c>
      <c r="J539" s="6">
        <v>0.22846</v>
      </c>
      <c r="K539" s="6">
        <v>0.455</v>
      </c>
      <c r="L539" s="6">
        <v>-0.2937</v>
      </c>
      <c r="M539" s="6">
        <v>0.6394</v>
      </c>
    </row>
    <row r="540" ht="13.85" spans="1:13">
      <c r="A540" s="6"/>
      <c r="B540" s="6"/>
      <c r="C540" s="6"/>
      <c r="D540" s="6"/>
      <c r="E540" s="6"/>
      <c r="F540" s="6"/>
      <c r="G540" s="6"/>
      <c r="H540" s="6" t="s">
        <v>236</v>
      </c>
      <c r="I540" s="6">
        <v>0.06298</v>
      </c>
      <c r="J540" s="6">
        <v>0.22846</v>
      </c>
      <c r="K540" s="6">
        <v>0.785</v>
      </c>
      <c r="L540" s="6">
        <v>-0.4036</v>
      </c>
      <c r="M540" s="6">
        <v>0.5295</v>
      </c>
    </row>
    <row r="541" ht="13.85" spans="1:13">
      <c r="A541" s="6"/>
      <c r="B541" s="6"/>
      <c r="C541" s="6"/>
      <c r="D541" s="6"/>
      <c r="E541" s="6"/>
      <c r="F541" s="6"/>
      <c r="G541" s="6"/>
      <c r="H541" s="6" t="s">
        <v>237</v>
      </c>
      <c r="I541" s="6">
        <v>0.16468</v>
      </c>
      <c r="J541" s="6">
        <v>0.22846</v>
      </c>
      <c r="K541" s="6">
        <v>0.477</v>
      </c>
      <c r="L541" s="6">
        <v>-0.3019</v>
      </c>
      <c r="M541" s="6">
        <v>0.6312</v>
      </c>
    </row>
    <row r="542" ht="13.85" spans="1:13">
      <c r="A542" s="6"/>
      <c r="B542" s="6"/>
      <c r="C542" s="6"/>
      <c r="D542" s="6"/>
      <c r="E542" s="6"/>
      <c r="F542" s="6"/>
      <c r="G542" s="6" t="s">
        <v>236</v>
      </c>
      <c r="H542" s="6" t="s">
        <v>31</v>
      </c>
      <c r="I542" s="6" t="s">
        <v>382</v>
      </c>
      <c r="J542" s="6">
        <v>0.22846</v>
      </c>
      <c r="K542" s="6">
        <v>0</v>
      </c>
      <c r="L542" s="6">
        <v>0.6912</v>
      </c>
      <c r="M542" s="6">
        <v>1.6244</v>
      </c>
    </row>
    <row r="543" ht="13.85" spans="1:13">
      <c r="A543" s="6"/>
      <c r="B543" s="6"/>
      <c r="C543" s="6"/>
      <c r="D543" s="6"/>
      <c r="E543" s="6"/>
      <c r="F543" s="6"/>
      <c r="G543" s="6"/>
      <c r="H543" s="6" t="s">
        <v>138</v>
      </c>
      <c r="I543" s="6" t="s">
        <v>383</v>
      </c>
      <c r="J543" s="6">
        <v>0.22846</v>
      </c>
      <c r="K543" s="6">
        <v>0.002</v>
      </c>
      <c r="L543" s="6">
        <v>0.3013</v>
      </c>
      <c r="M543" s="6">
        <v>1.2345</v>
      </c>
    </row>
    <row r="544" ht="13.85" spans="1:13">
      <c r="A544" s="6"/>
      <c r="B544" s="6"/>
      <c r="C544" s="6"/>
      <c r="D544" s="6"/>
      <c r="E544" s="6"/>
      <c r="F544" s="6"/>
      <c r="G544" s="6"/>
      <c r="H544" s="6" t="s">
        <v>140</v>
      </c>
      <c r="I544" s="6">
        <v>0.10986</v>
      </c>
      <c r="J544" s="6">
        <v>0.22846</v>
      </c>
      <c r="K544" s="6">
        <v>0.634</v>
      </c>
      <c r="L544" s="6">
        <v>-0.3567</v>
      </c>
      <c r="M544" s="6">
        <v>0.5764</v>
      </c>
    </row>
    <row r="545" ht="13.85" spans="1:13">
      <c r="A545" s="6"/>
      <c r="B545" s="6"/>
      <c r="C545" s="6"/>
      <c r="D545" s="6"/>
      <c r="E545" s="6"/>
      <c r="F545" s="6"/>
      <c r="G545" s="6"/>
      <c r="H545" s="6" t="s">
        <v>235</v>
      </c>
      <c r="I545" s="6">
        <v>-0.06298</v>
      </c>
      <c r="J545" s="6">
        <v>0.22846</v>
      </c>
      <c r="K545" s="6">
        <v>0.785</v>
      </c>
      <c r="L545" s="6">
        <v>-0.5295</v>
      </c>
      <c r="M545" s="6">
        <v>0.4036</v>
      </c>
    </row>
    <row r="546" ht="13.85" spans="1:13">
      <c r="A546" s="6"/>
      <c r="B546" s="6"/>
      <c r="C546" s="6"/>
      <c r="D546" s="6"/>
      <c r="E546" s="6"/>
      <c r="F546" s="6"/>
      <c r="G546" s="6"/>
      <c r="H546" s="6" t="s">
        <v>237</v>
      </c>
      <c r="I546" s="6">
        <v>0.1017</v>
      </c>
      <c r="J546" s="6">
        <v>0.22846</v>
      </c>
      <c r="K546" s="6">
        <v>0.659</v>
      </c>
      <c r="L546" s="6">
        <v>-0.3649</v>
      </c>
      <c r="M546" s="6">
        <v>0.5683</v>
      </c>
    </row>
    <row r="547" ht="13.85" spans="1:13">
      <c r="A547" s="6"/>
      <c r="B547" s="6"/>
      <c r="C547" s="6"/>
      <c r="D547" s="6"/>
      <c r="E547" s="6"/>
      <c r="F547" s="6"/>
      <c r="G547" s="6" t="s">
        <v>237</v>
      </c>
      <c r="H547" s="6" t="s">
        <v>31</v>
      </c>
      <c r="I547" s="6" t="s">
        <v>384</v>
      </c>
      <c r="J547" s="6">
        <v>0.22846</v>
      </c>
      <c r="K547" s="6">
        <v>0</v>
      </c>
      <c r="L547" s="6">
        <v>0.5895</v>
      </c>
      <c r="M547" s="6">
        <v>1.5227</v>
      </c>
    </row>
    <row r="548" ht="13.85" spans="1:13">
      <c r="A548" s="6"/>
      <c r="B548" s="6"/>
      <c r="C548" s="6"/>
      <c r="D548" s="6"/>
      <c r="E548" s="6"/>
      <c r="F548" s="6"/>
      <c r="G548" s="6"/>
      <c r="H548" s="6" t="s">
        <v>138</v>
      </c>
      <c r="I548" s="6" t="s">
        <v>385</v>
      </c>
      <c r="J548" s="6">
        <v>0.22846</v>
      </c>
      <c r="K548" s="6">
        <v>0.007</v>
      </c>
      <c r="L548" s="6">
        <v>0.1996</v>
      </c>
      <c r="M548" s="6">
        <v>1.1328</v>
      </c>
    </row>
    <row r="549" ht="13.85" spans="1:13">
      <c r="A549" s="6"/>
      <c r="B549" s="6"/>
      <c r="C549" s="6"/>
      <c r="D549" s="6"/>
      <c r="E549" s="6"/>
      <c r="F549" s="6"/>
      <c r="G549" s="6"/>
      <c r="H549" s="6" t="s">
        <v>140</v>
      </c>
      <c r="I549" s="6">
        <v>0.00816</v>
      </c>
      <c r="J549" s="6">
        <v>0.22846</v>
      </c>
      <c r="K549" s="6">
        <v>0.972</v>
      </c>
      <c r="L549" s="6">
        <v>-0.4584</v>
      </c>
      <c r="M549" s="6">
        <v>0.4747</v>
      </c>
    </row>
    <row r="550" ht="13.85" spans="1:13">
      <c r="A550" s="6"/>
      <c r="B550" s="6"/>
      <c r="C550" s="6"/>
      <c r="D550" s="6"/>
      <c r="E550" s="6"/>
      <c r="F550" s="6"/>
      <c r="G550" s="6"/>
      <c r="H550" s="6" t="s">
        <v>235</v>
      </c>
      <c r="I550" s="6">
        <v>-0.16468</v>
      </c>
      <c r="J550" s="6">
        <v>0.22846</v>
      </c>
      <c r="K550" s="6">
        <v>0.477</v>
      </c>
      <c r="L550" s="6">
        <v>-0.6312</v>
      </c>
      <c r="M550" s="6">
        <v>0.3019</v>
      </c>
    </row>
    <row r="551" ht="13.85" spans="1:13">
      <c r="A551" s="6"/>
      <c r="B551" s="6"/>
      <c r="C551" s="6"/>
      <c r="D551" s="6"/>
      <c r="E551" s="6"/>
      <c r="F551" s="6"/>
      <c r="G551" s="6"/>
      <c r="H551" s="6" t="s">
        <v>236</v>
      </c>
      <c r="I551" s="6">
        <v>-0.1017</v>
      </c>
      <c r="J551" s="6">
        <v>0.22846</v>
      </c>
      <c r="K551" s="6">
        <v>0.659</v>
      </c>
      <c r="L551" s="6">
        <v>-0.5683</v>
      </c>
      <c r="M551" s="6">
        <v>0.3649</v>
      </c>
    </row>
    <row r="552" ht="13.85" spans="1:13">
      <c r="A552" s="6"/>
      <c r="B552" s="6"/>
      <c r="C552" s="6"/>
      <c r="D552" s="6"/>
      <c r="E552" s="6"/>
      <c r="F552" s="6"/>
      <c r="G552" s="6" t="s">
        <v>144</v>
      </c>
      <c r="H552" s="6"/>
      <c r="I552" s="6"/>
      <c r="J552" s="6"/>
      <c r="K552" s="6"/>
      <c r="L552" s="6"/>
      <c r="M552" s="6"/>
    </row>
    <row r="556" ht="17.25" spans="1:6">
      <c r="A556" s="10" t="s">
        <v>386</v>
      </c>
      <c r="B556" s="6"/>
      <c r="C556" s="6"/>
      <c r="D556" s="6"/>
      <c r="E556" s="6"/>
      <c r="F556" s="6"/>
    </row>
    <row r="557" ht="13.85" spans="1:6">
      <c r="A557" s="11" t="s">
        <v>1</v>
      </c>
      <c r="B557" s="30" t="s">
        <v>2</v>
      </c>
      <c r="C557" s="30" t="s">
        <v>3</v>
      </c>
      <c r="D557" s="30" t="s">
        <v>4</v>
      </c>
      <c r="E557" s="30" t="s">
        <v>5</v>
      </c>
      <c r="F557" s="30" t="s">
        <v>6</v>
      </c>
    </row>
    <row r="558" ht="13.85" spans="1:6">
      <c r="A558" s="36" t="s">
        <v>7</v>
      </c>
      <c r="B558" s="37">
        <v>2.429</v>
      </c>
      <c r="C558" s="38">
        <v>10.9</v>
      </c>
      <c r="D558" s="37">
        <v>0.124</v>
      </c>
      <c r="E558" s="38">
        <v>289.1</v>
      </c>
      <c r="F558" s="37">
        <v>2.305</v>
      </c>
    </row>
    <row r="559" ht="13.85" spans="1:6">
      <c r="A559" s="36" t="s">
        <v>8</v>
      </c>
      <c r="B559" s="37">
        <v>2.361</v>
      </c>
      <c r="C559" s="38">
        <v>11.6</v>
      </c>
      <c r="D559" s="37">
        <v>0.132</v>
      </c>
      <c r="E559" s="38">
        <v>288.4</v>
      </c>
      <c r="F559" s="37">
        <v>2.229</v>
      </c>
    </row>
    <row r="560" ht="13.85" spans="1:6">
      <c r="A560" s="36" t="s">
        <v>9</v>
      </c>
      <c r="B560" s="37">
        <v>2.275</v>
      </c>
      <c r="C560" s="38">
        <v>13.9</v>
      </c>
      <c r="D560" s="37">
        <v>0.183</v>
      </c>
      <c r="E560" s="38">
        <v>286.1</v>
      </c>
      <c r="F560" s="37">
        <v>2.092</v>
      </c>
    </row>
    <row r="561" ht="13.85" spans="1:6">
      <c r="A561" s="36" t="s">
        <v>10</v>
      </c>
      <c r="B561" s="37">
        <v>2.253</v>
      </c>
      <c r="C561" s="38">
        <v>24.2</v>
      </c>
      <c r="D561" s="37">
        <v>0.332</v>
      </c>
      <c r="E561" s="38">
        <v>275.8</v>
      </c>
      <c r="F561" s="37">
        <v>1.921</v>
      </c>
    </row>
    <row r="562" ht="13.85" spans="1:6">
      <c r="A562" s="36" t="s">
        <v>11</v>
      </c>
      <c r="B562" s="37">
        <v>1.265</v>
      </c>
      <c r="C562" s="38">
        <v>7.7</v>
      </c>
      <c r="D562" s="37">
        <v>0.08</v>
      </c>
      <c r="E562" s="38">
        <v>292.3</v>
      </c>
      <c r="F562" s="37">
        <v>1.185</v>
      </c>
    </row>
    <row r="563" ht="13.85" spans="1:6">
      <c r="A563" s="36" t="s">
        <v>12</v>
      </c>
      <c r="B563" s="37">
        <v>2.451</v>
      </c>
      <c r="C563" s="38">
        <v>12.7</v>
      </c>
      <c r="D563" s="37">
        <v>0.184</v>
      </c>
      <c r="E563" s="38">
        <v>287.3</v>
      </c>
      <c r="F563" s="37">
        <v>2.268</v>
      </c>
    </row>
    <row r="564" ht="13.85" spans="1:6">
      <c r="A564" s="39" t="s">
        <v>13</v>
      </c>
      <c r="B564" s="40">
        <v>1.376</v>
      </c>
      <c r="C564" s="41">
        <v>3.8</v>
      </c>
      <c r="D564" s="40">
        <v>0.049</v>
      </c>
      <c r="E564" s="41">
        <v>215.9</v>
      </c>
      <c r="F564" s="40">
        <v>1.327</v>
      </c>
    </row>
    <row r="565" ht="13.85" spans="1:6">
      <c r="A565" s="39" t="s">
        <v>14</v>
      </c>
      <c r="B565" s="40">
        <v>1.168</v>
      </c>
      <c r="C565" s="41">
        <v>19.8</v>
      </c>
      <c r="D565" s="40">
        <v>0.061</v>
      </c>
      <c r="E565" s="41">
        <v>280.2</v>
      </c>
      <c r="F565" s="40">
        <v>1.107</v>
      </c>
    </row>
    <row r="566" ht="13.85" spans="1:6">
      <c r="A566" s="39" t="s">
        <v>15</v>
      </c>
      <c r="B566" s="40">
        <v>1.626</v>
      </c>
      <c r="C566" s="41">
        <v>12</v>
      </c>
      <c r="D566" s="40">
        <v>0.145</v>
      </c>
      <c r="E566" s="41">
        <v>288</v>
      </c>
      <c r="F566" s="40">
        <v>1.481</v>
      </c>
    </row>
    <row r="567" ht="13.85" spans="1:6">
      <c r="A567" s="39" t="s">
        <v>16</v>
      </c>
      <c r="B567" s="40">
        <v>1.217</v>
      </c>
      <c r="C567" s="41">
        <v>0</v>
      </c>
      <c r="D567" s="40">
        <v>0</v>
      </c>
      <c r="E567" s="41">
        <v>300</v>
      </c>
      <c r="F567" s="40">
        <v>1.217</v>
      </c>
    </row>
    <row r="568" ht="13.85" spans="1:6">
      <c r="A568" s="39" t="s">
        <v>17</v>
      </c>
      <c r="B568" s="40">
        <v>1.097</v>
      </c>
      <c r="C568" s="41">
        <v>0</v>
      </c>
      <c r="D568" s="40">
        <v>0</v>
      </c>
      <c r="E568" s="41">
        <v>300</v>
      </c>
      <c r="F568" s="40">
        <v>1.097</v>
      </c>
    </row>
    <row r="569" ht="13.85" spans="1:6">
      <c r="A569" s="39" t="s">
        <v>18</v>
      </c>
      <c r="B569" s="40">
        <v>1.058</v>
      </c>
      <c r="C569" s="41">
        <v>2.1</v>
      </c>
      <c r="D569" s="40">
        <v>0.013</v>
      </c>
      <c r="E569" s="41">
        <v>297.9</v>
      </c>
      <c r="F569" s="40">
        <v>1.045</v>
      </c>
    </row>
    <row r="570" ht="13.85" spans="1:6">
      <c r="A570" s="36" t="s">
        <v>387</v>
      </c>
      <c r="B570" s="37">
        <v>1.531</v>
      </c>
      <c r="C570" s="38">
        <v>2.7</v>
      </c>
      <c r="D570" s="37">
        <v>0.08</v>
      </c>
      <c r="E570" s="38">
        <v>297.3</v>
      </c>
      <c r="F570" s="37">
        <v>1.45</v>
      </c>
    </row>
    <row r="571" ht="13.85" spans="1:6">
      <c r="A571" s="36" t="s">
        <v>388</v>
      </c>
      <c r="B571" s="37">
        <v>1.91</v>
      </c>
      <c r="C571" s="38">
        <v>15.3</v>
      </c>
      <c r="D571" s="37">
        <v>0.238</v>
      </c>
      <c r="E571" s="38">
        <v>284.7</v>
      </c>
      <c r="F571" s="37">
        <v>1.672</v>
      </c>
    </row>
    <row r="572" ht="13.85" spans="1:6">
      <c r="A572" s="36" t="s">
        <v>389</v>
      </c>
      <c r="B572" s="37">
        <v>1.56</v>
      </c>
      <c r="C572" s="38">
        <v>4.5</v>
      </c>
      <c r="D572" s="37">
        <v>0.059</v>
      </c>
      <c r="E572" s="38">
        <v>295.5</v>
      </c>
      <c r="F572" s="37">
        <v>1.501</v>
      </c>
    </row>
    <row r="573" ht="13.85" spans="1:6">
      <c r="A573" s="36" t="s">
        <v>390</v>
      </c>
      <c r="B573" s="37">
        <v>2.206</v>
      </c>
      <c r="C573" s="38">
        <v>2.8</v>
      </c>
      <c r="D573" s="37">
        <v>0.074</v>
      </c>
      <c r="E573" s="38">
        <v>297.2</v>
      </c>
      <c r="F573" s="37">
        <v>2.132</v>
      </c>
    </row>
    <row r="574" ht="13.85" spans="1:6">
      <c r="A574" s="36" t="s">
        <v>391</v>
      </c>
      <c r="B574" s="37">
        <v>1.764</v>
      </c>
      <c r="C574" s="38">
        <v>3.3</v>
      </c>
      <c r="D574" s="37">
        <v>0.081</v>
      </c>
      <c r="E574" s="38">
        <v>296.7</v>
      </c>
      <c r="F574" s="37">
        <v>1.683</v>
      </c>
    </row>
    <row r="575" ht="13.85" spans="1:6">
      <c r="A575" s="36" t="s">
        <v>392</v>
      </c>
      <c r="B575" s="37">
        <v>1.573</v>
      </c>
      <c r="C575" s="38">
        <v>0.2</v>
      </c>
      <c r="D575" s="37">
        <v>0.012</v>
      </c>
      <c r="E575" s="38">
        <v>299.8</v>
      </c>
      <c r="F575" s="37">
        <v>1.561</v>
      </c>
    </row>
    <row r="576" ht="13.85" spans="1:6">
      <c r="A576" s="42" t="s">
        <v>393</v>
      </c>
      <c r="B576" s="43">
        <v>1.627</v>
      </c>
      <c r="C576" s="44">
        <v>2</v>
      </c>
      <c r="D576" s="43">
        <v>0.068</v>
      </c>
      <c r="E576" s="44">
        <v>298</v>
      </c>
      <c r="F576" s="43">
        <v>1.559</v>
      </c>
    </row>
    <row r="577" ht="13.85" spans="1:6">
      <c r="A577" s="42" t="s">
        <v>394</v>
      </c>
      <c r="B577" s="43">
        <v>2.391</v>
      </c>
      <c r="C577" s="44">
        <v>0.7</v>
      </c>
      <c r="D577" s="43">
        <v>0.022</v>
      </c>
      <c r="E577" s="44">
        <v>299.3</v>
      </c>
      <c r="F577" s="43">
        <v>2.369</v>
      </c>
    </row>
    <row r="578" ht="13.85" spans="1:6">
      <c r="A578" s="42" t="s">
        <v>395</v>
      </c>
      <c r="B578" s="43">
        <v>1.842</v>
      </c>
      <c r="C578" s="44">
        <v>1.6</v>
      </c>
      <c r="D578" s="43">
        <v>0.035</v>
      </c>
      <c r="E578" s="44">
        <v>298.4</v>
      </c>
      <c r="F578" s="43">
        <v>1.807</v>
      </c>
    </row>
    <row r="579" ht="13.85" spans="1:6">
      <c r="A579" s="42" t="s">
        <v>396</v>
      </c>
      <c r="B579" s="43">
        <v>2.184</v>
      </c>
      <c r="C579" s="44">
        <v>2.1</v>
      </c>
      <c r="D579" s="43">
        <v>0.052</v>
      </c>
      <c r="E579" s="44">
        <v>297.9</v>
      </c>
      <c r="F579" s="43">
        <v>2.132</v>
      </c>
    </row>
    <row r="580" ht="13.85" spans="1:6">
      <c r="A580" s="42" t="s">
        <v>397</v>
      </c>
      <c r="B580" s="43">
        <v>2.101</v>
      </c>
      <c r="C580" s="44">
        <v>9.7</v>
      </c>
      <c r="D580" s="43">
        <v>0.117</v>
      </c>
      <c r="E580" s="44">
        <v>290.3</v>
      </c>
      <c r="F580" s="43">
        <v>1.984</v>
      </c>
    </row>
    <row r="581" ht="13.85" spans="1:6">
      <c r="A581" s="42" t="s">
        <v>398</v>
      </c>
      <c r="B581" s="43">
        <v>1.645</v>
      </c>
      <c r="C581" s="44">
        <v>0.9</v>
      </c>
      <c r="D581" s="43">
        <v>0.029</v>
      </c>
      <c r="E581" s="44">
        <v>299.1</v>
      </c>
      <c r="F581" s="43">
        <v>1.616</v>
      </c>
    </row>
    <row r="584" ht="17.25" spans="1:1">
      <c r="A584" s="10" t="s">
        <v>399</v>
      </c>
    </row>
    <row r="585" ht="13.85" spans="1:14">
      <c r="A585" s="34" t="s">
        <v>20</v>
      </c>
      <c r="B585" s="6"/>
      <c r="C585" s="6"/>
      <c r="D585" s="6"/>
      <c r="E585" s="6"/>
      <c r="F585" s="6"/>
      <c r="G585" s="6"/>
      <c r="H585" s="6"/>
      <c r="I585" s="6"/>
      <c r="J585" s="6"/>
      <c r="K585" s="6"/>
      <c r="L585" s="6"/>
      <c r="M585" s="6"/>
      <c r="N585" s="6"/>
    </row>
    <row r="586" ht="13.85" spans="1:14">
      <c r="A586" s="6" t="s">
        <v>123</v>
      </c>
      <c r="B586" s="6"/>
      <c r="C586" s="6"/>
      <c r="D586" s="6"/>
      <c r="E586" s="6"/>
      <c r="F586" s="6"/>
      <c r="G586" s="6" t="s">
        <v>124</v>
      </c>
      <c r="H586" s="6"/>
      <c r="I586" s="6"/>
      <c r="J586" s="6"/>
      <c r="K586" s="6"/>
      <c r="L586" s="6"/>
      <c r="M586" s="6"/>
      <c r="N586" s="6"/>
    </row>
    <row r="587" ht="13.85" spans="1:14">
      <c r="A587" s="6" t="s">
        <v>30</v>
      </c>
      <c r="B587" s="6"/>
      <c r="C587" s="6"/>
      <c r="D587" s="6"/>
      <c r="E587" s="6"/>
      <c r="F587" s="6"/>
      <c r="G587" s="6" t="s">
        <v>125</v>
      </c>
      <c r="H587" s="6"/>
      <c r="I587" s="6"/>
      <c r="J587" s="6"/>
      <c r="K587" s="6"/>
      <c r="L587" s="6"/>
      <c r="M587" s="6"/>
      <c r="N587" s="6"/>
    </row>
    <row r="588" ht="13.85" spans="1:14">
      <c r="A588" s="6"/>
      <c r="B588" s="6" t="s">
        <v>126</v>
      </c>
      <c r="C588" s="6" t="s">
        <v>127</v>
      </c>
      <c r="D588" s="6" t="s">
        <v>128</v>
      </c>
      <c r="E588" s="6" t="s">
        <v>32</v>
      </c>
      <c r="F588" s="6" t="s">
        <v>33</v>
      </c>
      <c r="G588" s="6" t="s">
        <v>129</v>
      </c>
      <c r="H588" s="6"/>
      <c r="I588" s="6"/>
      <c r="J588" s="6"/>
      <c r="K588" s="6"/>
      <c r="L588" s="6"/>
      <c r="M588" s="6"/>
      <c r="N588" s="6"/>
    </row>
    <row r="589" ht="13.85" spans="1:14">
      <c r="A589" s="8" t="s">
        <v>130</v>
      </c>
      <c r="B589" s="6">
        <v>2.772</v>
      </c>
      <c r="C589" s="6">
        <v>3</v>
      </c>
      <c r="D589" s="6">
        <v>0.924</v>
      </c>
      <c r="E589" s="6">
        <v>8.914</v>
      </c>
      <c r="F589" s="6">
        <v>0.001</v>
      </c>
      <c r="G589" s="6" t="s">
        <v>131</v>
      </c>
      <c r="H589" s="6" t="s">
        <v>132</v>
      </c>
      <c r="I589" s="6" t="s">
        <v>133</v>
      </c>
      <c r="J589" s="6" t="s">
        <v>134</v>
      </c>
      <c r="K589" s="6" t="s">
        <v>33</v>
      </c>
      <c r="L589" s="6" t="s">
        <v>135</v>
      </c>
      <c r="M589" s="6"/>
      <c r="N589" s="6"/>
    </row>
    <row r="590" ht="13.85" spans="1:14">
      <c r="A590" s="6" t="s">
        <v>136</v>
      </c>
      <c r="B590" s="6">
        <v>2.073</v>
      </c>
      <c r="C590" s="6">
        <v>20</v>
      </c>
      <c r="D590" s="6">
        <v>0.104</v>
      </c>
      <c r="E590" s="6"/>
      <c r="F590" s="6"/>
      <c r="G590" s="6"/>
      <c r="H590" s="6"/>
      <c r="I590" s="6"/>
      <c r="J590" s="6"/>
      <c r="K590" s="6"/>
      <c r="L590" s="6" t="s">
        <v>41</v>
      </c>
      <c r="M590" s="6" t="s">
        <v>42</v>
      </c>
      <c r="N590" s="6"/>
    </row>
    <row r="591" ht="13.85" spans="1:14">
      <c r="A591" s="6" t="s">
        <v>137</v>
      </c>
      <c r="B591" s="6">
        <v>4.845</v>
      </c>
      <c r="C591" s="6">
        <v>23</v>
      </c>
      <c r="D591" s="6"/>
      <c r="E591" s="6"/>
      <c r="F591" s="6"/>
      <c r="G591" s="6" t="s">
        <v>31</v>
      </c>
      <c r="H591" s="6" t="s">
        <v>40</v>
      </c>
      <c r="I591" s="6" t="s">
        <v>400</v>
      </c>
      <c r="J591" s="6">
        <v>0.18588</v>
      </c>
      <c r="K591" s="6">
        <v>0</v>
      </c>
      <c r="L591" s="6">
        <v>0.5276</v>
      </c>
      <c r="M591" s="6">
        <v>1.3031</v>
      </c>
      <c r="N591" s="6"/>
    </row>
    <row r="592" ht="13.85" spans="1:14">
      <c r="A592" s="6"/>
      <c r="B592" s="6"/>
      <c r="C592" s="6"/>
      <c r="D592" s="6"/>
      <c r="E592" s="6"/>
      <c r="F592" s="6"/>
      <c r="G592" s="6"/>
      <c r="H592" s="6" t="s">
        <v>401</v>
      </c>
      <c r="I592" s="6" t="s">
        <v>402</v>
      </c>
      <c r="J592" s="6">
        <v>0.18588</v>
      </c>
      <c r="K592" s="6">
        <v>0.037</v>
      </c>
      <c r="L592" s="6">
        <v>0.0273</v>
      </c>
      <c r="M592" s="6">
        <v>0.8027</v>
      </c>
      <c r="N592" s="6"/>
    </row>
    <row r="593" ht="13.85" spans="1:14">
      <c r="A593" s="6"/>
      <c r="B593" s="6"/>
      <c r="C593" s="6"/>
      <c r="D593" s="6"/>
      <c r="E593" s="6"/>
      <c r="F593" s="6"/>
      <c r="G593" s="6"/>
      <c r="H593" s="6" t="s">
        <v>403</v>
      </c>
      <c r="I593" s="6">
        <v>0.20733</v>
      </c>
      <c r="J593" s="6">
        <v>0.18588</v>
      </c>
      <c r="K593" s="6">
        <v>0.278</v>
      </c>
      <c r="L593" s="6">
        <v>-0.1804</v>
      </c>
      <c r="M593" s="6">
        <v>0.5951</v>
      </c>
      <c r="N593" s="6"/>
    </row>
    <row r="594" ht="13.85" spans="1:14">
      <c r="A594" s="6"/>
      <c r="B594" s="6"/>
      <c r="C594" s="6"/>
      <c r="D594" s="6"/>
      <c r="E594" s="6"/>
      <c r="F594" s="6"/>
      <c r="G594" s="6" t="s">
        <v>40</v>
      </c>
      <c r="H594" s="6" t="s">
        <v>31</v>
      </c>
      <c r="I594" s="6" t="s">
        <v>404</v>
      </c>
      <c r="J594" s="6">
        <v>0.18588</v>
      </c>
      <c r="K594" s="6">
        <v>0</v>
      </c>
      <c r="L594" s="6">
        <v>-1.3031</v>
      </c>
      <c r="M594" s="6">
        <v>-0.5276</v>
      </c>
      <c r="N594" s="6"/>
    </row>
    <row r="595" ht="13.85" spans="1:14">
      <c r="A595" s="6"/>
      <c r="B595" s="6"/>
      <c r="C595" s="6"/>
      <c r="D595" s="6"/>
      <c r="E595" s="6"/>
      <c r="F595" s="6"/>
      <c r="G595" s="6"/>
      <c r="H595" s="6" t="s">
        <v>401</v>
      </c>
      <c r="I595" s="6" t="s">
        <v>405</v>
      </c>
      <c r="J595" s="6">
        <v>0.18588</v>
      </c>
      <c r="K595" s="6">
        <v>0.014</v>
      </c>
      <c r="L595" s="6">
        <v>-0.8881</v>
      </c>
      <c r="M595" s="6">
        <v>-0.1126</v>
      </c>
      <c r="N595" s="6"/>
    </row>
    <row r="596" ht="13.85" spans="1:14">
      <c r="A596" s="6"/>
      <c r="B596" s="6"/>
      <c r="C596" s="6"/>
      <c r="D596" s="6"/>
      <c r="E596" s="6"/>
      <c r="F596" s="6"/>
      <c r="G596" s="6"/>
      <c r="H596" s="6" t="s">
        <v>403</v>
      </c>
      <c r="I596" s="6" t="s">
        <v>406</v>
      </c>
      <c r="J596" s="6">
        <v>0.18588</v>
      </c>
      <c r="K596" s="6">
        <v>0.001</v>
      </c>
      <c r="L596" s="6">
        <v>-1.0957</v>
      </c>
      <c r="M596" s="6">
        <v>-0.3203</v>
      </c>
      <c r="N596" s="6"/>
    </row>
    <row r="597" ht="13.85" spans="1:14">
      <c r="A597" s="6"/>
      <c r="B597" s="6"/>
      <c r="C597" s="6"/>
      <c r="D597" s="6"/>
      <c r="E597" s="6"/>
      <c r="F597" s="6"/>
      <c r="G597" s="6" t="s">
        <v>401</v>
      </c>
      <c r="H597" s="6" t="s">
        <v>31</v>
      </c>
      <c r="I597" s="6" t="s">
        <v>407</v>
      </c>
      <c r="J597" s="6">
        <v>0.18588</v>
      </c>
      <c r="K597" s="6">
        <v>0.037</v>
      </c>
      <c r="L597" s="6">
        <v>-0.8027</v>
      </c>
      <c r="M597" s="6">
        <v>-0.0273</v>
      </c>
      <c r="N597" s="6"/>
    </row>
    <row r="598" ht="13.85" spans="1:14">
      <c r="A598" s="6"/>
      <c r="B598" s="6"/>
      <c r="C598" s="6"/>
      <c r="D598" s="6"/>
      <c r="E598" s="6"/>
      <c r="F598" s="6"/>
      <c r="G598" s="6"/>
      <c r="H598" s="6" t="s">
        <v>40</v>
      </c>
      <c r="I598" s="6" t="s">
        <v>408</v>
      </c>
      <c r="J598" s="6">
        <v>0.18588</v>
      </c>
      <c r="K598" s="6">
        <v>0.014</v>
      </c>
      <c r="L598" s="6">
        <v>0.1126</v>
      </c>
      <c r="M598" s="6">
        <v>0.8881</v>
      </c>
      <c r="N598" s="6"/>
    </row>
    <row r="599" ht="13.85" spans="1:14">
      <c r="A599" s="6"/>
      <c r="B599" s="6"/>
      <c r="C599" s="6"/>
      <c r="D599" s="6"/>
      <c r="E599" s="6"/>
      <c r="F599" s="6"/>
      <c r="G599" s="6"/>
      <c r="H599" s="6" t="s">
        <v>403</v>
      </c>
      <c r="I599" s="6">
        <v>-0.20767</v>
      </c>
      <c r="J599" s="6">
        <v>0.18588</v>
      </c>
      <c r="K599" s="6">
        <v>0.277</v>
      </c>
      <c r="L599" s="6">
        <v>-0.5954</v>
      </c>
      <c r="M599" s="6">
        <v>0.1801</v>
      </c>
      <c r="N599" s="6"/>
    </row>
    <row r="600" ht="13.85" spans="1:14">
      <c r="A600" s="6"/>
      <c r="B600" s="6"/>
      <c r="C600" s="6"/>
      <c r="D600" s="6"/>
      <c r="E600" s="6"/>
      <c r="F600" s="6"/>
      <c r="G600" s="6" t="s">
        <v>403</v>
      </c>
      <c r="H600" s="6" t="s">
        <v>31</v>
      </c>
      <c r="I600" s="6">
        <v>-0.20733</v>
      </c>
      <c r="J600" s="6">
        <v>0.18588</v>
      </c>
      <c r="K600" s="6">
        <v>0.278</v>
      </c>
      <c r="L600" s="6">
        <v>-0.5951</v>
      </c>
      <c r="M600" s="6">
        <v>0.1804</v>
      </c>
      <c r="N600" s="6"/>
    </row>
    <row r="601" ht="13.85" spans="1:14">
      <c r="A601" s="6"/>
      <c r="B601" s="6"/>
      <c r="C601" s="6"/>
      <c r="D601" s="6"/>
      <c r="E601" s="6"/>
      <c r="F601" s="6"/>
      <c r="G601" s="6"/>
      <c r="H601" s="6" t="s">
        <v>40</v>
      </c>
      <c r="I601" s="6" t="s">
        <v>409</v>
      </c>
      <c r="J601" s="6">
        <v>0.18588</v>
      </c>
      <c r="K601" s="6">
        <v>0.001</v>
      </c>
      <c r="L601" s="6">
        <v>0.3203</v>
      </c>
      <c r="M601" s="6">
        <v>1.0957</v>
      </c>
      <c r="N601" s="6"/>
    </row>
    <row r="602" ht="13.85" spans="1:14">
      <c r="A602" s="6"/>
      <c r="B602" s="6"/>
      <c r="C602" s="6"/>
      <c r="D602" s="6"/>
      <c r="E602" s="6"/>
      <c r="F602" s="6"/>
      <c r="G602" s="6"/>
      <c r="H602" s="6" t="s">
        <v>401</v>
      </c>
      <c r="I602" s="6">
        <v>0.20767</v>
      </c>
      <c r="J602" s="6">
        <v>0.18588</v>
      </c>
      <c r="K602" s="6">
        <v>0.277</v>
      </c>
      <c r="L602" s="6">
        <v>-0.1801</v>
      </c>
      <c r="M602" s="6">
        <v>0.5954</v>
      </c>
      <c r="N602" s="6"/>
    </row>
    <row r="603" ht="13.85" spans="1:14">
      <c r="A603" s="6"/>
      <c r="B603" s="6"/>
      <c r="C603" s="6"/>
      <c r="D603" s="6"/>
      <c r="E603" s="6"/>
      <c r="F603" s="6"/>
      <c r="G603" s="6" t="s">
        <v>144</v>
      </c>
      <c r="H603" s="6"/>
      <c r="I603" s="6"/>
      <c r="J603" s="6"/>
      <c r="K603" s="6"/>
      <c r="L603" s="6"/>
      <c r="M603" s="6"/>
      <c r="N603" s="6"/>
    </row>
    <row r="606" ht="17.25" spans="1:1">
      <c r="A606" s="10" t="s">
        <v>410</v>
      </c>
    </row>
    <row r="607" ht="13.85" spans="1:13">
      <c r="A607" s="34" t="s">
        <v>46</v>
      </c>
      <c r="B607" s="6"/>
      <c r="C607" s="6"/>
      <c r="D607" s="6"/>
      <c r="E607" s="6"/>
      <c r="F607" s="6"/>
      <c r="G607" s="6"/>
      <c r="H607" s="6"/>
      <c r="I607" s="6"/>
      <c r="J607" s="6"/>
      <c r="K607" s="6"/>
      <c r="L607" s="6"/>
      <c r="M607" s="6"/>
    </row>
    <row r="608" ht="13.85" spans="1:13">
      <c r="A608" s="6" t="s">
        <v>123</v>
      </c>
      <c r="B608" s="6"/>
      <c r="C608" s="6"/>
      <c r="D608" s="6"/>
      <c r="E608" s="6"/>
      <c r="F608" s="6"/>
      <c r="G608" s="6" t="s">
        <v>124</v>
      </c>
      <c r="H608" s="6"/>
      <c r="I608" s="6"/>
      <c r="J608" s="6"/>
      <c r="K608" s="6"/>
      <c r="L608" s="6"/>
      <c r="M608" s="6"/>
    </row>
    <row r="609" ht="13.85" spans="1:13">
      <c r="A609" s="6" t="s">
        <v>30</v>
      </c>
      <c r="B609" s="6"/>
      <c r="C609" s="6"/>
      <c r="D609" s="6"/>
      <c r="E609" s="6"/>
      <c r="F609" s="6"/>
      <c r="G609" s="6" t="s">
        <v>125</v>
      </c>
      <c r="H609" s="6"/>
      <c r="I609" s="6"/>
      <c r="J609" s="6"/>
      <c r="K609" s="6"/>
      <c r="L609" s="6"/>
      <c r="M609" s="6"/>
    </row>
    <row r="610" ht="13.85" spans="1:13">
      <c r="A610" s="6"/>
      <c r="B610" s="6" t="s">
        <v>126</v>
      </c>
      <c r="C610" s="6" t="s">
        <v>127</v>
      </c>
      <c r="D610" s="6" t="s">
        <v>128</v>
      </c>
      <c r="E610" s="6" t="s">
        <v>32</v>
      </c>
      <c r="F610" s="6" t="s">
        <v>33</v>
      </c>
      <c r="G610" s="6" t="s">
        <v>129</v>
      </c>
      <c r="H610" s="6"/>
      <c r="I610" s="6"/>
      <c r="J610" s="6"/>
      <c r="K610" s="6"/>
      <c r="L610" s="6"/>
      <c r="M610" s="6"/>
    </row>
    <row r="611" ht="13.85" spans="1:13">
      <c r="A611" s="8" t="s">
        <v>130</v>
      </c>
      <c r="B611" s="6">
        <v>2.241</v>
      </c>
      <c r="C611" s="6">
        <v>3</v>
      </c>
      <c r="D611" s="6">
        <v>0.747</v>
      </c>
      <c r="E611" s="6">
        <v>8.2</v>
      </c>
      <c r="F611" s="6">
        <v>0.001</v>
      </c>
      <c r="G611" s="6" t="s">
        <v>131</v>
      </c>
      <c r="H611" s="6" t="s">
        <v>132</v>
      </c>
      <c r="I611" s="6" t="s">
        <v>133</v>
      </c>
      <c r="J611" s="6" t="s">
        <v>134</v>
      </c>
      <c r="K611" s="6" t="s">
        <v>33</v>
      </c>
      <c r="L611" s="6" t="s">
        <v>135</v>
      </c>
      <c r="M611" s="6"/>
    </row>
    <row r="612" ht="13.85" spans="1:13">
      <c r="A612" s="6" t="s">
        <v>136</v>
      </c>
      <c r="B612" s="6">
        <v>1.822</v>
      </c>
      <c r="C612" s="6">
        <v>20</v>
      </c>
      <c r="D612" s="6">
        <v>0.091</v>
      </c>
      <c r="E612" s="6"/>
      <c r="F612" s="6"/>
      <c r="G612" s="6"/>
      <c r="H612" s="6"/>
      <c r="I612" s="6"/>
      <c r="J612" s="6"/>
      <c r="K612" s="6"/>
      <c r="L612" s="6" t="s">
        <v>41</v>
      </c>
      <c r="M612" s="6" t="s">
        <v>42</v>
      </c>
    </row>
    <row r="613" ht="13.85" spans="1:13">
      <c r="A613" s="6" t="s">
        <v>137</v>
      </c>
      <c r="B613" s="6">
        <v>4.063</v>
      </c>
      <c r="C613" s="6">
        <v>23</v>
      </c>
      <c r="D613" s="6"/>
      <c r="E613" s="6"/>
      <c r="F613" s="6"/>
      <c r="G613" s="6" t="s">
        <v>31</v>
      </c>
      <c r="H613" s="6" t="s">
        <v>40</v>
      </c>
      <c r="I613" s="6" t="s">
        <v>411</v>
      </c>
      <c r="J613" s="6">
        <v>0.17426</v>
      </c>
      <c r="K613" s="6">
        <v>0</v>
      </c>
      <c r="L613" s="6">
        <v>0.4242</v>
      </c>
      <c r="M613" s="6">
        <v>1.1512</v>
      </c>
    </row>
    <row r="614" ht="13.85" spans="1:13">
      <c r="A614" s="6"/>
      <c r="B614" s="6"/>
      <c r="C614" s="6"/>
      <c r="D614" s="6"/>
      <c r="E614" s="6"/>
      <c r="F614" s="6"/>
      <c r="G614" s="6"/>
      <c r="H614" s="6" t="s">
        <v>401</v>
      </c>
      <c r="I614" s="6">
        <v>0.3335</v>
      </c>
      <c r="J614" s="6">
        <v>0.17426</v>
      </c>
      <c r="K614" s="6">
        <v>0.07</v>
      </c>
      <c r="L614" s="6">
        <v>-0.03</v>
      </c>
      <c r="M614" s="6">
        <v>0.697</v>
      </c>
    </row>
    <row r="615" ht="13.85" spans="1:13">
      <c r="A615" s="6"/>
      <c r="B615" s="6"/>
      <c r="C615" s="6"/>
      <c r="D615" s="6"/>
      <c r="E615" s="6"/>
      <c r="F615" s="6"/>
      <c r="G615" s="6"/>
      <c r="H615" s="6" t="s">
        <v>403</v>
      </c>
      <c r="I615" s="6">
        <v>0.08883</v>
      </c>
      <c r="J615" s="6">
        <v>0.17426</v>
      </c>
      <c r="K615" s="6">
        <v>0.616</v>
      </c>
      <c r="L615" s="6">
        <v>-0.2747</v>
      </c>
      <c r="M615" s="6">
        <v>0.4523</v>
      </c>
    </row>
    <row r="616" ht="13.85" spans="1:13">
      <c r="A616" s="6"/>
      <c r="B616" s="6"/>
      <c r="C616" s="6"/>
      <c r="D616" s="6"/>
      <c r="E616" s="6"/>
      <c r="F616" s="6"/>
      <c r="G616" s="6" t="s">
        <v>40</v>
      </c>
      <c r="H616" s="6" t="s">
        <v>31</v>
      </c>
      <c r="I616" s="6" t="s">
        <v>412</v>
      </c>
      <c r="J616" s="6">
        <v>0.17426</v>
      </c>
      <c r="K616" s="6">
        <v>0</v>
      </c>
      <c r="L616" s="6">
        <v>-1.1512</v>
      </c>
      <c r="M616" s="6">
        <v>-0.4242</v>
      </c>
    </row>
    <row r="617" ht="13.85" spans="1:13">
      <c r="A617" s="6"/>
      <c r="B617" s="6"/>
      <c r="C617" s="6"/>
      <c r="D617" s="6"/>
      <c r="E617" s="6"/>
      <c r="F617" s="6"/>
      <c r="G617" s="6"/>
      <c r="H617" s="6" t="s">
        <v>401</v>
      </c>
      <c r="I617" s="6" t="s">
        <v>413</v>
      </c>
      <c r="J617" s="6">
        <v>0.17426</v>
      </c>
      <c r="K617" s="6">
        <v>0.017</v>
      </c>
      <c r="L617" s="6">
        <v>-0.8177</v>
      </c>
      <c r="M617" s="6">
        <v>-0.0907</v>
      </c>
    </row>
    <row r="618" ht="13.85" spans="1:13">
      <c r="A618" s="6"/>
      <c r="B618" s="6"/>
      <c r="C618" s="6"/>
      <c r="D618" s="6"/>
      <c r="E618" s="6"/>
      <c r="F618" s="6"/>
      <c r="G618" s="6"/>
      <c r="H618" s="6" t="s">
        <v>403</v>
      </c>
      <c r="I618" s="6" t="s">
        <v>414</v>
      </c>
      <c r="J618" s="6">
        <v>0.17426</v>
      </c>
      <c r="K618" s="6">
        <v>0.001</v>
      </c>
      <c r="L618" s="6">
        <v>-1.0623</v>
      </c>
      <c r="M618" s="6">
        <v>-0.3353</v>
      </c>
    </row>
    <row r="619" ht="13.85" spans="1:13">
      <c r="A619" s="6"/>
      <c r="B619" s="6"/>
      <c r="C619" s="6"/>
      <c r="D619" s="6"/>
      <c r="E619" s="6"/>
      <c r="F619" s="6"/>
      <c r="G619" s="6" t="s">
        <v>401</v>
      </c>
      <c r="H619" s="6" t="s">
        <v>31</v>
      </c>
      <c r="I619" s="6">
        <v>-0.3335</v>
      </c>
      <c r="J619" s="6">
        <v>0.17426</v>
      </c>
      <c r="K619" s="6">
        <v>0.07</v>
      </c>
      <c r="L619" s="6">
        <v>-0.697</v>
      </c>
      <c r="M619" s="6">
        <v>0.03</v>
      </c>
    </row>
    <row r="620" ht="13.85" spans="1:13">
      <c r="A620" s="6"/>
      <c r="B620" s="6"/>
      <c r="C620" s="6"/>
      <c r="D620" s="6"/>
      <c r="E620" s="6"/>
      <c r="F620" s="6"/>
      <c r="G620" s="6"/>
      <c r="H620" s="6" t="s">
        <v>40</v>
      </c>
      <c r="I620" s="6" t="s">
        <v>415</v>
      </c>
      <c r="J620" s="6">
        <v>0.17426</v>
      </c>
      <c r="K620" s="6">
        <v>0.017</v>
      </c>
      <c r="L620" s="6">
        <v>0.0907</v>
      </c>
      <c r="M620" s="6">
        <v>0.8177</v>
      </c>
    </row>
    <row r="621" ht="13.85" spans="1:13">
      <c r="A621" s="6"/>
      <c r="B621" s="6"/>
      <c r="C621" s="6"/>
      <c r="D621" s="6"/>
      <c r="E621" s="6"/>
      <c r="F621" s="6"/>
      <c r="G621" s="6"/>
      <c r="H621" s="6" t="s">
        <v>403</v>
      </c>
      <c r="I621" s="6">
        <v>-0.24467</v>
      </c>
      <c r="J621" s="6">
        <v>0.17426</v>
      </c>
      <c r="K621" s="6">
        <v>0.176</v>
      </c>
      <c r="L621" s="6">
        <v>-0.6082</v>
      </c>
      <c r="M621" s="6">
        <v>0.1188</v>
      </c>
    </row>
    <row r="622" ht="13.85" spans="1:13">
      <c r="A622" s="6"/>
      <c r="B622" s="6"/>
      <c r="C622" s="6"/>
      <c r="D622" s="6"/>
      <c r="E622" s="6"/>
      <c r="F622" s="6"/>
      <c r="G622" s="6" t="s">
        <v>403</v>
      </c>
      <c r="H622" s="6" t="s">
        <v>31</v>
      </c>
      <c r="I622" s="6">
        <v>-0.08883</v>
      </c>
      <c r="J622" s="6">
        <v>0.17426</v>
      </c>
      <c r="K622" s="6">
        <v>0.616</v>
      </c>
      <c r="L622" s="6">
        <v>-0.4523</v>
      </c>
      <c r="M622" s="6">
        <v>0.2747</v>
      </c>
    </row>
    <row r="623" ht="13.85" spans="1:13">
      <c r="A623" s="6"/>
      <c r="B623" s="6"/>
      <c r="C623" s="6"/>
      <c r="D623" s="6"/>
      <c r="E623" s="6"/>
      <c r="F623" s="6"/>
      <c r="G623" s="6"/>
      <c r="H623" s="6" t="s">
        <v>40</v>
      </c>
      <c r="I623" s="6" t="s">
        <v>416</v>
      </c>
      <c r="J623" s="6">
        <v>0.17426</v>
      </c>
      <c r="K623" s="6">
        <v>0.001</v>
      </c>
      <c r="L623" s="6">
        <v>0.3353</v>
      </c>
      <c r="M623" s="6">
        <v>1.0623</v>
      </c>
    </row>
    <row r="624" ht="13.85" spans="1:13">
      <c r="A624" s="6"/>
      <c r="B624" s="6"/>
      <c r="C624" s="6"/>
      <c r="D624" s="6"/>
      <c r="E624" s="6"/>
      <c r="F624" s="6"/>
      <c r="G624" s="6"/>
      <c r="H624" s="6" t="s">
        <v>401</v>
      </c>
      <c r="I624" s="6">
        <v>0.24467</v>
      </c>
      <c r="J624" s="6">
        <v>0.17426</v>
      </c>
      <c r="K624" s="6">
        <v>0.176</v>
      </c>
      <c r="L624" s="6">
        <v>-0.1188</v>
      </c>
      <c r="M624" s="6">
        <v>0.6082</v>
      </c>
    </row>
    <row r="625" ht="13.85" spans="1:13">
      <c r="A625" s="6"/>
      <c r="B625" s="6"/>
      <c r="C625" s="6"/>
      <c r="D625" s="6"/>
      <c r="E625" s="6"/>
      <c r="F625" s="6"/>
      <c r="G625" s="6" t="s">
        <v>144</v>
      </c>
      <c r="H625" s="6"/>
      <c r="I625" s="6"/>
      <c r="J625" s="6"/>
      <c r="K625" s="6"/>
      <c r="L625" s="6"/>
      <c r="M625" s="6"/>
    </row>
    <row r="627" ht="17.25" spans="1:1">
      <c r="A627" s="10" t="s">
        <v>417</v>
      </c>
    </row>
    <row r="628" ht="13.85" spans="1:13">
      <c r="A628" s="34" t="s">
        <v>48</v>
      </c>
      <c r="B628" s="6"/>
      <c r="C628" s="6"/>
      <c r="D628" s="6"/>
      <c r="E628" s="6"/>
      <c r="F628" s="6"/>
      <c r="G628" s="6"/>
      <c r="H628" s="6"/>
      <c r="I628" s="6"/>
      <c r="J628" s="6"/>
      <c r="K628" s="6"/>
      <c r="L628" s="6"/>
      <c r="M628" s="6"/>
    </row>
    <row r="629" ht="13.85" spans="1:13">
      <c r="A629" s="6" t="s">
        <v>123</v>
      </c>
      <c r="B629" s="6"/>
      <c r="C629" s="6"/>
      <c r="D629" s="6"/>
      <c r="E629" s="6"/>
      <c r="F629" s="6"/>
      <c r="G629" s="6" t="s">
        <v>124</v>
      </c>
      <c r="H629" s="6"/>
      <c r="I629" s="6"/>
      <c r="J629" s="6"/>
      <c r="K629" s="6"/>
      <c r="L629" s="6"/>
      <c r="M629" s="6"/>
    </row>
    <row r="630" ht="13.85" spans="1:13">
      <c r="A630" s="6" t="s">
        <v>30</v>
      </c>
      <c r="B630" s="6"/>
      <c r="C630" s="6"/>
      <c r="D630" s="6"/>
      <c r="E630" s="6"/>
      <c r="F630" s="6"/>
      <c r="G630" s="6" t="s">
        <v>125</v>
      </c>
      <c r="H630" s="6"/>
      <c r="I630" s="6"/>
      <c r="J630" s="6"/>
      <c r="K630" s="6"/>
      <c r="L630" s="6"/>
      <c r="M630" s="6"/>
    </row>
    <row r="631" ht="13.85" spans="1:13">
      <c r="A631" s="6"/>
      <c r="B631" s="6" t="s">
        <v>126</v>
      </c>
      <c r="C631" s="6" t="s">
        <v>127</v>
      </c>
      <c r="D631" s="6" t="s">
        <v>128</v>
      </c>
      <c r="E631" s="6" t="s">
        <v>32</v>
      </c>
      <c r="F631" s="6" t="s">
        <v>33</v>
      </c>
      <c r="G631" s="6" t="s">
        <v>129</v>
      </c>
      <c r="H631" s="6"/>
      <c r="I631" s="6"/>
      <c r="J631" s="6"/>
      <c r="K631" s="6"/>
      <c r="L631" s="6"/>
      <c r="M631" s="6"/>
    </row>
    <row r="632" ht="13.85" spans="1:13">
      <c r="A632" s="8" t="s">
        <v>130</v>
      </c>
      <c r="B632" s="6">
        <v>0.061</v>
      </c>
      <c r="C632" s="6">
        <v>3</v>
      </c>
      <c r="D632" s="6">
        <v>0.02</v>
      </c>
      <c r="E632" s="6">
        <v>4.563</v>
      </c>
      <c r="F632" s="6">
        <v>0.014</v>
      </c>
      <c r="G632" s="6" t="s">
        <v>131</v>
      </c>
      <c r="H632" s="6" t="s">
        <v>132</v>
      </c>
      <c r="I632" s="6" t="s">
        <v>133</v>
      </c>
      <c r="J632" s="6" t="s">
        <v>134</v>
      </c>
      <c r="K632" s="6" t="s">
        <v>33</v>
      </c>
      <c r="L632" s="6" t="s">
        <v>135</v>
      </c>
      <c r="M632" s="6"/>
    </row>
    <row r="633" ht="13.85" spans="1:13">
      <c r="A633" s="6" t="s">
        <v>136</v>
      </c>
      <c r="B633" s="6">
        <v>0.089</v>
      </c>
      <c r="C633" s="6">
        <v>20</v>
      </c>
      <c r="D633" s="6">
        <v>0.004</v>
      </c>
      <c r="E633" s="6"/>
      <c r="F633" s="6"/>
      <c r="G633" s="6"/>
      <c r="H633" s="6"/>
      <c r="I633" s="6"/>
      <c r="J633" s="6"/>
      <c r="K633" s="6"/>
      <c r="L633" s="6" t="s">
        <v>41</v>
      </c>
      <c r="M633" s="6" t="s">
        <v>42</v>
      </c>
    </row>
    <row r="634" ht="13.85" spans="1:13">
      <c r="A634" s="6" t="s">
        <v>137</v>
      </c>
      <c r="B634" s="6">
        <v>0.15</v>
      </c>
      <c r="C634" s="6">
        <v>23</v>
      </c>
      <c r="D634" s="6"/>
      <c r="E634" s="6"/>
      <c r="F634" s="6"/>
      <c r="G634" s="6" t="s">
        <v>31</v>
      </c>
      <c r="H634" s="6" t="s">
        <v>40</v>
      </c>
      <c r="I634" s="6" t="s">
        <v>418</v>
      </c>
      <c r="J634" s="6">
        <v>0.03854</v>
      </c>
      <c r="K634" s="6">
        <v>0.003</v>
      </c>
      <c r="L634" s="6">
        <v>0.0474</v>
      </c>
      <c r="M634" s="6">
        <v>0.2082</v>
      </c>
    </row>
    <row r="635" ht="13.85" spans="1:13">
      <c r="A635" s="6"/>
      <c r="B635" s="6"/>
      <c r="C635" s="6"/>
      <c r="D635" s="6"/>
      <c r="E635" s="6"/>
      <c r="F635" s="6"/>
      <c r="G635" s="6"/>
      <c r="H635" s="6" t="s">
        <v>401</v>
      </c>
      <c r="I635" s="6" t="s">
        <v>419</v>
      </c>
      <c r="J635" s="6">
        <v>0.03854</v>
      </c>
      <c r="K635" s="6">
        <v>0.046</v>
      </c>
      <c r="L635" s="6">
        <v>0.0014</v>
      </c>
      <c r="M635" s="6">
        <v>0.1622</v>
      </c>
    </row>
    <row r="636" ht="13.85" spans="1:13">
      <c r="A636" s="6"/>
      <c r="B636" s="6"/>
      <c r="C636" s="6"/>
      <c r="D636" s="6"/>
      <c r="E636" s="6"/>
      <c r="F636" s="6"/>
      <c r="G636" s="6"/>
      <c r="H636" s="6" t="s">
        <v>403</v>
      </c>
      <c r="I636" s="6" t="s">
        <v>420</v>
      </c>
      <c r="J636" s="6">
        <v>0.03854</v>
      </c>
      <c r="K636" s="6">
        <v>0.006</v>
      </c>
      <c r="L636" s="6">
        <v>0.0383</v>
      </c>
      <c r="M636" s="6">
        <v>0.1991</v>
      </c>
    </row>
    <row r="637" ht="13.85" spans="1:13">
      <c r="A637" s="6"/>
      <c r="B637" s="6"/>
      <c r="C637" s="6"/>
      <c r="D637" s="6"/>
      <c r="E637" s="6"/>
      <c r="F637" s="6"/>
      <c r="G637" s="6" t="s">
        <v>40</v>
      </c>
      <c r="H637" s="6" t="s">
        <v>31</v>
      </c>
      <c r="I637" s="6" t="s">
        <v>421</v>
      </c>
      <c r="J637" s="6">
        <v>0.03854</v>
      </c>
      <c r="K637" s="6">
        <v>0.003</v>
      </c>
      <c r="L637" s="6">
        <v>-0.2082</v>
      </c>
      <c r="M637" s="6">
        <v>-0.0474</v>
      </c>
    </row>
    <row r="638" ht="13.85" spans="1:13">
      <c r="A638" s="6"/>
      <c r="B638" s="6"/>
      <c r="C638" s="6"/>
      <c r="D638" s="6"/>
      <c r="E638" s="6"/>
      <c r="F638" s="6"/>
      <c r="G638" s="6"/>
      <c r="H638" s="6" t="s">
        <v>401</v>
      </c>
      <c r="I638" s="6">
        <v>-0.046</v>
      </c>
      <c r="J638" s="6">
        <v>0.03854</v>
      </c>
      <c r="K638" s="6">
        <v>0.247</v>
      </c>
      <c r="L638" s="6">
        <v>-0.1264</v>
      </c>
      <c r="M638" s="6">
        <v>0.0344</v>
      </c>
    </row>
    <row r="639" ht="13.85" spans="1:13">
      <c r="A639" s="6"/>
      <c r="B639" s="6"/>
      <c r="C639" s="6"/>
      <c r="D639" s="6"/>
      <c r="E639" s="6"/>
      <c r="F639" s="6"/>
      <c r="G639" s="6"/>
      <c r="H639" s="6" t="s">
        <v>403</v>
      </c>
      <c r="I639" s="6">
        <v>-0.00917</v>
      </c>
      <c r="J639" s="6">
        <v>0.03854</v>
      </c>
      <c r="K639" s="6">
        <v>0.814</v>
      </c>
      <c r="L639" s="6">
        <v>-0.0896</v>
      </c>
      <c r="M639" s="6">
        <v>0.0712</v>
      </c>
    </row>
    <row r="640" ht="13.85" spans="1:13">
      <c r="A640" s="6"/>
      <c r="B640" s="6"/>
      <c r="C640" s="6"/>
      <c r="D640" s="6"/>
      <c r="E640" s="6"/>
      <c r="F640" s="6"/>
      <c r="G640" s="6" t="s">
        <v>401</v>
      </c>
      <c r="H640" s="6" t="s">
        <v>31</v>
      </c>
      <c r="I640" s="6" t="s">
        <v>422</v>
      </c>
      <c r="J640" s="6">
        <v>0.03854</v>
      </c>
      <c r="K640" s="6">
        <v>0.046</v>
      </c>
      <c r="L640" s="6">
        <v>-0.1622</v>
      </c>
      <c r="M640" s="6">
        <v>-0.0014</v>
      </c>
    </row>
    <row r="641" ht="13.85" spans="1:13">
      <c r="A641" s="6"/>
      <c r="B641" s="6"/>
      <c r="C641" s="6"/>
      <c r="D641" s="6"/>
      <c r="E641" s="6"/>
      <c r="F641" s="6"/>
      <c r="G641" s="6"/>
      <c r="H641" s="6" t="s">
        <v>40</v>
      </c>
      <c r="I641" s="6">
        <v>0.046</v>
      </c>
      <c r="J641" s="6">
        <v>0.03854</v>
      </c>
      <c r="K641" s="6">
        <v>0.247</v>
      </c>
      <c r="L641" s="6">
        <v>-0.0344</v>
      </c>
      <c r="M641" s="6">
        <v>0.1264</v>
      </c>
    </row>
    <row r="642" ht="13.85" spans="1:13">
      <c r="A642" s="6"/>
      <c r="B642" s="6"/>
      <c r="C642" s="6"/>
      <c r="D642" s="6"/>
      <c r="E642" s="6"/>
      <c r="F642" s="6"/>
      <c r="G642" s="6"/>
      <c r="H642" s="6" t="s">
        <v>403</v>
      </c>
      <c r="I642" s="6">
        <v>0.03683</v>
      </c>
      <c r="J642" s="6">
        <v>0.03854</v>
      </c>
      <c r="K642" s="6">
        <v>0.351</v>
      </c>
      <c r="L642" s="6">
        <v>-0.0436</v>
      </c>
      <c r="M642" s="6">
        <v>0.1172</v>
      </c>
    </row>
    <row r="643" ht="13.85" spans="1:13">
      <c r="A643" s="6"/>
      <c r="B643" s="6"/>
      <c r="C643" s="6"/>
      <c r="D643" s="6"/>
      <c r="E643" s="6"/>
      <c r="F643" s="6"/>
      <c r="G643" s="6" t="s">
        <v>403</v>
      </c>
      <c r="H643" s="6" t="s">
        <v>31</v>
      </c>
      <c r="I643" s="6" t="s">
        <v>423</v>
      </c>
      <c r="J643" s="6">
        <v>0.03854</v>
      </c>
      <c r="K643" s="6">
        <v>0.006</v>
      </c>
      <c r="L643" s="6">
        <v>-0.1991</v>
      </c>
      <c r="M643" s="6">
        <v>-0.0383</v>
      </c>
    </row>
    <row r="644" ht="13.85" spans="1:13">
      <c r="A644" s="6"/>
      <c r="B644" s="6"/>
      <c r="C644" s="6"/>
      <c r="D644" s="6"/>
      <c r="E644" s="6"/>
      <c r="F644" s="6"/>
      <c r="G644" s="6"/>
      <c r="H644" s="6" t="s">
        <v>40</v>
      </c>
      <c r="I644" s="6">
        <v>0.00917</v>
      </c>
      <c r="J644" s="6">
        <v>0.03854</v>
      </c>
      <c r="K644" s="6">
        <v>0.814</v>
      </c>
      <c r="L644" s="6">
        <v>-0.0712</v>
      </c>
      <c r="M644" s="6">
        <v>0.0896</v>
      </c>
    </row>
    <row r="645" ht="13.85" spans="1:13">
      <c r="A645" s="6"/>
      <c r="B645" s="6"/>
      <c r="C645" s="6"/>
      <c r="D645" s="6"/>
      <c r="E645" s="6"/>
      <c r="F645" s="6"/>
      <c r="G645" s="6"/>
      <c r="H645" s="6" t="s">
        <v>401</v>
      </c>
      <c r="I645" s="6">
        <v>-0.03683</v>
      </c>
      <c r="J645" s="6">
        <v>0.03854</v>
      </c>
      <c r="K645" s="6">
        <v>0.351</v>
      </c>
      <c r="L645" s="6">
        <v>-0.1172</v>
      </c>
      <c r="M645" s="6">
        <v>0.0436</v>
      </c>
    </row>
    <row r="646" ht="13.85" spans="1:13">
      <c r="A646" s="6"/>
      <c r="B646" s="6"/>
      <c r="C646" s="6"/>
      <c r="D646" s="6"/>
      <c r="E646" s="6"/>
      <c r="F646" s="6"/>
      <c r="G646" s="6" t="s">
        <v>144</v>
      </c>
      <c r="H646" s="6"/>
      <c r="I646" s="6"/>
      <c r="J646" s="6"/>
      <c r="K646" s="6"/>
      <c r="L646" s="6"/>
      <c r="M646" s="6"/>
    </row>
    <row r="648" ht="17.25" spans="1:1">
      <c r="A648" s="10" t="s">
        <v>424</v>
      </c>
    </row>
    <row r="649" ht="13.85" spans="1:13">
      <c r="A649" s="34" t="s">
        <v>50</v>
      </c>
      <c r="B649" s="6"/>
      <c r="C649" s="6"/>
      <c r="D649" s="6"/>
      <c r="E649" s="6"/>
      <c r="F649" s="6"/>
      <c r="G649" s="6"/>
      <c r="H649" s="6"/>
      <c r="I649" s="6"/>
      <c r="J649" s="6"/>
      <c r="K649" s="6"/>
      <c r="L649" s="6"/>
      <c r="M649" s="6"/>
    </row>
    <row r="650" ht="13.85" spans="1:13">
      <c r="A650" s="6" t="s">
        <v>123</v>
      </c>
      <c r="B650" s="6"/>
      <c r="C650" s="6"/>
      <c r="D650" s="6"/>
      <c r="E650" s="6"/>
      <c r="F650" s="6"/>
      <c r="G650" s="6" t="s">
        <v>124</v>
      </c>
      <c r="H650" s="6"/>
      <c r="I650" s="6"/>
      <c r="J650" s="6"/>
      <c r="K650" s="6"/>
      <c r="L650" s="6"/>
      <c r="M650" s="6"/>
    </row>
    <row r="651" ht="13.85" spans="1:13">
      <c r="A651" s="6" t="s">
        <v>30</v>
      </c>
      <c r="B651" s="6"/>
      <c r="C651" s="6"/>
      <c r="D651" s="6"/>
      <c r="E651" s="6"/>
      <c r="F651" s="6"/>
      <c r="G651" s="6" t="s">
        <v>125</v>
      </c>
      <c r="H651" s="6"/>
      <c r="I651" s="6"/>
      <c r="J651" s="6"/>
      <c r="K651" s="6"/>
      <c r="L651" s="6"/>
      <c r="M651" s="6"/>
    </row>
    <row r="652" ht="13.85" spans="1:13">
      <c r="A652" s="6"/>
      <c r="B652" s="6" t="s">
        <v>126</v>
      </c>
      <c r="C652" s="6" t="s">
        <v>127</v>
      </c>
      <c r="D652" s="6" t="s">
        <v>128</v>
      </c>
      <c r="E652" s="6" t="s">
        <v>32</v>
      </c>
      <c r="F652" s="6" t="s">
        <v>33</v>
      </c>
      <c r="G652" s="6" t="s">
        <v>129</v>
      </c>
      <c r="H652" s="6"/>
      <c r="I652" s="6"/>
      <c r="J652" s="6"/>
      <c r="K652" s="6"/>
      <c r="L652" s="6"/>
      <c r="M652" s="6"/>
    </row>
    <row r="653" ht="13.85" spans="1:13">
      <c r="A653" s="8" t="s">
        <v>130</v>
      </c>
      <c r="B653" s="6">
        <v>1103.613</v>
      </c>
      <c r="C653" s="6">
        <v>3</v>
      </c>
      <c r="D653" s="6">
        <v>367.871</v>
      </c>
      <c r="E653" s="6">
        <v>1.302</v>
      </c>
      <c r="F653" s="6">
        <v>0.301</v>
      </c>
      <c r="G653" s="6" t="s">
        <v>131</v>
      </c>
      <c r="H653" s="6" t="s">
        <v>132</v>
      </c>
      <c r="I653" s="6" t="s">
        <v>133</v>
      </c>
      <c r="J653" s="6" t="s">
        <v>134</v>
      </c>
      <c r="K653" s="6" t="s">
        <v>33</v>
      </c>
      <c r="L653" s="6" t="s">
        <v>135</v>
      </c>
      <c r="M653" s="6"/>
    </row>
    <row r="654" ht="13.85" spans="1:13">
      <c r="A654" s="6" t="s">
        <v>136</v>
      </c>
      <c r="B654" s="6">
        <v>5652.247</v>
      </c>
      <c r="C654" s="6">
        <v>20</v>
      </c>
      <c r="D654" s="6">
        <v>282.612</v>
      </c>
      <c r="E654" s="6"/>
      <c r="F654" s="6"/>
      <c r="G654" s="6"/>
      <c r="H654" s="6"/>
      <c r="I654" s="6"/>
      <c r="J654" s="6"/>
      <c r="K654" s="6"/>
      <c r="L654" s="6" t="s">
        <v>41</v>
      </c>
      <c r="M654" s="6" t="s">
        <v>42</v>
      </c>
    </row>
    <row r="655" ht="13.85" spans="1:13">
      <c r="A655" s="6" t="s">
        <v>137</v>
      </c>
      <c r="B655" s="6">
        <v>6755.86</v>
      </c>
      <c r="C655" s="6">
        <v>23</v>
      </c>
      <c r="D655" s="6"/>
      <c r="E655" s="6"/>
      <c r="F655" s="6"/>
      <c r="G655" s="6" t="s">
        <v>31</v>
      </c>
      <c r="H655" s="6" t="s">
        <v>40</v>
      </c>
      <c r="I655" s="6">
        <v>6.16667</v>
      </c>
      <c r="J655" s="6">
        <v>9.70588</v>
      </c>
      <c r="K655" s="6">
        <v>0.532</v>
      </c>
      <c r="L655" s="6">
        <v>-14.0794</v>
      </c>
      <c r="M655" s="6">
        <v>26.4128</v>
      </c>
    </row>
    <row r="656" ht="13.85" spans="1:13">
      <c r="A656" s="6"/>
      <c r="B656" s="6"/>
      <c r="C656" s="6"/>
      <c r="D656" s="6"/>
      <c r="E656" s="6"/>
      <c r="F656" s="6"/>
      <c r="G656" s="6"/>
      <c r="H656" s="6" t="s">
        <v>401</v>
      </c>
      <c r="I656" s="6">
        <v>-8.7</v>
      </c>
      <c r="J656" s="6">
        <v>9.70588</v>
      </c>
      <c r="K656" s="6">
        <v>0.381</v>
      </c>
      <c r="L656" s="6">
        <v>-28.9461</v>
      </c>
      <c r="M656" s="6">
        <v>11.5461</v>
      </c>
    </row>
    <row r="657" ht="13.85" spans="1:13">
      <c r="A657" s="6"/>
      <c r="B657" s="6"/>
      <c r="C657" s="6"/>
      <c r="D657" s="6"/>
      <c r="E657" s="6"/>
      <c r="F657" s="6"/>
      <c r="G657" s="6"/>
      <c r="H657" s="6" t="s">
        <v>403</v>
      </c>
      <c r="I657" s="6">
        <v>-10.66667</v>
      </c>
      <c r="J657" s="6">
        <v>9.70588</v>
      </c>
      <c r="K657" s="6">
        <v>0.285</v>
      </c>
      <c r="L657" s="6">
        <v>-30.9128</v>
      </c>
      <c r="M657" s="6">
        <v>9.5794</v>
      </c>
    </row>
    <row r="658" ht="13.85" spans="1:13">
      <c r="A658" s="6"/>
      <c r="B658" s="6"/>
      <c r="C658" s="6"/>
      <c r="D658" s="6"/>
      <c r="E658" s="6"/>
      <c r="F658" s="6"/>
      <c r="G658" s="6" t="s">
        <v>40</v>
      </c>
      <c r="H658" s="6" t="s">
        <v>31</v>
      </c>
      <c r="I658" s="6">
        <v>-6.16667</v>
      </c>
      <c r="J658" s="6">
        <v>9.70588</v>
      </c>
      <c r="K658" s="6">
        <v>0.532</v>
      </c>
      <c r="L658" s="6">
        <v>-26.4128</v>
      </c>
      <c r="M658" s="6">
        <v>14.0794</v>
      </c>
    </row>
    <row r="659" ht="13.85" spans="1:13">
      <c r="A659" s="6"/>
      <c r="B659" s="6"/>
      <c r="C659" s="6"/>
      <c r="D659" s="6"/>
      <c r="E659" s="6"/>
      <c r="F659" s="6"/>
      <c r="G659" s="6"/>
      <c r="H659" s="6" t="s">
        <v>401</v>
      </c>
      <c r="I659" s="6">
        <v>-14.86667</v>
      </c>
      <c r="J659" s="6">
        <v>9.70588</v>
      </c>
      <c r="K659" s="6">
        <v>0.141</v>
      </c>
      <c r="L659" s="6">
        <v>-35.1128</v>
      </c>
      <c r="M659" s="6">
        <v>5.3794</v>
      </c>
    </row>
    <row r="660" ht="13.85" spans="1:13">
      <c r="A660" s="6"/>
      <c r="B660" s="6"/>
      <c r="C660" s="6"/>
      <c r="D660" s="6"/>
      <c r="E660" s="6"/>
      <c r="F660" s="6"/>
      <c r="G660" s="6"/>
      <c r="H660" s="6" t="s">
        <v>403</v>
      </c>
      <c r="I660" s="6">
        <v>-16.83333</v>
      </c>
      <c r="J660" s="6">
        <v>9.70588</v>
      </c>
      <c r="K660" s="6">
        <v>0.098</v>
      </c>
      <c r="L660" s="6">
        <v>-37.0794</v>
      </c>
      <c r="M660" s="6">
        <v>3.4128</v>
      </c>
    </row>
    <row r="661" ht="13.85" spans="1:13">
      <c r="A661" s="6"/>
      <c r="B661" s="6"/>
      <c r="C661" s="6"/>
      <c r="D661" s="6"/>
      <c r="E661" s="6"/>
      <c r="F661" s="6"/>
      <c r="G661" s="6" t="s">
        <v>401</v>
      </c>
      <c r="H661" s="6" t="s">
        <v>31</v>
      </c>
      <c r="I661" s="6">
        <v>8.7</v>
      </c>
      <c r="J661" s="6">
        <v>9.70588</v>
      </c>
      <c r="K661" s="6">
        <v>0.381</v>
      </c>
      <c r="L661" s="6">
        <v>-11.5461</v>
      </c>
      <c r="M661" s="6">
        <v>28.9461</v>
      </c>
    </row>
    <row r="662" ht="13.85" spans="1:13">
      <c r="A662" s="6"/>
      <c r="B662" s="6"/>
      <c r="C662" s="6"/>
      <c r="D662" s="6"/>
      <c r="E662" s="6"/>
      <c r="F662" s="6"/>
      <c r="G662" s="6"/>
      <c r="H662" s="6" t="s">
        <v>40</v>
      </c>
      <c r="I662" s="6">
        <v>14.86667</v>
      </c>
      <c r="J662" s="6">
        <v>9.70588</v>
      </c>
      <c r="K662" s="6">
        <v>0.141</v>
      </c>
      <c r="L662" s="6">
        <v>-5.3794</v>
      </c>
      <c r="M662" s="6">
        <v>35.1128</v>
      </c>
    </row>
    <row r="663" ht="13.85" spans="1:13">
      <c r="A663" s="6"/>
      <c r="B663" s="6"/>
      <c r="C663" s="6"/>
      <c r="D663" s="6"/>
      <c r="E663" s="6"/>
      <c r="F663" s="6"/>
      <c r="G663" s="6"/>
      <c r="H663" s="6" t="s">
        <v>403</v>
      </c>
      <c r="I663" s="6">
        <v>-1.96667</v>
      </c>
      <c r="J663" s="6">
        <v>9.70588</v>
      </c>
      <c r="K663" s="6">
        <v>0.841</v>
      </c>
      <c r="L663" s="6">
        <v>-22.2128</v>
      </c>
      <c r="M663" s="6">
        <v>18.2794</v>
      </c>
    </row>
    <row r="664" ht="13.85" spans="1:13">
      <c r="A664" s="6"/>
      <c r="B664" s="6"/>
      <c r="C664" s="6"/>
      <c r="D664" s="6"/>
      <c r="E664" s="6"/>
      <c r="F664" s="6"/>
      <c r="G664" s="6" t="s">
        <v>403</v>
      </c>
      <c r="H664" s="6" t="s">
        <v>31</v>
      </c>
      <c r="I664" s="6">
        <v>10.66667</v>
      </c>
      <c r="J664" s="6">
        <v>9.70588</v>
      </c>
      <c r="K664" s="6">
        <v>0.285</v>
      </c>
      <c r="L664" s="6">
        <v>-9.5794</v>
      </c>
      <c r="M664" s="6">
        <v>30.9128</v>
      </c>
    </row>
    <row r="665" ht="13.85" spans="1:13">
      <c r="A665" s="6"/>
      <c r="B665" s="6"/>
      <c r="C665" s="6"/>
      <c r="D665" s="6"/>
      <c r="E665" s="6"/>
      <c r="F665" s="6"/>
      <c r="G665" s="6"/>
      <c r="H665" s="6" t="s">
        <v>40</v>
      </c>
      <c r="I665" s="6">
        <v>16.83333</v>
      </c>
      <c r="J665" s="6">
        <v>9.70588</v>
      </c>
      <c r="K665" s="6">
        <v>0.098</v>
      </c>
      <c r="L665" s="6">
        <v>-3.4128</v>
      </c>
      <c r="M665" s="6">
        <v>37.0794</v>
      </c>
    </row>
    <row r="666" ht="13.85" spans="1:13">
      <c r="A666" s="6"/>
      <c r="B666" s="6"/>
      <c r="C666" s="6"/>
      <c r="D666" s="6"/>
      <c r="E666" s="6"/>
      <c r="F666" s="6"/>
      <c r="G666" s="6"/>
      <c r="H666" s="6" t="s">
        <v>401</v>
      </c>
      <c r="I666" s="6">
        <v>1.96667</v>
      </c>
      <c r="J666" s="6">
        <v>9.70588</v>
      </c>
      <c r="K666" s="6">
        <v>0.841</v>
      </c>
      <c r="L666" s="6">
        <v>-18.2794</v>
      </c>
      <c r="M666" s="6">
        <v>22.2128</v>
      </c>
    </row>
    <row r="667" ht="13.85" spans="7:7">
      <c r="G667" s="6" t="s">
        <v>144</v>
      </c>
    </row>
    <row r="668" ht="17.25" spans="1:1">
      <c r="A668" s="10" t="s">
        <v>425</v>
      </c>
    </row>
    <row r="669" spans="1:1">
      <c r="A669" s="34" t="s">
        <v>52</v>
      </c>
    </row>
    <row r="670" ht="13.85" spans="1:13">
      <c r="A670" s="6" t="s">
        <v>123</v>
      </c>
      <c r="B670" s="6"/>
      <c r="C670" s="6"/>
      <c r="D670" s="6"/>
      <c r="E670" s="6"/>
      <c r="F670" s="6"/>
      <c r="G670" s="6"/>
      <c r="H670" s="6"/>
      <c r="I670" s="6"/>
      <c r="J670" s="6"/>
      <c r="K670" s="6"/>
      <c r="L670" s="6"/>
      <c r="M670" s="6"/>
    </row>
    <row r="671" ht="13.85" spans="1:13">
      <c r="A671" s="6" t="s">
        <v>30</v>
      </c>
      <c r="B671" s="6"/>
      <c r="C671" s="6"/>
      <c r="D671" s="6"/>
      <c r="E671" s="6"/>
      <c r="F671" s="6"/>
      <c r="G671" s="6" t="s">
        <v>124</v>
      </c>
      <c r="H671" s="6"/>
      <c r="I671" s="6"/>
      <c r="J671" s="6"/>
      <c r="K671" s="6"/>
      <c r="L671" s="6"/>
      <c r="M671" s="6"/>
    </row>
    <row r="672" ht="13.85" spans="1:13">
      <c r="A672" s="6"/>
      <c r="B672" s="6" t="s">
        <v>126</v>
      </c>
      <c r="C672" s="6" t="s">
        <v>127</v>
      </c>
      <c r="D672" s="6" t="s">
        <v>128</v>
      </c>
      <c r="E672" s="6" t="s">
        <v>32</v>
      </c>
      <c r="F672" s="6" t="s">
        <v>33</v>
      </c>
      <c r="G672" s="6" t="s">
        <v>125</v>
      </c>
      <c r="H672" s="6"/>
      <c r="I672" s="6"/>
      <c r="J672" s="6"/>
      <c r="K672" s="6"/>
      <c r="L672" s="6"/>
      <c r="M672" s="6"/>
    </row>
    <row r="673" ht="13.85" spans="1:13">
      <c r="A673" s="8" t="s">
        <v>130</v>
      </c>
      <c r="B673" s="6">
        <v>389.278</v>
      </c>
      <c r="C673" s="6">
        <v>3</v>
      </c>
      <c r="D673" s="6">
        <v>129.759</v>
      </c>
      <c r="E673" s="6">
        <v>3.83</v>
      </c>
      <c r="F673" s="6">
        <v>0.026</v>
      </c>
      <c r="G673" s="6" t="s">
        <v>129</v>
      </c>
      <c r="H673" s="6"/>
      <c r="I673" s="6"/>
      <c r="J673" s="6"/>
      <c r="K673" s="6"/>
      <c r="L673" s="6"/>
      <c r="M673" s="6"/>
    </row>
    <row r="674" ht="13.85" spans="1:13">
      <c r="A674" s="6" t="s">
        <v>136</v>
      </c>
      <c r="B674" s="6">
        <v>677.662</v>
      </c>
      <c r="C674" s="6">
        <v>20</v>
      </c>
      <c r="D674" s="6">
        <v>33.883</v>
      </c>
      <c r="E674" s="6"/>
      <c r="F674" s="6"/>
      <c r="G674" s="6" t="s">
        <v>131</v>
      </c>
      <c r="H674" s="6" t="s">
        <v>132</v>
      </c>
      <c r="I674" s="6" t="s">
        <v>133</v>
      </c>
      <c r="J674" s="6" t="s">
        <v>134</v>
      </c>
      <c r="K674" s="6" t="s">
        <v>33</v>
      </c>
      <c r="L674" s="6" t="s">
        <v>135</v>
      </c>
      <c r="M674" s="6"/>
    </row>
    <row r="675" ht="13.85" spans="1:13">
      <c r="A675" s="6" t="s">
        <v>137</v>
      </c>
      <c r="B675" s="6">
        <v>1066.94</v>
      </c>
      <c r="C675" s="6">
        <v>23</v>
      </c>
      <c r="D675" s="6"/>
      <c r="E675" s="6"/>
      <c r="F675" s="6"/>
      <c r="G675" s="6"/>
      <c r="H675" s="6"/>
      <c r="I675" s="6"/>
      <c r="J675" s="6"/>
      <c r="K675" s="6"/>
      <c r="L675" s="6" t="s">
        <v>41</v>
      </c>
      <c r="M675" s="6" t="s">
        <v>42</v>
      </c>
    </row>
    <row r="676" ht="13.85" spans="1:13">
      <c r="A676" s="6"/>
      <c r="B676" s="6"/>
      <c r="C676" s="6"/>
      <c r="D676" s="6"/>
      <c r="E676" s="6"/>
      <c r="F676" s="6"/>
      <c r="G676" s="6" t="s">
        <v>31</v>
      </c>
      <c r="H676" s="6" t="s">
        <v>40</v>
      </c>
      <c r="I676" s="6" t="s">
        <v>426</v>
      </c>
      <c r="J676" s="6">
        <v>3.36071</v>
      </c>
      <c r="K676" s="6">
        <v>0.044</v>
      </c>
      <c r="L676" s="6">
        <v>0.2064</v>
      </c>
      <c r="M676" s="6">
        <v>14.227</v>
      </c>
    </row>
    <row r="677" ht="13.85" spans="1:13">
      <c r="A677" s="6"/>
      <c r="B677" s="6"/>
      <c r="C677" s="6"/>
      <c r="D677" s="6"/>
      <c r="E677" s="6"/>
      <c r="F677" s="6"/>
      <c r="G677" s="6"/>
      <c r="H677" s="6" t="s">
        <v>401</v>
      </c>
      <c r="I677" s="6" t="s">
        <v>427</v>
      </c>
      <c r="J677" s="6">
        <v>3.36071</v>
      </c>
      <c r="K677" s="6">
        <v>0.018</v>
      </c>
      <c r="L677" s="6">
        <v>1.6897</v>
      </c>
      <c r="M677" s="6">
        <v>15.7103</v>
      </c>
    </row>
    <row r="678" ht="13.85" spans="1:13">
      <c r="A678" s="6"/>
      <c r="B678" s="6"/>
      <c r="C678" s="6"/>
      <c r="D678" s="6"/>
      <c r="E678" s="6"/>
      <c r="F678" s="6"/>
      <c r="G678" s="6"/>
      <c r="H678" s="6" t="s">
        <v>403</v>
      </c>
      <c r="I678" s="6" t="s">
        <v>428</v>
      </c>
      <c r="J678" s="6">
        <v>3.36071</v>
      </c>
      <c r="K678" s="6">
        <v>0.005</v>
      </c>
      <c r="L678" s="6">
        <v>3.6564</v>
      </c>
      <c r="M678" s="6">
        <v>17.677</v>
      </c>
    </row>
    <row r="679" ht="13.85" spans="1:13">
      <c r="A679" s="6"/>
      <c r="B679" s="6"/>
      <c r="C679" s="6"/>
      <c r="D679" s="6"/>
      <c r="E679" s="6"/>
      <c r="F679" s="6"/>
      <c r="G679" s="6" t="s">
        <v>40</v>
      </c>
      <c r="H679" s="6" t="s">
        <v>31</v>
      </c>
      <c r="I679" s="6" t="s">
        <v>429</v>
      </c>
      <c r="J679" s="6">
        <v>3.36071</v>
      </c>
      <c r="K679" s="6">
        <v>0.044</v>
      </c>
      <c r="L679" s="6">
        <v>-14.227</v>
      </c>
      <c r="M679" s="6">
        <v>-0.2064</v>
      </c>
    </row>
    <row r="680" ht="13.85" spans="1:13">
      <c r="A680" s="6"/>
      <c r="B680" s="6"/>
      <c r="C680" s="6"/>
      <c r="D680" s="6"/>
      <c r="E680" s="6"/>
      <c r="F680" s="6"/>
      <c r="G680" s="6"/>
      <c r="H680" s="6" t="s">
        <v>401</v>
      </c>
      <c r="I680" s="6">
        <v>1.48333</v>
      </c>
      <c r="J680" s="6">
        <v>3.36071</v>
      </c>
      <c r="K680" s="6">
        <v>0.664</v>
      </c>
      <c r="L680" s="6">
        <v>-5.527</v>
      </c>
      <c r="M680" s="6">
        <v>8.4936</v>
      </c>
    </row>
    <row r="681" ht="13.85" spans="1:13">
      <c r="A681" s="6"/>
      <c r="B681" s="6"/>
      <c r="C681" s="6"/>
      <c r="D681" s="6"/>
      <c r="E681" s="6"/>
      <c r="F681" s="6"/>
      <c r="G681" s="6"/>
      <c r="H681" s="6" t="s">
        <v>403</v>
      </c>
      <c r="I681" s="6">
        <v>3.45</v>
      </c>
      <c r="J681" s="6">
        <v>3.36071</v>
      </c>
      <c r="K681" s="6">
        <v>0.317</v>
      </c>
      <c r="L681" s="6">
        <v>-3.5603</v>
      </c>
      <c r="M681" s="6">
        <v>10.4603</v>
      </c>
    </row>
    <row r="682" ht="13.85" spans="1:13">
      <c r="A682" s="6"/>
      <c r="B682" s="6"/>
      <c r="C682" s="6"/>
      <c r="D682" s="6"/>
      <c r="E682" s="6"/>
      <c r="F682" s="6"/>
      <c r="G682" s="6" t="s">
        <v>401</v>
      </c>
      <c r="H682" s="6" t="s">
        <v>31</v>
      </c>
      <c r="I682" s="6" t="s">
        <v>430</v>
      </c>
      <c r="J682" s="6">
        <v>3.36071</v>
      </c>
      <c r="K682" s="6">
        <v>0.018</v>
      </c>
      <c r="L682" s="6">
        <v>-15.7103</v>
      </c>
      <c r="M682" s="6">
        <v>-1.6897</v>
      </c>
    </row>
    <row r="683" ht="13.85" spans="1:13">
      <c r="A683" s="6"/>
      <c r="B683" s="6"/>
      <c r="C683" s="6"/>
      <c r="D683" s="6"/>
      <c r="E683" s="6"/>
      <c r="F683" s="6"/>
      <c r="G683" s="6"/>
      <c r="H683" s="6" t="s">
        <v>40</v>
      </c>
      <c r="I683" s="6">
        <v>-1.48333</v>
      </c>
      <c r="J683" s="6">
        <v>3.36071</v>
      </c>
      <c r="K683" s="6">
        <v>0.664</v>
      </c>
      <c r="L683" s="6">
        <v>-8.4936</v>
      </c>
      <c r="M683" s="6">
        <v>5.527</v>
      </c>
    </row>
    <row r="684" ht="13.85" spans="1:13">
      <c r="A684" s="6"/>
      <c r="B684" s="6"/>
      <c r="C684" s="6"/>
      <c r="D684" s="6"/>
      <c r="E684" s="6"/>
      <c r="F684" s="6"/>
      <c r="G684" s="6"/>
      <c r="H684" s="6" t="s">
        <v>403</v>
      </c>
      <c r="I684" s="6">
        <v>1.96667</v>
      </c>
      <c r="J684" s="6">
        <v>3.36071</v>
      </c>
      <c r="K684" s="6">
        <v>0.565</v>
      </c>
      <c r="L684" s="6">
        <v>-5.0436</v>
      </c>
      <c r="M684" s="6">
        <v>8.977</v>
      </c>
    </row>
    <row r="685" ht="13.85" spans="1:13">
      <c r="A685" s="6"/>
      <c r="B685" s="6"/>
      <c r="C685" s="6"/>
      <c r="D685" s="6"/>
      <c r="E685" s="6"/>
      <c r="F685" s="6"/>
      <c r="G685" s="6" t="s">
        <v>403</v>
      </c>
      <c r="H685" s="6" t="s">
        <v>31</v>
      </c>
      <c r="I685" s="6" t="s">
        <v>431</v>
      </c>
      <c r="J685" s="6">
        <v>3.36071</v>
      </c>
      <c r="K685" s="6">
        <v>0.005</v>
      </c>
      <c r="L685" s="6">
        <v>-17.677</v>
      </c>
      <c r="M685" s="6">
        <v>-3.6564</v>
      </c>
    </row>
    <row r="686" ht="13.85" spans="1:13">
      <c r="A686" s="6"/>
      <c r="B686" s="6"/>
      <c r="C686" s="6"/>
      <c r="D686" s="6"/>
      <c r="E686" s="6"/>
      <c r="F686" s="6"/>
      <c r="G686" s="6"/>
      <c r="H686" s="6" t="s">
        <v>40</v>
      </c>
      <c r="I686" s="6">
        <v>-3.45</v>
      </c>
      <c r="J686" s="6">
        <v>3.36071</v>
      </c>
      <c r="K686" s="6">
        <v>0.317</v>
      </c>
      <c r="L686" s="6">
        <v>-10.4603</v>
      </c>
      <c r="M686" s="6">
        <v>3.5603</v>
      </c>
    </row>
    <row r="687" ht="13.85" spans="1:13">
      <c r="A687" s="6"/>
      <c r="B687" s="6"/>
      <c r="C687" s="6"/>
      <c r="D687" s="6"/>
      <c r="E687" s="6"/>
      <c r="F687" s="6"/>
      <c r="G687" s="6"/>
      <c r="H687" s="6" t="s">
        <v>401</v>
      </c>
      <c r="I687" s="6">
        <v>-1.96667</v>
      </c>
      <c r="J687" s="6">
        <v>3.36071</v>
      </c>
      <c r="K687" s="6">
        <v>0.565</v>
      </c>
      <c r="L687" s="6">
        <v>-8.977</v>
      </c>
      <c r="M687" s="6">
        <v>5.0436</v>
      </c>
    </row>
    <row r="688" ht="13.85" spans="1:13">
      <c r="A688" s="6"/>
      <c r="B688" s="6"/>
      <c r="C688" s="6"/>
      <c r="D688" s="6"/>
      <c r="E688" s="6"/>
      <c r="F688" s="6"/>
      <c r="G688" s="6" t="s">
        <v>144</v>
      </c>
      <c r="H688" s="6"/>
      <c r="I688" s="6"/>
      <c r="J688" s="6"/>
      <c r="K688" s="6"/>
      <c r="L688" s="6"/>
      <c r="M688" s="6"/>
    </row>
    <row r="691" ht="17.25" spans="1:5">
      <c r="A691" s="10" t="s">
        <v>432</v>
      </c>
      <c r="B691" s="6"/>
      <c r="C691" s="6"/>
      <c r="D691" s="6"/>
      <c r="E691" s="6"/>
    </row>
    <row r="692" ht="13.85" spans="1:5">
      <c r="A692" s="11" t="s">
        <v>162</v>
      </c>
      <c r="B692" s="30" t="s">
        <v>163</v>
      </c>
      <c r="C692" s="30" t="s">
        <v>164</v>
      </c>
      <c r="D692" s="30" t="s">
        <v>165</v>
      </c>
      <c r="E692" s="30" t="s">
        <v>166</v>
      </c>
    </row>
    <row r="693" ht="13.85" spans="1:5">
      <c r="A693" s="36" t="s">
        <v>7</v>
      </c>
      <c r="B693" s="6">
        <v>229.92</v>
      </c>
      <c r="C693" s="6">
        <v>76.64</v>
      </c>
      <c r="D693" s="6">
        <v>70.08</v>
      </c>
      <c r="E693" s="6">
        <v>23.36</v>
      </c>
    </row>
    <row r="694" ht="13.85" spans="1:5">
      <c r="A694" s="36" t="s">
        <v>8</v>
      </c>
      <c r="B694" s="6">
        <v>241.71</v>
      </c>
      <c r="C694" s="6">
        <v>80.57</v>
      </c>
      <c r="D694" s="6">
        <v>58.3</v>
      </c>
      <c r="E694" s="6">
        <v>19.43</v>
      </c>
    </row>
    <row r="695" ht="13.85" spans="1:5">
      <c r="A695" s="36" t="s">
        <v>9</v>
      </c>
      <c r="B695" s="6">
        <v>287.36</v>
      </c>
      <c r="C695" s="6">
        <v>95.79</v>
      </c>
      <c r="D695" s="6">
        <v>12.64</v>
      </c>
      <c r="E695" s="6">
        <v>4.21</v>
      </c>
    </row>
    <row r="696" ht="13.85" spans="1:5">
      <c r="A696" s="36" t="s">
        <v>10</v>
      </c>
      <c r="B696" s="6">
        <v>259.72</v>
      </c>
      <c r="C696" s="6">
        <v>86.57</v>
      </c>
      <c r="D696" s="6">
        <v>40.28</v>
      </c>
      <c r="E696" s="6">
        <v>13.43</v>
      </c>
    </row>
    <row r="697" ht="13.85" spans="1:5">
      <c r="A697" s="36" t="s">
        <v>11</v>
      </c>
      <c r="B697" s="6">
        <v>284.7</v>
      </c>
      <c r="C697" s="6">
        <v>94.9</v>
      </c>
      <c r="D697" s="6">
        <v>15.31</v>
      </c>
      <c r="E697" s="6">
        <v>5.1</v>
      </c>
    </row>
    <row r="698" ht="13.85" spans="1:5">
      <c r="A698" s="36" t="s">
        <v>12</v>
      </c>
      <c r="B698" s="6">
        <v>216.92</v>
      </c>
      <c r="C698" s="6">
        <v>72.31</v>
      </c>
      <c r="D698" s="6">
        <v>83.08</v>
      </c>
      <c r="E698" s="6">
        <v>27.69</v>
      </c>
    </row>
    <row r="699" ht="13.85" spans="1:5">
      <c r="A699" s="39" t="s">
        <v>13</v>
      </c>
      <c r="B699" s="23">
        <v>211.2</v>
      </c>
      <c r="C699" s="23">
        <v>70.4</v>
      </c>
      <c r="D699" s="23">
        <v>88.8</v>
      </c>
      <c r="E699" s="23">
        <v>29.6</v>
      </c>
    </row>
    <row r="700" ht="13.85" spans="1:5">
      <c r="A700" s="39" t="s">
        <v>14</v>
      </c>
      <c r="B700" s="23">
        <v>150.14</v>
      </c>
      <c r="C700" s="23">
        <v>50.05</v>
      </c>
      <c r="D700" s="23">
        <v>149.86</v>
      </c>
      <c r="E700" s="23">
        <v>49.95</v>
      </c>
    </row>
    <row r="701" ht="13.85" spans="1:5">
      <c r="A701" s="39" t="s">
        <v>15</v>
      </c>
      <c r="B701" s="23">
        <v>227.19</v>
      </c>
      <c r="C701" s="23">
        <v>75.73</v>
      </c>
      <c r="D701" s="23">
        <v>72.81</v>
      </c>
      <c r="E701" s="23">
        <v>24.27</v>
      </c>
    </row>
    <row r="702" ht="13.85" spans="1:5">
      <c r="A702" s="39" t="s">
        <v>16</v>
      </c>
      <c r="B702" s="23">
        <v>153.58</v>
      </c>
      <c r="C702" s="23">
        <v>51.19</v>
      </c>
      <c r="D702" s="23">
        <v>146.42</v>
      </c>
      <c r="E702" s="23">
        <v>48.81</v>
      </c>
    </row>
    <row r="703" ht="13.85" spans="1:5">
      <c r="A703" s="39" t="s">
        <v>17</v>
      </c>
      <c r="B703" s="23">
        <v>229.92</v>
      </c>
      <c r="C703" s="23">
        <v>76.64</v>
      </c>
      <c r="D703" s="23">
        <v>70.08</v>
      </c>
      <c r="E703" s="23">
        <v>23.36</v>
      </c>
    </row>
    <row r="704" ht="13.85" spans="1:5">
      <c r="A704" s="39" t="s">
        <v>18</v>
      </c>
      <c r="B704" s="23">
        <v>207.52</v>
      </c>
      <c r="C704" s="23">
        <v>69.17</v>
      </c>
      <c r="D704" s="23">
        <v>92.48</v>
      </c>
      <c r="E704" s="23">
        <v>30.83</v>
      </c>
    </row>
    <row r="705" ht="13.85" spans="1:5">
      <c r="A705" s="36" t="s">
        <v>387</v>
      </c>
      <c r="B705" s="6">
        <v>228.24</v>
      </c>
      <c r="C705" s="6">
        <v>76.08</v>
      </c>
      <c r="D705" s="6">
        <v>71.77</v>
      </c>
      <c r="E705" s="6">
        <v>23.92</v>
      </c>
    </row>
    <row r="706" ht="13.85" spans="1:5">
      <c r="A706" s="36" t="s">
        <v>388</v>
      </c>
      <c r="B706" s="6">
        <v>251.6</v>
      </c>
      <c r="C706" s="6">
        <v>83.87</v>
      </c>
      <c r="D706" s="6">
        <v>48.4</v>
      </c>
      <c r="E706" s="6">
        <v>16.13</v>
      </c>
    </row>
    <row r="707" ht="13.85" spans="1:5">
      <c r="A707" s="36" t="s">
        <v>389</v>
      </c>
      <c r="B707" s="6">
        <v>204.96</v>
      </c>
      <c r="C707" s="6">
        <v>68.32</v>
      </c>
      <c r="D707" s="6">
        <v>95.04</v>
      </c>
      <c r="E707" s="6">
        <v>31.68</v>
      </c>
    </row>
    <row r="708" ht="13.85" spans="1:5">
      <c r="A708" s="36" t="s">
        <v>390</v>
      </c>
      <c r="B708" s="6">
        <v>234.8</v>
      </c>
      <c r="C708" s="6">
        <v>78.27</v>
      </c>
      <c r="D708" s="6">
        <v>65.2</v>
      </c>
      <c r="E708" s="6">
        <v>21.73</v>
      </c>
    </row>
    <row r="709" ht="13.85" spans="1:5">
      <c r="A709" s="36" t="s">
        <v>391</v>
      </c>
      <c r="B709" s="6">
        <v>173.92</v>
      </c>
      <c r="C709" s="6">
        <v>57.97</v>
      </c>
      <c r="D709" s="6">
        <v>126.09</v>
      </c>
      <c r="E709" s="6">
        <v>42.03</v>
      </c>
    </row>
    <row r="710" ht="13.85" spans="1:5">
      <c r="A710" s="36" t="s">
        <v>392</v>
      </c>
      <c r="B710" s="6">
        <v>267.93</v>
      </c>
      <c r="C710" s="6">
        <v>89.31</v>
      </c>
      <c r="D710" s="6">
        <v>32.07</v>
      </c>
      <c r="E710" s="6">
        <v>10.69</v>
      </c>
    </row>
    <row r="711" ht="13.85" spans="1:5">
      <c r="A711" s="42" t="s">
        <v>393</v>
      </c>
      <c r="B711" s="24">
        <v>170.28</v>
      </c>
      <c r="C711" s="24">
        <v>56.76</v>
      </c>
      <c r="D711" s="24">
        <v>129.72</v>
      </c>
      <c r="E711" s="24">
        <v>43.24</v>
      </c>
    </row>
    <row r="712" ht="13.85" spans="1:5">
      <c r="A712" s="42" t="s">
        <v>394</v>
      </c>
      <c r="B712" s="24">
        <v>247.95</v>
      </c>
      <c r="C712" s="24">
        <v>82.65</v>
      </c>
      <c r="D712" s="24">
        <v>52.06</v>
      </c>
      <c r="E712" s="24">
        <v>17.35</v>
      </c>
    </row>
    <row r="713" ht="13.85" spans="1:5">
      <c r="A713" s="42" t="s">
        <v>395</v>
      </c>
      <c r="B713" s="24">
        <v>293.44</v>
      </c>
      <c r="C713" s="24">
        <v>97.81</v>
      </c>
      <c r="D713" s="24">
        <v>6.57</v>
      </c>
      <c r="E713" s="24">
        <v>2.19</v>
      </c>
    </row>
    <row r="714" ht="13.85" spans="1:5">
      <c r="A714" s="42" t="s">
        <v>396</v>
      </c>
      <c r="B714" s="24">
        <v>279.08</v>
      </c>
      <c r="C714" s="24">
        <v>93.03</v>
      </c>
      <c r="D714" s="24">
        <v>20.92</v>
      </c>
      <c r="E714" s="24">
        <v>6.97</v>
      </c>
    </row>
    <row r="715" ht="13.85" spans="1:5">
      <c r="A715" s="42" t="s">
        <v>397</v>
      </c>
      <c r="B715" s="24">
        <v>230.68</v>
      </c>
      <c r="C715" s="24">
        <v>76.89</v>
      </c>
      <c r="D715" s="24">
        <v>69.32</v>
      </c>
      <c r="E715" s="24">
        <v>23.11</v>
      </c>
    </row>
    <row r="716" ht="13.85" spans="1:5">
      <c r="A716" s="42" t="s">
        <v>398</v>
      </c>
      <c r="B716" s="24">
        <v>267.03</v>
      </c>
      <c r="C716" s="24">
        <v>89.01</v>
      </c>
      <c r="D716" s="24">
        <v>32.98</v>
      </c>
      <c r="E716" s="24">
        <v>10.99</v>
      </c>
    </row>
    <row r="719" ht="17.25" spans="1:1">
      <c r="A719" s="10" t="s">
        <v>433</v>
      </c>
    </row>
    <row r="720" ht="13.85" spans="1:14">
      <c r="A720" s="34" t="s">
        <v>164</v>
      </c>
      <c r="B720" s="6"/>
      <c r="C720" s="6"/>
      <c r="D720" s="6"/>
      <c r="E720" s="6"/>
      <c r="F720" s="6"/>
      <c r="G720" s="6"/>
      <c r="H720" s="6"/>
      <c r="I720" s="6"/>
      <c r="J720" s="6"/>
      <c r="K720" s="6"/>
      <c r="L720" s="6"/>
      <c r="M720" s="6"/>
      <c r="N720" s="6"/>
    </row>
    <row r="721" ht="13.85" spans="1:14">
      <c r="A721" s="6" t="s">
        <v>123</v>
      </c>
      <c r="B721" s="6"/>
      <c r="C721" s="6"/>
      <c r="D721" s="6"/>
      <c r="E721" s="6"/>
      <c r="F721" s="6"/>
      <c r="G721" s="6" t="s">
        <v>124</v>
      </c>
      <c r="H721" s="6"/>
      <c r="I721" s="6"/>
      <c r="J721" s="6"/>
      <c r="K721" s="6"/>
      <c r="L721" s="6"/>
      <c r="M721" s="6"/>
      <c r="N721" s="6"/>
    </row>
    <row r="722" ht="13.85" spans="1:14">
      <c r="A722" s="6" t="s">
        <v>30</v>
      </c>
      <c r="B722" s="6"/>
      <c r="C722" s="6"/>
      <c r="D722" s="6"/>
      <c r="E722" s="6"/>
      <c r="F722" s="6"/>
      <c r="G722" s="6" t="s">
        <v>125</v>
      </c>
      <c r="H722" s="6"/>
      <c r="I722" s="6"/>
      <c r="J722" s="6"/>
      <c r="K722" s="6"/>
      <c r="L722" s="6"/>
      <c r="M722" s="6"/>
      <c r="N722" s="6"/>
    </row>
    <row r="723" ht="13.85" spans="1:14">
      <c r="A723" s="6"/>
      <c r="B723" s="6" t="s">
        <v>126</v>
      </c>
      <c r="C723" s="6" t="s">
        <v>127</v>
      </c>
      <c r="D723" s="6" t="s">
        <v>128</v>
      </c>
      <c r="E723" s="6" t="s">
        <v>32</v>
      </c>
      <c r="F723" s="6" t="s">
        <v>33</v>
      </c>
      <c r="G723" s="6" t="s">
        <v>129</v>
      </c>
      <c r="H723" s="6"/>
      <c r="I723" s="6"/>
      <c r="J723" s="6"/>
      <c r="K723" s="6"/>
      <c r="L723" s="6"/>
      <c r="M723" s="6"/>
      <c r="N723" s="6"/>
    </row>
    <row r="724" ht="13.85" spans="1:14">
      <c r="A724" s="8" t="s">
        <v>130</v>
      </c>
      <c r="B724" s="6">
        <v>1328.941</v>
      </c>
      <c r="C724" s="6">
        <v>3</v>
      </c>
      <c r="D724" s="6">
        <v>442.98</v>
      </c>
      <c r="E724" s="6">
        <v>3.072</v>
      </c>
      <c r="F724" s="6">
        <v>0.051</v>
      </c>
      <c r="G724" s="6" t="s">
        <v>131</v>
      </c>
      <c r="H724" s="6" t="s">
        <v>132</v>
      </c>
      <c r="I724" s="6" t="s">
        <v>133</v>
      </c>
      <c r="J724" s="6" t="s">
        <v>134</v>
      </c>
      <c r="K724" s="6" t="s">
        <v>33</v>
      </c>
      <c r="L724" s="6" t="s">
        <v>135</v>
      </c>
      <c r="M724" s="6"/>
      <c r="N724" s="6"/>
    </row>
    <row r="725" ht="13.85" spans="1:14">
      <c r="A725" s="6" t="s">
        <v>136</v>
      </c>
      <c r="B725" s="6">
        <v>2884.429</v>
      </c>
      <c r="C725" s="6">
        <v>20</v>
      </c>
      <c r="D725" s="6">
        <v>144.221</v>
      </c>
      <c r="E725" s="6"/>
      <c r="F725" s="6"/>
      <c r="G725" s="6"/>
      <c r="H725" s="6"/>
      <c r="I725" s="6"/>
      <c r="J725" s="6"/>
      <c r="K725" s="6"/>
      <c r="L725" s="6" t="s">
        <v>41</v>
      </c>
      <c r="M725" s="6" t="s">
        <v>42</v>
      </c>
      <c r="N725" s="6"/>
    </row>
    <row r="726" ht="13.85" spans="1:14">
      <c r="A726" s="6" t="s">
        <v>137</v>
      </c>
      <c r="B726" s="6">
        <v>4213.369</v>
      </c>
      <c r="C726" s="6">
        <v>23</v>
      </c>
      <c r="D726" s="6"/>
      <c r="E726" s="6"/>
      <c r="F726" s="6"/>
      <c r="G726" s="6" t="s">
        <v>31</v>
      </c>
      <c r="H726" s="6" t="s">
        <v>40</v>
      </c>
      <c r="I726" s="6" t="s">
        <v>434</v>
      </c>
      <c r="J726" s="6">
        <v>6.93353</v>
      </c>
      <c r="K726" s="6">
        <v>0.013</v>
      </c>
      <c r="L726" s="6">
        <v>4.4702</v>
      </c>
      <c r="M726" s="6">
        <v>33.3964</v>
      </c>
      <c r="N726" s="6"/>
    </row>
    <row r="727" ht="13.85" spans="1:14">
      <c r="A727" s="6"/>
      <c r="B727" s="6"/>
      <c r="C727" s="6"/>
      <c r="D727" s="6"/>
      <c r="E727" s="6"/>
      <c r="F727" s="6"/>
      <c r="G727" s="6"/>
      <c r="H727" s="6" t="s">
        <v>401</v>
      </c>
      <c r="I727" s="6">
        <v>8.82667</v>
      </c>
      <c r="J727" s="6">
        <v>6.93353</v>
      </c>
      <c r="K727" s="6">
        <v>0.218</v>
      </c>
      <c r="L727" s="6">
        <v>-5.6364</v>
      </c>
      <c r="M727" s="6">
        <v>23.2898</v>
      </c>
      <c r="N727" s="6"/>
    </row>
    <row r="728" ht="13.85" spans="1:14">
      <c r="A728" s="6"/>
      <c r="B728" s="6"/>
      <c r="C728" s="6"/>
      <c r="D728" s="6"/>
      <c r="E728" s="6"/>
      <c r="F728" s="6"/>
      <c r="G728" s="6"/>
      <c r="H728" s="6" t="s">
        <v>403</v>
      </c>
      <c r="I728" s="6">
        <v>1.77167</v>
      </c>
      <c r="J728" s="6">
        <v>6.93353</v>
      </c>
      <c r="K728" s="6">
        <v>0.801</v>
      </c>
      <c r="L728" s="6">
        <v>-12.6914</v>
      </c>
      <c r="M728" s="6">
        <v>16.2348</v>
      </c>
      <c r="N728" s="6"/>
    </row>
    <row r="729" ht="13.85" spans="1:14">
      <c r="A729" s="6"/>
      <c r="B729" s="6"/>
      <c r="C729" s="6"/>
      <c r="D729" s="6"/>
      <c r="E729" s="6"/>
      <c r="F729" s="6"/>
      <c r="G729" s="6" t="s">
        <v>40</v>
      </c>
      <c r="H729" s="6" t="s">
        <v>31</v>
      </c>
      <c r="I729" s="6" t="s">
        <v>435</v>
      </c>
      <c r="J729" s="6">
        <v>6.93353</v>
      </c>
      <c r="K729" s="6">
        <v>0.013</v>
      </c>
      <c r="L729" s="6">
        <v>-33.3964</v>
      </c>
      <c r="M729" s="6">
        <v>-4.4702</v>
      </c>
      <c r="N729" s="6"/>
    </row>
    <row r="730" ht="13.85" spans="1:14">
      <c r="A730" s="6"/>
      <c r="B730" s="6"/>
      <c r="C730" s="6"/>
      <c r="D730" s="6"/>
      <c r="E730" s="6"/>
      <c r="F730" s="6"/>
      <c r="G730" s="6"/>
      <c r="H730" s="6" t="s">
        <v>401</v>
      </c>
      <c r="I730" s="6">
        <v>-10.10667</v>
      </c>
      <c r="J730" s="6">
        <v>6.93353</v>
      </c>
      <c r="K730" s="6">
        <v>0.16</v>
      </c>
      <c r="L730" s="6">
        <v>-24.5698</v>
      </c>
      <c r="M730" s="6">
        <v>4.3564</v>
      </c>
      <c r="N730" s="6"/>
    </row>
    <row r="731" ht="13.85" spans="1:14">
      <c r="A731" s="6"/>
      <c r="B731" s="6"/>
      <c r="C731" s="6"/>
      <c r="D731" s="6"/>
      <c r="E731" s="6"/>
      <c r="F731" s="6"/>
      <c r="G731" s="6"/>
      <c r="H731" s="6" t="s">
        <v>403</v>
      </c>
      <c r="I731" s="6" t="s">
        <v>436</v>
      </c>
      <c r="J731" s="6">
        <v>6.93353</v>
      </c>
      <c r="K731" s="6">
        <v>0.022</v>
      </c>
      <c r="L731" s="6">
        <v>-31.6248</v>
      </c>
      <c r="M731" s="6">
        <v>-2.6986</v>
      </c>
      <c r="N731" s="6"/>
    </row>
    <row r="732" ht="13.85" spans="1:14">
      <c r="A732" s="6"/>
      <c r="B732" s="6"/>
      <c r="C732" s="6"/>
      <c r="D732" s="6"/>
      <c r="E732" s="6"/>
      <c r="F732" s="6"/>
      <c r="G732" s="6" t="s">
        <v>401</v>
      </c>
      <c r="H732" s="6" t="s">
        <v>31</v>
      </c>
      <c r="I732" s="6">
        <v>-8.82667</v>
      </c>
      <c r="J732" s="6">
        <v>6.93353</v>
      </c>
      <c r="K732" s="6">
        <v>0.218</v>
      </c>
      <c r="L732" s="6">
        <v>-23.2898</v>
      </c>
      <c r="M732" s="6">
        <v>5.6364</v>
      </c>
      <c r="N732" s="6"/>
    </row>
    <row r="733" ht="13.85" spans="1:14">
      <c r="A733" s="6"/>
      <c r="B733" s="6"/>
      <c r="C733" s="6"/>
      <c r="D733" s="6"/>
      <c r="E733" s="6"/>
      <c r="F733" s="6"/>
      <c r="G733" s="6"/>
      <c r="H733" s="6" t="s">
        <v>40</v>
      </c>
      <c r="I733" s="6">
        <v>10.10667</v>
      </c>
      <c r="J733" s="6">
        <v>6.93353</v>
      </c>
      <c r="K733" s="6">
        <v>0.16</v>
      </c>
      <c r="L733" s="6">
        <v>-4.3564</v>
      </c>
      <c r="M733" s="6">
        <v>24.5698</v>
      </c>
      <c r="N733" s="6"/>
    </row>
    <row r="734" ht="13.85" spans="1:14">
      <c r="A734" s="6"/>
      <c r="B734" s="6"/>
      <c r="C734" s="6"/>
      <c r="D734" s="6"/>
      <c r="E734" s="6"/>
      <c r="F734" s="6"/>
      <c r="G734" s="6"/>
      <c r="H734" s="6" t="s">
        <v>403</v>
      </c>
      <c r="I734" s="6">
        <v>-7.055</v>
      </c>
      <c r="J734" s="6">
        <v>6.93353</v>
      </c>
      <c r="K734" s="6">
        <v>0.321</v>
      </c>
      <c r="L734" s="6">
        <v>-21.5181</v>
      </c>
      <c r="M734" s="6">
        <v>7.4081</v>
      </c>
      <c r="N734" s="6"/>
    </row>
    <row r="735" ht="13.85" spans="1:14">
      <c r="A735" s="6"/>
      <c r="B735" s="6"/>
      <c r="C735" s="6"/>
      <c r="D735" s="6"/>
      <c r="E735" s="6"/>
      <c r="F735" s="6"/>
      <c r="G735" s="6" t="s">
        <v>403</v>
      </c>
      <c r="H735" s="6" t="s">
        <v>31</v>
      </c>
      <c r="I735" s="6">
        <v>-1.77167</v>
      </c>
      <c r="J735" s="6">
        <v>6.93353</v>
      </c>
      <c r="K735" s="6">
        <v>0.801</v>
      </c>
      <c r="L735" s="6">
        <v>-16.2348</v>
      </c>
      <c r="M735" s="6">
        <v>12.6914</v>
      </c>
      <c r="N735" s="6"/>
    </row>
    <row r="736" ht="13.85" spans="1:14">
      <c r="A736" s="6"/>
      <c r="B736" s="6"/>
      <c r="C736" s="6"/>
      <c r="D736" s="6"/>
      <c r="E736" s="6"/>
      <c r="F736" s="6"/>
      <c r="G736" s="6"/>
      <c r="H736" s="6" t="s">
        <v>40</v>
      </c>
      <c r="I736" s="6" t="s">
        <v>437</v>
      </c>
      <c r="J736" s="6">
        <v>6.93353</v>
      </c>
      <c r="K736" s="6">
        <v>0.022</v>
      </c>
      <c r="L736" s="6">
        <v>2.6986</v>
      </c>
      <c r="M736" s="6">
        <v>31.6248</v>
      </c>
      <c r="N736" s="6"/>
    </row>
    <row r="737" ht="13.85" spans="1:14">
      <c r="A737" s="6"/>
      <c r="B737" s="6"/>
      <c r="C737" s="6"/>
      <c r="D737" s="6"/>
      <c r="E737" s="6"/>
      <c r="F737" s="6"/>
      <c r="G737" s="6"/>
      <c r="H737" s="6" t="s">
        <v>401</v>
      </c>
      <c r="I737" s="6">
        <v>7.055</v>
      </c>
      <c r="J737" s="6">
        <v>6.93353</v>
      </c>
      <c r="K737" s="6">
        <v>0.321</v>
      </c>
      <c r="L737" s="6">
        <v>-7.4081</v>
      </c>
      <c r="M737" s="6">
        <v>21.5181</v>
      </c>
      <c r="N737" s="6"/>
    </row>
    <row r="738" ht="13.85" spans="1:14">
      <c r="A738" s="6"/>
      <c r="B738" s="6"/>
      <c r="C738" s="6"/>
      <c r="D738" s="6"/>
      <c r="E738" s="6"/>
      <c r="F738" s="6"/>
      <c r="G738" s="6" t="s">
        <v>144</v>
      </c>
      <c r="H738" s="6"/>
      <c r="I738" s="6"/>
      <c r="J738" s="6"/>
      <c r="K738" s="6"/>
      <c r="L738" s="6"/>
      <c r="M738" s="6"/>
      <c r="N738" s="6"/>
    </row>
    <row r="740" ht="17.25" spans="1:1">
      <c r="A740" s="10" t="s">
        <v>438</v>
      </c>
    </row>
    <row r="741" ht="13.85" spans="1:13">
      <c r="A741" s="34" t="s">
        <v>166</v>
      </c>
      <c r="B741" s="6"/>
      <c r="C741" s="6"/>
      <c r="D741" s="6"/>
      <c r="E741" s="6"/>
      <c r="F741" s="6"/>
      <c r="G741" s="6"/>
      <c r="H741" s="6"/>
      <c r="I741" s="6"/>
      <c r="J741" s="6"/>
      <c r="K741" s="6"/>
      <c r="L741" s="6"/>
      <c r="M741" s="6"/>
    </row>
    <row r="742" ht="13.85" spans="1:13">
      <c r="A742" s="6" t="s">
        <v>123</v>
      </c>
      <c r="B742" s="6"/>
      <c r="C742" s="6"/>
      <c r="D742" s="6"/>
      <c r="E742" s="6"/>
      <c r="F742" s="6"/>
      <c r="G742" s="6" t="s">
        <v>124</v>
      </c>
      <c r="H742" s="6"/>
      <c r="I742" s="6"/>
      <c r="J742" s="6"/>
      <c r="K742" s="6"/>
      <c r="L742" s="6"/>
      <c r="M742" s="6"/>
    </row>
    <row r="743" ht="13.85" spans="1:13">
      <c r="A743" s="6" t="s">
        <v>30</v>
      </c>
      <c r="B743" s="6"/>
      <c r="C743" s="6"/>
      <c r="D743" s="6"/>
      <c r="E743" s="6"/>
      <c r="F743" s="6"/>
      <c r="G743" s="6" t="s">
        <v>125</v>
      </c>
      <c r="H743" s="6"/>
      <c r="I743" s="6"/>
      <c r="J743" s="6"/>
      <c r="K743" s="6"/>
      <c r="L743" s="6"/>
      <c r="M743" s="6"/>
    </row>
    <row r="744" ht="13.85" spans="1:13">
      <c r="A744" s="6"/>
      <c r="B744" s="6" t="s">
        <v>126</v>
      </c>
      <c r="C744" s="6" t="s">
        <v>127</v>
      </c>
      <c r="D744" s="6" t="s">
        <v>128</v>
      </c>
      <c r="E744" s="6" t="s">
        <v>32</v>
      </c>
      <c r="F744" s="6" t="s">
        <v>33</v>
      </c>
      <c r="G744" s="6" t="s">
        <v>129</v>
      </c>
      <c r="H744" s="6"/>
      <c r="I744" s="6"/>
      <c r="J744" s="6"/>
      <c r="K744" s="6"/>
      <c r="L744" s="6"/>
      <c r="M744" s="6"/>
    </row>
    <row r="745" ht="13.85" spans="1:13">
      <c r="A745" s="8" t="s">
        <v>130</v>
      </c>
      <c r="B745" s="6">
        <v>1328.941</v>
      </c>
      <c r="C745" s="6">
        <v>3</v>
      </c>
      <c r="D745" s="6">
        <v>442.98</v>
      </c>
      <c r="E745" s="6">
        <v>3.072</v>
      </c>
      <c r="F745" s="6">
        <v>0.051</v>
      </c>
      <c r="G745" s="6" t="s">
        <v>131</v>
      </c>
      <c r="H745" s="6" t="s">
        <v>132</v>
      </c>
      <c r="I745" s="6" t="s">
        <v>133</v>
      </c>
      <c r="J745" s="6" t="s">
        <v>134</v>
      </c>
      <c r="K745" s="6" t="s">
        <v>33</v>
      </c>
      <c r="L745" s="6" t="s">
        <v>135</v>
      </c>
      <c r="M745" s="6"/>
    </row>
    <row r="746" ht="13.85" spans="1:13">
      <c r="A746" s="6" t="s">
        <v>136</v>
      </c>
      <c r="B746" s="6">
        <v>2884.429</v>
      </c>
      <c r="C746" s="6">
        <v>20</v>
      </c>
      <c r="D746" s="6">
        <v>144.221</v>
      </c>
      <c r="E746" s="6"/>
      <c r="F746" s="6"/>
      <c r="G746" s="6"/>
      <c r="H746" s="6"/>
      <c r="I746" s="6"/>
      <c r="J746" s="6"/>
      <c r="K746" s="6"/>
      <c r="L746" s="6" t="s">
        <v>41</v>
      </c>
      <c r="M746" s="6" t="s">
        <v>42</v>
      </c>
    </row>
    <row r="747" ht="13.85" spans="1:13">
      <c r="A747" s="6" t="s">
        <v>137</v>
      </c>
      <c r="B747" s="6">
        <v>4213.369</v>
      </c>
      <c r="C747" s="6">
        <v>23</v>
      </c>
      <c r="D747" s="6"/>
      <c r="E747" s="6"/>
      <c r="F747" s="6"/>
      <c r="G747" s="6" t="s">
        <v>31</v>
      </c>
      <c r="H747" s="6" t="s">
        <v>40</v>
      </c>
      <c r="I747" s="6" t="s">
        <v>435</v>
      </c>
      <c r="J747" s="6">
        <v>6.93353</v>
      </c>
      <c r="K747" s="6">
        <v>0.013</v>
      </c>
      <c r="L747" s="6">
        <v>-33.3964</v>
      </c>
      <c r="M747" s="6">
        <v>-4.4702</v>
      </c>
    </row>
    <row r="748" ht="13.85" spans="1:13">
      <c r="A748" s="6"/>
      <c r="B748" s="6"/>
      <c r="C748" s="6"/>
      <c r="D748" s="6"/>
      <c r="E748" s="6"/>
      <c r="F748" s="6"/>
      <c r="G748" s="6"/>
      <c r="H748" s="6" t="s">
        <v>401</v>
      </c>
      <c r="I748" s="6">
        <v>-8.82667</v>
      </c>
      <c r="J748" s="6">
        <v>6.93353</v>
      </c>
      <c r="K748" s="6">
        <v>0.218</v>
      </c>
      <c r="L748" s="6">
        <v>-23.2898</v>
      </c>
      <c r="M748" s="6">
        <v>5.6364</v>
      </c>
    </row>
    <row r="749" ht="13.85" spans="1:13">
      <c r="A749" s="6"/>
      <c r="B749" s="6"/>
      <c r="C749" s="6"/>
      <c r="D749" s="6"/>
      <c r="E749" s="6"/>
      <c r="F749" s="6"/>
      <c r="G749" s="6"/>
      <c r="H749" s="6" t="s">
        <v>403</v>
      </c>
      <c r="I749" s="6">
        <v>-1.77167</v>
      </c>
      <c r="J749" s="6">
        <v>6.93353</v>
      </c>
      <c r="K749" s="6">
        <v>0.801</v>
      </c>
      <c r="L749" s="6">
        <v>-16.2348</v>
      </c>
      <c r="M749" s="6">
        <v>12.6914</v>
      </c>
    </row>
    <row r="750" ht="13.85" spans="1:13">
      <c r="A750" s="6"/>
      <c r="B750" s="6"/>
      <c r="C750" s="6"/>
      <c r="D750" s="6"/>
      <c r="E750" s="6"/>
      <c r="F750" s="6"/>
      <c r="G750" s="6" t="s">
        <v>40</v>
      </c>
      <c r="H750" s="6" t="s">
        <v>31</v>
      </c>
      <c r="I750" s="6" t="s">
        <v>434</v>
      </c>
      <c r="J750" s="6">
        <v>6.93353</v>
      </c>
      <c r="K750" s="6">
        <v>0.013</v>
      </c>
      <c r="L750" s="6">
        <v>4.4702</v>
      </c>
      <c r="M750" s="6">
        <v>33.3964</v>
      </c>
    </row>
    <row r="751" ht="13.85" spans="1:13">
      <c r="A751" s="6"/>
      <c r="B751" s="6"/>
      <c r="C751" s="6"/>
      <c r="D751" s="6"/>
      <c r="E751" s="6"/>
      <c r="F751" s="6"/>
      <c r="G751" s="6"/>
      <c r="H751" s="6" t="s">
        <v>401</v>
      </c>
      <c r="I751" s="6">
        <v>10.10667</v>
      </c>
      <c r="J751" s="6">
        <v>6.93353</v>
      </c>
      <c r="K751" s="6">
        <v>0.16</v>
      </c>
      <c r="L751" s="6">
        <v>-4.3564</v>
      </c>
      <c r="M751" s="6">
        <v>24.5698</v>
      </c>
    </row>
    <row r="752" ht="13.85" spans="1:13">
      <c r="A752" s="6"/>
      <c r="B752" s="6"/>
      <c r="C752" s="6"/>
      <c r="D752" s="6"/>
      <c r="E752" s="6"/>
      <c r="F752" s="6"/>
      <c r="G752" s="6"/>
      <c r="H752" s="6" t="s">
        <v>403</v>
      </c>
      <c r="I752" s="6" t="s">
        <v>437</v>
      </c>
      <c r="J752" s="6">
        <v>6.93353</v>
      </c>
      <c r="K752" s="6">
        <v>0.022</v>
      </c>
      <c r="L752" s="6">
        <v>2.6986</v>
      </c>
      <c r="M752" s="6">
        <v>31.6248</v>
      </c>
    </row>
    <row r="753" ht="13.85" spans="1:13">
      <c r="A753" s="6"/>
      <c r="B753" s="6"/>
      <c r="C753" s="6"/>
      <c r="D753" s="6"/>
      <c r="E753" s="6"/>
      <c r="F753" s="6"/>
      <c r="G753" s="6" t="s">
        <v>401</v>
      </c>
      <c r="H753" s="6" t="s">
        <v>31</v>
      </c>
      <c r="I753" s="6">
        <v>8.82667</v>
      </c>
      <c r="J753" s="6">
        <v>6.93353</v>
      </c>
      <c r="K753" s="6">
        <v>0.218</v>
      </c>
      <c r="L753" s="6">
        <v>-5.6364</v>
      </c>
      <c r="M753" s="6">
        <v>23.2898</v>
      </c>
    </row>
    <row r="754" ht="13.85" spans="1:13">
      <c r="A754" s="6"/>
      <c r="B754" s="6"/>
      <c r="C754" s="6"/>
      <c r="D754" s="6"/>
      <c r="E754" s="6"/>
      <c r="F754" s="6"/>
      <c r="G754" s="6"/>
      <c r="H754" s="6" t="s">
        <v>40</v>
      </c>
      <c r="I754" s="6">
        <v>-10.10667</v>
      </c>
      <c r="J754" s="6">
        <v>6.93353</v>
      </c>
      <c r="K754" s="6">
        <v>0.16</v>
      </c>
      <c r="L754" s="6">
        <v>-24.5698</v>
      </c>
      <c r="M754" s="6">
        <v>4.3564</v>
      </c>
    </row>
    <row r="755" ht="13.85" spans="1:13">
      <c r="A755" s="6"/>
      <c r="B755" s="6"/>
      <c r="C755" s="6"/>
      <c r="D755" s="6"/>
      <c r="E755" s="6"/>
      <c r="F755" s="6"/>
      <c r="G755" s="6"/>
      <c r="H755" s="6" t="s">
        <v>403</v>
      </c>
      <c r="I755" s="6">
        <v>7.055</v>
      </c>
      <c r="J755" s="6">
        <v>6.93353</v>
      </c>
      <c r="K755" s="6">
        <v>0.321</v>
      </c>
      <c r="L755" s="6">
        <v>-7.4081</v>
      </c>
      <c r="M755" s="6">
        <v>21.5181</v>
      </c>
    </row>
    <row r="756" ht="13.85" spans="1:13">
      <c r="A756" s="6"/>
      <c r="B756" s="6"/>
      <c r="C756" s="6"/>
      <c r="D756" s="6"/>
      <c r="E756" s="6"/>
      <c r="F756" s="6"/>
      <c r="G756" s="6" t="s">
        <v>403</v>
      </c>
      <c r="H756" s="6" t="s">
        <v>31</v>
      </c>
      <c r="I756" s="6">
        <v>1.77167</v>
      </c>
      <c r="J756" s="6">
        <v>6.93353</v>
      </c>
      <c r="K756" s="6">
        <v>0.801</v>
      </c>
      <c r="L756" s="6">
        <v>-12.6914</v>
      </c>
      <c r="M756" s="6">
        <v>16.2348</v>
      </c>
    </row>
    <row r="757" ht="13.85" spans="1:13">
      <c r="A757" s="6"/>
      <c r="B757" s="6"/>
      <c r="C757" s="6"/>
      <c r="D757" s="6"/>
      <c r="E757" s="6"/>
      <c r="F757" s="6"/>
      <c r="G757" s="6"/>
      <c r="H757" s="6" t="s">
        <v>40</v>
      </c>
      <c r="I757" s="6" t="s">
        <v>436</v>
      </c>
      <c r="J757" s="6">
        <v>6.93353</v>
      </c>
      <c r="K757" s="6">
        <v>0.022</v>
      </c>
      <c r="L757" s="6">
        <v>-31.6248</v>
      </c>
      <c r="M757" s="6">
        <v>-2.6986</v>
      </c>
    </row>
    <row r="758" ht="13.85" spans="1:13">
      <c r="A758" s="6"/>
      <c r="B758" s="6"/>
      <c r="C758" s="6"/>
      <c r="D758" s="6"/>
      <c r="E758" s="6"/>
      <c r="F758" s="6"/>
      <c r="G758" s="6"/>
      <c r="H758" s="6" t="s">
        <v>401</v>
      </c>
      <c r="I758" s="6">
        <v>-7.055</v>
      </c>
      <c r="J758" s="6">
        <v>6.93353</v>
      </c>
      <c r="K758" s="6">
        <v>0.321</v>
      </c>
      <c r="L758" s="6">
        <v>-21.5181</v>
      </c>
      <c r="M758" s="6">
        <v>7.4081</v>
      </c>
    </row>
    <row r="759" ht="13.85" spans="1:13">
      <c r="A759" s="6"/>
      <c r="B759" s="6"/>
      <c r="C759" s="6"/>
      <c r="D759" s="6"/>
      <c r="E759" s="6"/>
      <c r="F759" s="6"/>
      <c r="G759" s="6" t="s">
        <v>144</v>
      </c>
      <c r="H759" s="6"/>
      <c r="I759" s="6"/>
      <c r="J759" s="6"/>
      <c r="K759" s="6"/>
      <c r="L759" s="6"/>
      <c r="M759" s="6"/>
    </row>
    <row r="761" ht="17.25" spans="1:1">
      <c r="A761" s="10" t="s">
        <v>439</v>
      </c>
    </row>
    <row r="762" ht="13.85" spans="1:7">
      <c r="A762" s="6"/>
      <c r="B762" s="6"/>
      <c r="C762" s="6" t="s">
        <v>93</v>
      </c>
      <c r="D762" s="6"/>
      <c r="E762" s="6" t="s">
        <v>94</v>
      </c>
      <c r="F762" s="6"/>
      <c r="G762" s="6"/>
    </row>
    <row r="763" ht="13.85" spans="1:7">
      <c r="A763" s="23" t="s">
        <v>7</v>
      </c>
      <c r="B763" s="23">
        <v>1</v>
      </c>
      <c r="C763" s="23">
        <v>7042.225</v>
      </c>
      <c r="D763" s="23"/>
      <c r="E763" s="23">
        <v>1</v>
      </c>
      <c r="F763" s="23">
        <v>2598.82</v>
      </c>
      <c r="G763" s="23">
        <v>0.369033934587435</v>
      </c>
    </row>
    <row r="764" ht="13.85" spans="1:7">
      <c r="A764" s="23" t="s">
        <v>8</v>
      </c>
      <c r="B764" s="23">
        <v>2</v>
      </c>
      <c r="C764" s="23">
        <v>4984.113</v>
      </c>
      <c r="D764" s="23"/>
      <c r="E764" s="23">
        <v>2</v>
      </c>
      <c r="F764" s="23">
        <v>2404.213</v>
      </c>
      <c r="G764" s="23">
        <v>0.482375299275919</v>
      </c>
    </row>
    <row r="765" ht="13.85" spans="1:9">
      <c r="A765" s="23" t="s">
        <v>9</v>
      </c>
      <c r="B765" s="23">
        <v>3</v>
      </c>
      <c r="C765" s="23">
        <v>4542.326</v>
      </c>
      <c r="D765" s="23"/>
      <c r="E765" s="23">
        <v>3</v>
      </c>
      <c r="F765" s="23">
        <v>2800.648</v>
      </c>
      <c r="G765" s="23">
        <v>0.616566930687053</v>
      </c>
      <c r="I765" s="6" t="s">
        <v>94</v>
      </c>
    </row>
    <row r="766" ht="13.85" spans="1:7">
      <c r="A766" s="6" t="s">
        <v>13</v>
      </c>
      <c r="B766" s="6">
        <v>4</v>
      </c>
      <c r="C766" s="6">
        <v>4051.447</v>
      </c>
      <c r="D766" s="6"/>
      <c r="E766" s="6">
        <v>4</v>
      </c>
      <c r="F766" s="6">
        <v>6002.305</v>
      </c>
      <c r="G766" s="6">
        <v>1.48152129350328</v>
      </c>
    </row>
    <row r="767" ht="13.85" spans="1:7">
      <c r="A767" s="6" t="s">
        <v>14</v>
      </c>
      <c r="B767" s="6">
        <v>5</v>
      </c>
      <c r="C767" s="6">
        <v>3731.468</v>
      </c>
      <c r="D767" s="6"/>
      <c r="E767" s="6">
        <v>5</v>
      </c>
      <c r="F767" s="6">
        <v>5653.062</v>
      </c>
      <c r="G767" s="6">
        <v>1.5149699796434</v>
      </c>
    </row>
    <row r="768" ht="13.85" spans="1:7">
      <c r="A768" s="6" t="s">
        <v>15</v>
      </c>
      <c r="B768" s="6">
        <v>6</v>
      </c>
      <c r="C768" s="6">
        <v>3618.933</v>
      </c>
      <c r="D768" s="6"/>
      <c r="E768" s="6">
        <v>6</v>
      </c>
      <c r="F768" s="6">
        <v>6450.82</v>
      </c>
      <c r="G768" s="6">
        <v>1.78251987533342</v>
      </c>
    </row>
    <row r="769" ht="13.85" spans="1:7">
      <c r="A769" s="24" t="s">
        <v>387</v>
      </c>
      <c r="B769" s="24">
        <v>7</v>
      </c>
      <c r="C769" s="24">
        <v>4148.761</v>
      </c>
      <c r="D769" s="24"/>
      <c r="E769" s="24">
        <v>7</v>
      </c>
      <c r="F769" s="24">
        <v>4661.912</v>
      </c>
      <c r="G769" s="24">
        <v>1.12368777087906</v>
      </c>
    </row>
    <row r="770" ht="13.85" spans="1:7">
      <c r="A770" s="24" t="s">
        <v>388</v>
      </c>
      <c r="B770" s="24">
        <v>8</v>
      </c>
      <c r="C770" s="24">
        <v>3829.033</v>
      </c>
      <c r="D770" s="24"/>
      <c r="E770" s="24">
        <v>8</v>
      </c>
      <c r="F770" s="24">
        <v>7184.062</v>
      </c>
      <c r="G770" s="24">
        <v>1.87620790941212</v>
      </c>
    </row>
    <row r="771" ht="13.85" spans="1:7">
      <c r="A771" s="24" t="s">
        <v>389</v>
      </c>
      <c r="B771" s="24">
        <v>9</v>
      </c>
      <c r="C771" s="24">
        <v>4478.083</v>
      </c>
      <c r="D771" s="24"/>
      <c r="E771" s="24">
        <v>9</v>
      </c>
      <c r="F771" s="24">
        <v>7492.234</v>
      </c>
      <c r="G771" s="24">
        <v>1.67308957873269</v>
      </c>
    </row>
    <row r="772" ht="13.85" spans="1:7">
      <c r="A772" s="6" t="s">
        <v>393</v>
      </c>
      <c r="B772" s="6">
        <v>10</v>
      </c>
      <c r="C772" s="6">
        <v>3262.447</v>
      </c>
      <c r="D772" s="6"/>
      <c r="E772" s="6">
        <v>10</v>
      </c>
      <c r="F772" s="6">
        <v>7306.477</v>
      </c>
      <c r="G772" s="6">
        <v>2.23956956235611</v>
      </c>
    </row>
    <row r="773" ht="13.85" spans="1:9">
      <c r="A773" s="6" t="s">
        <v>394</v>
      </c>
      <c r="B773" s="6">
        <v>11</v>
      </c>
      <c r="C773" s="6">
        <v>4270.305</v>
      </c>
      <c r="D773" s="6"/>
      <c r="E773" s="6">
        <v>11</v>
      </c>
      <c r="F773" s="6">
        <v>7461.648</v>
      </c>
      <c r="G773" s="6">
        <v>1.74733373845662</v>
      </c>
      <c r="I773" s="6" t="s">
        <v>93</v>
      </c>
    </row>
    <row r="774" ht="13.85" spans="1:7">
      <c r="A774" s="6" t="s">
        <v>395</v>
      </c>
      <c r="B774" s="6">
        <v>12</v>
      </c>
      <c r="C774" s="6">
        <v>4295.175</v>
      </c>
      <c r="D774" s="6"/>
      <c r="E774" s="6">
        <v>12</v>
      </c>
      <c r="F774" s="6">
        <v>7158.305</v>
      </c>
      <c r="G774" s="6">
        <v>1.66659216446361</v>
      </c>
    </row>
    <row r="775" ht="13.85" spans="1:7">
      <c r="A775" s="6"/>
      <c r="B775" s="6"/>
      <c r="C775" s="6"/>
      <c r="D775" s="6"/>
      <c r="E775" s="6"/>
      <c r="F775" s="6"/>
      <c r="G775" s="6"/>
    </row>
    <row r="776" ht="13.85" spans="1:7">
      <c r="A776" s="6"/>
      <c r="B776" s="6"/>
      <c r="C776" s="6"/>
      <c r="D776" s="6"/>
      <c r="E776" s="6"/>
      <c r="F776" s="6"/>
      <c r="G776" s="6"/>
    </row>
    <row r="777" ht="13.85" spans="1:7">
      <c r="A777" s="6"/>
      <c r="B777" s="6"/>
      <c r="C777" s="6" t="s">
        <v>93</v>
      </c>
      <c r="D777" s="6"/>
      <c r="E777" s="6" t="s">
        <v>94</v>
      </c>
      <c r="F777" s="6"/>
      <c r="G777" s="6"/>
    </row>
    <row r="778" ht="13.85" spans="1:7">
      <c r="A778" s="23" t="s">
        <v>10</v>
      </c>
      <c r="B778" s="23">
        <v>1</v>
      </c>
      <c r="C778" s="23">
        <v>4421.296</v>
      </c>
      <c r="D778" s="23"/>
      <c r="E778" s="23">
        <v>1</v>
      </c>
      <c r="F778" s="23">
        <v>1319.184</v>
      </c>
      <c r="G778" s="23">
        <v>0.29837043256095</v>
      </c>
    </row>
    <row r="779" ht="13.85" spans="1:7">
      <c r="A779" s="23" t="s">
        <v>11</v>
      </c>
      <c r="B779" s="23">
        <v>2</v>
      </c>
      <c r="C779" s="23">
        <v>5797.983</v>
      </c>
      <c r="D779" s="23"/>
      <c r="E779" s="23">
        <v>2</v>
      </c>
      <c r="F779" s="23">
        <v>3556.234</v>
      </c>
      <c r="G779" s="23">
        <v>0.613357093320211</v>
      </c>
    </row>
    <row r="780" ht="13.85" spans="1:7">
      <c r="A780" s="23" t="s">
        <v>12</v>
      </c>
      <c r="B780" s="23">
        <v>3</v>
      </c>
      <c r="C780" s="23">
        <v>5151.79</v>
      </c>
      <c r="D780" s="23"/>
      <c r="E780" s="23">
        <v>3</v>
      </c>
      <c r="F780" s="23">
        <v>3275.577</v>
      </c>
      <c r="G780" s="23">
        <v>0.635813377486272</v>
      </c>
    </row>
    <row r="781" ht="13.85" spans="1:7">
      <c r="A781" s="6" t="s">
        <v>16</v>
      </c>
      <c r="B781" s="6">
        <v>4</v>
      </c>
      <c r="C781" s="6">
        <v>6370.062</v>
      </c>
      <c r="D781" s="6"/>
      <c r="E781" s="6">
        <v>4</v>
      </c>
      <c r="F781" s="6">
        <v>4797.548</v>
      </c>
      <c r="G781" s="6">
        <v>0.753139922342985</v>
      </c>
    </row>
    <row r="782" ht="13.85" spans="1:7">
      <c r="A782" s="6" t="s">
        <v>17</v>
      </c>
      <c r="B782" s="6">
        <v>5</v>
      </c>
      <c r="C782" s="6">
        <v>5140.477</v>
      </c>
      <c r="D782" s="6"/>
      <c r="E782" s="6">
        <v>5</v>
      </c>
      <c r="F782" s="6">
        <v>7447.841</v>
      </c>
      <c r="G782" s="6">
        <v>1.44886184686752</v>
      </c>
    </row>
    <row r="783" ht="13.85" spans="1:7">
      <c r="A783" s="6" t="s">
        <v>18</v>
      </c>
      <c r="B783" s="6">
        <v>6</v>
      </c>
      <c r="C783" s="6">
        <v>3633.347</v>
      </c>
      <c r="D783" s="6"/>
      <c r="E783" s="6">
        <v>6</v>
      </c>
      <c r="F783" s="6">
        <v>7087.305</v>
      </c>
      <c r="G783" s="6">
        <v>1.95062706644865</v>
      </c>
    </row>
    <row r="784" ht="13.85" spans="1:7">
      <c r="A784" s="24" t="s">
        <v>390</v>
      </c>
      <c r="B784" s="24">
        <v>7</v>
      </c>
      <c r="C784" s="24">
        <v>3674.74</v>
      </c>
      <c r="D784" s="24"/>
      <c r="E784" s="24">
        <v>7</v>
      </c>
      <c r="F784" s="24">
        <v>6463.598</v>
      </c>
      <c r="G784" s="24">
        <v>1.7589266179376</v>
      </c>
    </row>
    <row r="785" ht="13.85" spans="1:7">
      <c r="A785" s="24" t="s">
        <v>391</v>
      </c>
      <c r="B785" s="24">
        <v>8</v>
      </c>
      <c r="C785" s="24">
        <v>4615.033</v>
      </c>
      <c r="D785" s="24"/>
      <c r="E785" s="24">
        <v>8</v>
      </c>
      <c r="F785" s="24">
        <v>5627.891</v>
      </c>
      <c r="G785" s="24">
        <v>1.21946928656848</v>
      </c>
    </row>
    <row r="786" ht="13.85" spans="1:7">
      <c r="A786" s="24" t="s">
        <v>392</v>
      </c>
      <c r="B786" s="24">
        <v>9</v>
      </c>
      <c r="C786" s="24">
        <v>5320.941</v>
      </c>
      <c r="D786" s="24"/>
      <c r="E786" s="24">
        <v>9</v>
      </c>
      <c r="F786" s="24">
        <v>7104.477</v>
      </c>
      <c r="G786" s="24">
        <v>1.33519183918784</v>
      </c>
    </row>
    <row r="787" ht="13.85" spans="1:7">
      <c r="A787" s="6" t="s">
        <v>396</v>
      </c>
      <c r="B787" s="6">
        <v>10</v>
      </c>
      <c r="C787" s="6">
        <v>4243.447</v>
      </c>
      <c r="D787" s="6"/>
      <c r="E787" s="6">
        <v>10</v>
      </c>
      <c r="F787" s="6">
        <v>4494.82</v>
      </c>
      <c r="G787" s="6">
        <v>1.05923792614825</v>
      </c>
    </row>
    <row r="788" ht="13.85" spans="1:7">
      <c r="A788" s="6" t="s">
        <v>397</v>
      </c>
      <c r="B788" s="6">
        <v>11</v>
      </c>
      <c r="C788" s="6">
        <v>5183.82</v>
      </c>
      <c r="D788" s="6"/>
      <c r="E788" s="6">
        <v>11</v>
      </c>
      <c r="F788" s="6">
        <v>6616.062</v>
      </c>
      <c r="G788" s="6">
        <v>1.27629084343206</v>
      </c>
    </row>
    <row r="789" ht="13.85" spans="1:7">
      <c r="A789" s="6" t="s">
        <v>398</v>
      </c>
      <c r="B789" s="6">
        <v>12</v>
      </c>
      <c r="C789" s="6">
        <v>6143.648</v>
      </c>
      <c r="D789" s="6"/>
      <c r="E789" s="6">
        <v>12</v>
      </c>
      <c r="F789" s="6">
        <v>5398.447</v>
      </c>
      <c r="G789" s="6">
        <v>0.878703825479585</v>
      </c>
    </row>
    <row r="792" ht="13.85" spans="1:13">
      <c r="A792" s="6"/>
      <c r="B792" s="6"/>
      <c r="C792" s="6"/>
      <c r="D792" s="6"/>
      <c r="E792" s="6"/>
      <c r="F792" s="6"/>
      <c r="G792" s="6" t="s">
        <v>124</v>
      </c>
      <c r="H792" s="6"/>
      <c r="I792" s="6"/>
      <c r="J792" s="6"/>
      <c r="K792" s="6"/>
      <c r="L792" s="6"/>
      <c r="M792" s="6"/>
    </row>
    <row r="793" ht="13.85" spans="1:13">
      <c r="A793" s="6" t="s">
        <v>123</v>
      </c>
      <c r="B793" s="6"/>
      <c r="C793" s="6"/>
      <c r="D793" s="6"/>
      <c r="E793" s="6"/>
      <c r="F793" s="6"/>
      <c r="G793" s="6" t="s">
        <v>125</v>
      </c>
      <c r="H793" s="6"/>
      <c r="I793" s="6"/>
      <c r="J793" s="6"/>
      <c r="K793" s="6"/>
      <c r="L793" s="6"/>
      <c r="M793" s="6"/>
    </row>
    <row r="794" ht="13.85" spans="1:13">
      <c r="A794" s="6" t="s">
        <v>30</v>
      </c>
      <c r="B794" s="6" t="s">
        <v>126</v>
      </c>
      <c r="C794" s="6" t="s">
        <v>127</v>
      </c>
      <c r="D794" s="6" t="s">
        <v>128</v>
      </c>
      <c r="E794" s="6" t="s">
        <v>32</v>
      </c>
      <c r="F794" s="6" t="s">
        <v>33</v>
      </c>
      <c r="G794" s="6" t="s">
        <v>129</v>
      </c>
      <c r="H794" s="6"/>
      <c r="I794" s="6"/>
      <c r="J794" s="6"/>
      <c r="K794" s="6"/>
      <c r="L794" s="6"/>
      <c r="M794" s="6"/>
    </row>
    <row r="795" ht="13.85" spans="1:13">
      <c r="A795" s="6"/>
      <c r="B795" s="6">
        <v>17.308</v>
      </c>
      <c r="C795" s="6">
        <v>3</v>
      </c>
      <c r="D795" s="6">
        <v>5.769</v>
      </c>
      <c r="E795" s="6">
        <v>10.813</v>
      </c>
      <c r="F795" s="6">
        <v>0</v>
      </c>
      <c r="G795" s="6" t="s">
        <v>131</v>
      </c>
      <c r="H795" s="6" t="s">
        <v>132</v>
      </c>
      <c r="I795" s="6" t="s">
        <v>133</v>
      </c>
      <c r="J795" s="6" t="s">
        <v>134</v>
      </c>
      <c r="K795" s="6" t="s">
        <v>33</v>
      </c>
      <c r="L795" s="6" t="s">
        <v>135</v>
      </c>
      <c r="M795" s="6"/>
    </row>
    <row r="796" ht="13.85" spans="1:13">
      <c r="A796" s="8" t="s">
        <v>130</v>
      </c>
      <c r="B796" s="6">
        <v>10.671</v>
      </c>
      <c r="C796" s="6">
        <v>20</v>
      </c>
      <c r="D796" s="6">
        <v>0.534</v>
      </c>
      <c r="E796" s="6"/>
      <c r="F796" s="6"/>
      <c r="G796" s="6"/>
      <c r="H796" s="6"/>
      <c r="I796" s="6"/>
      <c r="J796" s="6"/>
      <c r="K796" s="6"/>
      <c r="L796" s="6" t="s">
        <v>41</v>
      </c>
      <c r="M796" s="6" t="s">
        <v>42</v>
      </c>
    </row>
    <row r="797" ht="13.85" spans="1:13">
      <c r="A797" s="6" t="s">
        <v>136</v>
      </c>
      <c r="B797" s="6">
        <v>27.978</v>
      </c>
      <c r="C797" s="6">
        <v>23</v>
      </c>
      <c r="D797" s="6"/>
      <c r="E797" s="6"/>
      <c r="F797" s="6"/>
      <c r="G797" s="6" t="s">
        <v>31</v>
      </c>
      <c r="H797" s="6" t="s">
        <v>40</v>
      </c>
      <c r="I797" s="6" t="s">
        <v>440</v>
      </c>
      <c r="J797" s="6">
        <v>0.42171</v>
      </c>
      <c r="K797" s="6">
        <v>0</v>
      </c>
      <c r="L797" s="6">
        <v>-2.8416</v>
      </c>
      <c r="M797" s="6">
        <v>-1.0822</v>
      </c>
    </row>
    <row r="798" ht="13.85" spans="1:13">
      <c r="A798" s="6" t="s">
        <v>137</v>
      </c>
      <c r="B798" s="6"/>
      <c r="C798" s="6"/>
      <c r="D798" s="6"/>
      <c r="E798" s="6"/>
      <c r="F798" s="6"/>
      <c r="G798" s="6"/>
      <c r="H798" s="6" t="s">
        <v>401</v>
      </c>
      <c r="I798" s="6" t="s">
        <v>441</v>
      </c>
      <c r="J798" s="6">
        <v>0.42171</v>
      </c>
      <c r="K798" s="6">
        <v>0</v>
      </c>
      <c r="L798" s="6">
        <v>-2.8598</v>
      </c>
      <c r="M798" s="6">
        <v>-1.1004</v>
      </c>
    </row>
    <row r="799" ht="13.85" spans="1:13">
      <c r="A799" s="6"/>
      <c r="B799" s="6"/>
      <c r="C799" s="6"/>
      <c r="D799" s="6"/>
      <c r="E799" s="6"/>
      <c r="F799" s="6"/>
      <c r="G799" s="6"/>
      <c r="H799" s="6" t="s">
        <v>403</v>
      </c>
      <c r="I799" s="6" t="s">
        <v>442</v>
      </c>
      <c r="J799" s="6">
        <v>0.42171</v>
      </c>
      <c r="K799" s="6">
        <v>0</v>
      </c>
      <c r="L799" s="6">
        <v>-2.8204</v>
      </c>
      <c r="M799" s="6">
        <v>-1.061</v>
      </c>
    </row>
    <row r="800" ht="13.85" spans="1:13">
      <c r="A800" s="6"/>
      <c r="B800" s="6"/>
      <c r="C800" s="6"/>
      <c r="D800" s="6"/>
      <c r="E800" s="6"/>
      <c r="F800" s="6"/>
      <c r="G800" s="6" t="s">
        <v>40</v>
      </c>
      <c r="H800" s="6" t="s">
        <v>31</v>
      </c>
      <c r="I800" s="6" t="s">
        <v>443</v>
      </c>
      <c r="J800" s="6">
        <v>0.42171</v>
      </c>
      <c r="K800" s="6">
        <v>0</v>
      </c>
      <c r="L800" s="6">
        <v>1.0822</v>
      </c>
      <c r="M800" s="6">
        <v>2.8416</v>
      </c>
    </row>
    <row r="801" ht="13.85" spans="1:13">
      <c r="A801" s="6"/>
      <c r="B801" s="6"/>
      <c r="C801" s="6"/>
      <c r="D801" s="6"/>
      <c r="E801" s="6"/>
      <c r="F801" s="6"/>
      <c r="G801" s="6"/>
      <c r="H801" s="6" t="s">
        <v>401</v>
      </c>
      <c r="I801" s="6">
        <v>-0.01822</v>
      </c>
      <c r="J801" s="6">
        <v>0.42171</v>
      </c>
      <c r="K801" s="6">
        <v>0.966</v>
      </c>
      <c r="L801" s="6">
        <v>-0.8979</v>
      </c>
      <c r="M801" s="6">
        <v>0.8615</v>
      </c>
    </row>
    <row r="802" ht="13.85" spans="1:13">
      <c r="A802" s="6"/>
      <c r="B802" s="6"/>
      <c r="C802" s="6"/>
      <c r="D802" s="6"/>
      <c r="E802" s="6"/>
      <c r="F802" s="6"/>
      <c r="G802" s="6"/>
      <c r="H802" s="6" t="s">
        <v>403</v>
      </c>
      <c r="I802" s="6">
        <v>0.02119</v>
      </c>
      <c r="J802" s="6">
        <v>0.42171</v>
      </c>
      <c r="K802" s="6">
        <v>0.96</v>
      </c>
      <c r="L802" s="6">
        <v>-0.8585</v>
      </c>
      <c r="M802" s="6">
        <v>0.9009</v>
      </c>
    </row>
    <row r="803" ht="13.85" spans="1:13">
      <c r="A803" s="6"/>
      <c r="B803" s="6"/>
      <c r="C803" s="6"/>
      <c r="D803" s="6"/>
      <c r="E803" s="6"/>
      <c r="F803" s="6"/>
      <c r="G803" s="6" t="s">
        <v>401</v>
      </c>
      <c r="H803" s="6" t="s">
        <v>31</v>
      </c>
      <c r="I803" s="6" t="s">
        <v>444</v>
      </c>
      <c r="J803" s="6">
        <v>0.42171</v>
      </c>
      <c r="K803" s="6">
        <v>0</v>
      </c>
      <c r="L803" s="6">
        <v>1.1004</v>
      </c>
      <c r="M803" s="6">
        <v>2.8598</v>
      </c>
    </row>
    <row r="804" ht="13.85" spans="1:13">
      <c r="A804" s="6"/>
      <c r="B804" s="6"/>
      <c r="C804" s="6"/>
      <c r="D804" s="6"/>
      <c r="E804" s="6"/>
      <c r="F804" s="6"/>
      <c r="G804" s="6"/>
      <c r="H804" s="6" t="s">
        <v>40</v>
      </c>
      <c r="I804" s="6">
        <v>0.01822</v>
      </c>
      <c r="J804" s="6">
        <v>0.42171</v>
      </c>
      <c r="K804" s="6">
        <v>0.966</v>
      </c>
      <c r="L804" s="6">
        <v>-0.8615</v>
      </c>
      <c r="M804" s="6">
        <v>0.8979</v>
      </c>
    </row>
    <row r="805" ht="13.85" spans="1:13">
      <c r="A805" s="6"/>
      <c r="B805" s="6"/>
      <c r="C805" s="6"/>
      <c r="D805" s="6"/>
      <c r="E805" s="6"/>
      <c r="F805" s="6"/>
      <c r="G805" s="6"/>
      <c r="H805" s="6" t="s">
        <v>403</v>
      </c>
      <c r="I805" s="6">
        <v>0.03941</v>
      </c>
      <c r="J805" s="6">
        <v>0.42171</v>
      </c>
      <c r="K805" s="6">
        <v>0.926</v>
      </c>
      <c r="L805" s="6">
        <v>-0.8403</v>
      </c>
      <c r="M805" s="6">
        <v>0.9191</v>
      </c>
    </row>
    <row r="806" ht="13.85" spans="1:13">
      <c r="A806" s="6"/>
      <c r="B806" s="6"/>
      <c r="C806" s="6"/>
      <c r="D806" s="6"/>
      <c r="E806" s="6"/>
      <c r="F806" s="6"/>
      <c r="G806" s="6" t="s">
        <v>403</v>
      </c>
      <c r="H806" s="6" t="s">
        <v>31</v>
      </c>
      <c r="I806" s="6" t="s">
        <v>445</v>
      </c>
      <c r="J806" s="6">
        <v>0.42171</v>
      </c>
      <c r="K806" s="6">
        <v>0</v>
      </c>
      <c r="L806" s="6">
        <v>1.061</v>
      </c>
      <c r="M806" s="6">
        <v>2.8204</v>
      </c>
    </row>
    <row r="807" ht="13.85" spans="1:13">
      <c r="A807" s="6"/>
      <c r="B807" s="6"/>
      <c r="C807" s="6"/>
      <c r="D807" s="6"/>
      <c r="E807" s="6"/>
      <c r="F807" s="6"/>
      <c r="G807" s="6"/>
      <c r="H807" s="6" t="s">
        <v>40</v>
      </c>
      <c r="I807" s="6">
        <v>-0.02119</v>
      </c>
      <c r="J807" s="6">
        <v>0.42171</v>
      </c>
      <c r="K807" s="6">
        <v>0.96</v>
      </c>
      <c r="L807" s="6">
        <v>-0.9009</v>
      </c>
      <c r="M807" s="6">
        <v>0.8585</v>
      </c>
    </row>
    <row r="808" ht="13.85" spans="1:13">
      <c r="A808" s="6"/>
      <c r="B808" s="6"/>
      <c r="C808" s="6"/>
      <c r="D808" s="6"/>
      <c r="E808" s="6"/>
      <c r="F808" s="6"/>
      <c r="G808" s="6"/>
      <c r="H808" s="6" t="s">
        <v>401</v>
      </c>
      <c r="I808" s="6">
        <v>-0.03941</v>
      </c>
      <c r="J808" s="6">
        <v>0.42171</v>
      </c>
      <c r="K808" s="6">
        <v>0.926</v>
      </c>
      <c r="L808" s="6">
        <v>-0.9191</v>
      </c>
      <c r="M808" s="6">
        <v>0.8403</v>
      </c>
    </row>
    <row r="809" ht="13.85" spans="1:13">
      <c r="A809" s="6"/>
      <c r="B809" s="6"/>
      <c r="C809" s="6"/>
      <c r="D809" s="6"/>
      <c r="E809" s="6"/>
      <c r="F809" s="6"/>
      <c r="G809" s="6" t="s">
        <v>144</v>
      </c>
      <c r="H809" s="6"/>
      <c r="I809" s="6"/>
      <c r="J809" s="6"/>
      <c r="K809" s="6"/>
      <c r="L809" s="6"/>
      <c r="M809" s="6"/>
    </row>
    <row r="811" ht="17.25" spans="1:1">
      <c r="A811" s="10" t="s">
        <v>446</v>
      </c>
    </row>
    <row r="812" ht="13.9" spans="1:4">
      <c r="A812" s="19" t="s">
        <v>104</v>
      </c>
      <c r="B812" s="12" t="s">
        <v>105</v>
      </c>
      <c r="C812" s="12" t="s">
        <v>65</v>
      </c>
      <c r="D812" s="12" t="s">
        <v>106</v>
      </c>
    </row>
    <row r="813" ht="13.85" spans="1:4">
      <c r="A813" s="13" t="s">
        <v>68</v>
      </c>
      <c r="B813" s="13">
        <v>13.404</v>
      </c>
      <c r="C813" s="13">
        <v>0.05</v>
      </c>
      <c r="D813" s="15">
        <f t="shared" ref="D813:D836" si="5">B813*0.4/C813</f>
        <v>107.232</v>
      </c>
    </row>
    <row r="814" ht="13.85" spans="1:4">
      <c r="A814" s="13" t="s">
        <v>69</v>
      </c>
      <c r="B814" s="13">
        <v>15.371</v>
      </c>
      <c r="C814" s="13">
        <v>0.049</v>
      </c>
      <c r="D814" s="15">
        <f t="shared" si="5"/>
        <v>125.477551020408</v>
      </c>
    </row>
    <row r="815" ht="13.85" spans="1:4">
      <c r="A815" s="13" t="s">
        <v>70</v>
      </c>
      <c r="B815" s="13">
        <v>18.162</v>
      </c>
      <c r="C815" s="13">
        <v>0.0502</v>
      </c>
      <c r="D815" s="15">
        <f t="shared" si="5"/>
        <v>144.717131474104</v>
      </c>
    </row>
    <row r="816" ht="13.85" spans="1:4">
      <c r="A816" s="13" t="s">
        <v>71</v>
      </c>
      <c r="B816" s="13">
        <v>18.193</v>
      </c>
      <c r="C816" s="13">
        <v>0.0501</v>
      </c>
      <c r="D816" s="15">
        <f t="shared" si="5"/>
        <v>145.253493013972</v>
      </c>
    </row>
    <row r="817" ht="13.85" spans="1:4">
      <c r="A817" s="13" t="s">
        <v>72</v>
      </c>
      <c r="B817" s="13">
        <v>16.763</v>
      </c>
      <c r="C817" s="13">
        <v>0.0503</v>
      </c>
      <c r="D817" s="15">
        <f t="shared" si="5"/>
        <v>133.304174950298</v>
      </c>
    </row>
    <row r="818" ht="13.85" spans="1:4">
      <c r="A818" s="13" t="s">
        <v>73</v>
      </c>
      <c r="B818" s="13">
        <v>13.516</v>
      </c>
      <c r="C818" s="13">
        <v>0.0505</v>
      </c>
      <c r="D818" s="15">
        <f t="shared" si="5"/>
        <v>107.057425742574</v>
      </c>
    </row>
    <row r="819" ht="13.85" spans="1:4">
      <c r="A819" s="15" t="s">
        <v>74</v>
      </c>
      <c r="B819" s="15">
        <v>5.061</v>
      </c>
      <c r="C819" s="15">
        <v>0.051</v>
      </c>
      <c r="D819" s="15">
        <f t="shared" si="5"/>
        <v>39.6941176470588</v>
      </c>
    </row>
    <row r="820" ht="13.85" spans="1:4">
      <c r="A820" s="15" t="s">
        <v>75</v>
      </c>
      <c r="B820" s="15">
        <v>4.559</v>
      </c>
      <c r="C820" s="15">
        <v>0.0506</v>
      </c>
      <c r="D820" s="15">
        <f t="shared" si="5"/>
        <v>36.0395256916996</v>
      </c>
    </row>
    <row r="821" ht="13.85" spans="1:4">
      <c r="A821" s="15" t="s">
        <v>76</v>
      </c>
      <c r="B821" s="15">
        <v>10.56</v>
      </c>
      <c r="C821" s="15">
        <v>0.0505</v>
      </c>
      <c r="D821" s="15">
        <f t="shared" si="5"/>
        <v>83.6435643564356</v>
      </c>
    </row>
    <row r="822" ht="13.85" spans="1:4">
      <c r="A822" s="15" t="s">
        <v>77</v>
      </c>
      <c r="B822" s="15">
        <v>10.926</v>
      </c>
      <c r="C822" s="15">
        <v>0.0506</v>
      </c>
      <c r="D822" s="15">
        <f t="shared" si="5"/>
        <v>86.3715415019763</v>
      </c>
    </row>
    <row r="823" ht="13.85" spans="1:4">
      <c r="A823" s="15" t="s">
        <v>78</v>
      </c>
      <c r="B823" s="15">
        <v>9.238</v>
      </c>
      <c r="C823" s="15">
        <v>0.0508</v>
      </c>
      <c r="D823" s="15">
        <f t="shared" si="5"/>
        <v>72.740157480315</v>
      </c>
    </row>
    <row r="824" ht="13.85" spans="1:4">
      <c r="A824" s="15" t="s">
        <v>79</v>
      </c>
      <c r="B824" s="15">
        <v>5.416</v>
      </c>
      <c r="C824" s="15">
        <v>0.0516</v>
      </c>
      <c r="D824" s="15">
        <f t="shared" si="5"/>
        <v>41.984496124031</v>
      </c>
    </row>
    <row r="825" ht="13.85" spans="1:4">
      <c r="A825" s="17" t="s">
        <v>447</v>
      </c>
      <c r="B825" s="17">
        <v>16.399</v>
      </c>
      <c r="C825" s="17">
        <v>0.051</v>
      </c>
      <c r="D825" s="15">
        <f t="shared" si="5"/>
        <v>128.619607843137</v>
      </c>
    </row>
    <row r="826" ht="13.85" spans="1:4">
      <c r="A826" s="17" t="s">
        <v>448</v>
      </c>
      <c r="B826" s="17">
        <v>17.181</v>
      </c>
      <c r="C826" s="17">
        <v>0.0512</v>
      </c>
      <c r="D826" s="15">
        <f t="shared" si="5"/>
        <v>134.2265625</v>
      </c>
    </row>
    <row r="827" ht="13.85" spans="1:4">
      <c r="A827" s="17" t="s">
        <v>449</v>
      </c>
      <c r="B827" s="17">
        <v>13.491</v>
      </c>
      <c r="C827" s="17">
        <v>0.0511</v>
      </c>
      <c r="D827" s="15">
        <f t="shared" si="5"/>
        <v>105.60469667319</v>
      </c>
    </row>
    <row r="828" ht="13.85" spans="1:4">
      <c r="A828" s="17" t="s">
        <v>450</v>
      </c>
      <c r="B828" s="17">
        <v>10.825</v>
      </c>
      <c r="C828" s="17">
        <v>0.0513</v>
      </c>
      <c r="D828" s="15">
        <f t="shared" si="5"/>
        <v>84.4054580896686</v>
      </c>
    </row>
    <row r="829" ht="13.85" spans="1:4">
      <c r="A829" s="17" t="s">
        <v>451</v>
      </c>
      <c r="B829" s="17">
        <v>15.412</v>
      </c>
      <c r="C829" s="17">
        <v>0.0501</v>
      </c>
      <c r="D829" s="15">
        <f t="shared" si="5"/>
        <v>123.049900199601</v>
      </c>
    </row>
    <row r="830" ht="13.85" spans="1:4">
      <c r="A830" s="17" t="s">
        <v>452</v>
      </c>
      <c r="B830" s="17">
        <v>18.439</v>
      </c>
      <c r="C830" s="17">
        <v>0.0502</v>
      </c>
      <c r="D830" s="15">
        <f t="shared" si="5"/>
        <v>146.924302788845</v>
      </c>
    </row>
    <row r="831" ht="13.85" spans="1:4">
      <c r="A831" s="15" t="s">
        <v>453</v>
      </c>
      <c r="B831" s="15">
        <v>15.44</v>
      </c>
      <c r="C831" s="15">
        <v>0.05</v>
      </c>
      <c r="D831" s="15">
        <f t="shared" si="5"/>
        <v>123.52</v>
      </c>
    </row>
    <row r="832" ht="13.85" spans="1:4">
      <c r="A832" s="15" t="s">
        <v>454</v>
      </c>
      <c r="B832" s="15">
        <v>11.201</v>
      </c>
      <c r="C832" s="15">
        <v>0.0512</v>
      </c>
      <c r="D832" s="15">
        <f t="shared" si="5"/>
        <v>87.5078125</v>
      </c>
    </row>
    <row r="833" ht="13.85" spans="1:4">
      <c r="A833" s="15" t="s">
        <v>455</v>
      </c>
      <c r="B833" s="15">
        <v>17.267</v>
      </c>
      <c r="C833" s="15">
        <v>0.0511</v>
      </c>
      <c r="D833" s="15">
        <f t="shared" si="5"/>
        <v>135.162426614481</v>
      </c>
    </row>
    <row r="834" ht="13.85" spans="1:4">
      <c r="A834" s="15" t="s">
        <v>456</v>
      </c>
      <c r="B834" s="15">
        <v>16.1</v>
      </c>
      <c r="C834" s="15">
        <v>0.0501</v>
      </c>
      <c r="D834" s="15">
        <f t="shared" si="5"/>
        <v>128.542914171657</v>
      </c>
    </row>
    <row r="835" ht="13.85" spans="1:4">
      <c r="A835" s="15" t="s">
        <v>457</v>
      </c>
      <c r="B835" s="15">
        <v>11.15</v>
      </c>
      <c r="C835" s="15">
        <v>0.0506</v>
      </c>
      <c r="D835" s="15">
        <f t="shared" si="5"/>
        <v>88.1422924901186</v>
      </c>
    </row>
    <row r="836" ht="13.85" spans="1:4">
      <c r="A836" s="15" t="s">
        <v>458</v>
      </c>
      <c r="B836" s="15">
        <v>10.043</v>
      </c>
      <c r="C836" s="15">
        <v>0.0508</v>
      </c>
      <c r="D836" s="15">
        <f t="shared" si="5"/>
        <v>79.0787401574803</v>
      </c>
    </row>
    <row r="839" ht="13.85" spans="1:13">
      <c r="A839" s="6" t="s">
        <v>123</v>
      </c>
      <c r="B839" s="6"/>
      <c r="C839" s="6"/>
      <c r="D839" s="6"/>
      <c r="E839" s="6"/>
      <c r="F839" s="6"/>
      <c r="G839" s="6" t="s">
        <v>124</v>
      </c>
      <c r="H839" s="6"/>
      <c r="I839" s="6"/>
      <c r="J839" s="6"/>
      <c r="K839" s="6"/>
      <c r="L839" s="6"/>
      <c r="M839" s="6"/>
    </row>
    <row r="840" ht="13.85" spans="1:13">
      <c r="A840" s="6" t="s">
        <v>30</v>
      </c>
      <c r="B840" s="6"/>
      <c r="C840" s="6"/>
      <c r="D840" s="6"/>
      <c r="E840" s="6"/>
      <c r="F840" s="6"/>
      <c r="G840" s="6" t="s">
        <v>125</v>
      </c>
      <c r="H840" s="6"/>
      <c r="I840" s="6"/>
      <c r="J840" s="6"/>
      <c r="K840" s="6"/>
      <c r="L840" s="6"/>
      <c r="M840" s="6"/>
    </row>
    <row r="841" ht="13.85" spans="1:13">
      <c r="A841" s="6"/>
      <c r="B841" s="6" t="s">
        <v>126</v>
      </c>
      <c r="C841" s="6" t="s">
        <v>127</v>
      </c>
      <c r="D841" s="6" t="s">
        <v>128</v>
      </c>
      <c r="E841" s="6" t="s">
        <v>32</v>
      </c>
      <c r="F841" s="6" t="s">
        <v>33</v>
      </c>
      <c r="G841" s="6" t="s">
        <v>129</v>
      </c>
      <c r="H841" s="6"/>
      <c r="I841" s="6"/>
      <c r="J841" s="6"/>
      <c r="K841" s="6"/>
      <c r="L841" s="6"/>
      <c r="M841" s="6"/>
    </row>
    <row r="842" ht="13.85" spans="1:13">
      <c r="A842" s="8" t="s">
        <v>130</v>
      </c>
      <c r="B842" s="6">
        <v>16475.648</v>
      </c>
      <c r="C842" s="6">
        <v>3</v>
      </c>
      <c r="D842" s="6">
        <v>5491.883</v>
      </c>
      <c r="E842" s="6">
        <v>11.284</v>
      </c>
      <c r="F842" s="6">
        <v>0</v>
      </c>
      <c r="G842" s="6" t="s">
        <v>131</v>
      </c>
      <c r="H842" s="6" t="s">
        <v>132</v>
      </c>
      <c r="I842" s="6" t="s">
        <v>133</v>
      </c>
      <c r="J842" s="6" t="s">
        <v>134</v>
      </c>
      <c r="K842" s="6" t="s">
        <v>33</v>
      </c>
      <c r="L842" s="6" t="s">
        <v>135</v>
      </c>
      <c r="M842" s="6"/>
    </row>
    <row r="843" ht="13.85" spans="1:13">
      <c r="A843" s="6" t="s">
        <v>136</v>
      </c>
      <c r="B843" s="6">
        <v>9734.247</v>
      </c>
      <c r="C843" s="6">
        <v>20</v>
      </c>
      <c r="D843" s="6">
        <v>486.712</v>
      </c>
      <c r="E843" s="6"/>
      <c r="F843" s="6"/>
      <c r="G843" s="6"/>
      <c r="H843" s="6"/>
      <c r="I843" s="6"/>
      <c r="J843" s="6"/>
      <c r="K843" s="6"/>
      <c r="L843" s="6" t="s">
        <v>41</v>
      </c>
      <c r="M843" s="6" t="s">
        <v>42</v>
      </c>
    </row>
    <row r="844" ht="13.85" spans="1:13">
      <c r="A844" s="6" t="s">
        <v>137</v>
      </c>
      <c r="B844" s="6">
        <v>26209.895</v>
      </c>
      <c r="C844" s="6">
        <v>23</v>
      </c>
      <c r="D844" s="6"/>
      <c r="E844" s="6"/>
      <c r="F844" s="6"/>
      <c r="G844" s="6" t="s">
        <v>31</v>
      </c>
      <c r="H844" s="6" t="s">
        <v>40</v>
      </c>
      <c r="I844" s="6" t="s">
        <v>459</v>
      </c>
      <c r="J844" s="6">
        <v>12.73725</v>
      </c>
      <c r="K844" s="6">
        <v>0</v>
      </c>
      <c r="L844" s="6">
        <v>40.5253</v>
      </c>
      <c r="M844" s="6">
        <v>93.6642</v>
      </c>
    </row>
    <row r="845" ht="13.85" spans="1:13">
      <c r="A845" s="6"/>
      <c r="B845" s="6"/>
      <c r="C845" s="6"/>
      <c r="D845" s="6"/>
      <c r="E845" s="6"/>
      <c r="F845" s="6"/>
      <c r="G845" s="6"/>
      <c r="H845" s="6" t="s">
        <v>401</v>
      </c>
      <c r="I845" s="6">
        <v>6.70187</v>
      </c>
      <c r="J845" s="6">
        <v>12.73725</v>
      </c>
      <c r="K845" s="6">
        <v>0.605</v>
      </c>
      <c r="L845" s="6">
        <v>-19.8676</v>
      </c>
      <c r="M845" s="6">
        <v>33.2713</v>
      </c>
    </row>
    <row r="846" ht="13.85" spans="1:13">
      <c r="A846" s="6"/>
      <c r="B846" s="6"/>
      <c r="C846" s="6"/>
      <c r="D846" s="6"/>
      <c r="E846" s="6"/>
      <c r="F846" s="6"/>
      <c r="G846" s="6"/>
      <c r="H846" s="6" t="s">
        <v>403</v>
      </c>
      <c r="I846" s="6">
        <v>20.18127</v>
      </c>
      <c r="J846" s="6">
        <v>12.73725</v>
      </c>
      <c r="K846" s="6">
        <v>0.129</v>
      </c>
      <c r="L846" s="6">
        <v>-6.3882</v>
      </c>
      <c r="M846" s="6">
        <v>46.7507</v>
      </c>
    </row>
    <row r="847" ht="13.85" spans="1:13">
      <c r="A847" s="6"/>
      <c r="B847" s="6"/>
      <c r="C847" s="6"/>
      <c r="D847" s="6"/>
      <c r="E847" s="6"/>
      <c r="F847" s="6"/>
      <c r="G847" s="6" t="s">
        <v>40</v>
      </c>
      <c r="H847" s="6" t="s">
        <v>31</v>
      </c>
      <c r="I847" s="6" t="s">
        <v>460</v>
      </c>
      <c r="J847" s="6">
        <v>12.73725</v>
      </c>
      <c r="K847" s="6">
        <v>0</v>
      </c>
      <c r="L847" s="6">
        <v>-93.6642</v>
      </c>
      <c r="M847" s="6">
        <v>-40.5253</v>
      </c>
    </row>
    <row r="848" ht="13.85" spans="1:13">
      <c r="A848" s="6"/>
      <c r="B848" s="6"/>
      <c r="C848" s="6"/>
      <c r="D848" s="6"/>
      <c r="E848" s="6"/>
      <c r="F848" s="6"/>
      <c r="G848" s="6"/>
      <c r="H848" s="6" t="s">
        <v>401</v>
      </c>
      <c r="I848" s="6" t="s">
        <v>461</v>
      </c>
      <c r="J848" s="6">
        <v>12.73725</v>
      </c>
      <c r="K848" s="6">
        <v>0</v>
      </c>
      <c r="L848" s="6">
        <v>-86.9623</v>
      </c>
      <c r="M848" s="6">
        <v>-33.8234</v>
      </c>
    </row>
    <row r="849" ht="13.85" spans="1:13">
      <c r="A849" s="6"/>
      <c r="B849" s="6"/>
      <c r="C849" s="6"/>
      <c r="D849" s="6"/>
      <c r="E849" s="6"/>
      <c r="F849" s="6"/>
      <c r="G849" s="6"/>
      <c r="H849" s="6" t="s">
        <v>403</v>
      </c>
      <c r="I849" s="6" t="s">
        <v>462</v>
      </c>
      <c r="J849" s="6">
        <v>12.73725</v>
      </c>
      <c r="K849" s="6">
        <v>0.001</v>
      </c>
      <c r="L849" s="6">
        <v>-73.4829</v>
      </c>
      <c r="M849" s="6">
        <v>-20.344</v>
      </c>
    </row>
    <row r="850" ht="13.85" spans="1:13">
      <c r="A850" s="6"/>
      <c r="B850" s="6"/>
      <c r="C850" s="6"/>
      <c r="D850" s="6"/>
      <c r="E850" s="6"/>
      <c r="F850" s="6"/>
      <c r="G850" s="6" t="s">
        <v>401</v>
      </c>
      <c r="H850" s="6" t="s">
        <v>31</v>
      </c>
      <c r="I850" s="6">
        <v>-6.70187</v>
      </c>
      <c r="J850" s="6">
        <v>12.73725</v>
      </c>
      <c r="K850" s="6">
        <v>0.605</v>
      </c>
      <c r="L850" s="6">
        <v>-33.2713</v>
      </c>
      <c r="M850" s="6">
        <v>19.8676</v>
      </c>
    </row>
    <row r="851" ht="13.85" spans="1:13">
      <c r="A851" s="6"/>
      <c r="B851" s="6"/>
      <c r="C851" s="6"/>
      <c r="D851" s="6"/>
      <c r="E851" s="6"/>
      <c r="F851" s="6"/>
      <c r="G851" s="6"/>
      <c r="H851" s="6" t="s">
        <v>40</v>
      </c>
      <c r="I851" s="6" t="s">
        <v>463</v>
      </c>
      <c r="J851" s="6">
        <v>12.73725</v>
      </c>
      <c r="K851" s="6">
        <v>0</v>
      </c>
      <c r="L851" s="6">
        <v>33.8234</v>
      </c>
      <c r="M851" s="6">
        <v>86.9623</v>
      </c>
    </row>
    <row r="852" ht="13.85" spans="1:13">
      <c r="A852" s="6"/>
      <c r="B852" s="6"/>
      <c r="C852" s="6"/>
      <c r="D852" s="6"/>
      <c r="E852" s="6"/>
      <c r="F852" s="6"/>
      <c r="G852" s="6"/>
      <c r="H852" s="6" t="s">
        <v>403</v>
      </c>
      <c r="I852" s="6">
        <v>13.47939</v>
      </c>
      <c r="J852" s="6">
        <v>12.73725</v>
      </c>
      <c r="K852" s="6">
        <v>0.303</v>
      </c>
      <c r="L852" s="6">
        <v>-13.09</v>
      </c>
      <c r="M852" s="6">
        <v>40.0488</v>
      </c>
    </row>
    <row r="853" ht="13.85" spans="1:13">
      <c r="A853" s="6"/>
      <c r="B853" s="6"/>
      <c r="C853" s="6"/>
      <c r="D853" s="6"/>
      <c r="E853" s="6"/>
      <c r="F853" s="6"/>
      <c r="G853" s="6" t="s">
        <v>403</v>
      </c>
      <c r="H853" s="6" t="s">
        <v>31</v>
      </c>
      <c r="I853" s="6">
        <v>-20.18127</v>
      </c>
      <c r="J853" s="6">
        <v>12.73725</v>
      </c>
      <c r="K853" s="6">
        <v>0.129</v>
      </c>
      <c r="L853" s="6">
        <v>-46.7507</v>
      </c>
      <c r="M853" s="6">
        <v>6.3882</v>
      </c>
    </row>
    <row r="854" ht="13.85" spans="1:13">
      <c r="A854" s="6"/>
      <c r="B854" s="6"/>
      <c r="C854" s="6"/>
      <c r="D854" s="6"/>
      <c r="E854" s="6"/>
      <c r="F854" s="6"/>
      <c r="G854" s="6"/>
      <c r="H854" s="6" t="s">
        <v>40</v>
      </c>
      <c r="I854" s="6" t="s">
        <v>464</v>
      </c>
      <c r="J854" s="6">
        <v>12.73725</v>
      </c>
      <c r="K854" s="6">
        <v>0.001</v>
      </c>
      <c r="L854" s="6">
        <v>20.344</v>
      </c>
      <c r="M854" s="6">
        <v>73.4829</v>
      </c>
    </row>
    <row r="855" ht="13.85" spans="1:13">
      <c r="A855" s="6"/>
      <c r="B855" s="6"/>
      <c r="C855" s="6"/>
      <c r="D855" s="6"/>
      <c r="E855" s="6"/>
      <c r="F855" s="6"/>
      <c r="G855" s="6"/>
      <c r="H855" s="6" t="s">
        <v>401</v>
      </c>
      <c r="I855" s="6">
        <v>-13.47939</v>
      </c>
      <c r="J855" s="6">
        <v>12.73725</v>
      </c>
      <c r="K855" s="6">
        <v>0.303</v>
      </c>
      <c r="L855" s="6">
        <v>-40.0488</v>
      </c>
      <c r="M855" s="6">
        <v>13.09</v>
      </c>
    </row>
    <row r="856" ht="13.85" spans="1:13">
      <c r="A856" s="6"/>
      <c r="B856" s="6"/>
      <c r="C856" s="6"/>
      <c r="D856" s="6"/>
      <c r="E856" s="6"/>
      <c r="F856" s="6"/>
      <c r="G856" s="6" t="s">
        <v>144</v>
      </c>
      <c r="H856" s="6"/>
      <c r="I856" s="6"/>
      <c r="J856" s="6"/>
      <c r="K856" s="6"/>
      <c r="L856" s="6"/>
      <c r="M856" s="6"/>
    </row>
    <row r="857" ht="17.25" spans="1:1">
      <c r="A857" s="10" t="s">
        <v>465</v>
      </c>
    </row>
    <row r="858" ht="13.85" spans="1:7">
      <c r="A858" s="6"/>
      <c r="B858" s="6"/>
      <c r="C858" s="6" t="s">
        <v>466</v>
      </c>
      <c r="D858" s="6"/>
      <c r="E858" s="6" t="s">
        <v>94</v>
      </c>
      <c r="F858" s="6"/>
      <c r="G858" s="6"/>
    </row>
    <row r="859" ht="13.85" spans="1:7">
      <c r="A859" s="23" t="s">
        <v>7</v>
      </c>
      <c r="B859" s="23">
        <v>1</v>
      </c>
      <c r="C859" s="23">
        <v>5560.368</v>
      </c>
      <c r="D859" s="23"/>
      <c r="E859" s="23">
        <v>1</v>
      </c>
      <c r="F859" s="23">
        <v>3535.326</v>
      </c>
      <c r="G859" s="23">
        <f t="shared" ref="G859:G870" si="6">F859/C859</f>
        <v>0.635807917749329</v>
      </c>
    </row>
    <row r="860" ht="13.85" spans="1:7">
      <c r="A860" s="23" t="s">
        <v>8</v>
      </c>
      <c r="B860" s="23">
        <v>2</v>
      </c>
      <c r="C860" s="23">
        <v>5574.598</v>
      </c>
      <c r="D860" s="23"/>
      <c r="E860" s="23">
        <v>2</v>
      </c>
      <c r="F860" s="23">
        <v>4752.941</v>
      </c>
      <c r="G860" s="23">
        <f t="shared" si="6"/>
        <v>0.85260695031283</v>
      </c>
    </row>
    <row r="861" ht="13.85" spans="1:9">
      <c r="A861" s="23" t="s">
        <v>9</v>
      </c>
      <c r="B861" s="23">
        <v>3</v>
      </c>
      <c r="C861" s="23">
        <v>4552.255</v>
      </c>
      <c r="D861" s="23"/>
      <c r="E861" s="23">
        <v>3</v>
      </c>
      <c r="F861" s="23">
        <v>3836.033</v>
      </c>
      <c r="G861" s="23">
        <f t="shared" si="6"/>
        <v>0.842666546579662</v>
      </c>
      <c r="I861" s="6" t="s">
        <v>94</v>
      </c>
    </row>
    <row r="862" ht="13.85" spans="1:7">
      <c r="A862" s="6" t="s">
        <v>387</v>
      </c>
      <c r="B862" s="6">
        <v>4</v>
      </c>
      <c r="C862" s="6">
        <v>7180.82</v>
      </c>
      <c r="D862" s="6"/>
      <c r="E862" s="6">
        <v>4</v>
      </c>
      <c r="F862" s="6">
        <v>6668.083</v>
      </c>
      <c r="G862" s="6">
        <f t="shared" si="6"/>
        <v>0.928596316298139</v>
      </c>
    </row>
    <row r="863" ht="13.85" spans="1:7">
      <c r="A863" s="6" t="s">
        <v>388</v>
      </c>
      <c r="B863" s="6">
        <v>5</v>
      </c>
      <c r="C863" s="6">
        <v>6949.77</v>
      </c>
      <c r="D863" s="6"/>
      <c r="E863" s="6">
        <v>5</v>
      </c>
      <c r="F863" s="6">
        <v>6972.355</v>
      </c>
      <c r="G863" s="6">
        <f t="shared" si="6"/>
        <v>1.00324974783338</v>
      </c>
    </row>
    <row r="864" ht="13.85" spans="1:7">
      <c r="A864" s="6" t="s">
        <v>389</v>
      </c>
      <c r="B864" s="6">
        <v>6</v>
      </c>
      <c r="C864" s="6">
        <v>6510.062</v>
      </c>
      <c r="D864" s="6"/>
      <c r="E864" s="6">
        <v>6</v>
      </c>
      <c r="F864" s="6">
        <v>6404.891</v>
      </c>
      <c r="G864" s="6">
        <f t="shared" si="6"/>
        <v>0.98384485431936</v>
      </c>
    </row>
    <row r="865" ht="13.85" spans="1:7">
      <c r="A865" s="24" t="s">
        <v>467</v>
      </c>
      <c r="B865" s="24">
        <v>7</v>
      </c>
      <c r="C865" s="24">
        <v>6076.669</v>
      </c>
      <c r="D865" s="24"/>
      <c r="E865" s="24">
        <v>7</v>
      </c>
      <c r="F865" s="24">
        <v>4690.033</v>
      </c>
      <c r="G865" s="24">
        <f t="shared" si="6"/>
        <v>0.77180985174608</v>
      </c>
    </row>
    <row r="866" ht="13.85" spans="1:7">
      <c r="A866" s="24" t="s">
        <v>468</v>
      </c>
      <c r="B866" s="24">
        <v>8</v>
      </c>
      <c r="C866" s="24">
        <v>5434.841</v>
      </c>
      <c r="D866" s="24"/>
      <c r="E866" s="24">
        <v>8</v>
      </c>
      <c r="F866" s="24">
        <v>3753.033</v>
      </c>
      <c r="G866" s="24">
        <f t="shared" si="6"/>
        <v>0.690550652723787</v>
      </c>
    </row>
    <row r="867" ht="13.85" spans="1:7">
      <c r="A867" s="24" t="s">
        <v>469</v>
      </c>
      <c r="B867" s="24">
        <v>9</v>
      </c>
      <c r="C867" s="24">
        <v>5658.062</v>
      </c>
      <c r="D867" s="24"/>
      <c r="E867" s="24">
        <v>9</v>
      </c>
      <c r="F867" s="24">
        <v>3327.477</v>
      </c>
      <c r="G867" s="24">
        <f t="shared" si="6"/>
        <v>0.588094828229171</v>
      </c>
    </row>
    <row r="868" ht="13.85" spans="1:7">
      <c r="A868" s="6" t="s">
        <v>470</v>
      </c>
      <c r="B868" s="6">
        <v>10</v>
      </c>
      <c r="C868" s="6">
        <v>5940.033</v>
      </c>
      <c r="D868" s="6"/>
      <c r="E868" s="6">
        <v>10</v>
      </c>
      <c r="F868" s="6">
        <v>3112.648</v>
      </c>
      <c r="G868" s="6">
        <f t="shared" si="6"/>
        <v>0.524011903637572</v>
      </c>
    </row>
    <row r="869" ht="13.85" spans="1:9">
      <c r="A869" s="6" t="s">
        <v>471</v>
      </c>
      <c r="B869" s="6">
        <v>11</v>
      </c>
      <c r="C869" s="6">
        <v>5427.062</v>
      </c>
      <c r="D869" s="6"/>
      <c r="E869" s="6">
        <v>11</v>
      </c>
      <c r="F869" s="6">
        <v>2518.527</v>
      </c>
      <c r="G869" s="6">
        <f t="shared" si="6"/>
        <v>0.464068219600218</v>
      </c>
      <c r="I869" s="6" t="s">
        <v>93</v>
      </c>
    </row>
    <row r="870" ht="13.85" spans="1:7">
      <c r="A870" s="6" t="s">
        <v>472</v>
      </c>
      <c r="B870" s="6">
        <v>12</v>
      </c>
      <c r="C870" s="6">
        <v>4860.731</v>
      </c>
      <c r="D870" s="6"/>
      <c r="E870" s="6">
        <v>12</v>
      </c>
      <c r="F870" s="6">
        <v>2625.255</v>
      </c>
      <c r="G870" s="6">
        <f t="shared" si="6"/>
        <v>0.540094689461318</v>
      </c>
    </row>
    <row r="871" ht="13.85" spans="1:7">
      <c r="A871" s="6"/>
      <c r="B871" s="6"/>
      <c r="C871" s="6" t="s">
        <v>466</v>
      </c>
      <c r="D871" s="6"/>
      <c r="E871" s="6" t="s">
        <v>94</v>
      </c>
      <c r="F871" s="6"/>
      <c r="G871" s="6"/>
    </row>
    <row r="872" ht="13.85" spans="1:7">
      <c r="A872" s="23" t="s">
        <v>10</v>
      </c>
      <c r="B872" s="23">
        <v>1</v>
      </c>
      <c r="C872" s="23">
        <v>6105.418</v>
      </c>
      <c r="D872" s="23"/>
      <c r="E872" s="23">
        <v>1</v>
      </c>
      <c r="F872" s="23">
        <v>1830.527</v>
      </c>
      <c r="G872" s="23">
        <f t="shared" ref="G872:G883" si="7">F872/C872</f>
        <v>0.299820094217955</v>
      </c>
    </row>
    <row r="873" ht="13.85" spans="1:7">
      <c r="A873" s="23" t="s">
        <v>11</v>
      </c>
      <c r="B873" s="23">
        <v>2</v>
      </c>
      <c r="C873" s="23">
        <v>5942.82</v>
      </c>
      <c r="D873" s="23"/>
      <c r="E873" s="23">
        <v>2</v>
      </c>
      <c r="F873" s="23">
        <v>2628.619</v>
      </c>
      <c r="G873" s="23">
        <f t="shared" si="7"/>
        <v>0.44231846160577</v>
      </c>
    </row>
    <row r="874" ht="13.85" spans="1:7">
      <c r="A874" s="23" t="s">
        <v>12</v>
      </c>
      <c r="B874" s="23">
        <v>3</v>
      </c>
      <c r="C874" s="23">
        <v>6492.589</v>
      </c>
      <c r="D874" s="23"/>
      <c r="E874" s="23">
        <v>3</v>
      </c>
      <c r="F874" s="23">
        <v>4869.811</v>
      </c>
      <c r="G874" s="23">
        <f t="shared" si="7"/>
        <v>0.750056872535748</v>
      </c>
    </row>
    <row r="875" ht="13.85" spans="1:7">
      <c r="A875" s="6" t="s">
        <v>390</v>
      </c>
      <c r="B875" s="6">
        <v>4</v>
      </c>
      <c r="C875" s="6">
        <v>5857.326</v>
      </c>
      <c r="D875" s="6"/>
      <c r="E875" s="6">
        <v>4</v>
      </c>
      <c r="F875" s="6">
        <v>6496.912</v>
      </c>
      <c r="G875" s="6">
        <f t="shared" si="7"/>
        <v>1.10919419544004</v>
      </c>
    </row>
    <row r="876" ht="13.85" spans="1:7">
      <c r="A876" s="6" t="s">
        <v>391</v>
      </c>
      <c r="B876" s="6">
        <v>5</v>
      </c>
      <c r="C876" s="6">
        <v>6775.154</v>
      </c>
      <c r="D876" s="6"/>
      <c r="E876" s="6">
        <v>5</v>
      </c>
      <c r="F876" s="6">
        <v>6625.77</v>
      </c>
      <c r="G876" s="6">
        <f t="shared" si="7"/>
        <v>0.977951202290014</v>
      </c>
    </row>
    <row r="877" ht="13.85" spans="1:7">
      <c r="A877" s="6" t="s">
        <v>392</v>
      </c>
      <c r="B877" s="6">
        <v>6</v>
      </c>
      <c r="C877" s="6">
        <v>7039.598</v>
      </c>
      <c r="D877" s="6"/>
      <c r="E877" s="6">
        <v>6</v>
      </c>
      <c r="F877" s="6">
        <v>6093.012</v>
      </c>
      <c r="G877" s="6">
        <f t="shared" si="7"/>
        <v>0.865534083054174</v>
      </c>
    </row>
    <row r="878" ht="13.85" spans="1:7">
      <c r="A878" s="24" t="s">
        <v>473</v>
      </c>
      <c r="B878" s="24">
        <v>7</v>
      </c>
      <c r="C878" s="24">
        <v>6664.548</v>
      </c>
      <c r="D878" s="24"/>
      <c r="E878" s="24">
        <v>7</v>
      </c>
      <c r="F878" s="24">
        <v>5225.527</v>
      </c>
      <c r="G878" s="24">
        <f t="shared" si="7"/>
        <v>0.784078230061514</v>
      </c>
    </row>
    <row r="879" ht="13.85" spans="1:7">
      <c r="A879" s="24" t="s">
        <v>474</v>
      </c>
      <c r="B879" s="24">
        <v>8</v>
      </c>
      <c r="C879" s="24">
        <v>6937.548</v>
      </c>
      <c r="D879" s="24"/>
      <c r="E879" s="24">
        <v>8</v>
      </c>
      <c r="F879" s="24">
        <v>3941.234</v>
      </c>
      <c r="G879" s="24">
        <f t="shared" si="7"/>
        <v>0.568101871151018</v>
      </c>
    </row>
    <row r="880" ht="13.85" spans="1:7">
      <c r="A880" s="24" t="s">
        <v>475</v>
      </c>
      <c r="B880" s="24">
        <v>9</v>
      </c>
      <c r="C880" s="24">
        <v>5679.891</v>
      </c>
      <c r="D880" s="24"/>
      <c r="E880" s="24">
        <v>9</v>
      </c>
      <c r="F880" s="24">
        <v>4311.355</v>
      </c>
      <c r="G880" s="24">
        <f t="shared" si="7"/>
        <v>0.759055939629827</v>
      </c>
    </row>
    <row r="881" ht="13.85" spans="1:7">
      <c r="A881" s="6" t="s">
        <v>476</v>
      </c>
      <c r="B881" s="6">
        <v>10</v>
      </c>
      <c r="C881" s="6">
        <v>7677.69</v>
      </c>
      <c r="D881" s="6"/>
      <c r="E881" s="6">
        <v>10</v>
      </c>
      <c r="F881" s="6">
        <v>2784.255</v>
      </c>
      <c r="G881" s="6">
        <f t="shared" si="7"/>
        <v>0.362642279123017</v>
      </c>
    </row>
    <row r="882" ht="13.85" spans="1:7">
      <c r="A882" s="6" t="s">
        <v>477</v>
      </c>
      <c r="B882" s="6">
        <v>11</v>
      </c>
      <c r="C882" s="6">
        <v>5743.891</v>
      </c>
      <c r="D882" s="6"/>
      <c r="E882" s="6">
        <v>11</v>
      </c>
      <c r="F882" s="6">
        <v>2748.012</v>
      </c>
      <c r="G882" s="6">
        <f t="shared" si="7"/>
        <v>0.478423424121384</v>
      </c>
    </row>
    <row r="883" ht="13.85" spans="1:7">
      <c r="A883" s="6" t="s">
        <v>478</v>
      </c>
      <c r="B883" s="6">
        <v>12</v>
      </c>
      <c r="C883" s="6">
        <v>5008.125</v>
      </c>
      <c r="D883" s="6"/>
      <c r="E883" s="6">
        <v>12</v>
      </c>
      <c r="F883" s="6">
        <v>3629.305</v>
      </c>
      <c r="G883" s="6">
        <f t="shared" si="7"/>
        <v>0.724683389492075</v>
      </c>
    </row>
    <row r="885" ht="13.85" spans="1:13">
      <c r="A885" s="6" t="s">
        <v>123</v>
      </c>
      <c r="B885" s="6"/>
      <c r="C885" s="6"/>
      <c r="D885" s="6"/>
      <c r="E885" s="6"/>
      <c r="F885" s="6"/>
      <c r="G885" s="6" t="s">
        <v>124</v>
      </c>
      <c r="H885" s="6"/>
      <c r="I885" s="6"/>
      <c r="J885" s="6"/>
      <c r="K885" s="6"/>
      <c r="L885" s="6"/>
      <c r="M885" s="6"/>
    </row>
    <row r="886" ht="13.85" spans="1:13">
      <c r="A886" s="6" t="s">
        <v>30</v>
      </c>
      <c r="B886" s="6"/>
      <c r="C886" s="6"/>
      <c r="D886" s="6"/>
      <c r="E886" s="6"/>
      <c r="F886" s="6"/>
      <c r="G886" s="6" t="s">
        <v>125</v>
      </c>
      <c r="H886" s="6"/>
      <c r="I886" s="6"/>
      <c r="J886" s="6"/>
      <c r="K886" s="6"/>
      <c r="L886" s="6"/>
      <c r="M886" s="6"/>
    </row>
    <row r="887" ht="13.85" spans="1:13">
      <c r="A887" s="6"/>
      <c r="B887" s="6" t="s">
        <v>126</v>
      </c>
      <c r="C887" s="6" t="s">
        <v>127</v>
      </c>
      <c r="D887" s="6" t="s">
        <v>128</v>
      </c>
      <c r="E887" s="6" t="s">
        <v>32</v>
      </c>
      <c r="F887" s="6" t="s">
        <v>33</v>
      </c>
      <c r="G887" s="6" t="s">
        <v>129</v>
      </c>
      <c r="H887" s="6"/>
      <c r="I887" s="6"/>
      <c r="J887" s="6"/>
      <c r="K887" s="6"/>
      <c r="L887" s="6"/>
      <c r="M887" s="6"/>
    </row>
    <row r="888" ht="13.85" spans="1:13">
      <c r="A888" s="8" t="s">
        <v>130</v>
      </c>
      <c r="B888" s="6">
        <v>1.701</v>
      </c>
      <c r="C888" s="6">
        <v>3</v>
      </c>
      <c r="D888" s="6">
        <v>0.567</v>
      </c>
      <c r="E888" s="6">
        <v>11.416</v>
      </c>
      <c r="F888" s="6">
        <v>0</v>
      </c>
      <c r="G888" s="6" t="s">
        <v>131</v>
      </c>
      <c r="H888" s="6" t="s">
        <v>132</v>
      </c>
      <c r="I888" s="6" t="s">
        <v>133</v>
      </c>
      <c r="J888" s="6" t="s">
        <v>134</v>
      </c>
      <c r="K888" s="6" t="s">
        <v>33</v>
      </c>
      <c r="L888" s="6" t="s">
        <v>135</v>
      </c>
      <c r="M888" s="6"/>
    </row>
    <row r="889" ht="13.85" spans="1:13">
      <c r="A889" s="6" t="s">
        <v>136</v>
      </c>
      <c r="B889" s="6">
        <v>0.994</v>
      </c>
      <c r="C889" s="6">
        <v>20</v>
      </c>
      <c r="D889" s="6">
        <v>0.05</v>
      </c>
      <c r="E889" s="6"/>
      <c r="F889" s="6"/>
      <c r="G889" s="6"/>
      <c r="H889" s="6"/>
      <c r="I889" s="6"/>
      <c r="J889" s="6"/>
      <c r="K889" s="6"/>
      <c r="L889" s="6" t="s">
        <v>41</v>
      </c>
      <c r="M889" s="6" t="s">
        <v>42</v>
      </c>
    </row>
    <row r="890" ht="13.85" spans="1:13">
      <c r="A890" s="6" t="s">
        <v>137</v>
      </c>
      <c r="B890" s="6">
        <v>2.695</v>
      </c>
      <c r="C890" s="6">
        <v>23</v>
      </c>
      <c r="D890" s="6"/>
      <c r="E890" s="6"/>
      <c r="F890" s="6"/>
      <c r="G890" s="6" t="s">
        <v>31</v>
      </c>
      <c r="H890" s="6" t="s">
        <v>401</v>
      </c>
      <c r="I890" s="6" t="s">
        <v>479</v>
      </c>
      <c r="J890" s="6">
        <v>0.12868</v>
      </c>
      <c r="K890" s="6">
        <v>0</v>
      </c>
      <c r="L890" s="6">
        <v>-0.8033</v>
      </c>
      <c r="M890" s="6">
        <v>-0.2665</v>
      </c>
    </row>
    <row r="891" ht="13.85" spans="1:13">
      <c r="A891" s="6"/>
      <c r="B891" s="6"/>
      <c r="C891" s="6"/>
      <c r="D891" s="6"/>
      <c r="E891" s="6"/>
      <c r="F891" s="6"/>
      <c r="G891" s="6"/>
      <c r="H891" s="6" t="s">
        <v>480</v>
      </c>
      <c r="I891" s="6">
        <v>-0.08851</v>
      </c>
      <c r="J891" s="6">
        <v>0.12868</v>
      </c>
      <c r="K891" s="6">
        <v>0.499</v>
      </c>
      <c r="L891" s="6">
        <v>-0.3569</v>
      </c>
      <c r="M891" s="6">
        <v>0.1799</v>
      </c>
    </row>
    <row r="892" ht="13.85" spans="1:13">
      <c r="A892" s="6"/>
      <c r="B892" s="6"/>
      <c r="C892" s="6"/>
      <c r="D892" s="6"/>
      <c r="E892" s="6"/>
      <c r="F892" s="6"/>
      <c r="G892" s="6"/>
      <c r="H892" s="6" t="s">
        <v>481</v>
      </c>
      <c r="I892" s="6">
        <v>0.19077</v>
      </c>
      <c r="J892" s="6">
        <v>0.12868</v>
      </c>
      <c r="K892" s="6">
        <v>0.154</v>
      </c>
      <c r="L892" s="6">
        <v>-0.0777</v>
      </c>
      <c r="M892" s="6">
        <v>0.4592</v>
      </c>
    </row>
    <row r="893" ht="13.85" spans="1:13">
      <c r="A893" s="6"/>
      <c r="B893" s="6"/>
      <c r="C893" s="6"/>
      <c r="D893" s="6"/>
      <c r="E893" s="6"/>
      <c r="F893" s="6"/>
      <c r="G893" s="6" t="s">
        <v>401</v>
      </c>
      <c r="H893" s="6" t="s">
        <v>31</v>
      </c>
      <c r="I893" s="6" t="s">
        <v>482</v>
      </c>
      <c r="J893" s="6">
        <v>0.12868</v>
      </c>
      <c r="K893" s="6">
        <v>0</v>
      </c>
      <c r="L893" s="6">
        <v>0.2665</v>
      </c>
      <c r="M893" s="6">
        <v>0.8033</v>
      </c>
    </row>
    <row r="894" ht="13.85" spans="1:13">
      <c r="A894" s="6"/>
      <c r="B894" s="6"/>
      <c r="C894" s="6"/>
      <c r="D894" s="6"/>
      <c r="E894" s="6"/>
      <c r="F894" s="6"/>
      <c r="G894" s="6"/>
      <c r="H894" s="6" t="s">
        <v>480</v>
      </c>
      <c r="I894" s="6" t="s">
        <v>483</v>
      </c>
      <c r="J894" s="6">
        <v>0.12868</v>
      </c>
      <c r="K894" s="6">
        <v>0.002</v>
      </c>
      <c r="L894" s="6">
        <v>0.178</v>
      </c>
      <c r="M894" s="6">
        <v>0.7148</v>
      </c>
    </row>
    <row r="895" ht="13.85" spans="1:13">
      <c r="A895" s="6"/>
      <c r="B895" s="6"/>
      <c r="C895" s="6"/>
      <c r="D895" s="6"/>
      <c r="E895" s="6"/>
      <c r="F895" s="6"/>
      <c r="G895" s="6"/>
      <c r="H895" s="6" t="s">
        <v>481</v>
      </c>
      <c r="I895" s="6" t="s">
        <v>484</v>
      </c>
      <c r="J895" s="6">
        <v>0.12868</v>
      </c>
      <c r="K895" s="6">
        <v>0</v>
      </c>
      <c r="L895" s="6">
        <v>0.4572</v>
      </c>
      <c r="M895" s="6">
        <v>0.9941</v>
      </c>
    </row>
    <row r="896" ht="13.85" spans="1:13">
      <c r="A896" s="6"/>
      <c r="B896" s="6"/>
      <c r="C896" s="6"/>
      <c r="D896" s="6"/>
      <c r="E896" s="6"/>
      <c r="F896" s="6"/>
      <c r="G896" s="6" t="s">
        <v>480</v>
      </c>
      <c r="H896" s="6" t="s">
        <v>31</v>
      </c>
      <c r="I896" s="6">
        <v>0.08851</v>
      </c>
      <c r="J896" s="6">
        <v>0.12868</v>
      </c>
      <c r="K896" s="6">
        <v>0.499</v>
      </c>
      <c r="L896" s="6">
        <v>-0.1799</v>
      </c>
      <c r="M896" s="6">
        <v>0.3569</v>
      </c>
    </row>
    <row r="897" ht="13.85" spans="1:13">
      <c r="A897" s="6"/>
      <c r="B897" s="6"/>
      <c r="C897" s="6"/>
      <c r="D897" s="6"/>
      <c r="E897" s="6"/>
      <c r="F897" s="6"/>
      <c r="G897" s="6"/>
      <c r="H897" s="6" t="s">
        <v>401</v>
      </c>
      <c r="I897" s="6" t="s">
        <v>485</v>
      </c>
      <c r="J897" s="6">
        <v>0.12868</v>
      </c>
      <c r="K897" s="6">
        <v>0.002</v>
      </c>
      <c r="L897" s="6">
        <v>-0.7148</v>
      </c>
      <c r="M897" s="6">
        <v>-0.178</v>
      </c>
    </row>
    <row r="898" ht="13.85" spans="1:13">
      <c r="A898" s="6"/>
      <c r="B898" s="6"/>
      <c r="C898" s="6"/>
      <c r="D898" s="6"/>
      <c r="E898" s="6"/>
      <c r="F898" s="6"/>
      <c r="G898" s="6"/>
      <c r="H898" s="6" t="s">
        <v>481</v>
      </c>
      <c r="I898" s="6" t="s">
        <v>486</v>
      </c>
      <c r="J898" s="6">
        <v>0.12868</v>
      </c>
      <c r="K898" s="6">
        <v>0.042</v>
      </c>
      <c r="L898" s="6">
        <v>0.0109</v>
      </c>
      <c r="M898" s="6">
        <v>0.5477</v>
      </c>
    </row>
    <row r="899" ht="13.85" spans="1:13">
      <c r="A899" s="6"/>
      <c r="B899" s="6"/>
      <c r="C899" s="6"/>
      <c r="D899" s="6"/>
      <c r="E899" s="6"/>
      <c r="F899" s="6"/>
      <c r="G899" s="6" t="s">
        <v>481</v>
      </c>
      <c r="H899" s="6" t="s">
        <v>31</v>
      </c>
      <c r="I899" s="6">
        <v>-0.19077</v>
      </c>
      <c r="J899" s="6">
        <v>0.12868</v>
      </c>
      <c r="K899" s="6">
        <v>0.154</v>
      </c>
      <c r="L899" s="6">
        <v>-0.4592</v>
      </c>
      <c r="M899" s="6">
        <v>0.0777</v>
      </c>
    </row>
    <row r="900" ht="13.85" spans="1:13">
      <c r="A900" s="6"/>
      <c r="B900" s="6"/>
      <c r="C900" s="6"/>
      <c r="D900" s="6"/>
      <c r="E900" s="6"/>
      <c r="F900" s="6"/>
      <c r="G900" s="6"/>
      <c r="H900" s="6" t="s">
        <v>401</v>
      </c>
      <c r="I900" s="6" t="s">
        <v>487</v>
      </c>
      <c r="J900" s="6">
        <v>0.12868</v>
      </c>
      <c r="K900" s="6">
        <v>0</v>
      </c>
      <c r="L900" s="6">
        <v>-0.9941</v>
      </c>
      <c r="M900" s="6">
        <v>-0.4572</v>
      </c>
    </row>
    <row r="901" ht="13.85" spans="1:13">
      <c r="A901" s="6"/>
      <c r="B901" s="6"/>
      <c r="C901" s="6"/>
      <c r="D901" s="6"/>
      <c r="E901" s="6"/>
      <c r="F901" s="6"/>
      <c r="G901" s="6"/>
      <c r="H901" s="6" t="s">
        <v>480</v>
      </c>
      <c r="I901" s="6" t="s">
        <v>488</v>
      </c>
      <c r="J901" s="6">
        <v>0.12868</v>
      </c>
      <c r="K901" s="6">
        <v>0.042</v>
      </c>
      <c r="L901" s="6">
        <v>-0.5477</v>
      </c>
      <c r="M901" s="6">
        <v>-0.0109</v>
      </c>
    </row>
    <row r="902" ht="13.85" spans="1:13">
      <c r="A902" s="6"/>
      <c r="B902" s="6"/>
      <c r="C902" s="6"/>
      <c r="D902" s="6"/>
      <c r="E902" s="6"/>
      <c r="F902" s="6"/>
      <c r="G902" s="6" t="s">
        <v>144</v>
      </c>
      <c r="H902" s="6"/>
      <c r="I902" s="6"/>
      <c r="J902" s="6"/>
      <c r="K902" s="6"/>
      <c r="L902" s="6"/>
      <c r="M902" s="6"/>
    </row>
    <row r="905" ht="13.85" spans="1:6">
      <c r="A905" s="6"/>
      <c r="B905" s="6"/>
      <c r="C905" s="6" t="s">
        <v>489</v>
      </c>
      <c r="D905" s="6"/>
      <c r="E905" s="6" t="s">
        <v>490</v>
      </c>
      <c r="F905" s="6" t="s">
        <v>491</v>
      </c>
    </row>
    <row r="906" ht="13.85" spans="1:8">
      <c r="A906" s="23" t="s">
        <v>7</v>
      </c>
      <c r="B906" s="23">
        <v>1</v>
      </c>
      <c r="C906" s="23">
        <v>2659.062</v>
      </c>
      <c r="D906" s="23">
        <v>1</v>
      </c>
      <c r="E906" s="23">
        <v>4527.711</v>
      </c>
      <c r="F906" s="23">
        <f t="shared" ref="F906:F917" si="8">C906/E906</f>
        <v>0.587286158502608</v>
      </c>
      <c r="H906" s="2" t="s">
        <v>492</v>
      </c>
    </row>
    <row r="907" ht="13.85" spans="1:8">
      <c r="A907" s="23" t="s">
        <v>8</v>
      </c>
      <c r="B907" s="23">
        <v>2</v>
      </c>
      <c r="C907" s="23">
        <v>4330.184</v>
      </c>
      <c r="D907" s="23">
        <v>2</v>
      </c>
      <c r="E907" s="23">
        <v>8517.083</v>
      </c>
      <c r="F907" s="23">
        <f t="shared" si="8"/>
        <v>0.508411624026677</v>
      </c>
      <c r="H907" s="2"/>
    </row>
    <row r="908" ht="13.85" spans="1:8">
      <c r="A908" s="23" t="s">
        <v>9</v>
      </c>
      <c r="B908" s="23">
        <v>3</v>
      </c>
      <c r="C908" s="23">
        <v>3672.841</v>
      </c>
      <c r="D908" s="23">
        <v>3</v>
      </c>
      <c r="E908" s="23">
        <v>7105.184</v>
      </c>
      <c r="F908" s="23">
        <f t="shared" si="8"/>
        <v>0.516924121880587</v>
      </c>
      <c r="H908" s="2"/>
    </row>
    <row r="909" ht="13.85" spans="1:8">
      <c r="A909" s="6" t="s">
        <v>387</v>
      </c>
      <c r="B909" s="6">
        <v>4</v>
      </c>
      <c r="C909" s="6">
        <v>8951.882</v>
      </c>
      <c r="D909" s="6">
        <v>4</v>
      </c>
      <c r="E909" s="6">
        <v>7887.77</v>
      </c>
      <c r="F909" s="6">
        <f t="shared" si="8"/>
        <v>1.13490657055163</v>
      </c>
      <c r="H909" s="2"/>
    </row>
    <row r="910" ht="13.85" spans="1:8">
      <c r="A910" s="6" t="s">
        <v>388</v>
      </c>
      <c r="B910" s="6">
        <v>5</v>
      </c>
      <c r="C910" s="6">
        <v>10117.548</v>
      </c>
      <c r="D910" s="6">
        <v>5</v>
      </c>
      <c r="E910" s="6">
        <v>6919.447</v>
      </c>
      <c r="F910" s="6">
        <f t="shared" si="8"/>
        <v>1.46219025884583</v>
      </c>
      <c r="H910" s="2"/>
    </row>
    <row r="911" ht="13.85" spans="1:8">
      <c r="A911" s="6" t="s">
        <v>389</v>
      </c>
      <c r="B911" s="6">
        <v>6</v>
      </c>
      <c r="C911" s="6">
        <v>8186.125</v>
      </c>
      <c r="D911" s="6">
        <v>6</v>
      </c>
      <c r="E911" s="6">
        <v>6109.355</v>
      </c>
      <c r="F911" s="6">
        <f t="shared" si="8"/>
        <v>1.3399327752275</v>
      </c>
      <c r="H911" s="2"/>
    </row>
    <row r="912" ht="13.85" spans="1:8">
      <c r="A912" s="24" t="s">
        <v>467</v>
      </c>
      <c r="B912" s="24">
        <v>7</v>
      </c>
      <c r="C912" s="24">
        <v>533.92</v>
      </c>
      <c r="D912" s="24">
        <v>7</v>
      </c>
      <c r="E912" s="24">
        <v>4627.941</v>
      </c>
      <c r="F912" s="24">
        <f t="shared" si="8"/>
        <v>0.115368800077616</v>
      </c>
      <c r="H912" s="2"/>
    </row>
    <row r="913" ht="13.85" spans="1:8">
      <c r="A913" s="24" t="s">
        <v>468</v>
      </c>
      <c r="B913" s="24">
        <v>8</v>
      </c>
      <c r="C913" s="24">
        <v>417.355</v>
      </c>
      <c r="D913" s="24">
        <v>8</v>
      </c>
      <c r="E913" s="24">
        <v>4883.062</v>
      </c>
      <c r="F913" s="24">
        <f t="shared" si="8"/>
        <v>0.0854699366913629</v>
      </c>
      <c r="H913" s="2"/>
    </row>
    <row r="914" ht="13.85" spans="1:8">
      <c r="A914" s="24" t="s">
        <v>469</v>
      </c>
      <c r="B914" s="24">
        <v>9</v>
      </c>
      <c r="C914" s="24">
        <v>495.477</v>
      </c>
      <c r="D914" s="24">
        <v>9</v>
      </c>
      <c r="E914" s="24">
        <v>5858.841</v>
      </c>
      <c r="F914" s="24">
        <f t="shared" si="8"/>
        <v>0.0845691152908911</v>
      </c>
      <c r="H914" s="2"/>
    </row>
    <row r="915" ht="13.85" spans="1:8">
      <c r="A915" s="6" t="s">
        <v>470</v>
      </c>
      <c r="B915" s="6">
        <v>10</v>
      </c>
      <c r="C915" s="6">
        <v>596.841</v>
      </c>
      <c r="D915" s="6">
        <v>10</v>
      </c>
      <c r="E915" s="6">
        <v>3936.255</v>
      </c>
      <c r="F915" s="6">
        <f t="shared" si="8"/>
        <v>0.151626609556545</v>
      </c>
      <c r="H915" s="2" t="s">
        <v>490</v>
      </c>
    </row>
    <row r="916" ht="13.85" spans="1:8">
      <c r="A916" s="6" t="s">
        <v>471</v>
      </c>
      <c r="B916" s="6">
        <v>11</v>
      </c>
      <c r="C916" s="6">
        <v>667.941</v>
      </c>
      <c r="D916" s="6">
        <v>11</v>
      </c>
      <c r="E916" s="6">
        <v>7080.77</v>
      </c>
      <c r="F916" s="6">
        <f t="shared" si="8"/>
        <v>0.0943316899150799</v>
      </c>
      <c r="H916" s="2"/>
    </row>
    <row r="917" ht="13.85" spans="1:8">
      <c r="A917" s="6" t="s">
        <v>472</v>
      </c>
      <c r="B917" s="6">
        <v>12</v>
      </c>
      <c r="C917" s="6">
        <v>795.477</v>
      </c>
      <c r="D917" s="6">
        <v>12</v>
      </c>
      <c r="E917" s="6">
        <v>8180.296</v>
      </c>
      <c r="F917" s="6">
        <f t="shared" si="8"/>
        <v>0.0972430581974051</v>
      </c>
      <c r="H917" s="2"/>
    </row>
    <row r="918" ht="13.85" spans="1:6">
      <c r="A918" s="6"/>
      <c r="B918" s="6" t="s">
        <v>489</v>
      </c>
      <c r="C918" s="6"/>
      <c r="D918" s="6"/>
      <c r="E918" s="6"/>
      <c r="F918" s="6"/>
    </row>
    <row r="919" ht="13.85" spans="1:6">
      <c r="A919" s="23" t="s">
        <v>10</v>
      </c>
      <c r="B919" s="23">
        <v>1</v>
      </c>
      <c r="C919" s="23">
        <v>1065.527</v>
      </c>
      <c r="D919" s="23">
        <v>1</v>
      </c>
      <c r="E919" s="23">
        <v>6805.033</v>
      </c>
      <c r="F919" s="23">
        <f t="shared" ref="F919:F930" si="9">C919/E919</f>
        <v>0.156579255383479</v>
      </c>
    </row>
    <row r="920" ht="13.85" spans="1:6">
      <c r="A920" s="23" t="s">
        <v>11</v>
      </c>
      <c r="B920" s="23">
        <v>2</v>
      </c>
      <c r="C920" s="23">
        <v>1362.184</v>
      </c>
      <c r="D920" s="23">
        <v>2</v>
      </c>
      <c r="E920" s="23">
        <v>7627.184</v>
      </c>
      <c r="F920" s="23">
        <f t="shared" si="9"/>
        <v>0.17859592740912</v>
      </c>
    </row>
    <row r="921" ht="13.85" spans="1:6">
      <c r="A921" s="23" t="s">
        <v>12</v>
      </c>
      <c r="B921" s="23">
        <v>3</v>
      </c>
      <c r="C921" s="23">
        <v>2767.962</v>
      </c>
      <c r="D921" s="23">
        <v>3</v>
      </c>
      <c r="E921" s="23">
        <v>4564.891</v>
      </c>
      <c r="F921" s="23">
        <f t="shared" si="9"/>
        <v>0.606358837483743</v>
      </c>
    </row>
    <row r="922" ht="13.85" spans="1:6">
      <c r="A922" s="6" t="s">
        <v>390</v>
      </c>
      <c r="B922" s="6">
        <v>4</v>
      </c>
      <c r="C922" s="6">
        <v>7060.054</v>
      </c>
      <c r="D922" s="6">
        <v>4</v>
      </c>
      <c r="E922" s="6">
        <v>9481.69</v>
      </c>
      <c r="F922" s="6">
        <f t="shared" si="9"/>
        <v>0.744598694958388</v>
      </c>
    </row>
    <row r="923" ht="13.85" spans="1:6">
      <c r="A923" s="6" t="s">
        <v>391</v>
      </c>
      <c r="B923" s="6">
        <v>5</v>
      </c>
      <c r="C923" s="6">
        <v>6801.012</v>
      </c>
      <c r="D923" s="6">
        <v>5</v>
      </c>
      <c r="E923" s="6">
        <v>8774.648</v>
      </c>
      <c r="F923" s="6">
        <f t="shared" si="9"/>
        <v>0.775075193899516</v>
      </c>
    </row>
    <row r="924" ht="13.85" spans="1:6">
      <c r="A924" s="6" t="s">
        <v>392</v>
      </c>
      <c r="B924" s="6">
        <v>6</v>
      </c>
      <c r="C924" s="6">
        <v>9589.104</v>
      </c>
      <c r="D924" s="6">
        <v>6</v>
      </c>
      <c r="E924" s="6">
        <v>8501.619</v>
      </c>
      <c r="F924" s="6">
        <f t="shared" si="9"/>
        <v>1.12791504771032</v>
      </c>
    </row>
    <row r="925" ht="13.85" spans="1:6">
      <c r="A925" s="24" t="s">
        <v>473</v>
      </c>
      <c r="B925" s="24">
        <v>7</v>
      </c>
      <c r="C925" s="24">
        <v>1385.912</v>
      </c>
      <c r="D925" s="24">
        <v>7</v>
      </c>
      <c r="E925" s="24">
        <v>4965.477</v>
      </c>
      <c r="F925" s="24">
        <f t="shared" si="9"/>
        <v>0.279109539728006</v>
      </c>
    </row>
    <row r="926" ht="13.85" spans="1:6">
      <c r="A926" s="24" t="s">
        <v>474</v>
      </c>
      <c r="B926" s="24">
        <v>8</v>
      </c>
      <c r="C926" s="24">
        <v>1210.719</v>
      </c>
      <c r="D926" s="24">
        <v>8</v>
      </c>
      <c r="E926" s="24">
        <v>7261.426</v>
      </c>
      <c r="F926" s="24">
        <f t="shared" si="9"/>
        <v>0.166732953003997</v>
      </c>
    </row>
    <row r="927" ht="13.85" spans="1:6">
      <c r="A927" s="24" t="s">
        <v>475</v>
      </c>
      <c r="B927" s="24">
        <v>9</v>
      </c>
      <c r="C927" s="24">
        <v>733.82</v>
      </c>
      <c r="D927" s="24">
        <v>9</v>
      </c>
      <c r="E927" s="24">
        <v>8021.77</v>
      </c>
      <c r="F927" s="24">
        <f t="shared" si="9"/>
        <v>0.0914785639578298</v>
      </c>
    </row>
    <row r="928" ht="13.85" spans="1:6">
      <c r="A928" s="6" t="s">
        <v>476</v>
      </c>
      <c r="B928" s="6">
        <v>10</v>
      </c>
      <c r="C928" s="6">
        <v>777.577</v>
      </c>
      <c r="D928" s="6">
        <v>10</v>
      </c>
      <c r="E928" s="6">
        <v>7056.184</v>
      </c>
      <c r="F928" s="6">
        <f t="shared" si="9"/>
        <v>0.110197948352821</v>
      </c>
    </row>
    <row r="929" ht="13.85" spans="1:6">
      <c r="A929" s="6" t="s">
        <v>477</v>
      </c>
      <c r="B929" s="6">
        <v>11</v>
      </c>
      <c r="C929" s="6">
        <v>733.82</v>
      </c>
      <c r="D929" s="6">
        <v>11</v>
      </c>
      <c r="E929" s="6">
        <v>5478.326</v>
      </c>
      <c r="F929" s="6">
        <f t="shared" si="9"/>
        <v>0.133949677328439</v>
      </c>
    </row>
    <row r="930" ht="13.85" spans="1:6">
      <c r="A930" s="6" t="s">
        <v>478</v>
      </c>
      <c r="B930" s="6">
        <v>12</v>
      </c>
      <c r="C930" s="6">
        <v>1210.719</v>
      </c>
      <c r="D930" s="6">
        <v>12</v>
      </c>
      <c r="E930" s="6">
        <v>8858.539</v>
      </c>
      <c r="F930" s="6">
        <f t="shared" si="9"/>
        <v>0.136672537085404</v>
      </c>
    </row>
    <row r="933" ht="13.85" spans="1:13">
      <c r="A933" s="6" t="s">
        <v>123</v>
      </c>
      <c r="C933" s="6"/>
      <c r="D933" s="6"/>
      <c r="E933" s="6"/>
      <c r="F933" s="6"/>
      <c r="G933" s="6" t="s">
        <v>124</v>
      </c>
      <c r="H933" s="6"/>
      <c r="I933" s="6"/>
      <c r="J933" s="6"/>
      <c r="K933" s="6"/>
      <c r="L933" s="6"/>
      <c r="M933" s="6"/>
    </row>
    <row r="934" ht="13.85" spans="1:13">
      <c r="A934" s="6" t="s">
        <v>30</v>
      </c>
      <c r="B934" s="6"/>
      <c r="C934" s="6"/>
      <c r="D934" s="6"/>
      <c r="E934" s="6"/>
      <c r="F934" s="6"/>
      <c r="G934" s="6" t="s">
        <v>125</v>
      </c>
      <c r="H934" s="6"/>
      <c r="I934" s="6"/>
      <c r="J934" s="6"/>
      <c r="K934" s="6"/>
      <c r="L934" s="6"/>
      <c r="M934" s="6"/>
    </row>
    <row r="935" ht="13.85" spans="1:13">
      <c r="A935" s="6"/>
      <c r="B935" s="6" t="s">
        <v>126</v>
      </c>
      <c r="C935" s="6" t="s">
        <v>127</v>
      </c>
      <c r="D935" s="6" t="s">
        <v>128</v>
      </c>
      <c r="E935" s="6" t="s">
        <v>32</v>
      </c>
      <c r="F935" s="6" t="s">
        <v>33</v>
      </c>
      <c r="G935" s="6" t="s">
        <v>129</v>
      </c>
      <c r="H935" s="6"/>
      <c r="I935" s="6"/>
      <c r="J935" s="6"/>
      <c r="K935" s="6"/>
      <c r="L935" s="6"/>
      <c r="M935" s="6"/>
    </row>
    <row r="936" ht="13.85" spans="1:13">
      <c r="A936" s="8" t="s">
        <v>130</v>
      </c>
      <c r="B936" s="6">
        <v>20.728</v>
      </c>
      <c r="C936" s="6">
        <v>3</v>
      </c>
      <c r="D936" s="6">
        <v>6.909</v>
      </c>
      <c r="E936" s="6">
        <v>37.84</v>
      </c>
      <c r="F936" s="6">
        <v>0</v>
      </c>
      <c r="G936" s="6" t="s">
        <v>131</v>
      </c>
      <c r="H936" s="6" t="s">
        <v>132</v>
      </c>
      <c r="I936" s="6" t="s">
        <v>133</v>
      </c>
      <c r="J936" s="6" t="s">
        <v>134</v>
      </c>
      <c r="K936" s="6" t="s">
        <v>33</v>
      </c>
      <c r="L936" s="6" t="s">
        <v>135</v>
      </c>
      <c r="M936" s="6"/>
    </row>
    <row r="937" ht="13.85" spans="1:13">
      <c r="A937" s="6" t="s">
        <v>136</v>
      </c>
      <c r="B937" s="6">
        <v>3.652</v>
      </c>
      <c r="C937" s="6">
        <v>20</v>
      </c>
      <c r="D937" s="6">
        <v>0.183</v>
      </c>
      <c r="E937" s="6"/>
      <c r="F937" s="6"/>
      <c r="G937" s="6"/>
      <c r="H937" s="6"/>
      <c r="I937" s="6"/>
      <c r="J937" s="6"/>
      <c r="K937" s="6"/>
      <c r="L937" s="6" t="s">
        <v>41</v>
      </c>
      <c r="M937" s="6" t="s">
        <v>42</v>
      </c>
    </row>
    <row r="938" ht="13.85" spans="1:13">
      <c r="A938" s="6" t="s">
        <v>137</v>
      </c>
      <c r="B938" s="6">
        <v>24.379</v>
      </c>
      <c r="C938" s="6">
        <v>23</v>
      </c>
      <c r="D938" s="6"/>
      <c r="E938" s="6"/>
      <c r="F938" s="6"/>
      <c r="G938" s="6" t="s">
        <v>31</v>
      </c>
      <c r="H938" s="6" t="s">
        <v>401</v>
      </c>
      <c r="I938" s="6" t="s">
        <v>493</v>
      </c>
      <c r="J938" s="6">
        <v>0.2467</v>
      </c>
      <c r="K938" s="6">
        <v>0</v>
      </c>
      <c r="L938" s="6">
        <v>-2.0926</v>
      </c>
      <c r="M938" s="6">
        <v>-1.0634</v>
      </c>
    </row>
    <row r="939" ht="13.85" spans="1:13">
      <c r="A939" s="6"/>
      <c r="B939" s="6"/>
      <c r="C939" s="6"/>
      <c r="D939" s="6"/>
      <c r="E939" s="6"/>
      <c r="F939" s="6"/>
      <c r="G939" s="6"/>
      <c r="H939" s="6" t="s">
        <v>480</v>
      </c>
      <c r="I939" s="6" t="s">
        <v>494</v>
      </c>
      <c r="J939" s="6">
        <v>0.2467</v>
      </c>
      <c r="K939" s="6">
        <v>0.012</v>
      </c>
      <c r="L939" s="6">
        <v>0.1633</v>
      </c>
      <c r="M939" s="6">
        <v>1.1925</v>
      </c>
    </row>
    <row r="940" ht="13.85" spans="1:13">
      <c r="A940" s="6"/>
      <c r="B940" s="6"/>
      <c r="C940" s="6"/>
      <c r="D940" s="6"/>
      <c r="E940" s="6"/>
      <c r="F940" s="6"/>
      <c r="G940" s="6"/>
      <c r="H940" s="6" t="s">
        <v>481</v>
      </c>
      <c r="I940" s="6" t="s">
        <v>495</v>
      </c>
      <c r="J940" s="6">
        <v>0.2467</v>
      </c>
      <c r="K940" s="6">
        <v>0.009</v>
      </c>
      <c r="L940" s="6">
        <v>0.2019</v>
      </c>
      <c r="M940" s="6">
        <v>1.2311</v>
      </c>
    </row>
    <row r="941" ht="13.85" spans="1:13">
      <c r="A941" s="6"/>
      <c r="B941" s="6"/>
      <c r="C941" s="6"/>
      <c r="D941" s="6"/>
      <c r="E941" s="6"/>
      <c r="F941" s="6"/>
      <c r="G941" s="6" t="s">
        <v>401</v>
      </c>
      <c r="H941" s="6" t="s">
        <v>31</v>
      </c>
      <c r="I941" s="6" t="s">
        <v>496</v>
      </c>
      <c r="J941" s="6">
        <v>0.2467</v>
      </c>
      <c r="K941" s="6">
        <v>0</v>
      </c>
      <c r="L941" s="6">
        <v>1.0634</v>
      </c>
      <c r="M941" s="6">
        <v>2.0926</v>
      </c>
    </row>
    <row r="942" ht="13.85" spans="1:13">
      <c r="A942" s="6"/>
      <c r="B942" s="6"/>
      <c r="C942" s="6"/>
      <c r="D942" s="6"/>
      <c r="E942" s="6"/>
      <c r="F942" s="6"/>
      <c r="G942" s="6"/>
      <c r="H942" s="6" t="s">
        <v>480</v>
      </c>
      <c r="I942" s="6" t="s">
        <v>497</v>
      </c>
      <c r="J942" s="6">
        <v>0.2467</v>
      </c>
      <c r="K942" s="6">
        <v>0</v>
      </c>
      <c r="L942" s="6">
        <v>1.7413</v>
      </c>
      <c r="M942" s="6">
        <v>2.7705</v>
      </c>
    </row>
    <row r="943" ht="13.85" spans="1:13">
      <c r="A943" s="6"/>
      <c r="B943" s="6"/>
      <c r="C943" s="6"/>
      <c r="D943" s="6"/>
      <c r="E943" s="6"/>
      <c r="F943" s="6"/>
      <c r="G943" s="6"/>
      <c r="H943" s="6" t="s">
        <v>481</v>
      </c>
      <c r="I943" s="6" t="s">
        <v>498</v>
      </c>
      <c r="J943" s="6">
        <v>0.2467</v>
      </c>
      <c r="K943" s="6">
        <v>0</v>
      </c>
      <c r="L943" s="6">
        <v>1.7799</v>
      </c>
      <c r="M943" s="6">
        <v>2.8092</v>
      </c>
    </row>
    <row r="944" ht="13.85" spans="1:13">
      <c r="A944" s="6"/>
      <c r="B944" s="6"/>
      <c r="C944" s="6"/>
      <c r="D944" s="6"/>
      <c r="E944" s="6"/>
      <c r="F944" s="6"/>
      <c r="G944" s="6" t="s">
        <v>480</v>
      </c>
      <c r="H944" s="6" t="s">
        <v>31</v>
      </c>
      <c r="I944" s="6" t="s">
        <v>499</v>
      </c>
      <c r="J944" s="6">
        <v>0.2467</v>
      </c>
      <c r="K944" s="6">
        <v>0.012</v>
      </c>
      <c r="L944" s="6">
        <v>-1.1925</v>
      </c>
      <c r="M944" s="6">
        <v>-0.1633</v>
      </c>
    </row>
    <row r="945" ht="13.85" spans="1:13">
      <c r="A945" s="6"/>
      <c r="B945" s="6"/>
      <c r="C945" s="6"/>
      <c r="D945" s="6"/>
      <c r="E945" s="6"/>
      <c r="F945" s="6"/>
      <c r="G945" s="6"/>
      <c r="H945" s="6" t="s">
        <v>401</v>
      </c>
      <c r="I945" s="6" t="s">
        <v>500</v>
      </c>
      <c r="J945" s="6">
        <v>0.2467</v>
      </c>
      <c r="K945" s="6">
        <v>0</v>
      </c>
      <c r="L945" s="6">
        <v>-2.7705</v>
      </c>
      <c r="M945" s="6">
        <v>-1.7413</v>
      </c>
    </row>
    <row r="946" ht="13.85" spans="1:13">
      <c r="A946" s="6"/>
      <c r="B946" s="6"/>
      <c r="C946" s="6"/>
      <c r="D946" s="6"/>
      <c r="E946" s="6"/>
      <c r="F946" s="6"/>
      <c r="G946" s="6"/>
      <c r="H946" s="6" t="s">
        <v>481</v>
      </c>
      <c r="I946" s="6">
        <v>0.03865</v>
      </c>
      <c r="J946" s="6">
        <v>0.2467</v>
      </c>
      <c r="K946" s="6">
        <v>0.877</v>
      </c>
      <c r="L946" s="6">
        <v>-0.476</v>
      </c>
      <c r="M946" s="6">
        <v>0.5533</v>
      </c>
    </row>
    <row r="947" ht="13.85" spans="1:13">
      <c r="A947" s="6"/>
      <c r="B947" s="6"/>
      <c r="C947" s="6"/>
      <c r="D947" s="6"/>
      <c r="E947" s="6"/>
      <c r="F947" s="6"/>
      <c r="G947" s="6" t="s">
        <v>481</v>
      </c>
      <c r="H947" s="6" t="s">
        <v>31</v>
      </c>
      <c r="I947" s="6" t="s">
        <v>501</v>
      </c>
      <c r="J947" s="6">
        <v>0.2467</v>
      </c>
      <c r="K947" s="6">
        <v>0.009</v>
      </c>
      <c r="L947" s="6">
        <v>-1.2311</v>
      </c>
      <c r="M947" s="6">
        <v>-0.2019</v>
      </c>
    </row>
    <row r="948" ht="13.85" spans="1:13">
      <c r="A948" s="6"/>
      <c r="B948" s="6"/>
      <c r="C948" s="6"/>
      <c r="D948" s="6"/>
      <c r="E948" s="6"/>
      <c r="F948" s="6"/>
      <c r="G948" s="6"/>
      <c r="H948" s="6" t="s">
        <v>401</v>
      </c>
      <c r="I948" s="6" t="s">
        <v>502</v>
      </c>
      <c r="J948" s="6">
        <v>0.2467</v>
      </c>
      <c r="K948" s="6">
        <v>0</v>
      </c>
      <c r="L948" s="6">
        <v>-2.8092</v>
      </c>
      <c r="M948" s="6">
        <v>-1.7799</v>
      </c>
    </row>
    <row r="949" ht="13.85" spans="1:13">
      <c r="A949" s="6"/>
      <c r="B949" s="6"/>
      <c r="C949" s="6"/>
      <c r="D949" s="6"/>
      <c r="E949" s="6"/>
      <c r="F949" s="6"/>
      <c r="G949" s="6"/>
      <c r="H949" s="6" t="s">
        <v>480</v>
      </c>
      <c r="I949" s="6">
        <v>-0.03865</v>
      </c>
      <c r="J949" s="6">
        <v>0.2467</v>
      </c>
      <c r="K949" s="6">
        <v>0.877</v>
      </c>
      <c r="L949" s="6">
        <v>-0.5533</v>
      </c>
      <c r="M949" s="6">
        <v>0.476</v>
      </c>
    </row>
    <row r="950" ht="13.85" spans="1:13">
      <c r="A950" s="6"/>
      <c r="B950" s="6"/>
      <c r="C950" s="6"/>
      <c r="D950" s="6"/>
      <c r="E950" s="6"/>
      <c r="F950" s="6"/>
      <c r="G950" s="6" t="s">
        <v>144</v>
      </c>
      <c r="H950" s="6"/>
      <c r="I950" s="6"/>
      <c r="J950" s="6"/>
      <c r="K950" s="6"/>
      <c r="L950" s="6"/>
      <c r="M950" s="6"/>
    </row>
    <row r="952" ht="13.85" spans="1:6">
      <c r="A952" s="6"/>
      <c r="B952" s="6" t="s">
        <v>503</v>
      </c>
      <c r="C952" s="6"/>
      <c r="D952" s="6" t="s">
        <v>504</v>
      </c>
      <c r="E952" s="6"/>
      <c r="F952" s="6" t="s">
        <v>491</v>
      </c>
    </row>
    <row r="953" ht="13.85" spans="1:6">
      <c r="A953" s="23" t="s">
        <v>7</v>
      </c>
      <c r="B953" s="23">
        <v>1</v>
      </c>
      <c r="C953" s="23">
        <v>2861.326</v>
      </c>
      <c r="D953" s="23">
        <v>1</v>
      </c>
      <c r="E953" s="23">
        <v>7071.66</v>
      </c>
      <c r="F953" s="23">
        <f t="shared" ref="F953:F964" si="10">C953/E953</f>
        <v>0.40461871752884</v>
      </c>
    </row>
    <row r="954" ht="13.85" spans="1:6">
      <c r="A954" s="23" t="s">
        <v>8</v>
      </c>
      <c r="B954" s="23">
        <v>2</v>
      </c>
      <c r="C954" s="23">
        <v>4709.426</v>
      </c>
      <c r="D954" s="23">
        <v>2</v>
      </c>
      <c r="E954" s="23">
        <v>7378.184</v>
      </c>
      <c r="F954" s="23">
        <f t="shared" si="10"/>
        <v>0.638290668814982</v>
      </c>
    </row>
    <row r="955" ht="13.85" spans="1:8">
      <c r="A955" s="23" t="s">
        <v>9</v>
      </c>
      <c r="B955" s="23">
        <v>3</v>
      </c>
      <c r="C955" s="23">
        <v>2851.77</v>
      </c>
      <c r="D955" s="23">
        <v>3</v>
      </c>
      <c r="E955" s="23">
        <v>4696.598</v>
      </c>
      <c r="F955" s="23">
        <f t="shared" si="10"/>
        <v>0.607199083251324</v>
      </c>
      <c r="H955" s="6" t="s">
        <v>505</v>
      </c>
    </row>
    <row r="956" ht="13.85" spans="1:6">
      <c r="A956" s="6" t="s">
        <v>387</v>
      </c>
      <c r="B956" s="6">
        <v>4</v>
      </c>
      <c r="C956" s="6">
        <v>7562.426</v>
      </c>
      <c r="D956" s="6">
        <v>4</v>
      </c>
      <c r="E956" s="6">
        <v>7187.719</v>
      </c>
      <c r="F956" s="6">
        <f t="shared" si="10"/>
        <v>1.05213155940014</v>
      </c>
    </row>
    <row r="957" ht="13.85" spans="1:6">
      <c r="A957" s="6" t="s">
        <v>388</v>
      </c>
      <c r="B957" s="6">
        <v>5</v>
      </c>
      <c r="C957" s="6">
        <v>7126.355</v>
      </c>
      <c r="D957" s="6">
        <v>5</v>
      </c>
      <c r="E957" s="6">
        <v>6642.113</v>
      </c>
      <c r="F957" s="6">
        <f t="shared" si="10"/>
        <v>1.07290481206809</v>
      </c>
    </row>
    <row r="958" ht="13.85" spans="1:6">
      <c r="A958" s="6" t="s">
        <v>389</v>
      </c>
      <c r="B958" s="6">
        <v>6</v>
      </c>
      <c r="C958" s="6">
        <v>7711.184</v>
      </c>
      <c r="D958" s="6">
        <v>6</v>
      </c>
      <c r="E958" s="6">
        <v>7678.062</v>
      </c>
      <c r="F958" s="6">
        <f t="shared" si="10"/>
        <v>1.0043138489895</v>
      </c>
    </row>
    <row r="959" ht="13.85" spans="1:6">
      <c r="A959" s="24" t="s">
        <v>467</v>
      </c>
      <c r="B959" s="24">
        <v>7</v>
      </c>
      <c r="C959" s="24">
        <v>5148.134</v>
      </c>
      <c r="D959" s="24">
        <v>7</v>
      </c>
      <c r="E959" s="24">
        <v>7431.891</v>
      </c>
      <c r="F959" s="24">
        <f t="shared" si="10"/>
        <v>0.692708491015275</v>
      </c>
    </row>
    <row r="960" ht="13.85" spans="1:6">
      <c r="A960" s="24" t="s">
        <v>468</v>
      </c>
      <c r="B960" s="24">
        <v>8</v>
      </c>
      <c r="C960" s="24">
        <v>6021.841</v>
      </c>
      <c r="D960" s="24">
        <v>8</v>
      </c>
      <c r="E960" s="24">
        <v>8416.355</v>
      </c>
      <c r="F960" s="24">
        <f t="shared" si="10"/>
        <v>0.715492751909823</v>
      </c>
    </row>
    <row r="961" ht="13.85" spans="1:6">
      <c r="A961" s="24" t="s">
        <v>469</v>
      </c>
      <c r="B961" s="24">
        <v>9</v>
      </c>
      <c r="C961" s="24">
        <v>6008.941</v>
      </c>
      <c r="D961" s="24">
        <v>9</v>
      </c>
      <c r="E961" s="24">
        <v>6958.527</v>
      </c>
      <c r="F961" s="24">
        <f t="shared" si="10"/>
        <v>0.863536349000298</v>
      </c>
    </row>
    <row r="962" ht="13.85" spans="1:6">
      <c r="A962" s="6" t="s">
        <v>470</v>
      </c>
      <c r="B962" s="6">
        <v>10</v>
      </c>
      <c r="C962" s="6">
        <v>4866.648</v>
      </c>
      <c r="D962" s="6">
        <v>10</v>
      </c>
      <c r="E962" s="6">
        <v>7015.841</v>
      </c>
      <c r="F962" s="6">
        <f t="shared" si="10"/>
        <v>0.693665663175662</v>
      </c>
    </row>
    <row r="963" ht="13.85" spans="1:6">
      <c r="A963" s="6" t="s">
        <v>471</v>
      </c>
      <c r="B963" s="6">
        <v>11</v>
      </c>
      <c r="C963" s="6">
        <v>5949.355</v>
      </c>
      <c r="D963" s="6">
        <v>11</v>
      </c>
      <c r="E963" s="6">
        <v>7222.991</v>
      </c>
      <c r="F963" s="6">
        <f t="shared" si="10"/>
        <v>0.823669169738686</v>
      </c>
    </row>
    <row r="964" ht="13.85" spans="1:8">
      <c r="A964" s="6" t="s">
        <v>472</v>
      </c>
      <c r="B964" s="6">
        <v>12</v>
      </c>
      <c r="C964" s="6">
        <v>2997.719</v>
      </c>
      <c r="D964" s="6">
        <v>12</v>
      </c>
      <c r="E964" s="6">
        <v>6655.175</v>
      </c>
      <c r="F964" s="6">
        <f t="shared" si="10"/>
        <v>0.450434286100666</v>
      </c>
      <c r="H964" s="6" t="s">
        <v>504</v>
      </c>
    </row>
    <row r="965" ht="13.85" spans="1:6">
      <c r="A965" s="6"/>
      <c r="B965" s="6" t="s">
        <v>503</v>
      </c>
      <c r="C965" s="6"/>
      <c r="D965" s="6"/>
      <c r="E965" s="6"/>
      <c r="F965" s="6"/>
    </row>
    <row r="966" ht="13.85" spans="1:6">
      <c r="A966" s="23" t="s">
        <v>10</v>
      </c>
      <c r="B966" s="23">
        <v>1</v>
      </c>
      <c r="C966" s="23">
        <v>2554.569</v>
      </c>
      <c r="D966" s="23">
        <v>1</v>
      </c>
      <c r="E966" s="23">
        <v>4045.347</v>
      </c>
      <c r="F966" s="23">
        <f t="shared" ref="F966:F977" si="11">C966/E966</f>
        <v>0.631483281903876</v>
      </c>
    </row>
    <row r="967" ht="13.85" spans="1:6">
      <c r="A967" s="23" t="s">
        <v>11</v>
      </c>
      <c r="B967" s="23">
        <v>2</v>
      </c>
      <c r="C967" s="23">
        <v>3181.376</v>
      </c>
      <c r="D967" s="23">
        <v>2</v>
      </c>
      <c r="E967" s="23">
        <v>5028.669</v>
      </c>
      <c r="F967" s="23">
        <f t="shared" si="11"/>
        <v>0.632647724477392</v>
      </c>
    </row>
    <row r="968" ht="13.85" spans="1:6">
      <c r="A968" s="23" t="s">
        <v>12</v>
      </c>
      <c r="B968" s="23">
        <v>3</v>
      </c>
      <c r="C968" s="23">
        <v>5261.426</v>
      </c>
      <c r="D968" s="23">
        <v>3</v>
      </c>
      <c r="E968" s="23">
        <v>6919.841</v>
      </c>
      <c r="F968" s="23">
        <f t="shared" si="11"/>
        <v>0.760339146520852</v>
      </c>
    </row>
    <row r="969" ht="13.85" spans="1:6">
      <c r="A969" s="6" t="s">
        <v>390</v>
      </c>
      <c r="B969" s="6">
        <v>4</v>
      </c>
      <c r="C969" s="6">
        <v>6010.598</v>
      </c>
      <c r="D969" s="6">
        <v>4</v>
      </c>
      <c r="E969" s="6">
        <v>7510.134</v>
      </c>
      <c r="F969" s="6">
        <f t="shared" si="11"/>
        <v>0.800331658529661</v>
      </c>
    </row>
    <row r="970" ht="13.85" spans="1:6">
      <c r="A970" s="6" t="s">
        <v>391</v>
      </c>
      <c r="B970" s="6">
        <v>5</v>
      </c>
      <c r="C970" s="6">
        <v>4050.861</v>
      </c>
      <c r="D970" s="6">
        <v>5</v>
      </c>
      <c r="E970" s="6">
        <v>4358.598</v>
      </c>
      <c r="F970" s="6">
        <f t="shared" si="11"/>
        <v>0.929395415681832</v>
      </c>
    </row>
    <row r="971" ht="13.85" spans="1:6">
      <c r="A971" s="6" t="s">
        <v>392</v>
      </c>
      <c r="B971" s="6">
        <v>6</v>
      </c>
      <c r="C971" s="6">
        <v>7710.79</v>
      </c>
      <c r="D971" s="6">
        <v>6</v>
      </c>
      <c r="E971" s="6">
        <v>6748.891</v>
      </c>
      <c r="F971" s="6">
        <f t="shared" si="11"/>
        <v>1.14252697220921</v>
      </c>
    </row>
    <row r="972" ht="13.85" spans="1:6">
      <c r="A972" s="24" t="s">
        <v>473</v>
      </c>
      <c r="B972" s="24">
        <v>7</v>
      </c>
      <c r="C972" s="24">
        <v>4251.276</v>
      </c>
      <c r="D972" s="24">
        <v>7</v>
      </c>
      <c r="E972" s="24">
        <v>4686.477</v>
      </c>
      <c r="F972" s="24">
        <f t="shared" si="11"/>
        <v>0.907136853546918</v>
      </c>
    </row>
    <row r="973" ht="13.85" spans="1:6">
      <c r="A973" s="24" t="s">
        <v>474</v>
      </c>
      <c r="B973" s="24">
        <v>8</v>
      </c>
      <c r="C973" s="24">
        <v>6033.669</v>
      </c>
      <c r="D973" s="24">
        <v>8</v>
      </c>
      <c r="E973" s="24">
        <v>6939.468</v>
      </c>
      <c r="F973" s="24">
        <f t="shared" si="11"/>
        <v>0.869471406165429</v>
      </c>
    </row>
    <row r="974" ht="13.85" spans="1:6">
      <c r="A974" s="24" t="s">
        <v>475</v>
      </c>
      <c r="B974" s="24">
        <v>9</v>
      </c>
      <c r="C974" s="24">
        <v>5015.983</v>
      </c>
      <c r="D974" s="24">
        <v>9</v>
      </c>
      <c r="E974" s="24">
        <v>7744.305</v>
      </c>
      <c r="F974" s="24">
        <f t="shared" si="11"/>
        <v>0.647699567617753</v>
      </c>
    </row>
    <row r="975" ht="13.85" spans="1:6">
      <c r="A975" s="6" t="s">
        <v>476</v>
      </c>
      <c r="B975" s="6">
        <v>10</v>
      </c>
      <c r="C975" s="6">
        <v>1945.305</v>
      </c>
      <c r="D975" s="6">
        <v>10</v>
      </c>
      <c r="E975" s="6">
        <v>5870.083</v>
      </c>
      <c r="F975" s="6">
        <f t="shared" si="11"/>
        <v>0.331393099552425</v>
      </c>
    </row>
    <row r="976" ht="13.85" spans="1:6">
      <c r="A976" s="6" t="s">
        <v>477</v>
      </c>
      <c r="B976" s="6">
        <v>11</v>
      </c>
      <c r="C976" s="6">
        <v>2692.548</v>
      </c>
      <c r="D976" s="6">
        <v>11</v>
      </c>
      <c r="E976" s="6">
        <v>7620.468</v>
      </c>
      <c r="F976" s="6">
        <f t="shared" si="11"/>
        <v>0.353331055258023</v>
      </c>
    </row>
    <row r="977" ht="13.85" spans="1:6">
      <c r="A977" s="6" t="s">
        <v>478</v>
      </c>
      <c r="B977" s="6">
        <v>12</v>
      </c>
      <c r="C977" s="6">
        <v>1566.326</v>
      </c>
      <c r="D977" s="6">
        <v>12</v>
      </c>
      <c r="E977" s="6">
        <v>5212.782</v>
      </c>
      <c r="F977" s="6">
        <f t="shared" si="11"/>
        <v>0.30047794056993</v>
      </c>
    </row>
    <row r="979" ht="13.85" spans="1:13">
      <c r="A979" s="6"/>
      <c r="B979" s="6"/>
      <c r="C979" s="6"/>
      <c r="D979" s="6"/>
      <c r="E979" s="6"/>
      <c r="F979" s="6"/>
      <c r="G979" s="6" t="s">
        <v>124</v>
      </c>
      <c r="H979" s="6"/>
      <c r="I979" s="6"/>
      <c r="J979" s="6"/>
      <c r="K979" s="6"/>
      <c r="L979" s="6"/>
      <c r="M979" s="6"/>
    </row>
    <row r="980" ht="13.85" spans="1:13">
      <c r="A980" s="6" t="s">
        <v>123</v>
      </c>
      <c r="B980" s="6"/>
      <c r="C980" s="6"/>
      <c r="D980" s="6"/>
      <c r="E980" s="6"/>
      <c r="F980" s="6"/>
      <c r="G980" s="6" t="s">
        <v>125</v>
      </c>
      <c r="H980" s="6"/>
      <c r="I980" s="6"/>
      <c r="J980" s="6"/>
      <c r="K980" s="6"/>
      <c r="L980" s="6"/>
      <c r="M980" s="6"/>
    </row>
    <row r="981" ht="13.85" spans="1:13">
      <c r="A981" s="6" t="s">
        <v>30</v>
      </c>
      <c r="B981" s="6"/>
      <c r="C981" s="6"/>
      <c r="D981" s="6"/>
      <c r="E981" s="6"/>
      <c r="F981" s="6"/>
      <c r="G981" s="6" t="s">
        <v>129</v>
      </c>
      <c r="H981" s="6"/>
      <c r="I981" s="6"/>
      <c r="J981" s="6"/>
      <c r="K981" s="6"/>
      <c r="L981" s="6"/>
      <c r="M981" s="6"/>
    </row>
    <row r="982" ht="13.85" spans="1:13">
      <c r="A982" s="6"/>
      <c r="B982" s="6" t="s">
        <v>126</v>
      </c>
      <c r="C982" s="6" t="s">
        <v>127</v>
      </c>
      <c r="D982" s="6" t="s">
        <v>128</v>
      </c>
      <c r="E982" s="6" t="s">
        <v>32</v>
      </c>
      <c r="F982" s="6" t="s">
        <v>33</v>
      </c>
      <c r="G982" s="6" t="s">
        <v>131</v>
      </c>
      <c r="H982" s="6" t="s">
        <v>132</v>
      </c>
      <c r="I982" s="6" t="s">
        <v>133</v>
      </c>
      <c r="J982" s="6" t="s">
        <v>134</v>
      </c>
      <c r="K982" s="6" t="s">
        <v>33</v>
      </c>
      <c r="L982" s="6" t="s">
        <v>135</v>
      </c>
      <c r="M982" s="6"/>
    </row>
    <row r="983" ht="13.85" spans="1:13">
      <c r="A983" s="8" t="s">
        <v>130</v>
      </c>
      <c r="B983" s="6">
        <v>2.335</v>
      </c>
      <c r="C983" s="6">
        <v>3</v>
      </c>
      <c r="D983" s="6">
        <v>0.778</v>
      </c>
      <c r="E983" s="6">
        <v>13.444</v>
      </c>
      <c r="F983" s="6">
        <v>0</v>
      </c>
      <c r="G983" s="6"/>
      <c r="H983" s="6"/>
      <c r="I983" s="6"/>
      <c r="J983" s="6"/>
      <c r="K983" s="6"/>
      <c r="L983" s="6" t="s">
        <v>41</v>
      </c>
      <c r="M983" s="6" t="s">
        <v>42</v>
      </c>
    </row>
    <row r="984" ht="13.85" spans="1:13">
      <c r="A984" s="6" t="s">
        <v>136</v>
      </c>
      <c r="B984" s="6">
        <v>1.158</v>
      </c>
      <c r="C984" s="6">
        <v>20</v>
      </c>
      <c r="D984" s="6">
        <v>0.058</v>
      </c>
      <c r="E984" s="6"/>
      <c r="F984" s="6"/>
      <c r="G984" s="6" t="s">
        <v>31</v>
      </c>
      <c r="H984" s="6" t="s">
        <v>401</v>
      </c>
      <c r="I984" s="6" t="s">
        <v>506</v>
      </c>
      <c r="J984" s="6">
        <v>0.13891</v>
      </c>
      <c r="K984" s="6">
        <v>0</v>
      </c>
      <c r="L984" s="6">
        <v>-0.923</v>
      </c>
      <c r="M984" s="6">
        <v>-0.3435</v>
      </c>
    </row>
    <row r="985" ht="13.85" spans="1:13">
      <c r="A985" s="6" t="s">
        <v>137</v>
      </c>
      <c r="B985" s="6">
        <v>3.492</v>
      </c>
      <c r="C985" s="6">
        <v>23</v>
      </c>
      <c r="D985" s="6"/>
      <c r="E985" s="6"/>
      <c r="F985" s="6"/>
      <c r="G985" s="6"/>
      <c r="H985" s="6" t="s">
        <v>480</v>
      </c>
      <c r="I985" s="6">
        <v>-0.27798</v>
      </c>
      <c r="J985" s="6">
        <v>0.13891</v>
      </c>
      <c r="K985" s="6">
        <v>0.059</v>
      </c>
      <c r="L985" s="6">
        <v>-0.5677</v>
      </c>
      <c r="M985" s="6">
        <v>0.0118</v>
      </c>
    </row>
    <row r="986" ht="13.85" spans="1:13">
      <c r="A986" s="6"/>
      <c r="B986" s="6"/>
      <c r="C986" s="6"/>
      <c r="D986" s="6"/>
      <c r="E986" s="6"/>
      <c r="F986" s="6"/>
      <c r="G986" s="6"/>
      <c r="H986" s="6" t="s">
        <v>481</v>
      </c>
      <c r="I986" s="6">
        <v>0.19638</v>
      </c>
      <c r="J986" s="6">
        <v>0.13891</v>
      </c>
      <c r="K986" s="6">
        <v>0.173</v>
      </c>
      <c r="L986" s="6">
        <v>-0.0934</v>
      </c>
      <c r="M986" s="6">
        <v>0.4861</v>
      </c>
    </row>
    <row r="987" ht="13.85" spans="1:13">
      <c r="A987" s="6"/>
      <c r="B987" s="6"/>
      <c r="C987" s="6"/>
      <c r="D987" s="6"/>
      <c r="E987" s="6"/>
      <c r="F987" s="6"/>
      <c r="G987" s="6" t="s">
        <v>401</v>
      </c>
      <c r="H987" s="6" t="s">
        <v>31</v>
      </c>
      <c r="I987" s="6" t="s">
        <v>507</v>
      </c>
      <c r="J987" s="6">
        <v>0.13891</v>
      </c>
      <c r="K987" s="6">
        <v>0</v>
      </c>
      <c r="L987" s="6">
        <v>0.3435</v>
      </c>
      <c r="M987" s="6">
        <v>0.923</v>
      </c>
    </row>
    <row r="988" ht="13.85" spans="1:13">
      <c r="A988" s="6"/>
      <c r="B988" s="6"/>
      <c r="C988" s="6"/>
      <c r="D988" s="6"/>
      <c r="E988" s="6"/>
      <c r="F988" s="6"/>
      <c r="G988" s="6"/>
      <c r="H988" s="6" t="s">
        <v>480</v>
      </c>
      <c r="I988" s="6" t="s">
        <v>508</v>
      </c>
      <c r="J988" s="6">
        <v>0.13891</v>
      </c>
      <c r="K988" s="6">
        <v>0.019</v>
      </c>
      <c r="L988" s="6">
        <v>0.0655</v>
      </c>
      <c r="M988" s="6">
        <v>0.6451</v>
      </c>
    </row>
    <row r="989" ht="13.85" spans="1:13">
      <c r="A989" s="6"/>
      <c r="B989" s="6"/>
      <c r="C989" s="6"/>
      <c r="D989" s="6"/>
      <c r="E989" s="6"/>
      <c r="F989" s="6"/>
      <c r="G989" s="6"/>
      <c r="H989" s="6" t="s">
        <v>481</v>
      </c>
      <c r="I989" s="6" t="s">
        <v>509</v>
      </c>
      <c r="J989" s="6">
        <v>0.13891</v>
      </c>
      <c r="K989" s="6">
        <v>0</v>
      </c>
      <c r="L989" s="6">
        <v>0.5399</v>
      </c>
      <c r="M989" s="6">
        <v>1.1194</v>
      </c>
    </row>
    <row r="990" ht="13.85" spans="1:13">
      <c r="A990" s="6"/>
      <c r="B990" s="6"/>
      <c r="C990" s="6"/>
      <c r="D990" s="6"/>
      <c r="E990" s="6"/>
      <c r="F990" s="6"/>
      <c r="G990" s="6" t="s">
        <v>480</v>
      </c>
      <c r="H990" s="6" t="s">
        <v>31</v>
      </c>
      <c r="I990" s="6">
        <v>0.27798</v>
      </c>
      <c r="J990" s="6">
        <v>0.13891</v>
      </c>
      <c r="K990" s="6">
        <v>0.059</v>
      </c>
      <c r="L990" s="6">
        <v>-0.0118</v>
      </c>
      <c r="M990" s="6">
        <v>0.5677</v>
      </c>
    </row>
    <row r="991" ht="13.85" spans="1:13">
      <c r="A991" s="6"/>
      <c r="B991" s="6"/>
      <c r="C991" s="6"/>
      <c r="D991" s="6"/>
      <c r="E991" s="6"/>
      <c r="F991" s="6"/>
      <c r="G991" s="6"/>
      <c r="H991" s="6" t="s">
        <v>401</v>
      </c>
      <c r="I991" s="6" t="s">
        <v>510</v>
      </c>
      <c r="J991" s="6">
        <v>0.13891</v>
      </c>
      <c r="K991" s="6">
        <v>0.019</v>
      </c>
      <c r="L991" s="6">
        <v>-0.6451</v>
      </c>
      <c r="M991" s="6">
        <v>-0.0655</v>
      </c>
    </row>
    <row r="992" ht="13.85" spans="1:13">
      <c r="A992" s="6"/>
      <c r="B992" s="6"/>
      <c r="C992" s="6"/>
      <c r="D992" s="6"/>
      <c r="E992" s="6"/>
      <c r="F992" s="6"/>
      <c r="G992" s="6"/>
      <c r="H992" s="6" t="s">
        <v>481</v>
      </c>
      <c r="I992" s="6" t="s">
        <v>511</v>
      </c>
      <c r="J992" s="6">
        <v>0.13891</v>
      </c>
      <c r="K992" s="6">
        <v>0.003</v>
      </c>
      <c r="L992" s="6">
        <v>0.1846</v>
      </c>
      <c r="M992" s="6">
        <v>0.7641</v>
      </c>
    </row>
    <row r="993" ht="13.85" spans="1:13">
      <c r="A993" s="6"/>
      <c r="B993" s="6"/>
      <c r="C993" s="6"/>
      <c r="D993" s="6"/>
      <c r="E993" s="6"/>
      <c r="F993" s="6"/>
      <c r="G993" s="6" t="s">
        <v>481</v>
      </c>
      <c r="H993" s="6" t="s">
        <v>31</v>
      </c>
      <c r="I993" s="6">
        <v>-0.19638</v>
      </c>
      <c r="J993" s="6">
        <v>0.13891</v>
      </c>
      <c r="K993" s="6">
        <v>0.173</v>
      </c>
      <c r="L993" s="6">
        <v>-0.4861</v>
      </c>
      <c r="M993" s="6">
        <v>0.0934</v>
      </c>
    </row>
    <row r="994" ht="13.85" spans="1:13">
      <c r="A994" s="6"/>
      <c r="B994" s="6"/>
      <c r="C994" s="6"/>
      <c r="D994" s="6"/>
      <c r="E994" s="6"/>
      <c r="F994" s="6"/>
      <c r="G994" s="6"/>
      <c r="H994" s="6" t="s">
        <v>401</v>
      </c>
      <c r="I994" s="6" t="s">
        <v>512</v>
      </c>
      <c r="J994" s="6">
        <v>0.13891</v>
      </c>
      <c r="K994" s="6">
        <v>0</v>
      </c>
      <c r="L994" s="6">
        <v>-1.1194</v>
      </c>
      <c r="M994" s="6">
        <v>-0.5399</v>
      </c>
    </row>
    <row r="995" ht="13.85" spans="1:13">
      <c r="A995" s="6"/>
      <c r="B995" s="6"/>
      <c r="C995" s="6"/>
      <c r="D995" s="6"/>
      <c r="E995" s="6"/>
      <c r="F995" s="6"/>
      <c r="G995" s="6"/>
      <c r="H995" s="6" t="s">
        <v>480</v>
      </c>
      <c r="I995" s="6" t="s">
        <v>513</v>
      </c>
      <c r="J995" s="6">
        <v>0.13891</v>
      </c>
      <c r="K995" s="6">
        <v>0.003</v>
      </c>
      <c r="L995" s="6">
        <v>-0.7641</v>
      </c>
      <c r="M995" s="6">
        <v>-0.1846</v>
      </c>
    </row>
    <row r="996" ht="13.85" spans="1:13">
      <c r="A996" s="6"/>
      <c r="B996" s="6"/>
      <c r="C996" s="6"/>
      <c r="D996" s="6"/>
      <c r="E996" s="6"/>
      <c r="F996" s="6"/>
      <c r="G996" s="6" t="s">
        <v>144</v>
      </c>
      <c r="H996" s="6"/>
      <c r="I996" s="6"/>
      <c r="J996" s="6"/>
      <c r="K996" s="6"/>
      <c r="L996" s="6"/>
      <c r="M996" s="6"/>
    </row>
  </sheetData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1714"/>
  <sheetViews>
    <sheetView topLeftCell="A637" workbookViewId="0">
      <selection activeCell="G659" sqref="G659"/>
    </sheetView>
  </sheetViews>
  <sheetFormatPr defaultColWidth="9.02654867256637" defaultRowHeight="13.5"/>
  <cols>
    <col min="1" max="1" width="23.4424778761062" customWidth="1"/>
    <col min="3" max="5" width="9.89380530973451"/>
    <col min="6" max="6" width="14.2743362831858" customWidth="1"/>
    <col min="7" max="7" width="17.8672566371681" customWidth="1"/>
    <col min="8" max="8" width="19.7256637168142" customWidth="1"/>
    <col min="9" max="9" width="19.787610619469" customWidth="1"/>
  </cols>
  <sheetData>
    <row r="1" ht="17.25" spans="1:1">
      <c r="A1" s="10" t="s">
        <v>514</v>
      </c>
    </row>
    <row r="2" ht="13.85" spans="1:7">
      <c r="A2" s="6" t="s">
        <v>515</v>
      </c>
      <c r="B2" s="6" t="s">
        <v>93</v>
      </c>
      <c r="C2" s="6"/>
      <c r="D2" s="6"/>
      <c r="E2" s="6" t="s">
        <v>94</v>
      </c>
      <c r="F2" s="6"/>
      <c r="G2" s="6"/>
    </row>
    <row r="3" ht="13.85" spans="1:7">
      <c r="A3" s="23" t="s">
        <v>7</v>
      </c>
      <c r="B3" s="23">
        <v>1</v>
      </c>
      <c r="C3" s="23">
        <v>9533.861</v>
      </c>
      <c r="D3" s="23"/>
      <c r="E3" s="23">
        <v>1</v>
      </c>
      <c r="F3" s="23">
        <v>5516.891</v>
      </c>
      <c r="G3" s="23">
        <f t="shared" ref="G3:G14" si="0">F3/C3</f>
        <v>0.578662831354474</v>
      </c>
    </row>
    <row r="4" ht="13.85" spans="1:7">
      <c r="A4" s="23" t="s">
        <v>8</v>
      </c>
      <c r="B4" s="23">
        <v>2</v>
      </c>
      <c r="C4" s="23">
        <v>8130.548</v>
      </c>
      <c r="D4" s="23"/>
      <c r="E4" s="23">
        <v>2</v>
      </c>
      <c r="F4" s="23">
        <v>7463.033</v>
      </c>
      <c r="G4" s="23">
        <f t="shared" si="0"/>
        <v>0.917900367847284</v>
      </c>
    </row>
    <row r="5" ht="13.85" spans="1:9">
      <c r="A5" s="23" t="s">
        <v>9</v>
      </c>
      <c r="B5" s="23">
        <v>3</v>
      </c>
      <c r="C5" s="23">
        <v>8118.355</v>
      </c>
      <c r="D5" s="23"/>
      <c r="E5" s="23">
        <v>3</v>
      </c>
      <c r="F5" s="23">
        <v>7976.376</v>
      </c>
      <c r="G5" s="23">
        <f t="shared" si="0"/>
        <v>0.982511358520291</v>
      </c>
      <c r="I5" s="6" t="s">
        <v>94</v>
      </c>
    </row>
    <row r="6" ht="13.85" spans="1:7">
      <c r="A6" s="6" t="s">
        <v>516</v>
      </c>
      <c r="B6" s="6">
        <v>4</v>
      </c>
      <c r="C6" s="6">
        <v>7805.234</v>
      </c>
      <c r="D6" s="6"/>
      <c r="E6" s="6">
        <v>4</v>
      </c>
      <c r="F6" s="6">
        <v>9032.841</v>
      </c>
      <c r="G6" s="6">
        <f t="shared" si="0"/>
        <v>1.15727997392519</v>
      </c>
    </row>
    <row r="7" ht="13.85" spans="1:7">
      <c r="A7" s="6" t="s">
        <v>517</v>
      </c>
      <c r="B7" s="6">
        <v>5</v>
      </c>
      <c r="C7" s="6">
        <v>7532.527</v>
      </c>
      <c r="D7" s="6"/>
      <c r="E7" s="6">
        <v>5</v>
      </c>
      <c r="F7" s="6">
        <v>9066.184</v>
      </c>
      <c r="G7" s="6">
        <f t="shared" si="0"/>
        <v>1.20360458050798</v>
      </c>
    </row>
    <row r="8" ht="13.85" spans="1:7">
      <c r="A8" s="6" t="s">
        <v>518</v>
      </c>
      <c r="B8" s="6">
        <v>6</v>
      </c>
      <c r="C8" s="6">
        <v>6951.619</v>
      </c>
      <c r="D8" s="6"/>
      <c r="E8" s="6">
        <v>6</v>
      </c>
      <c r="F8" s="6">
        <v>9419.598</v>
      </c>
      <c r="G8" s="6">
        <f t="shared" si="0"/>
        <v>1.35502218979492</v>
      </c>
    </row>
    <row r="9" ht="13.85" spans="1:7">
      <c r="A9" s="24" t="s">
        <v>519</v>
      </c>
      <c r="B9" s="24">
        <v>7</v>
      </c>
      <c r="C9" s="24">
        <v>4877.113</v>
      </c>
      <c r="D9" s="24"/>
      <c r="E9" s="24">
        <v>7</v>
      </c>
      <c r="F9" s="24">
        <v>8292.941</v>
      </c>
      <c r="G9" s="24">
        <f t="shared" si="0"/>
        <v>1.70037909722412</v>
      </c>
    </row>
    <row r="10" ht="13.85" spans="1:7">
      <c r="A10" s="24" t="s">
        <v>520</v>
      </c>
      <c r="B10" s="24">
        <v>8</v>
      </c>
      <c r="C10" s="24">
        <v>7227.255</v>
      </c>
      <c r="D10" s="24"/>
      <c r="E10" s="24">
        <v>8</v>
      </c>
      <c r="F10" s="24">
        <v>8978.719</v>
      </c>
      <c r="G10" s="24">
        <f t="shared" si="0"/>
        <v>1.24234152524022</v>
      </c>
    </row>
    <row r="11" ht="13.85" spans="1:7">
      <c r="A11" s="24" t="s">
        <v>521</v>
      </c>
      <c r="B11" s="24">
        <v>9</v>
      </c>
      <c r="C11" s="24">
        <v>6966.82</v>
      </c>
      <c r="D11" s="24"/>
      <c r="E11" s="24">
        <v>9</v>
      </c>
      <c r="F11" s="24">
        <v>9428.74</v>
      </c>
      <c r="G11" s="24">
        <f t="shared" si="0"/>
        <v>1.35337786823831</v>
      </c>
    </row>
    <row r="12" ht="13.85" spans="1:7">
      <c r="A12" s="6" t="s">
        <v>522</v>
      </c>
      <c r="B12" s="6">
        <v>10</v>
      </c>
      <c r="C12" s="6">
        <v>5837.77</v>
      </c>
      <c r="D12" s="6"/>
      <c r="E12" s="6">
        <v>10</v>
      </c>
      <c r="F12" s="6">
        <v>8360.77</v>
      </c>
      <c r="G12" s="6">
        <f t="shared" si="0"/>
        <v>1.43218557771204</v>
      </c>
    </row>
    <row r="13" ht="13.85" spans="1:9">
      <c r="A13" s="6" t="s">
        <v>523</v>
      </c>
      <c r="B13" s="6">
        <v>11</v>
      </c>
      <c r="C13" s="6">
        <v>6076.134</v>
      </c>
      <c r="D13" s="6"/>
      <c r="E13" s="6">
        <v>11</v>
      </c>
      <c r="F13" s="6">
        <v>8886.033</v>
      </c>
      <c r="G13" s="6">
        <f t="shared" si="0"/>
        <v>1.46244849109648</v>
      </c>
      <c r="I13" s="6" t="s">
        <v>93</v>
      </c>
    </row>
    <row r="14" ht="13.85" spans="1:7">
      <c r="A14" s="6" t="s">
        <v>524</v>
      </c>
      <c r="B14" s="6">
        <v>12</v>
      </c>
      <c r="C14" s="6">
        <v>8696.64</v>
      </c>
      <c r="D14" s="6"/>
      <c r="E14" s="6">
        <v>12</v>
      </c>
      <c r="F14" s="6">
        <v>7970.589</v>
      </c>
      <c r="G14" s="6">
        <f t="shared" si="0"/>
        <v>0.916513619052876</v>
      </c>
    </row>
    <row r="15" ht="13.85" spans="1:7">
      <c r="A15" s="6"/>
      <c r="B15" s="6"/>
      <c r="C15" s="6"/>
      <c r="D15" s="6"/>
      <c r="E15" s="6"/>
      <c r="F15" s="6"/>
      <c r="G15" s="6"/>
    </row>
    <row r="16" ht="13.85" spans="1:7">
      <c r="A16" s="6"/>
      <c r="B16" s="6"/>
      <c r="C16" s="6"/>
      <c r="D16" s="6"/>
      <c r="E16" s="6"/>
      <c r="F16" s="6"/>
      <c r="G16" s="6"/>
    </row>
    <row r="17" ht="13.85" spans="1:7">
      <c r="A17" s="6"/>
      <c r="B17" s="6" t="s">
        <v>93</v>
      </c>
      <c r="C17" s="6"/>
      <c r="D17" s="6"/>
      <c r="E17" s="6" t="s">
        <v>94</v>
      </c>
      <c r="F17" s="6"/>
      <c r="G17" s="6"/>
    </row>
    <row r="18" ht="13.85" spans="1:7">
      <c r="A18" s="23" t="s">
        <v>211</v>
      </c>
      <c r="B18" s="23">
        <v>1</v>
      </c>
      <c r="C18" s="23">
        <v>9831.368</v>
      </c>
      <c r="D18" s="23"/>
      <c r="E18" s="23">
        <v>1</v>
      </c>
      <c r="F18" s="23">
        <v>5167.719</v>
      </c>
      <c r="G18" s="23">
        <f t="shared" ref="G18:G29" si="1">F18/C18</f>
        <v>0.525635801650391</v>
      </c>
    </row>
    <row r="19" ht="13.85" spans="1:7">
      <c r="A19" s="23" t="s">
        <v>212</v>
      </c>
      <c r="B19" s="23">
        <v>2</v>
      </c>
      <c r="C19" s="23">
        <v>7240.841</v>
      </c>
      <c r="D19" s="23"/>
      <c r="E19" s="23">
        <v>2</v>
      </c>
      <c r="F19" s="23">
        <v>6212.891</v>
      </c>
      <c r="G19" s="23">
        <f t="shared" si="1"/>
        <v>0.858034446551167</v>
      </c>
    </row>
    <row r="20" ht="13.85" spans="1:7">
      <c r="A20" s="23" t="s">
        <v>213</v>
      </c>
      <c r="B20" s="23">
        <v>3</v>
      </c>
      <c r="C20" s="23">
        <v>6378.276</v>
      </c>
      <c r="D20" s="23"/>
      <c r="E20" s="23">
        <v>3</v>
      </c>
      <c r="F20" s="23">
        <v>5632.012</v>
      </c>
      <c r="G20" s="23">
        <f t="shared" si="1"/>
        <v>0.882999105087331</v>
      </c>
    </row>
    <row r="21" ht="13.85" spans="1:7">
      <c r="A21" s="6" t="s">
        <v>525</v>
      </c>
      <c r="B21" s="6">
        <v>4</v>
      </c>
      <c r="C21" s="6">
        <v>6808.184</v>
      </c>
      <c r="D21" s="6"/>
      <c r="E21" s="6">
        <v>4</v>
      </c>
      <c r="F21" s="6">
        <v>6503.891</v>
      </c>
      <c r="G21" s="6">
        <f t="shared" si="1"/>
        <v>0.955304821373805</v>
      </c>
    </row>
    <row r="22" ht="13.85" spans="1:7">
      <c r="A22" s="6" t="s">
        <v>526</v>
      </c>
      <c r="B22" s="6">
        <v>5</v>
      </c>
      <c r="C22" s="6">
        <v>6881.426</v>
      </c>
      <c r="D22" s="6"/>
      <c r="E22" s="6">
        <v>5</v>
      </c>
      <c r="F22" s="6">
        <v>7061.113</v>
      </c>
      <c r="G22" s="6">
        <f t="shared" si="1"/>
        <v>1.02611188436815</v>
      </c>
    </row>
    <row r="23" ht="13.85" spans="1:7">
      <c r="A23" s="6" t="s">
        <v>527</v>
      </c>
      <c r="B23" s="6">
        <v>6</v>
      </c>
      <c r="C23" s="6">
        <v>5870.305</v>
      </c>
      <c r="D23" s="6"/>
      <c r="E23" s="6">
        <v>6</v>
      </c>
      <c r="F23" s="6">
        <v>7073.77</v>
      </c>
      <c r="G23" s="6">
        <f t="shared" si="1"/>
        <v>1.20500893905853</v>
      </c>
    </row>
    <row r="24" ht="13.85" spans="1:7">
      <c r="A24" s="24" t="s">
        <v>528</v>
      </c>
      <c r="B24" s="24">
        <v>7</v>
      </c>
      <c r="C24" s="24">
        <v>6304.426</v>
      </c>
      <c r="D24" s="24"/>
      <c r="E24" s="24">
        <v>7</v>
      </c>
      <c r="F24" s="24">
        <v>7970.77</v>
      </c>
      <c r="G24" s="24">
        <f t="shared" si="1"/>
        <v>1.26431335699713</v>
      </c>
    </row>
    <row r="25" ht="13.85" spans="1:7">
      <c r="A25" s="24" t="s">
        <v>529</v>
      </c>
      <c r="B25" s="24">
        <v>8</v>
      </c>
      <c r="C25" s="24">
        <v>6536.669</v>
      </c>
      <c r="D25" s="24"/>
      <c r="E25" s="24">
        <v>8</v>
      </c>
      <c r="F25" s="24">
        <v>7179.598</v>
      </c>
      <c r="G25" s="24">
        <f t="shared" si="1"/>
        <v>1.09835728258537</v>
      </c>
    </row>
    <row r="26" ht="13.85" spans="1:7">
      <c r="A26" s="24" t="s">
        <v>530</v>
      </c>
      <c r="B26" s="24">
        <v>9</v>
      </c>
      <c r="C26" s="24">
        <v>6530.305</v>
      </c>
      <c r="D26" s="24"/>
      <c r="E26" s="24">
        <v>9</v>
      </c>
      <c r="F26" s="24">
        <v>7370.305</v>
      </c>
      <c r="G26" s="24">
        <f t="shared" si="1"/>
        <v>1.12863105168901</v>
      </c>
    </row>
    <row r="27" ht="13.85" spans="1:7">
      <c r="A27" s="6" t="s">
        <v>531</v>
      </c>
      <c r="B27" s="6">
        <v>10</v>
      </c>
      <c r="C27" s="6">
        <v>7401.184</v>
      </c>
      <c r="D27" s="6"/>
      <c r="E27" s="6">
        <v>10</v>
      </c>
      <c r="F27" s="6">
        <v>4845.049</v>
      </c>
      <c r="G27" s="6">
        <f t="shared" si="1"/>
        <v>0.654631610293704</v>
      </c>
    </row>
    <row r="28" ht="13.85" spans="1:7">
      <c r="A28" s="6" t="s">
        <v>532</v>
      </c>
      <c r="B28" s="6">
        <v>11</v>
      </c>
      <c r="C28" s="6">
        <v>8071.77</v>
      </c>
      <c r="D28" s="6"/>
      <c r="E28" s="6">
        <v>11</v>
      </c>
      <c r="F28" s="6">
        <v>5725.134</v>
      </c>
      <c r="G28" s="6">
        <f t="shared" si="1"/>
        <v>0.709278634054241</v>
      </c>
    </row>
    <row r="29" ht="13.85" spans="1:7">
      <c r="A29" s="6" t="s">
        <v>533</v>
      </c>
      <c r="B29" s="6">
        <v>12</v>
      </c>
      <c r="C29" s="6">
        <v>9441.104</v>
      </c>
      <c r="D29" s="6"/>
      <c r="E29" s="6">
        <v>12</v>
      </c>
      <c r="F29" s="6">
        <v>5335.548</v>
      </c>
      <c r="G29" s="6">
        <f t="shared" si="1"/>
        <v>0.565140263257348</v>
      </c>
    </row>
    <row r="32" ht="13.85" spans="1:14">
      <c r="A32" s="6"/>
      <c r="B32" s="6"/>
      <c r="C32" s="6"/>
      <c r="D32" s="6"/>
      <c r="E32" s="6"/>
      <c r="F32" s="6"/>
      <c r="H32" s="6" t="s">
        <v>124</v>
      </c>
      <c r="I32" s="6"/>
      <c r="J32" s="6"/>
      <c r="K32" s="6"/>
      <c r="L32" s="6"/>
      <c r="M32" s="6"/>
      <c r="N32" s="6"/>
    </row>
    <row r="33" ht="13.85" spans="1:14">
      <c r="A33" s="6" t="s">
        <v>123</v>
      </c>
      <c r="B33" s="6"/>
      <c r="C33" s="6"/>
      <c r="D33" s="6"/>
      <c r="E33" s="6"/>
      <c r="F33" s="6"/>
      <c r="H33" s="6" t="s">
        <v>125</v>
      </c>
      <c r="I33" s="6"/>
      <c r="J33" s="6"/>
      <c r="K33" s="6"/>
      <c r="L33" s="6"/>
      <c r="M33" s="6"/>
      <c r="N33" s="6"/>
    </row>
    <row r="34" ht="13.85" spans="1:14">
      <c r="A34" s="6" t="s">
        <v>30</v>
      </c>
      <c r="B34" s="6" t="s">
        <v>126</v>
      </c>
      <c r="C34" s="6" t="s">
        <v>127</v>
      </c>
      <c r="D34" s="6" t="s">
        <v>128</v>
      </c>
      <c r="E34" s="6" t="s">
        <v>32</v>
      </c>
      <c r="F34" s="6" t="s">
        <v>33</v>
      </c>
      <c r="H34" s="6" t="s">
        <v>129</v>
      </c>
      <c r="I34" s="6"/>
      <c r="J34" s="6"/>
      <c r="K34" s="6"/>
      <c r="L34" s="6"/>
      <c r="M34" s="6"/>
      <c r="N34" s="6"/>
    </row>
    <row r="35" ht="13.85" spans="1:14">
      <c r="A35" s="6"/>
      <c r="B35" s="6">
        <v>1.413</v>
      </c>
      <c r="C35" s="6">
        <v>3</v>
      </c>
      <c r="D35" s="6">
        <v>0.471</v>
      </c>
      <c r="E35" s="6">
        <v>4.501</v>
      </c>
      <c r="F35" s="6">
        <v>0.014</v>
      </c>
      <c r="H35" s="6" t="s">
        <v>131</v>
      </c>
      <c r="I35" s="6" t="s">
        <v>132</v>
      </c>
      <c r="J35" s="6" t="s">
        <v>133</v>
      </c>
      <c r="K35" s="6" t="s">
        <v>134</v>
      </c>
      <c r="L35" s="6" t="s">
        <v>33</v>
      </c>
      <c r="M35" s="6" t="s">
        <v>135</v>
      </c>
      <c r="N35" s="6"/>
    </row>
    <row r="36" ht="13.85" spans="1:14">
      <c r="A36" s="8" t="s">
        <v>130</v>
      </c>
      <c r="B36" s="6">
        <v>2.093</v>
      </c>
      <c r="C36" s="6">
        <v>20</v>
      </c>
      <c r="D36" s="6">
        <v>0.105</v>
      </c>
      <c r="E36" s="6"/>
      <c r="F36" s="6"/>
      <c r="H36" s="6"/>
      <c r="I36" s="6"/>
      <c r="J36" s="6"/>
      <c r="K36" s="6"/>
      <c r="L36" s="6"/>
      <c r="M36" s="6" t="s">
        <v>41</v>
      </c>
      <c r="N36" s="6" t="s">
        <v>42</v>
      </c>
    </row>
    <row r="37" ht="13.85" spans="1:14">
      <c r="A37" s="6" t="s">
        <v>136</v>
      </c>
      <c r="B37" s="6">
        <v>3.506</v>
      </c>
      <c r="C37" s="6">
        <v>23</v>
      </c>
      <c r="D37" s="6"/>
      <c r="E37" s="6"/>
      <c r="F37" s="6"/>
      <c r="H37" s="6" t="s">
        <v>31</v>
      </c>
      <c r="I37" s="6" t="s">
        <v>534</v>
      </c>
      <c r="J37" s="6" t="s">
        <v>535</v>
      </c>
      <c r="K37" s="6">
        <v>0.18678</v>
      </c>
      <c r="L37" s="6">
        <v>0.024</v>
      </c>
      <c r="M37" s="6">
        <v>-0.844</v>
      </c>
      <c r="N37" s="6">
        <v>-0.0648</v>
      </c>
    </row>
    <row r="38" ht="13.85" spans="1:14">
      <c r="A38" s="6" t="s">
        <v>137</v>
      </c>
      <c r="H38" s="6"/>
      <c r="I38" s="6" t="s">
        <v>536</v>
      </c>
      <c r="J38" s="6" t="s">
        <v>537</v>
      </c>
      <c r="K38" s="6">
        <v>0.18678</v>
      </c>
      <c r="L38" s="6">
        <v>0.003</v>
      </c>
      <c r="M38" s="6">
        <v>-1.0305</v>
      </c>
      <c r="N38" s="6">
        <v>-0.2513</v>
      </c>
    </row>
    <row r="39" ht="13.85" spans="8:14">
      <c r="H39" s="6"/>
      <c r="I39" s="6" t="s">
        <v>538</v>
      </c>
      <c r="J39" s="6">
        <v>-0.20955</v>
      </c>
      <c r="K39" s="6">
        <v>0.18678</v>
      </c>
      <c r="L39" s="6">
        <v>0.275</v>
      </c>
      <c r="M39" s="6">
        <v>-0.5992</v>
      </c>
      <c r="N39" s="6">
        <v>0.1801</v>
      </c>
    </row>
    <row r="40" ht="13.85" spans="8:14">
      <c r="H40" s="6" t="s">
        <v>534</v>
      </c>
      <c r="I40" s="6" t="s">
        <v>31</v>
      </c>
      <c r="J40" s="6" t="s">
        <v>539</v>
      </c>
      <c r="K40" s="6">
        <v>0.18678</v>
      </c>
      <c r="L40" s="6">
        <v>0.024</v>
      </c>
      <c r="M40" s="6">
        <v>0.0648</v>
      </c>
      <c r="N40" s="6">
        <v>0.844</v>
      </c>
    </row>
    <row r="41" ht="13.85" spans="8:14">
      <c r="H41" s="6"/>
      <c r="I41" s="6" t="s">
        <v>536</v>
      </c>
      <c r="J41" s="6">
        <v>-0.1865</v>
      </c>
      <c r="K41" s="6">
        <v>0.18678</v>
      </c>
      <c r="L41" s="6">
        <v>0.33</v>
      </c>
      <c r="M41" s="6">
        <v>-0.5761</v>
      </c>
      <c r="N41" s="6">
        <v>0.2031</v>
      </c>
    </row>
    <row r="42" ht="13.85" spans="8:14">
      <c r="H42" s="6"/>
      <c r="I42" s="6" t="s">
        <v>538</v>
      </c>
      <c r="J42" s="6">
        <v>0.24488</v>
      </c>
      <c r="K42" s="6">
        <v>0.18678</v>
      </c>
      <c r="L42" s="6">
        <v>0.205</v>
      </c>
      <c r="M42" s="6">
        <v>-0.1447</v>
      </c>
      <c r="N42" s="6">
        <v>0.6345</v>
      </c>
    </row>
    <row r="43" ht="13.85" spans="8:14">
      <c r="H43" s="6" t="s">
        <v>536</v>
      </c>
      <c r="I43" s="6" t="s">
        <v>31</v>
      </c>
      <c r="J43" s="6" t="s">
        <v>540</v>
      </c>
      <c r="K43" s="6">
        <v>0.18678</v>
      </c>
      <c r="L43" s="6">
        <v>0.003</v>
      </c>
      <c r="M43" s="6">
        <v>0.2513</v>
      </c>
      <c r="N43" s="6">
        <v>1.0305</v>
      </c>
    </row>
    <row r="44" ht="13.85" spans="8:14">
      <c r="H44" s="6"/>
      <c r="I44" s="6" t="s">
        <v>534</v>
      </c>
      <c r="J44" s="6">
        <v>0.1865</v>
      </c>
      <c r="K44" s="6">
        <v>0.18678</v>
      </c>
      <c r="L44" s="6">
        <v>0.33</v>
      </c>
      <c r="M44" s="6">
        <v>-0.2031</v>
      </c>
      <c r="N44" s="6">
        <v>0.5761</v>
      </c>
    </row>
    <row r="45" ht="13.85" spans="8:14">
      <c r="H45" s="6"/>
      <c r="I45" s="6" t="s">
        <v>538</v>
      </c>
      <c r="J45" s="6" t="s">
        <v>541</v>
      </c>
      <c r="K45" s="6">
        <v>0.18678</v>
      </c>
      <c r="L45" s="6">
        <v>0.032</v>
      </c>
      <c r="M45" s="6">
        <v>0.0418</v>
      </c>
      <c r="N45" s="6">
        <v>0.821</v>
      </c>
    </row>
    <row r="46" ht="13.85" spans="8:14">
      <c r="H46" s="6" t="s">
        <v>538</v>
      </c>
      <c r="I46" s="6" t="s">
        <v>31</v>
      </c>
      <c r="J46" s="6">
        <v>0.20955</v>
      </c>
      <c r="K46" s="6">
        <v>0.18678</v>
      </c>
      <c r="L46" s="6">
        <v>0.275</v>
      </c>
      <c r="M46" s="6">
        <v>-0.1801</v>
      </c>
      <c r="N46" s="6">
        <v>0.5992</v>
      </c>
    </row>
    <row r="47" ht="13.85" spans="8:14">
      <c r="H47" s="6"/>
      <c r="I47" s="6" t="s">
        <v>534</v>
      </c>
      <c r="J47" s="6">
        <v>-0.24488</v>
      </c>
      <c r="K47" s="6">
        <v>0.18678</v>
      </c>
      <c r="L47" s="6">
        <v>0.205</v>
      </c>
      <c r="M47" s="6">
        <v>-0.6345</v>
      </c>
      <c r="N47" s="6">
        <v>0.1447</v>
      </c>
    </row>
    <row r="48" ht="13.85" spans="8:14">
      <c r="H48" s="6"/>
      <c r="I48" s="6" t="s">
        <v>536</v>
      </c>
      <c r="J48" s="6" t="s">
        <v>542</v>
      </c>
      <c r="K48" s="6">
        <v>0.18678</v>
      </c>
      <c r="L48" s="6">
        <v>0.032</v>
      </c>
      <c r="M48" s="6">
        <v>-0.821</v>
      </c>
      <c r="N48" s="6">
        <v>-0.0418</v>
      </c>
    </row>
    <row r="49" ht="13.85" spans="8:14">
      <c r="H49" s="6" t="s">
        <v>144</v>
      </c>
      <c r="I49" s="6"/>
      <c r="J49" s="6"/>
      <c r="K49" s="6"/>
      <c r="L49" s="6"/>
      <c r="M49" s="6"/>
      <c r="N49" s="6"/>
    </row>
    <row r="50" ht="17.25" spans="1:1">
      <c r="A50" s="10" t="s">
        <v>543</v>
      </c>
    </row>
    <row r="51" ht="13.85" spans="1:7">
      <c r="A51" s="6"/>
      <c r="B51" s="6" t="s">
        <v>93</v>
      </c>
      <c r="C51" s="6"/>
      <c r="D51" s="6"/>
      <c r="E51" s="6" t="s">
        <v>94</v>
      </c>
      <c r="F51" s="6"/>
      <c r="G51" s="6"/>
    </row>
    <row r="52" ht="13.85" spans="1:7">
      <c r="A52" s="23" t="s">
        <v>7</v>
      </c>
      <c r="B52" s="23">
        <v>1</v>
      </c>
      <c r="C52" s="23">
        <v>11910.924</v>
      </c>
      <c r="D52" s="23"/>
      <c r="E52" s="23">
        <v>1</v>
      </c>
      <c r="F52" s="23">
        <v>3477.669</v>
      </c>
      <c r="G52" s="23">
        <f t="shared" ref="G52:G61" si="2">F52/C52</f>
        <v>0.291973066069433</v>
      </c>
    </row>
    <row r="53" ht="13.85" spans="1:7">
      <c r="A53" s="23" t="s">
        <v>8</v>
      </c>
      <c r="B53" s="23">
        <v>2</v>
      </c>
      <c r="C53" s="23">
        <v>9647.719</v>
      </c>
      <c r="D53" s="23"/>
      <c r="E53" s="23">
        <v>2</v>
      </c>
      <c r="F53" s="23">
        <v>3723.719</v>
      </c>
      <c r="G53" s="23">
        <f t="shared" si="2"/>
        <v>0.385968849217105</v>
      </c>
    </row>
    <row r="54" ht="13.85" spans="1:9">
      <c r="A54" s="6" t="s">
        <v>544</v>
      </c>
      <c r="B54" s="6">
        <v>3</v>
      </c>
      <c r="C54" s="6">
        <v>9543.083</v>
      </c>
      <c r="D54" s="6"/>
      <c r="E54" s="6">
        <v>3</v>
      </c>
      <c r="F54" s="6">
        <v>4273.598</v>
      </c>
      <c r="G54" s="6">
        <f t="shared" si="2"/>
        <v>0.447821526858773</v>
      </c>
      <c r="I54" s="6" t="s">
        <v>94</v>
      </c>
    </row>
    <row r="55" ht="13.85" spans="1:7">
      <c r="A55" s="6" t="s">
        <v>545</v>
      </c>
      <c r="B55" s="6">
        <v>4</v>
      </c>
      <c r="C55" s="6">
        <v>9690.012</v>
      </c>
      <c r="D55" s="6"/>
      <c r="E55" s="6">
        <v>4</v>
      </c>
      <c r="F55" s="6">
        <v>5964.497</v>
      </c>
      <c r="G55" s="6">
        <f t="shared" si="2"/>
        <v>0.615530403883917</v>
      </c>
    </row>
    <row r="56" ht="13.85" spans="1:7">
      <c r="A56" s="24" t="s">
        <v>546</v>
      </c>
      <c r="B56" s="24">
        <v>5</v>
      </c>
      <c r="C56" s="24">
        <v>7539.355</v>
      </c>
      <c r="D56" s="24"/>
      <c r="E56" s="24">
        <v>5</v>
      </c>
      <c r="F56" s="24">
        <v>7495.548</v>
      </c>
      <c r="G56" s="24">
        <f t="shared" si="2"/>
        <v>0.994189556003133</v>
      </c>
    </row>
    <row r="57" ht="13.85" spans="1:7">
      <c r="A57" s="24" t="s">
        <v>547</v>
      </c>
      <c r="B57" s="24">
        <v>6</v>
      </c>
      <c r="C57" s="24">
        <v>8530.891</v>
      </c>
      <c r="D57" s="24"/>
      <c r="E57" s="24">
        <v>6</v>
      </c>
      <c r="F57" s="24">
        <v>8672.912</v>
      </c>
      <c r="G57" s="24">
        <f t="shared" si="2"/>
        <v>1.01664785073447</v>
      </c>
    </row>
    <row r="58" ht="13.85" spans="1:7">
      <c r="A58" s="6" t="s">
        <v>548</v>
      </c>
      <c r="B58" s="6">
        <v>7</v>
      </c>
      <c r="C58" s="6">
        <v>8552.154</v>
      </c>
      <c r="D58" s="6"/>
      <c r="E58" s="6">
        <v>7</v>
      </c>
      <c r="F58" s="6">
        <v>9508.669</v>
      </c>
      <c r="G58" s="6">
        <f t="shared" si="2"/>
        <v>1.11184492234354</v>
      </c>
    </row>
    <row r="59" ht="13.85" spans="1:7">
      <c r="A59" s="6" t="s">
        <v>549</v>
      </c>
      <c r="B59" s="6">
        <v>8</v>
      </c>
      <c r="C59" s="6">
        <v>7494.841</v>
      </c>
      <c r="D59" s="6"/>
      <c r="E59" s="6">
        <v>8</v>
      </c>
      <c r="F59" s="6">
        <v>8471.255</v>
      </c>
      <c r="G59" s="6">
        <f t="shared" si="2"/>
        <v>1.13027814732828</v>
      </c>
    </row>
    <row r="60" ht="13.85" spans="1:7">
      <c r="A60" s="23" t="s">
        <v>550</v>
      </c>
      <c r="B60" s="23">
        <v>9</v>
      </c>
      <c r="C60" s="23">
        <v>9181.255</v>
      </c>
      <c r="D60" s="23"/>
      <c r="E60" s="23">
        <v>9</v>
      </c>
      <c r="F60" s="23">
        <v>10861.426</v>
      </c>
      <c r="G60" s="23">
        <f t="shared" si="2"/>
        <v>1.18300014540496</v>
      </c>
    </row>
    <row r="61" ht="13.85" spans="1:9">
      <c r="A61" s="23" t="s">
        <v>551</v>
      </c>
      <c r="B61" s="23">
        <v>10</v>
      </c>
      <c r="C61" s="23">
        <v>10721.811</v>
      </c>
      <c r="D61" s="23"/>
      <c r="E61" s="23">
        <v>10</v>
      </c>
      <c r="F61" s="23">
        <v>9574.045</v>
      </c>
      <c r="G61" s="23">
        <f t="shared" si="2"/>
        <v>0.89295036071798</v>
      </c>
      <c r="I61" s="6" t="s">
        <v>93</v>
      </c>
    </row>
    <row r="62" ht="13.85" spans="1:7">
      <c r="A62" s="6"/>
      <c r="B62" s="6"/>
      <c r="C62" s="6"/>
      <c r="D62" s="6"/>
      <c r="E62" s="6"/>
      <c r="F62" s="6"/>
      <c r="G62" s="6"/>
    </row>
    <row r="63" ht="13.85" spans="1:7">
      <c r="A63" s="6"/>
      <c r="B63" s="6"/>
      <c r="C63" s="6"/>
      <c r="D63" s="6"/>
      <c r="E63" s="6"/>
      <c r="F63" s="6"/>
      <c r="G63" s="6"/>
    </row>
    <row r="64" ht="13.85" spans="1:7">
      <c r="A64" s="6"/>
      <c r="B64" s="6"/>
      <c r="C64" s="6"/>
      <c r="D64" s="6"/>
      <c r="E64" s="6"/>
      <c r="F64" s="6"/>
      <c r="G64" s="6"/>
    </row>
    <row r="65" ht="13.85" spans="1:7">
      <c r="A65" s="6"/>
      <c r="B65" s="6" t="s">
        <v>93</v>
      </c>
      <c r="C65" s="6"/>
      <c r="D65" s="6"/>
      <c r="E65" s="6" t="s">
        <v>94</v>
      </c>
      <c r="F65" s="6"/>
      <c r="G65" s="6"/>
    </row>
    <row r="66" ht="13.85" spans="1:7">
      <c r="A66" s="23" t="s">
        <v>210</v>
      </c>
      <c r="B66" s="23">
        <v>1</v>
      </c>
      <c r="C66" s="23">
        <v>11007.368</v>
      </c>
      <c r="D66" s="23"/>
      <c r="E66" s="23">
        <v>1</v>
      </c>
      <c r="F66" s="23">
        <v>3520.77</v>
      </c>
      <c r="G66" s="23">
        <f t="shared" ref="G66:G75" si="3">F66/C66</f>
        <v>0.319855754799876</v>
      </c>
    </row>
    <row r="67" ht="13.85" spans="1:7">
      <c r="A67" s="23" t="s">
        <v>211</v>
      </c>
      <c r="B67" s="23">
        <v>2</v>
      </c>
      <c r="C67" s="23">
        <v>8674.355</v>
      </c>
      <c r="D67" s="23"/>
      <c r="E67" s="23">
        <v>2</v>
      </c>
      <c r="F67" s="23">
        <v>3807.477</v>
      </c>
      <c r="G67" s="23">
        <f t="shared" si="3"/>
        <v>0.438934883342911</v>
      </c>
    </row>
    <row r="68" ht="13.85" spans="1:7">
      <c r="A68" s="6" t="s">
        <v>552</v>
      </c>
      <c r="B68" s="6">
        <v>3</v>
      </c>
      <c r="C68" s="6">
        <v>9238.77</v>
      </c>
      <c r="D68" s="6"/>
      <c r="E68" s="6">
        <v>3</v>
      </c>
      <c r="F68" s="6">
        <v>6143.062</v>
      </c>
      <c r="G68" s="6">
        <f t="shared" si="3"/>
        <v>0.664922062135977</v>
      </c>
    </row>
    <row r="69" ht="13.85" spans="1:7">
      <c r="A69" s="6" t="s">
        <v>553</v>
      </c>
      <c r="B69" s="6">
        <v>4</v>
      </c>
      <c r="C69" s="6">
        <v>7618.548</v>
      </c>
      <c r="D69" s="6"/>
      <c r="E69" s="6">
        <v>4</v>
      </c>
      <c r="F69" s="6">
        <v>6974.083</v>
      </c>
      <c r="G69" s="6">
        <f t="shared" si="3"/>
        <v>0.91540842165725</v>
      </c>
    </row>
    <row r="70" ht="13.85" spans="1:7">
      <c r="A70" s="24" t="s">
        <v>554</v>
      </c>
      <c r="B70" s="24">
        <v>5</v>
      </c>
      <c r="C70" s="24">
        <v>7732.305</v>
      </c>
      <c r="D70" s="24"/>
      <c r="E70" s="24">
        <v>5</v>
      </c>
      <c r="F70" s="24">
        <v>8609.205</v>
      </c>
      <c r="G70" s="24">
        <f t="shared" si="3"/>
        <v>1.11340732162014</v>
      </c>
    </row>
    <row r="71" ht="13.85" spans="1:7">
      <c r="A71" s="24" t="s">
        <v>555</v>
      </c>
      <c r="B71" s="24">
        <v>6</v>
      </c>
      <c r="C71" s="24">
        <v>7862.083</v>
      </c>
      <c r="D71" s="24"/>
      <c r="E71" s="24">
        <v>6</v>
      </c>
      <c r="F71" s="24">
        <v>9357.497</v>
      </c>
      <c r="G71" s="24">
        <f t="shared" si="3"/>
        <v>1.19020582713258</v>
      </c>
    </row>
    <row r="72" ht="13.85" spans="1:7">
      <c r="A72" s="6" t="s">
        <v>556</v>
      </c>
      <c r="B72" s="6">
        <v>7</v>
      </c>
      <c r="C72" s="6">
        <v>9547.648</v>
      </c>
      <c r="D72" s="6"/>
      <c r="E72" s="6">
        <v>7</v>
      </c>
      <c r="F72" s="6">
        <v>9968.598</v>
      </c>
      <c r="G72" s="6">
        <f t="shared" si="3"/>
        <v>1.04408939248703</v>
      </c>
    </row>
    <row r="73" ht="13.85" spans="1:7">
      <c r="A73" s="6" t="s">
        <v>557</v>
      </c>
      <c r="B73" s="6">
        <v>8</v>
      </c>
      <c r="C73" s="6">
        <v>9274.811</v>
      </c>
      <c r="D73" s="6"/>
      <c r="E73" s="6">
        <v>8</v>
      </c>
      <c r="F73" s="6">
        <v>8033.447</v>
      </c>
      <c r="G73" s="6">
        <f t="shared" si="3"/>
        <v>0.866157488276581</v>
      </c>
    </row>
    <row r="74" ht="13.85" spans="1:7">
      <c r="A74" s="23" t="s">
        <v>558</v>
      </c>
      <c r="B74" s="23">
        <v>9</v>
      </c>
      <c r="C74" s="23">
        <v>9240.255</v>
      </c>
      <c r="D74" s="23"/>
      <c r="E74" s="23">
        <v>9</v>
      </c>
      <c r="F74" s="23">
        <v>9975.054</v>
      </c>
      <c r="G74" s="23">
        <f t="shared" si="3"/>
        <v>1.07952150671167</v>
      </c>
    </row>
    <row r="75" ht="13.85" spans="1:7">
      <c r="A75" s="23" t="s">
        <v>559</v>
      </c>
      <c r="B75" s="23">
        <v>10</v>
      </c>
      <c r="C75" s="23">
        <v>7930.962</v>
      </c>
      <c r="D75" s="23"/>
      <c r="E75" s="23">
        <v>10</v>
      </c>
      <c r="F75" s="23">
        <v>12292.267</v>
      </c>
      <c r="G75" s="23">
        <f t="shared" si="3"/>
        <v>1.54990869960038</v>
      </c>
    </row>
    <row r="76" ht="13.85" spans="1:7">
      <c r="A76" s="6"/>
      <c r="B76" s="6"/>
      <c r="C76" s="6"/>
      <c r="D76" s="6"/>
      <c r="E76" s="6"/>
      <c r="F76" s="6"/>
      <c r="G76" s="6"/>
    </row>
    <row r="77" ht="13.85" spans="1:7">
      <c r="A77" s="6"/>
      <c r="B77" s="6"/>
      <c r="C77" s="6"/>
      <c r="D77" s="6"/>
      <c r="E77" s="6"/>
      <c r="F77" s="6"/>
      <c r="G77" s="6"/>
    </row>
    <row r="78" ht="13.85" spans="1:7">
      <c r="A78" s="6"/>
      <c r="B78" s="6" t="s">
        <v>93</v>
      </c>
      <c r="C78" s="6"/>
      <c r="D78" s="6"/>
      <c r="E78" s="6" t="s">
        <v>94</v>
      </c>
      <c r="F78" s="6"/>
      <c r="G78" s="6"/>
    </row>
    <row r="79" ht="13.85" spans="1:7">
      <c r="A79" s="23" t="s">
        <v>11</v>
      </c>
      <c r="B79" s="23">
        <v>1</v>
      </c>
      <c r="C79" s="23">
        <v>11809.347</v>
      </c>
      <c r="D79" s="23"/>
      <c r="E79" s="23">
        <v>1</v>
      </c>
      <c r="F79" s="23">
        <v>3241.986</v>
      </c>
      <c r="G79" s="23">
        <f t="shared" ref="G79:G88" si="4">F79/C79</f>
        <v>0.27452711822254</v>
      </c>
    </row>
    <row r="80" ht="13.85" spans="1:7">
      <c r="A80" s="23" t="s">
        <v>12</v>
      </c>
      <c r="B80" s="23">
        <v>2</v>
      </c>
      <c r="C80" s="23">
        <v>8783.962</v>
      </c>
      <c r="D80" s="23"/>
      <c r="E80" s="23">
        <v>2</v>
      </c>
      <c r="F80" s="23">
        <v>3508.255</v>
      </c>
      <c r="G80" s="23">
        <f t="shared" si="4"/>
        <v>0.399393235080024</v>
      </c>
    </row>
    <row r="81" ht="13.85" spans="1:7">
      <c r="A81" s="6" t="s">
        <v>560</v>
      </c>
      <c r="B81" s="6">
        <v>3</v>
      </c>
      <c r="C81" s="6">
        <v>9242.012</v>
      </c>
      <c r="D81" s="6"/>
      <c r="E81" s="6">
        <v>3</v>
      </c>
      <c r="F81" s="6">
        <v>4664.983</v>
      </c>
      <c r="G81" s="6">
        <f t="shared" si="4"/>
        <v>0.50475837945244</v>
      </c>
    </row>
    <row r="82" ht="13.85" spans="1:7">
      <c r="A82" s="6" t="s">
        <v>561</v>
      </c>
      <c r="B82" s="6">
        <v>4</v>
      </c>
      <c r="C82" s="6">
        <v>10382.184</v>
      </c>
      <c r="D82" s="6"/>
      <c r="E82" s="6">
        <v>4</v>
      </c>
      <c r="F82" s="6">
        <v>3227.024</v>
      </c>
      <c r="G82" s="6">
        <f t="shared" si="4"/>
        <v>0.310823233338958</v>
      </c>
    </row>
    <row r="83" ht="13.85" spans="1:7">
      <c r="A83" s="24" t="s">
        <v>562</v>
      </c>
      <c r="B83" s="24">
        <v>5</v>
      </c>
      <c r="C83" s="24">
        <v>10103.083</v>
      </c>
      <c r="D83" s="24"/>
      <c r="E83" s="24">
        <v>5</v>
      </c>
      <c r="F83" s="24">
        <v>2805.761</v>
      </c>
      <c r="G83" s="24">
        <f t="shared" si="4"/>
        <v>0.277713347499966</v>
      </c>
    </row>
    <row r="84" ht="13.85" spans="1:7">
      <c r="A84" s="24" t="s">
        <v>563</v>
      </c>
      <c r="B84" s="24">
        <v>6</v>
      </c>
      <c r="C84" s="24">
        <v>7330.477</v>
      </c>
      <c r="D84" s="24"/>
      <c r="E84" s="24">
        <v>6</v>
      </c>
      <c r="F84" s="24">
        <v>3337.912</v>
      </c>
      <c r="G84" s="24">
        <f t="shared" si="4"/>
        <v>0.455347175906834</v>
      </c>
    </row>
    <row r="85" ht="13.85" spans="1:7">
      <c r="A85" s="6" t="s">
        <v>564</v>
      </c>
      <c r="B85" s="6">
        <v>7</v>
      </c>
      <c r="C85" s="6">
        <v>10077.255</v>
      </c>
      <c r="D85" s="6"/>
      <c r="E85" s="6">
        <v>7</v>
      </c>
      <c r="F85" s="6">
        <v>5058.317</v>
      </c>
      <c r="G85" s="6">
        <f t="shared" si="4"/>
        <v>0.501953855489417</v>
      </c>
    </row>
    <row r="86" ht="13.85" spans="1:7">
      <c r="A86" s="6" t="s">
        <v>565</v>
      </c>
      <c r="B86" s="6">
        <v>8</v>
      </c>
      <c r="C86" s="6">
        <v>7640.184</v>
      </c>
      <c r="D86" s="6"/>
      <c r="E86" s="6">
        <v>8</v>
      </c>
      <c r="F86" s="6">
        <v>5205.719</v>
      </c>
      <c r="G86" s="6">
        <f t="shared" si="4"/>
        <v>0.681360422733274</v>
      </c>
    </row>
    <row r="87" ht="13.85" spans="1:7">
      <c r="A87" s="23" t="s">
        <v>566</v>
      </c>
      <c r="B87" s="23">
        <v>9</v>
      </c>
      <c r="C87" s="23">
        <v>9742.033</v>
      </c>
      <c r="D87" s="23"/>
      <c r="E87" s="23">
        <v>9</v>
      </c>
      <c r="F87" s="23">
        <v>5769.669</v>
      </c>
      <c r="G87" s="23">
        <f t="shared" si="4"/>
        <v>0.592244863058871</v>
      </c>
    </row>
    <row r="88" ht="13.85" spans="1:7">
      <c r="A88" s="23" t="s">
        <v>567</v>
      </c>
      <c r="B88" s="23">
        <v>10</v>
      </c>
      <c r="C88" s="23">
        <v>7034.761</v>
      </c>
      <c r="D88" s="23"/>
      <c r="E88" s="23">
        <v>10</v>
      </c>
      <c r="F88" s="23">
        <v>7632.276</v>
      </c>
      <c r="G88" s="23">
        <f t="shared" si="4"/>
        <v>1.08493749823199</v>
      </c>
    </row>
    <row r="90" ht="13.85" spans="1:13">
      <c r="A90" s="6" t="s">
        <v>123</v>
      </c>
      <c r="B90" s="6"/>
      <c r="C90" s="6"/>
      <c r="D90" s="6"/>
      <c r="E90" s="6"/>
      <c r="F90" s="6"/>
      <c r="G90" s="6" t="s">
        <v>124</v>
      </c>
      <c r="H90" s="6"/>
      <c r="I90" s="6"/>
      <c r="J90" s="6"/>
      <c r="K90" s="6"/>
      <c r="L90" s="6"/>
      <c r="M90" s="6"/>
    </row>
    <row r="91" ht="13.85" spans="1:13">
      <c r="A91" s="6" t="s">
        <v>30</v>
      </c>
      <c r="B91" s="6"/>
      <c r="C91" s="6"/>
      <c r="D91" s="6"/>
      <c r="E91" s="6"/>
      <c r="F91" s="6"/>
      <c r="G91" s="6" t="s">
        <v>125</v>
      </c>
      <c r="H91" s="6"/>
      <c r="I91" s="6"/>
      <c r="J91" s="6"/>
      <c r="K91" s="6"/>
      <c r="L91" s="6"/>
      <c r="M91" s="6"/>
    </row>
    <row r="92" ht="13.85" spans="1:13">
      <c r="A92" s="6"/>
      <c r="B92" s="6" t="s">
        <v>126</v>
      </c>
      <c r="C92" s="6" t="s">
        <v>127</v>
      </c>
      <c r="D92" s="6" t="s">
        <v>128</v>
      </c>
      <c r="E92" s="6" t="s">
        <v>32</v>
      </c>
      <c r="F92" s="6" t="s">
        <v>33</v>
      </c>
      <c r="G92" s="6" t="s">
        <v>129</v>
      </c>
      <c r="H92" s="6"/>
      <c r="I92" s="6"/>
      <c r="J92" s="6"/>
      <c r="K92" s="6"/>
      <c r="L92" s="6"/>
      <c r="M92" s="6"/>
    </row>
    <row r="93" ht="13.85" spans="1:13">
      <c r="A93" s="8" t="s">
        <v>130</v>
      </c>
      <c r="B93" s="6">
        <v>15.258</v>
      </c>
      <c r="C93" s="6">
        <v>4</v>
      </c>
      <c r="D93" s="6">
        <v>3.815</v>
      </c>
      <c r="E93" s="6">
        <v>6.62</v>
      </c>
      <c r="F93" s="6">
        <v>0.001</v>
      </c>
      <c r="G93" s="6" t="s">
        <v>131</v>
      </c>
      <c r="H93" s="6" t="s">
        <v>132</v>
      </c>
      <c r="I93" s="6" t="s">
        <v>133</v>
      </c>
      <c r="J93" s="6" t="s">
        <v>134</v>
      </c>
      <c r="K93" s="6" t="s">
        <v>33</v>
      </c>
      <c r="L93" s="6" t="s">
        <v>135</v>
      </c>
      <c r="M93" s="6"/>
    </row>
    <row r="94" ht="13.85" spans="1:13">
      <c r="A94" s="6" t="s">
        <v>136</v>
      </c>
      <c r="B94" s="6">
        <v>14.406</v>
      </c>
      <c r="C94" s="6">
        <v>25</v>
      </c>
      <c r="D94" s="6">
        <v>0.576</v>
      </c>
      <c r="E94" s="6"/>
      <c r="F94" s="6"/>
      <c r="G94" s="6"/>
      <c r="H94" s="6"/>
      <c r="I94" s="6"/>
      <c r="J94" s="6"/>
      <c r="K94" s="6"/>
      <c r="L94" s="6" t="s">
        <v>41</v>
      </c>
      <c r="M94" s="6" t="s">
        <v>42</v>
      </c>
    </row>
    <row r="95" ht="13.85" spans="1:13">
      <c r="A95" s="6" t="s">
        <v>137</v>
      </c>
      <c r="B95" s="6">
        <v>29.664</v>
      </c>
      <c r="C95" s="6">
        <v>29</v>
      </c>
      <c r="D95" s="6"/>
      <c r="E95" s="6"/>
      <c r="F95" s="6"/>
      <c r="G95" s="6" t="s">
        <v>31</v>
      </c>
      <c r="H95" s="6" t="s">
        <v>568</v>
      </c>
      <c r="I95" s="6">
        <v>-0.63895</v>
      </c>
      <c r="J95" s="6">
        <v>0.43827</v>
      </c>
      <c r="K95" s="6">
        <v>0.157</v>
      </c>
      <c r="L95" s="6">
        <v>-1.5416</v>
      </c>
      <c r="M95" s="6">
        <v>0.2637</v>
      </c>
    </row>
    <row r="96" ht="13.85" spans="1:13">
      <c r="A96" s="6"/>
      <c r="B96" s="6"/>
      <c r="C96" s="6"/>
      <c r="D96" s="6"/>
      <c r="E96" s="6"/>
      <c r="F96" s="6"/>
      <c r="G96" s="6"/>
      <c r="H96" s="6" t="s">
        <v>569</v>
      </c>
      <c r="I96" s="6" t="s">
        <v>570</v>
      </c>
      <c r="J96" s="6">
        <v>0.43827</v>
      </c>
      <c r="K96" s="6">
        <v>0.004</v>
      </c>
      <c r="L96" s="6">
        <v>-2.2941</v>
      </c>
      <c r="M96" s="6">
        <v>-0.4888</v>
      </c>
    </row>
    <row r="97" ht="13.85" spans="1:13">
      <c r="A97" s="6"/>
      <c r="B97" s="6"/>
      <c r="C97" s="6"/>
      <c r="D97" s="6"/>
      <c r="E97" s="6"/>
      <c r="F97" s="6"/>
      <c r="G97" s="6"/>
      <c r="H97" s="6" t="s">
        <v>571</v>
      </c>
      <c r="I97" s="6" t="s">
        <v>572</v>
      </c>
      <c r="J97" s="6">
        <v>0.43827</v>
      </c>
      <c r="K97" s="6">
        <v>0.002</v>
      </c>
      <c r="L97" s="6">
        <v>-2.4306</v>
      </c>
      <c r="M97" s="6">
        <v>-0.6253</v>
      </c>
    </row>
    <row r="98" ht="13.85" spans="1:13">
      <c r="A98" s="6"/>
      <c r="B98" s="6"/>
      <c r="C98" s="6"/>
      <c r="D98" s="6"/>
      <c r="E98" s="6"/>
      <c r="F98" s="6"/>
      <c r="G98" s="6"/>
      <c r="H98" s="6" t="s">
        <v>573</v>
      </c>
      <c r="I98" s="6" t="s">
        <v>574</v>
      </c>
      <c r="J98" s="6">
        <v>0.43827</v>
      </c>
      <c r="K98" s="6">
        <v>0</v>
      </c>
      <c r="L98" s="6">
        <v>-2.9266</v>
      </c>
      <c r="M98" s="6">
        <v>-1.1213</v>
      </c>
    </row>
    <row r="99" ht="13.85" spans="1:13">
      <c r="A99" s="6"/>
      <c r="B99" s="6"/>
      <c r="C99" s="6"/>
      <c r="D99" s="6"/>
      <c r="E99" s="6"/>
      <c r="F99" s="6"/>
      <c r="G99" s="6" t="s">
        <v>568</v>
      </c>
      <c r="H99" s="6" t="s">
        <v>31</v>
      </c>
      <c r="I99" s="6">
        <v>0.63895</v>
      </c>
      <c r="J99" s="6">
        <v>0.43827</v>
      </c>
      <c r="K99" s="6">
        <v>0.157</v>
      </c>
      <c r="L99" s="6">
        <v>-0.2637</v>
      </c>
      <c r="M99" s="6">
        <v>1.5416</v>
      </c>
    </row>
    <row r="100" ht="13.85" spans="1:13">
      <c r="A100" s="6"/>
      <c r="B100" s="6"/>
      <c r="C100" s="6"/>
      <c r="D100" s="6"/>
      <c r="E100" s="6"/>
      <c r="F100" s="6"/>
      <c r="G100" s="6"/>
      <c r="H100" s="6" t="s">
        <v>569</v>
      </c>
      <c r="I100" s="6">
        <v>-0.75249</v>
      </c>
      <c r="J100" s="6">
        <v>0.43827</v>
      </c>
      <c r="K100" s="6">
        <v>0.098</v>
      </c>
      <c r="L100" s="6">
        <v>-1.6551</v>
      </c>
      <c r="M100" s="6">
        <v>0.1501</v>
      </c>
    </row>
    <row r="101" ht="13.85" spans="1:13">
      <c r="A101" s="6"/>
      <c r="B101" s="6"/>
      <c r="C101" s="6"/>
      <c r="D101" s="6"/>
      <c r="E101" s="6"/>
      <c r="F101" s="6"/>
      <c r="G101" s="6"/>
      <c r="H101" s="6" t="s">
        <v>571</v>
      </c>
      <c r="I101" s="6">
        <v>-0.88902</v>
      </c>
      <c r="J101" s="6">
        <v>0.43827</v>
      </c>
      <c r="K101" s="6">
        <v>0.053</v>
      </c>
      <c r="L101" s="6">
        <v>-1.7917</v>
      </c>
      <c r="M101" s="6">
        <v>0.0136</v>
      </c>
    </row>
    <row r="102" ht="13.85" spans="1:13">
      <c r="A102" s="6"/>
      <c r="B102" s="6"/>
      <c r="C102" s="6"/>
      <c r="D102" s="6"/>
      <c r="E102" s="6"/>
      <c r="F102" s="6"/>
      <c r="G102" s="6"/>
      <c r="H102" s="6" t="s">
        <v>573</v>
      </c>
      <c r="I102" s="6" t="s">
        <v>575</v>
      </c>
      <c r="J102" s="6">
        <v>0.43827</v>
      </c>
      <c r="K102" s="6">
        <v>0.004</v>
      </c>
      <c r="L102" s="6">
        <v>-2.2877</v>
      </c>
      <c r="M102" s="6">
        <v>-0.4824</v>
      </c>
    </row>
    <row r="103" ht="13.85" spans="1:13">
      <c r="A103" s="6"/>
      <c r="B103" s="6"/>
      <c r="C103" s="6"/>
      <c r="D103" s="6"/>
      <c r="E103" s="6"/>
      <c r="F103" s="6"/>
      <c r="G103" s="6" t="s">
        <v>569</v>
      </c>
      <c r="H103" s="6" t="s">
        <v>31</v>
      </c>
      <c r="I103" s="6" t="s">
        <v>576</v>
      </c>
      <c r="J103" s="6">
        <v>0.43827</v>
      </c>
      <c r="K103" s="6">
        <v>0.004</v>
      </c>
      <c r="L103" s="6">
        <v>0.4888</v>
      </c>
      <c r="M103" s="6">
        <v>2.2941</v>
      </c>
    </row>
    <row r="104" ht="13.85" spans="1:13">
      <c r="A104" s="6"/>
      <c r="B104" s="6"/>
      <c r="C104" s="6"/>
      <c r="D104" s="6"/>
      <c r="E104" s="6"/>
      <c r="F104" s="6"/>
      <c r="G104" s="6"/>
      <c r="H104" s="6" t="s">
        <v>568</v>
      </c>
      <c r="I104" s="6">
        <v>0.75249</v>
      </c>
      <c r="J104" s="6">
        <v>0.43827</v>
      </c>
      <c r="K104" s="6">
        <v>0.098</v>
      </c>
      <c r="L104" s="6">
        <v>-0.1501</v>
      </c>
      <c r="M104" s="6">
        <v>1.6551</v>
      </c>
    </row>
    <row r="105" ht="13.85" spans="1:13">
      <c r="A105" s="6"/>
      <c r="B105" s="6"/>
      <c r="C105" s="6"/>
      <c r="D105" s="6"/>
      <c r="E105" s="6"/>
      <c r="F105" s="6"/>
      <c r="G105" s="6"/>
      <c r="H105" s="6" t="s">
        <v>571</v>
      </c>
      <c r="I105" s="6">
        <v>-0.13653</v>
      </c>
      <c r="J105" s="6">
        <v>0.43827</v>
      </c>
      <c r="K105" s="6">
        <v>0.758</v>
      </c>
      <c r="L105" s="6">
        <v>-1.0392</v>
      </c>
      <c r="M105" s="6">
        <v>0.7661</v>
      </c>
    </row>
    <row r="106" ht="13.85" spans="1:13">
      <c r="A106" s="6"/>
      <c r="B106" s="6"/>
      <c r="C106" s="6"/>
      <c r="D106" s="6"/>
      <c r="E106" s="6"/>
      <c r="F106" s="6"/>
      <c r="G106" s="6"/>
      <c r="H106" s="6" t="s">
        <v>573</v>
      </c>
      <c r="I106" s="6">
        <v>-0.63253</v>
      </c>
      <c r="J106" s="6">
        <v>0.43827</v>
      </c>
      <c r="K106" s="6">
        <v>0.161</v>
      </c>
      <c r="L106" s="6">
        <v>-1.5352</v>
      </c>
      <c r="M106" s="6">
        <v>0.2701</v>
      </c>
    </row>
    <row r="107" ht="13.85" spans="1:13">
      <c r="A107" s="6"/>
      <c r="B107" s="6"/>
      <c r="C107" s="6"/>
      <c r="D107" s="6"/>
      <c r="E107" s="6"/>
      <c r="F107" s="6"/>
      <c r="G107" s="6" t="s">
        <v>571</v>
      </c>
      <c r="H107" s="6" t="s">
        <v>31</v>
      </c>
      <c r="I107" s="6" t="s">
        <v>577</v>
      </c>
      <c r="J107" s="6">
        <v>0.43827</v>
      </c>
      <c r="K107" s="6">
        <v>0.002</v>
      </c>
      <c r="L107" s="6">
        <v>0.6253</v>
      </c>
      <c r="M107" s="6">
        <v>2.4306</v>
      </c>
    </row>
    <row r="108" ht="13.85" spans="1:13">
      <c r="A108" s="6"/>
      <c r="B108" s="6"/>
      <c r="C108" s="6"/>
      <c r="D108" s="6"/>
      <c r="E108" s="6"/>
      <c r="F108" s="6"/>
      <c r="G108" s="6"/>
      <c r="H108" s="6" t="s">
        <v>568</v>
      </c>
      <c r="I108" s="6">
        <v>0.88902</v>
      </c>
      <c r="J108" s="6">
        <v>0.43827</v>
      </c>
      <c r="K108" s="6">
        <v>0.053</v>
      </c>
      <c r="L108" s="6">
        <v>-0.0136</v>
      </c>
      <c r="M108" s="6">
        <v>1.7917</v>
      </c>
    </row>
    <row r="109" ht="13.85" spans="1:13">
      <c r="A109" s="6"/>
      <c r="B109" s="6"/>
      <c r="C109" s="6"/>
      <c r="D109" s="6"/>
      <c r="E109" s="6"/>
      <c r="F109" s="6"/>
      <c r="G109" s="6"/>
      <c r="H109" s="6" t="s">
        <v>569</v>
      </c>
      <c r="I109" s="6">
        <v>0.13653</v>
      </c>
      <c r="J109" s="6">
        <v>0.43827</v>
      </c>
      <c r="K109" s="6">
        <v>0.758</v>
      </c>
      <c r="L109" s="6">
        <v>-0.7661</v>
      </c>
      <c r="M109" s="6">
        <v>1.0392</v>
      </c>
    </row>
    <row r="110" ht="13.85" spans="1:13">
      <c r="A110" s="6"/>
      <c r="B110" s="6"/>
      <c r="C110" s="6"/>
      <c r="D110" s="6"/>
      <c r="E110" s="6"/>
      <c r="F110" s="6"/>
      <c r="G110" s="6"/>
      <c r="H110" s="6" t="s">
        <v>573</v>
      </c>
      <c r="I110" s="6">
        <v>-0.496</v>
      </c>
      <c r="J110" s="6">
        <v>0.43827</v>
      </c>
      <c r="K110" s="6">
        <v>0.268</v>
      </c>
      <c r="L110" s="6">
        <v>-1.3986</v>
      </c>
      <c r="M110" s="6">
        <v>0.4066</v>
      </c>
    </row>
    <row r="111" ht="13.85" spans="1:13">
      <c r="A111" s="6"/>
      <c r="B111" s="6"/>
      <c r="C111" s="6"/>
      <c r="D111" s="6"/>
      <c r="E111" s="6"/>
      <c r="F111" s="6"/>
      <c r="G111" s="6" t="s">
        <v>573</v>
      </c>
      <c r="H111" s="6" t="s">
        <v>31</v>
      </c>
      <c r="I111" s="6" t="s">
        <v>578</v>
      </c>
      <c r="J111" s="6">
        <v>0.43827</v>
      </c>
      <c r="K111" s="6">
        <v>0</v>
      </c>
      <c r="L111" s="6">
        <v>1.1213</v>
      </c>
      <c r="M111" s="6">
        <v>2.9266</v>
      </c>
    </row>
    <row r="112" ht="13.85" spans="1:13">
      <c r="A112" s="6"/>
      <c r="B112" s="6"/>
      <c r="C112" s="6"/>
      <c r="D112" s="6"/>
      <c r="E112" s="6"/>
      <c r="F112" s="6"/>
      <c r="G112" s="6"/>
      <c r="H112" s="6" t="s">
        <v>568</v>
      </c>
      <c r="I112" s="6" t="s">
        <v>579</v>
      </c>
      <c r="J112" s="6">
        <v>0.43827</v>
      </c>
      <c r="K112" s="6">
        <v>0.004</v>
      </c>
      <c r="L112" s="6">
        <v>0.4824</v>
      </c>
      <c r="M112" s="6">
        <v>2.2877</v>
      </c>
    </row>
    <row r="113" ht="13.85" spans="1:13">
      <c r="A113" s="6"/>
      <c r="B113" s="6"/>
      <c r="C113" s="6"/>
      <c r="D113" s="6"/>
      <c r="E113" s="6"/>
      <c r="F113" s="6"/>
      <c r="G113" s="6"/>
      <c r="H113" s="6" t="s">
        <v>569</v>
      </c>
      <c r="I113" s="6">
        <v>0.63253</v>
      </c>
      <c r="J113" s="6">
        <v>0.43827</v>
      </c>
      <c r="K113" s="6">
        <v>0.161</v>
      </c>
      <c r="L113" s="6">
        <v>-0.2701</v>
      </c>
      <c r="M113" s="6">
        <v>1.5352</v>
      </c>
    </row>
    <row r="114" ht="13.85" spans="1:13">
      <c r="A114" s="6"/>
      <c r="B114" s="6"/>
      <c r="C114" s="6"/>
      <c r="D114" s="6"/>
      <c r="E114" s="6"/>
      <c r="F114" s="6"/>
      <c r="G114" s="6"/>
      <c r="H114" s="6" t="s">
        <v>571</v>
      </c>
      <c r="I114" s="6">
        <v>0.496</v>
      </c>
      <c r="J114" s="6">
        <v>0.43827</v>
      </c>
      <c r="K114" s="6">
        <v>0.268</v>
      </c>
      <c r="L114" s="6">
        <v>-0.4066</v>
      </c>
      <c r="M114" s="6">
        <v>1.3986</v>
      </c>
    </row>
    <row r="115" ht="13.85" spans="1:13">
      <c r="A115" s="6"/>
      <c r="B115" s="6"/>
      <c r="C115" s="6"/>
      <c r="D115" s="6"/>
      <c r="E115" s="6"/>
      <c r="F115" s="6"/>
      <c r="G115" s="6" t="s">
        <v>144</v>
      </c>
      <c r="H115" s="6"/>
      <c r="I115" s="6"/>
      <c r="J115" s="6"/>
      <c r="K115" s="6"/>
      <c r="L115" s="6"/>
      <c r="M115" s="6"/>
    </row>
    <row r="116" ht="13.85" spans="1:13">
      <c r="A116" s="6"/>
      <c r="B116" s="6"/>
      <c r="C116" s="6"/>
      <c r="D116" s="6"/>
      <c r="E116" s="6"/>
      <c r="F116" s="6"/>
      <c r="G116" s="6"/>
      <c r="H116" s="6"/>
      <c r="I116" s="6"/>
      <c r="J116" s="6"/>
      <c r="K116" s="6"/>
      <c r="L116" s="6"/>
      <c r="M116" s="6"/>
    </row>
    <row r="118" ht="17.25" spans="1:1">
      <c r="A118" s="10" t="s">
        <v>580</v>
      </c>
    </row>
    <row r="119" ht="13.85" spans="1:7">
      <c r="A119" s="6"/>
      <c r="B119" s="6" t="s">
        <v>93</v>
      </c>
      <c r="C119" s="6"/>
      <c r="D119" s="6"/>
      <c r="E119" s="6" t="s">
        <v>94</v>
      </c>
      <c r="F119" s="6"/>
      <c r="G119" s="6"/>
    </row>
    <row r="120" ht="13.85" spans="1:7">
      <c r="A120" s="23" t="s">
        <v>7</v>
      </c>
      <c r="B120" s="23">
        <v>1</v>
      </c>
      <c r="C120" s="23">
        <v>9581.731</v>
      </c>
      <c r="D120" s="23"/>
      <c r="E120" s="23">
        <v>1</v>
      </c>
      <c r="F120" s="23">
        <v>3317.962</v>
      </c>
      <c r="G120" s="23">
        <f t="shared" ref="G120:G129" si="5">F120/C120</f>
        <v>0.346280019758434</v>
      </c>
    </row>
    <row r="121" ht="13.85" spans="1:7">
      <c r="A121" s="23" t="s">
        <v>8</v>
      </c>
      <c r="B121" s="23">
        <v>2</v>
      </c>
      <c r="C121" s="23">
        <v>8453.598</v>
      </c>
      <c r="D121" s="23"/>
      <c r="E121" s="23">
        <v>2</v>
      </c>
      <c r="F121" s="23">
        <v>5546.104</v>
      </c>
      <c r="G121" s="23">
        <f t="shared" si="5"/>
        <v>0.656064317229185</v>
      </c>
    </row>
    <row r="122" ht="13.85" spans="1:7">
      <c r="A122" s="6" t="s">
        <v>550</v>
      </c>
      <c r="B122" s="6">
        <v>3</v>
      </c>
      <c r="C122" s="6">
        <v>9479.719</v>
      </c>
      <c r="D122" s="6"/>
      <c r="E122" s="6">
        <v>3</v>
      </c>
      <c r="F122" s="6">
        <v>8372.518</v>
      </c>
      <c r="G122" s="6">
        <f t="shared" si="5"/>
        <v>0.883203183554281</v>
      </c>
    </row>
    <row r="123" ht="13.85" spans="1:7">
      <c r="A123" s="6" t="s">
        <v>551</v>
      </c>
      <c r="B123" s="6">
        <v>4</v>
      </c>
      <c r="C123" s="6">
        <v>9526.841</v>
      </c>
      <c r="D123" s="6"/>
      <c r="E123" s="6">
        <v>4</v>
      </c>
      <c r="F123" s="6">
        <v>10120.962</v>
      </c>
      <c r="G123" s="6">
        <f t="shared" si="5"/>
        <v>1.06236285459157</v>
      </c>
    </row>
    <row r="124" ht="13.85" spans="1:9">
      <c r="A124" s="24" t="s">
        <v>581</v>
      </c>
      <c r="B124" s="24">
        <v>5</v>
      </c>
      <c r="C124" s="24">
        <v>9818.861</v>
      </c>
      <c r="D124" s="24"/>
      <c r="E124" s="24">
        <v>5</v>
      </c>
      <c r="F124" s="24">
        <v>8414.305</v>
      </c>
      <c r="G124" s="24">
        <f t="shared" si="5"/>
        <v>0.856953265760662</v>
      </c>
      <c r="I124" s="6" t="s">
        <v>94</v>
      </c>
    </row>
    <row r="125" ht="13.85" spans="1:7">
      <c r="A125" s="24" t="s">
        <v>582</v>
      </c>
      <c r="B125" s="24">
        <v>6</v>
      </c>
      <c r="C125" s="24">
        <v>8755.154</v>
      </c>
      <c r="D125" s="24"/>
      <c r="E125" s="24">
        <v>6</v>
      </c>
      <c r="F125" s="24">
        <v>8316.255</v>
      </c>
      <c r="G125" s="24">
        <f t="shared" si="5"/>
        <v>0.949869642498578</v>
      </c>
    </row>
    <row r="126" ht="13.85" spans="1:7">
      <c r="A126" s="6" t="s">
        <v>583</v>
      </c>
      <c r="B126" s="6">
        <v>7</v>
      </c>
      <c r="C126" s="6">
        <v>8773.841</v>
      </c>
      <c r="D126" s="6"/>
      <c r="E126" s="6">
        <v>7</v>
      </c>
      <c r="F126" s="6">
        <v>8230.841</v>
      </c>
      <c r="G126" s="6">
        <f t="shared" si="5"/>
        <v>0.938111483898557</v>
      </c>
    </row>
    <row r="127" ht="13.85" spans="1:7">
      <c r="A127" s="6" t="s">
        <v>584</v>
      </c>
      <c r="B127" s="6">
        <v>8</v>
      </c>
      <c r="C127" s="6">
        <v>10398.891</v>
      </c>
      <c r="D127" s="6"/>
      <c r="E127" s="6">
        <v>8</v>
      </c>
      <c r="F127" s="6">
        <v>7450.669</v>
      </c>
      <c r="G127" s="6">
        <f t="shared" si="5"/>
        <v>0.716486883072435</v>
      </c>
    </row>
    <row r="128" ht="13.85" spans="1:7">
      <c r="A128" s="23" t="s">
        <v>585</v>
      </c>
      <c r="B128" s="23">
        <v>9</v>
      </c>
      <c r="C128" s="23">
        <v>8568.619</v>
      </c>
      <c r="D128" s="23"/>
      <c r="E128" s="23">
        <v>9</v>
      </c>
      <c r="F128" s="23">
        <v>7757.205</v>
      </c>
      <c r="G128" s="23">
        <f t="shared" si="5"/>
        <v>0.905303993560689</v>
      </c>
    </row>
    <row r="129" ht="13.85" spans="1:7">
      <c r="A129" s="23" t="s">
        <v>586</v>
      </c>
      <c r="B129" s="23">
        <v>10</v>
      </c>
      <c r="C129" s="23">
        <v>10454.861</v>
      </c>
      <c r="D129" s="23"/>
      <c r="E129" s="23">
        <v>10</v>
      </c>
      <c r="F129" s="23">
        <v>6371.477</v>
      </c>
      <c r="G129" s="23">
        <f t="shared" si="5"/>
        <v>0.609427231983285</v>
      </c>
    </row>
    <row r="130" ht="13.85" spans="1:7">
      <c r="A130" s="6"/>
      <c r="B130" s="6"/>
      <c r="C130" s="6"/>
      <c r="D130" s="6"/>
      <c r="E130" s="6"/>
      <c r="F130" s="6"/>
      <c r="G130" s="6"/>
    </row>
    <row r="131" ht="13.85" spans="1:7">
      <c r="A131" s="6"/>
      <c r="B131" s="6" t="s">
        <v>93</v>
      </c>
      <c r="C131" s="6"/>
      <c r="D131" s="6"/>
      <c r="E131" s="6" t="s">
        <v>94</v>
      </c>
      <c r="F131" s="6"/>
      <c r="G131" s="6"/>
    </row>
    <row r="132" ht="13.85" spans="1:7">
      <c r="A132" s="23" t="s">
        <v>9</v>
      </c>
      <c r="B132" s="23">
        <v>1</v>
      </c>
      <c r="C132" s="23">
        <v>11237.146</v>
      </c>
      <c r="D132" s="23"/>
      <c r="E132" s="23">
        <v>1</v>
      </c>
      <c r="F132" s="23">
        <v>5351.184</v>
      </c>
      <c r="G132" s="23">
        <f t="shared" ref="G132:G141" si="6">F132/C132</f>
        <v>0.476204901137709</v>
      </c>
    </row>
    <row r="133" ht="13.85" spans="1:9">
      <c r="A133" s="23" t="s">
        <v>10</v>
      </c>
      <c r="B133" s="23">
        <v>2</v>
      </c>
      <c r="C133" s="23">
        <v>8128.305</v>
      </c>
      <c r="D133" s="23"/>
      <c r="E133" s="23">
        <v>2</v>
      </c>
      <c r="F133" s="23">
        <v>4257.062</v>
      </c>
      <c r="G133" s="23">
        <f t="shared" si="6"/>
        <v>0.523733053816263</v>
      </c>
      <c r="I133" s="6" t="s">
        <v>93</v>
      </c>
    </row>
    <row r="134" ht="13.85" spans="1:7">
      <c r="A134" s="6" t="s">
        <v>558</v>
      </c>
      <c r="B134" s="6">
        <v>3</v>
      </c>
      <c r="C134" s="6">
        <v>8405.912</v>
      </c>
      <c r="D134" s="6"/>
      <c r="E134" s="6">
        <v>3</v>
      </c>
      <c r="F134" s="6">
        <v>7364.912</v>
      </c>
      <c r="G134" s="6">
        <f t="shared" si="6"/>
        <v>0.876158589335696</v>
      </c>
    </row>
    <row r="135" ht="13.85" spans="1:7">
      <c r="A135" s="6" t="s">
        <v>559</v>
      </c>
      <c r="B135" s="6">
        <v>4</v>
      </c>
      <c r="C135" s="6">
        <v>7934.497</v>
      </c>
      <c r="D135" s="6"/>
      <c r="E135" s="6">
        <v>4</v>
      </c>
      <c r="F135" s="6">
        <v>8235.983</v>
      </c>
      <c r="G135" s="6">
        <f t="shared" si="6"/>
        <v>1.0379968635693</v>
      </c>
    </row>
    <row r="136" ht="13.85" spans="1:7">
      <c r="A136" s="24" t="s">
        <v>587</v>
      </c>
      <c r="B136" s="24">
        <v>5</v>
      </c>
      <c r="C136" s="24">
        <v>8109.083</v>
      </c>
      <c r="D136" s="24"/>
      <c r="E136" s="24">
        <v>5</v>
      </c>
      <c r="F136" s="24">
        <v>7590.619</v>
      </c>
      <c r="G136" s="24">
        <f t="shared" si="6"/>
        <v>0.936063794142938</v>
      </c>
    </row>
    <row r="137" ht="13.85" spans="1:7">
      <c r="A137" s="24" t="s">
        <v>588</v>
      </c>
      <c r="B137" s="24">
        <v>6</v>
      </c>
      <c r="C137" s="24">
        <v>10410.841</v>
      </c>
      <c r="D137" s="24"/>
      <c r="E137" s="24">
        <v>6</v>
      </c>
      <c r="F137" s="24">
        <v>8087.948</v>
      </c>
      <c r="G137" s="24">
        <f t="shared" si="6"/>
        <v>0.776877487611231</v>
      </c>
    </row>
    <row r="138" ht="13.85" spans="1:7">
      <c r="A138" s="6" t="s">
        <v>589</v>
      </c>
      <c r="B138" s="6">
        <v>7</v>
      </c>
      <c r="C138" s="6">
        <v>9341.134</v>
      </c>
      <c r="D138" s="6"/>
      <c r="E138" s="6">
        <v>7</v>
      </c>
      <c r="F138" s="6">
        <v>5886.083</v>
      </c>
      <c r="G138" s="6">
        <f t="shared" si="6"/>
        <v>0.630125100442837</v>
      </c>
    </row>
    <row r="139" ht="13.85" spans="1:7">
      <c r="A139" s="6" t="s">
        <v>590</v>
      </c>
      <c r="B139" s="6">
        <v>8</v>
      </c>
      <c r="C139" s="6">
        <v>9571.962</v>
      </c>
      <c r="D139" s="6"/>
      <c r="E139" s="6">
        <v>8</v>
      </c>
      <c r="F139" s="6">
        <v>5762.548</v>
      </c>
      <c r="G139" s="6">
        <f t="shared" si="6"/>
        <v>0.602023702141734</v>
      </c>
    </row>
    <row r="140" ht="13.85" spans="1:7">
      <c r="A140" s="23" t="s">
        <v>591</v>
      </c>
      <c r="B140" s="23">
        <v>9</v>
      </c>
      <c r="C140" s="23">
        <v>8858.569</v>
      </c>
      <c r="D140" s="23"/>
      <c r="E140" s="23">
        <v>9</v>
      </c>
      <c r="F140" s="23">
        <v>4763.598</v>
      </c>
      <c r="G140" s="23">
        <f t="shared" si="6"/>
        <v>0.537738995993597</v>
      </c>
    </row>
    <row r="141" ht="13.85" spans="1:7">
      <c r="A141" s="23" t="s">
        <v>592</v>
      </c>
      <c r="B141" s="23">
        <v>10</v>
      </c>
      <c r="C141" s="23">
        <v>8739.175</v>
      </c>
      <c r="D141" s="23"/>
      <c r="E141" s="23">
        <v>10</v>
      </c>
      <c r="F141" s="23">
        <v>1821.083</v>
      </c>
      <c r="G141" s="23">
        <f t="shared" si="6"/>
        <v>0.208381569198466</v>
      </c>
    </row>
    <row r="142" ht="13.85" spans="1:7">
      <c r="A142" s="6"/>
      <c r="B142" s="6"/>
      <c r="C142" s="6"/>
      <c r="D142" s="6"/>
      <c r="E142" s="6"/>
      <c r="F142" s="6"/>
      <c r="G142" s="6"/>
    </row>
    <row r="143" ht="13.85" spans="1:7">
      <c r="A143" s="6"/>
      <c r="B143" s="6"/>
      <c r="C143" s="6"/>
      <c r="D143" s="6"/>
      <c r="E143" s="6"/>
      <c r="F143" s="6"/>
      <c r="G143" s="6"/>
    </row>
    <row r="144" ht="13.85" spans="1:7">
      <c r="A144" s="6"/>
      <c r="B144" s="6" t="s">
        <v>93</v>
      </c>
      <c r="C144" s="6"/>
      <c r="D144" s="6"/>
      <c r="E144" s="6" t="s">
        <v>94</v>
      </c>
      <c r="F144" s="6"/>
      <c r="G144" s="6"/>
    </row>
    <row r="145" ht="13.85" spans="1:7">
      <c r="A145" s="23" t="s">
        <v>11</v>
      </c>
      <c r="B145" s="23">
        <v>1</v>
      </c>
      <c r="C145" s="23">
        <v>9417.832</v>
      </c>
      <c r="D145" s="23"/>
      <c r="E145" s="23">
        <v>1</v>
      </c>
      <c r="F145" s="23">
        <v>4820.882</v>
      </c>
      <c r="G145" s="23">
        <f t="shared" ref="G145:G154" si="7">F145/C145</f>
        <v>0.511888723434438</v>
      </c>
    </row>
    <row r="146" ht="13.85" spans="1:7">
      <c r="A146" s="23" t="s">
        <v>12</v>
      </c>
      <c r="B146" s="23">
        <v>2</v>
      </c>
      <c r="C146" s="23">
        <v>6351.196</v>
      </c>
      <c r="D146" s="23"/>
      <c r="E146" s="23">
        <v>2</v>
      </c>
      <c r="F146" s="23">
        <v>3267.205</v>
      </c>
      <c r="G146" s="23">
        <f t="shared" si="7"/>
        <v>0.514423582581926</v>
      </c>
    </row>
    <row r="147" ht="13.85" spans="1:7">
      <c r="A147" s="6" t="s">
        <v>566</v>
      </c>
      <c r="B147" s="6">
        <v>3</v>
      </c>
      <c r="C147" s="6">
        <v>5831.782</v>
      </c>
      <c r="D147" s="6"/>
      <c r="E147" s="6">
        <v>3</v>
      </c>
      <c r="F147" s="6">
        <v>5494.095</v>
      </c>
      <c r="G147" s="6">
        <f t="shared" si="7"/>
        <v>0.942095400685417</v>
      </c>
    </row>
    <row r="148" ht="13.85" spans="1:7">
      <c r="A148" s="6" t="s">
        <v>567</v>
      </c>
      <c r="B148" s="6">
        <v>4</v>
      </c>
      <c r="C148" s="6">
        <v>7267.347</v>
      </c>
      <c r="D148" s="6"/>
      <c r="E148" s="6">
        <v>4</v>
      </c>
      <c r="F148" s="6">
        <v>3515.569</v>
      </c>
      <c r="G148" s="6">
        <f t="shared" si="7"/>
        <v>0.483748608673839</v>
      </c>
    </row>
    <row r="149" ht="13.85" spans="1:7">
      <c r="A149" s="24" t="s">
        <v>593</v>
      </c>
      <c r="B149" s="24">
        <v>5</v>
      </c>
      <c r="C149" s="24">
        <v>5567.368</v>
      </c>
      <c r="D149" s="24"/>
      <c r="E149" s="24">
        <v>5</v>
      </c>
      <c r="F149" s="24">
        <v>2653.518</v>
      </c>
      <c r="G149" s="24">
        <f t="shared" si="7"/>
        <v>0.47661983184873</v>
      </c>
    </row>
    <row r="150" ht="13.85" spans="1:7">
      <c r="A150" s="24" t="s">
        <v>594</v>
      </c>
      <c r="B150" s="24">
        <v>6</v>
      </c>
      <c r="C150" s="24">
        <v>5986.66</v>
      </c>
      <c r="D150" s="24"/>
      <c r="E150" s="24">
        <v>6</v>
      </c>
      <c r="F150" s="24">
        <v>3792.146</v>
      </c>
      <c r="G150" s="24">
        <f t="shared" si="7"/>
        <v>0.6334326652925</v>
      </c>
    </row>
    <row r="151" ht="13.85" spans="1:7">
      <c r="A151" s="6" t="s">
        <v>595</v>
      </c>
      <c r="B151" s="6">
        <v>7</v>
      </c>
      <c r="C151" s="6">
        <v>7241.125</v>
      </c>
      <c r="D151" s="6"/>
      <c r="E151" s="6">
        <v>7</v>
      </c>
      <c r="F151" s="6">
        <v>1440.832</v>
      </c>
      <c r="G151" s="6">
        <f t="shared" si="7"/>
        <v>0.198979026049129</v>
      </c>
    </row>
    <row r="152" ht="13.85" spans="1:7">
      <c r="A152" s="6" t="s">
        <v>596</v>
      </c>
      <c r="B152" s="6">
        <v>8</v>
      </c>
      <c r="C152" s="6">
        <v>8564.305</v>
      </c>
      <c r="D152" s="6"/>
      <c r="E152" s="6">
        <v>8</v>
      </c>
      <c r="F152" s="6">
        <v>2124.539</v>
      </c>
      <c r="G152" s="6">
        <f t="shared" si="7"/>
        <v>0.248069049385794</v>
      </c>
    </row>
    <row r="153" ht="13.85" spans="1:7">
      <c r="A153" s="23" t="s">
        <v>597</v>
      </c>
      <c r="B153" s="23">
        <v>9</v>
      </c>
      <c r="C153" s="23">
        <v>5738.125</v>
      </c>
      <c r="D153" s="23"/>
      <c r="E153" s="23">
        <v>9</v>
      </c>
      <c r="F153" s="23">
        <v>2541.355</v>
      </c>
      <c r="G153" s="23">
        <f t="shared" si="7"/>
        <v>0.442889445594162</v>
      </c>
    </row>
    <row r="154" ht="13.85" spans="1:7">
      <c r="A154" s="23" t="s">
        <v>598</v>
      </c>
      <c r="B154" s="23">
        <v>10</v>
      </c>
      <c r="C154" s="23">
        <v>9312.882</v>
      </c>
      <c r="D154" s="23"/>
      <c r="E154" s="23">
        <v>10</v>
      </c>
      <c r="F154" s="23">
        <v>2605.589</v>
      </c>
      <c r="G154" s="23">
        <f t="shared" si="7"/>
        <v>0.279783315197165</v>
      </c>
    </row>
    <row r="157" ht="13.85" spans="1:13">
      <c r="A157" s="6" t="s">
        <v>123</v>
      </c>
      <c r="B157" s="6"/>
      <c r="C157" s="6"/>
      <c r="D157" s="6"/>
      <c r="E157" s="6"/>
      <c r="F157" s="6"/>
      <c r="G157" s="6" t="s">
        <v>124</v>
      </c>
      <c r="H157" s="6"/>
      <c r="I157" s="6"/>
      <c r="J157" s="6"/>
      <c r="K157" s="6"/>
      <c r="L157" s="6"/>
      <c r="M157" s="6"/>
    </row>
    <row r="158" ht="13.85" spans="1:13">
      <c r="A158" s="6" t="s">
        <v>30</v>
      </c>
      <c r="B158" s="6"/>
      <c r="C158" s="6"/>
      <c r="D158" s="6"/>
      <c r="E158" s="6"/>
      <c r="F158" s="6"/>
      <c r="G158" s="6" t="s">
        <v>125</v>
      </c>
      <c r="H158" s="6"/>
      <c r="I158" s="6"/>
      <c r="J158" s="6"/>
      <c r="K158" s="6"/>
      <c r="L158" s="6"/>
      <c r="M158" s="6"/>
    </row>
    <row r="159" ht="13.85" spans="1:13">
      <c r="A159" s="6"/>
      <c r="B159" s="6" t="s">
        <v>126</v>
      </c>
      <c r="C159" s="6" t="s">
        <v>127</v>
      </c>
      <c r="D159" s="6" t="s">
        <v>128</v>
      </c>
      <c r="E159" s="6" t="s">
        <v>32</v>
      </c>
      <c r="F159" s="6" t="s">
        <v>33</v>
      </c>
      <c r="G159" s="6" t="s">
        <v>129</v>
      </c>
      <c r="H159" s="6"/>
      <c r="I159" s="6"/>
      <c r="J159" s="6"/>
      <c r="K159" s="6"/>
      <c r="L159" s="6"/>
      <c r="M159" s="6"/>
    </row>
    <row r="160" ht="13.85" spans="1:13">
      <c r="A160" s="8" t="s">
        <v>130</v>
      </c>
      <c r="B160" s="6">
        <v>2.853</v>
      </c>
      <c r="C160" s="6">
        <v>4</v>
      </c>
      <c r="D160" s="6">
        <v>0.713</v>
      </c>
      <c r="E160" s="6">
        <v>3.927</v>
      </c>
      <c r="F160" s="6">
        <v>0.013</v>
      </c>
      <c r="G160" s="6" t="s">
        <v>131</v>
      </c>
      <c r="H160" s="6" t="s">
        <v>132</v>
      </c>
      <c r="I160" s="6" t="s">
        <v>133</v>
      </c>
      <c r="J160" s="6" t="s">
        <v>134</v>
      </c>
      <c r="K160" s="6" t="s">
        <v>33</v>
      </c>
      <c r="L160" s="6" t="s">
        <v>135</v>
      </c>
      <c r="M160" s="6"/>
    </row>
    <row r="161" ht="13.85" spans="1:13">
      <c r="A161" s="6" t="s">
        <v>136</v>
      </c>
      <c r="B161" s="6">
        <v>4.54</v>
      </c>
      <c r="C161" s="6">
        <v>25</v>
      </c>
      <c r="D161" s="6">
        <v>0.182</v>
      </c>
      <c r="E161" s="6"/>
      <c r="F161" s="6"/>
      <c r="G161" s="6"/>
      <c r="H161" s="6"/>
      <c r="I161" s="6"/>
      <c r="J161" s="6"/>
      <c r="K161" s="6"/>
      <c r="L161" s="6" t="s">
        <v>41</v>
      </c>
      <c r="M161" s="6" t="s">
        <v>42</v>
      </c>
    </row>
    <row r="162" ht="13.85" spans="1:13">
      <c r="A162" s="6" t="s">
        <v>137</v>
      </c>
      <c r="B162" s="6">
        <v>7.393</v>
      </c>
      <c r="C162" s="6">
        <v>29</v>
      </c>
      <c r="D162" s="6"/>
      <c r="E162" s="6"/>
      <c r="F162" s="6"/>
      <c r="G162" s="6" t="s">
        <v>31</v>
      </c>
      <c r="H162" s="6" t="s">
        <v>573</v>
      </c>
      <c r="I162" s="6" t="s">
        <v>599</v>
      </c>
      <c r="J162" s="6">
        <v>0.24604</v>
      </c>
      <c r="K162" s="6">
        <v>0.006</v>
      </c>
      <c r="L162" s="6">
        <v>-1.2519</v>
      </c>
      <c r="M162" s="6">
        <v>-0.2385</v>
      </c>
    </row>
    <row r="163" ht="13.85" spans="1:13">
      <c r="A163" s="6"/>
      <c r="B163" s="6"/>
      <c r="C163" s="6"/>
      <c r="D163" s="6"/>
      <c r="E163" s="6"/>
      <c r="F163" s="6"/>
      <c r="G163" s="6"/>
      <c r="H163" s="6" t="s">
        <v>600</v>
      </c>
      <c r="I163" s="6" t="s">
        <v>601</v>
      </c>
      <c r="J163" s="6">
        <v>0.24604</v>
      </c>
      <c r="K163" s="6">
        <v>0.042</v>
      </c>
      <c r="L163" s="6">
        <v>-1.0354</v>
      </c>
      <c r="M163" s="6">
        <v>-0.022</v>
      </c>
    </row>
    <row r="164" ht="13.85" spans="1:13">
      <c r="A164" s="6"/>
      <c r="B164" s="6"/>
      <c r="C164" s="6"/>
      <c r="D164" s="6"/>
      <c r="E164" s="6"/>
      <c r="F164" s="6"/>
      <c r="G164" s="6"/>
      <c r="H164" s="6" t="s">
        <v>602</v>
      </c>
      <c r="I164" s="6">
        <v>-0.10077</v>
      </c>
      <c r="J164" s="6">
        <v>0.24604</v>
      </c>
      <c r="K164" s="6">
        <v>0.686</v>
      </c>
      <c r="L164" s="6">
        <v>-0.6075</v>
      </c>
      <c r="M164" s="6">
        <v>0.406</v>
      </c>
    </row>
    <row r="165" ht="13.85" spans="1:13">
      <c r="A165" s="6"/>
      <c r="B165" s="6"/>
      <c r="C165" s="6"/>
      <c r="D165" s="6"/>
      <c r="E165" s="6"/>
      <c r="F165" s="6"/>
      <c r="G165" s="6"/>
      <c r="H165" s="6" t="s">
        <v>603</v>
      </c>
      <c r="I165" s="6">
        <v>0.01488</v>
      </c>
      <c r="J165" s="6">
        <v>0.24604</v>
      </c>
      <c r="K165" s="6">
        <v>0.952</v>
      </c>
      <c r="L165" s="6">
        <v>-0.4918</v>
      </c>
      <c r="M165" s="6">
        <v>0.5216</v>
      </c>
    </row>
    <row r="166" ht="13.85" spans="1:13">
      <c r="A166" s="6"/>
      <c r="B166" s="6"/>
      <c r="C166" s="6"/>
      <c r="D166" s="6"/>
      <c r="E166" s="6"/>
      <c r="F166" s="6"/>
      <c r="G166" s="6" t="s">
        <v>573</v>
      </c>
      <c r="H166" s="6" t="s">
        <v>31</v>
      </c>
      <c r="I166" s="6" t="s">
        <v>604</v>
      </c>
      <c r="J166" s="6">
        <v>0.24604</v>
      </c>
      <c r="K166" s="6">
        <v>0.006</v>
      </c>
      <c r="L166" s="6">
        <v>0.2385</v>
      </c>
      <c r="M166" s="6">
        <v>1.2519</v>
      </c>
    </row>
    <row r="167" ht="13.85" spans="1:13">
      <c r="A167" s="6"/>
      <c r="B167" s="6"/>
      <c r="C167" s="6"/>
      <c r="D167" s="6"/>
      <c r="E167" s="6"/>
      <c r="F167" s="6"/>
      <c r="G167" s="6"/>
      <c r="H167" s="6" t="s">
        <v>600</v>
      </c>
      <c r="I167" s="6">
        <v>0.21652</v>
      </c>
      <c r="J167" s="6">
        <v>0.24604</v>
      </c>
      <c r="K167" s="6">
        <v>0.387</v>
      </c>
      <c r="L167" s="6">
        <v>-0.2902</v>
      </c>
      <c r="M167" s="6">
        <v>0.7232</v>
      </c>
    </row>
    <row r="168" ht="13.85" spans="1:13">
      <c r="A168" s="6"/>
      <c r="B168" s="6"/>
      <c r="C168" s="6"/>
      <c r="D168" s="6"/>
      <c r="E168" s="6"/>
      <c r="F168" s="6"/>
      <c r="G168" s="6"/>
      <c r="H168" s="6" t="s">
        <v>602</v>
      </c>
      <c r="I168" s="6" t="s">
        <v>605</v>
      </c>
      <c r="J168" s="6">
        <v>0.24604</v>
      </c>
      <c r="K168" s="6">
        <v>0.015</v>
      </c>
      <c r="L168" s="6">
        <v>0.1377</v>
      </c>
      <c r="M168" s="6">
        <v>1.1512</v>
      </c>
    </row>
    <row r="169" ht="13.85" spans="1:13">
      <c r="A169" s="6"/>
      <c r="B169" s="6"/>
      <c r="C169" s="6"/>
      <c r="D169" s="6"/>
      <c r="E169" s="6"/>
      <c r="F169" s="6"/>
      <c r="G169" s="6"/>
      <c r="H169" s="6" t="s">
        <v>603</v>
      </c>
      <c r="I169" s="6" t="s">
        <v>606</v>
      </c>
      <c r="J169" s="6">
        <v>0.24604</v>
      </c>
      <c r="K169" s="6">
        <v>0.005</v>
      </c>
      <c r="L169" s="6">
        <v>0.2534</v>
      </c>
      <c r="M169" s="6">
        <v>1.2668</v>
      </c>
    </row>
    <row r="170" ht="13.85" spans="1:13">
      <c r="A170" s="6"/>
      <c r="B170" s="6"/>
      <c r="C170" s="6"/>
      <c r="D170" s="6"/>
      <c r="E170" s="6"/>
      <c r="F170" s="6"/>
      <c r="G170" s="6" t="s">
        <v>600</v>
      </c>
      <c r="H170" s="6" t="s">
        <v>31</v>
      </c>
      <c r="I170" s="6" t="s">
        <v>607</v>
      </c>
      <c r="J170" s="6">
        <v>0.24604</v>
      </c>
      <c r="K170" s="6">
        <v>0.042</v>
      </c>
      <c r="L170" s="6">
        <v>0.022</v>
      </c>
      <c r="M170" s="6">
        <v>1.0354</v>
      </c>
    </row>
    <row r="171" ht="13.85" spans="1:13">
      <c r="A171" s="6"/>
      <c r="B171" s="6"/>
      <c r="C171" s="6"/>
      <c r="D171" s="6"/>
      <c r="E171" s="6"/>
      <c r="F171" s="6"/>
      <c r="G171" s="6"/>
      <c r="H171" s="6" t="s">
        <v>573</v>
      </c>
      <c r="I171" s="6">
        <v>-0.21652</v>
      </c>
      <c r="J171" s="6">
        <v>0.24604</v>
      </c>
      <c r="K171" s="6">
        <v>0.387</v>
      </c>
      <c r="L171" s="6">
        <v>-0.7232</v>
      </c>
      <c r="M171" s="6">
        <v>0.2902</v>
      </c>
    </row>
    <row r="172" ht="13.85" spans="1:13">
      <c r="A172" s="6"/>
      <c r="B172" s="6"/>
      <c r="C172" s="6"/>
      <c r="D172" s="6"/>
      <c r="E172" s="6"/>
      <c r="F172" s="6"/>
      <c r="G172" s="6"/>
      <c r="H172" s="6" t="s">
        <v>602</v>
      </c>
      <c r="I172" s="6">
        <v>0.42793</v>
      </c>
      <c r="J172" s="6">
        <v>0.24604</v>
      </c>
      <c r="K172" s="6">
        <v>0.094</v>
      </c>
      <c r="L172" s="6">
        <v>-0.0788</v>
      </c>
      <c r="M172" s="6">
        <v>0.9347</v>
      </c>
    </row>
    <row r="173" ht="13.85" spans="1:13">
      <c r="A173" s="6"/>
      <c r="B173" s="6"/>
      <c r="C173" s="6"/>
      <c r="D173" s="6"/>
      <c r="E173" s="6"/>
      <c r="F173" s="6"/>
      <c r="G173" s="6"/>
      <c r="H173" s="6" t="s">
        <v>603</v>
      </c>
      <c r="I173" s="6" t="s">
        <v>608</v>
      </c>
      <c r="J173" s="6">
        <v>0.24604</v>
      </c>
      <c r="K173" s="6">
        <v>0.037</v>
      </c>
      <c r="L173" s="6">
        <v>0.0369</v>
      </c>
      <c r="M173" s="6">
        <v>1.0503</v>
      </c>
    </row>
    <row r="174" ht="13.85" spans="1:13">
      <c r="A174" s="6"/>
      <c r="B174" s="6"/>
      <c r="C174" s="6"/>
      <c r="D174" s="6"/>
      <c r="E174" s="6"/>
      <c r="F174" s="6"/>
      <c r="G174" s="6" t="s">
        <v>602</v>
      </c>
      <c r="H174" s="6" t="s">
        <v>31</v>
      </c>
      <c r="I174" s="6">
        <v>0.10077</v>
      </c>
      <c r="J174" s="6">
        <v>0.24604</v>
      </c>
      <c r="K174" s="6">
        <v>0.686</v>
      </c>
      <c r="L174" s="6">
        <v>-0.406</v>
      </c>
      <c r="M174" s="6">
        <v>0.6075</v>
      </c>
    </row>
    <row r="175" ht="13.85" spans="1:13">
      <c r="A175" s="6"/>
      <c r="B175" s="6"/>
      <c r="C175" s="6"/>
      <c r="D175" s="6"/>
      <c r="E175" s="6"/>
      <c r="F175" s="6"/>
      <c r="G175" s="6"/>
      <c r="H175" s="6" t="s">
        <v>573</v>
      </c>
      <c r="I175" s="6" t="s">
        <v>609</v>
      </c>
      <c r="J175" s="6">
        <v>0.24604</v>
      </c>
      <c r="K175" s="6">
        <v>0.015</v>
      </c>
      <c r="L175" s="6">
        <v>-1.1512</v>
      </c>
      <c r="M175" s="6">
        <v>-0.1377</v>
      </c>
    </row>
    <row r="176" ht="13.85" spans="1:13">
      <c r="A176" s="6"/>
      <c r="B176" s="6"/>
      <c r="C176" s="6"/>
      <c r="D176" s="6"/>
      <c r="E176" s="6"/>
      <c r="F176" s="6"/>
      <c r="G176" s="6"/>
      <c r="H176" s="6" t="s">
        <v>600</v>
      </c>
      <c r="I176" s="6">
        <v>-0.42793</v>
      </c>
      <c r="J176" s="6">
        <v>0.24604</v>
      </c>
      <c r="K176" s="6">
        <v>0.094</v>
      </c>
      <c r="L176" s="6">
        <v>-0.9347</v>
      </c>
      <c r="M176" s="6">
        <v>0.0788</v>
      </c>
    </row>
    <row r="177" ht="13.85" spans="1:13">
      <c r="A177" s="6"/>
      <c r="B177" s="6"/>
      <c r="C177" s="6"/>
      <c r="D177" s="6"/>
      <c r="E177" s="6"/>
      <c r="F177" s="6"/>
      <c r="G177" s="6"/>
      <c r="H177" s="6" t="s">
        <v>603</v>
      </c>
      <c r="I177" s="6">
        <v>0.11565</v>
      </c>
      <c r="J177" s="6">
        <v>0.24604</v>
      </c>
      <c r="K177" s="6">
        <v>0.642</v>
      </c>
      <c r="L177" s="6">
        <v>-0.3911</v>
      </c>
      <c r="M177" s="6">
        <v>0.6224</v>
      </c>
    </row>
    <row r="178" ht="13.85" spans="1:13">
      <c r="A178" s="6"/>
      <c r="B178" s="6"/>
      <c r="C178" s="6"/>
      <c r="D178" s="6"/>
      <c r="E178" s="6"/>
      <c r="F178" s="6"/>
      <c r="G178" s="6" t="s">
        <v>603</v>
      </c>
      <c r="H178" s="6" t="s">
        <v>31</v>
      </c>
      <c r="I178" s="6">
        <v>-0.01488</v>
      </c>
      <c r="J178" s="6">
        <v>0.24604</v>
      </c>
      <c r="K178" s="6">
        <v>0.952</v>
      </c>
      <c r="L178" s="6">
        <v>-0.5216</v>
      </c>
      <c r="M178" s="6">
        <v>0.4918</v>
      </c>
    </row>
    <row r="179" ht="13.85" spans="1:13">
      <c r="A179" s="6"/>
      <c r="B179" s="6"/>
      <c r="C179" s="6"/>
      <c r="D179" s="6"/>
      <c r="E179" s="6"/>
      <c r="F179" s="6"/>
      <c r="G179" s="6"/>
      <c r="H179" s="6" t="s">
        <v>573</v>
      </c>
      <c r="I179" s="6" t="s">
        <v>610</v>
      </c>
      <c r="J179" s="6">
        <v>0.24604</v>
      </c>
      <c r="K179" s="6">
        <v>0.005</v>
      </c>
      <c r="L179" s="6">
        <v>-1.2668</v>
      </c>
      <c r="M179" s="6">
        <v>-0.2534</v>
      </c>
    </row>
    <row r="180" ht="13.85" spans="1:13">
      <c r="A180" s="6"/>
      <c r="B180" s="6"/>
      <c r="C180" s="6"/>
      <c r="D180" s="6"/>
      <c r="E180" s="6"/>
      <c r="F180" s="6"/>
      <c r="G180" s="6"/>
      <c r="H180" s="6" t="s">
        <v>600</v>
      </c>
      <c r="I180" s="6" t="s">
        <v>611</v>
      </c>
      <c r="J180" s="6">
        <v>0.24604</v>
      </c>
      <c r="K180" s="6">
        <v>0.037</v>
      </c>
      <c r="L180" s="6">
        <v>-1.0503</v>
      </c>
      <c r="M180" s="6">
        <v>-0.0369</v>
      </c>
    </row>
    <row r="181" ht="13.85" spans="1:13">
      <c r="A181" s="6"/>
      <c r="B181" s="6"/>
      <c r="C181" s="6"/>
      <c r="D181" s="6"/>
      <c r="E181" s="6"/>
      <c r="F181" s="6"/>
      <c r="G181" s="6"/>
      <c r="H181" s="6" t="s">
        <v>602</v>
      </c>
      <c r="I181" s="6">
        <v>-0.11565</v>
      </c>
      <c r="J181" s="6">
        <v>0.24604</v>
      </c>
      <c r="K181" s="6">
        <v>0.642</v>
      </c>
      <c r="L181" s="6">
        <v>-0.6224</v>
      </c>
      <c r="M181" s="6">
        <v>0.3911</v>
      </c>
    </row>
    <row r="182" ht="13.85" spans="1:13">
      <c r="A182" s="6"/>
      <c r="B182" s="6"/>
      <c r="C182" s="6"/>
      <c r="D182" s="6"/>
      <c r="E182" s="6"/>
      <c r="F182" s="6"/>
      <c r="G182" s="6" t="s">
        <v>144</v>
      </c>
      <c r="H182" s="6"/>
      <c r="I182" s="6"/>
      <c r="J182" s="6"/>
      <c r="K182" s="6"/>
      <c r="L182" s="6"/>
      <c r="M182" s="6"/>
    </row>
    <row r="183" ht="13.85" spans="1:13">
      <c r="A183" s="6"/>
      <c r="B183" s="6"/>
      <c r="C183" s="6"/>
      <c r="D183" s="6"/>
      <c r="E183" s="6"/>
      <c r="F183" s="6"/>
      <c r="G183" s="6"/>
      <c r="H183" s="6"/>
      <c r="I183" s="6"/>
      <c r="J183" s="6"/>
      <c r="K183" s="6"/>
      <c r="L183" s="6"/>
      <c r="M183" s="6"/>
    </row>
    <row r="184" ht="17.25" spans="1:1">
      <c r="A184" s="10" t="s">
        <v>612</v>
      </c>
    </row>
    <row r="185" ht="13.85" spans="1:7">
      <c r="A185" s="6" t="s">
        <v>515</v>
      </c>
      <c r="B185" s="6" t="s">
        <v>93</v>
      </c>
      <c r="C185" s="6"/>
      <c r="D185" s="6"/>
      <c r="E185" s="6" t="s">
        <v>94</v>
      </c>
      <c r="F185" s="6"/>
      <c r="G185" s="6"/>
    </row>
    <row r="186" ht="13.85" spans="1:7">
      <c r="A186" s="23" t="s">
        <v>7</v>
      </c>
      <c r="B186" s="23">
        <v>1</v>
      </c>
      <c r="C186" s="23">
        <v>10477.125</v>
      </c>
      <c r="D186" s="23"/>
      <c r="E186" s="23">
        <v>1</v>
      </c>
      <c r="F186" s="23">
        <v>3372.104</v>
      </c>
      <c r="G186" s="23">
        <f t="shared" ref="G186:G197" si="8">F186/C186</f>
        <v>0.321853943710703</v>
      </c>
    </row>
    <row r="187" ht="13.85" spans="1:7">
      <c r="A187" s="23" t="s">
        <v>8</v>
      </c>
      <c r="B187" s="23">
        <v>2</v>
      </c>
      <c r="C187" s="23">
        <v>9013.82</v>
      </c>
      <c r="D187" s="23"/>
      <c r="E187" s="23">
        <v>2</v>
      </c>
      <c r="F187" s="23">
        <v>4627.548</v>
      </c>
      <c r="G187" s="23">
        <f t="shared" si="8"/>
        <v>0.513383670852092</v>
      </c>
    </row>
    <row r="188" ht="13.85" spans="1:9">
      <c r="A188" s="23" t="s">
        <v>9</v>
      </c>
      <c r="B188" s="23">
        <v>3</v>
      </c>
      <c r="C188" s="23">
        <v>7665.255</v>
      </c>
      <c r="D188" s="23"/>
      <c r="E188" s="23">
        <v>3</v>
      </c>
      <c r="F188" s="23">
        <v>3837.527</v>
      </c>
      <c r="G188" s="23">
        <f t="shared" si="8"/>
        <v>0.500639182910419</v>
      </c>
      <c r="I188" s="6" t="s">
        <v>94</v>
      </c>
    </row>
    <row r="189" ht="13.85" spans="1:7">
      <c r="A189" s="6" t="s">
        <v>516</v>
      </c>
      <c r="B189" s="6">
        <v>4</v>
      </c>
      <c r="C189" s="6">
        <v>8682.648</v>
      </c>
      <c r="D189" s="6"/>
      <c r="E189" s="6">
        <v>4</v>
      </c>
      <c r="F189" s="6">
        <v>4136.962</v>
      </c>
      <c r="G189" s="6">
        <f t="shared" si="8"/>
        <v>0.476463171143181</v>
      </c>
    </row>
    <row r="190" ht="13.85" spans="1:7">
      <c r="A190" s="6" t="s">
        <v>517</v>
      </c>
      <c r="B190" s="6">
        <v>5</v>
      </c>
      <c r="C190" s="6">
        <v>7985.184</v>
      </c>
      <c r="D190" s="6"/>
      <c r="E190" s="6">
        <v>5</v>
      </c>
      <c r="F190" s="6">
        <v>4032.841</v>
      </c>
      <c r="G190" s="6">
        <f t="shared" si="8"/>
        <v>0.505040459931794</v>
      </c>
    </row>
    <row r="191" ht="13.85" spans="1:7">
      <c r="A191" s="6" t="s">
        <v>518</v>
      </c>
      <c r="B191" s="6">
        <v>6</v>
      </c>
      <c r="C191" s="6">
        <v>7606.355</v>
      </c>
      <c r="D191" s="6"/>
      <c r="E191" s="6">
        <v>6</v>
      </c>
      <c r="F191" s="6">
        <v>4482.447</v>
      </c>
      <c r="G191" s="6">
        <f t="shared" si="8"/>
        <v>0.589302892121128</v>
      </c>
    </row>
    <row r="192" ht="13.85" spans="1:7">
      <c r="A192" s="24" t="s">
        <v>519</v>
      </c>
      <c r="B192" s="24">
        <v>7</v>
      </c>
      <c r="C192" s="24">
        <v>7660.518</v>
      </c>
      <c r="D192" s="24"/>
      <c r="E192" s="24">
        <v>7</v>
      </c>
      <c r="F192" s="24">
        <v>5231.083</v>
      </c>
      <c r="G192" s="24">
        <f t="shared" si="8"/>
        <v>0.682862829902625</v>
      </c>
    </row>
    <row r="193" ht="13.85" spans="1:7">
      <c r="A193" s="24" t="s">
        <v>520</v>
      </c>
      <c r="B193" s="24">
        <v>8</v>
      </c>
      <c r="C193" s="24">
        <v>7995.841</v>
      </c>
      <c r="D193" s="24"/>
      <c r="E193" s="24">
        <v>8</v>
      </c>
      <c r="F193" s="24">
        <v>5510.426</v>
      </c>
      <c r="G193" s="24">
        <f t="shared" si="8"/>
        <v>0.689161527849291</v>
      </c>
    </row>
    <row r="194" ht="13.85" spans="1:7">
      <c r="A194" s="24" t="s">
        <v>521</v>
      </c>
      <c r="B194" s="24">
        <v>9</v>
      </c>
      <c r="C194" s="24">
        <v>8010.497</v>
      </c>
      <c r="D194" s="24"/>
      <c r="E194" s="24">
        <v>9</v>
      </c>
      <c r="F194" s="24">
        <v>5600.79</v>
      </c>
      <c r="G194" s="24">
        <f t="shared" si="8"/>
        <v>0.699181336688597</v>
      </c>
    </row>
    <row r="195" ht="13.85" spans="1:7">
      <c r="A195" s="6" t="s">
        <v>522</v>
      </c>
      <c r="B195" s="6">
        <v>10</v>
      </c>
      <c r="C195" s="6">
        <v>6518.355</v>
      </c>
      <c r="D195" s="6"/>
      <c r="E195" s="6">
        <v>10</v>
      </c>
      <c r="F195" s="6">
        <v>4188.477</v>
      </c>
      <c r="G195" s="6">
        <f t="shared" si="8"/>
        <v>0.642566567792027</v>
      </c>
    </row>
    <row r="196" ht="13.85" spans="1:7">
      <c r="A196" s="6" t="s">
        <v>523</v>
      </c>
      <c r="B196" s="6">
        <v>11</v>
      </c>
      <c r="C196" s="6">
        <v>7313.891</v>
      </c>
      <c r="D196" s="6"/>
      <c r="E196" s="6">
        <v>11</v>
      </c>
      <c r="F196" s="6">
        <v>4258.205</v>
      </c>
      <c r="G196" s="6">
        <f t="shared" si="8"/>
        <v>0.582207883601219</v>
      </c>
    </row>
    <row r="197" ht="13.85" spans="1:9">
      <c r="A197" s="6" t="s">
        <v>524</v>
      </c>
      <c r="B197" s="6">
        <v>12</v>
      </c>
      <c r="C197" s="6">
        <v>8327.953</v>
      </c>
      <c r="D197" s="6"/>
      <c r="E197" s="6">
        <v>12</v>
      </c>
      <c r="F197" s="6">
        <v>3720.134</v>
      </c>
      <c r="G197" s="6">
        <f t="shared" si="8"/>
        <v>0.446704490287109</v>
      </c>
      <c r="I197" s="6" t="s">
        <v>93</v>
      </c>
    </row>
    <row r="198" ht="13.85" spans="1:7">
      <c r="A198" s="6"/>
      <c r="B198" s="6"/>
      <c r="C198" s="6"/>
      <c r="D198" s="6"/>
      <c r="E198" s="6"/>
      <c r="F198" s="6"/>
      <c r="G198" s="6"/>
    </row>
    <row r="199" ht="13.85" spans="1:7">
      <c r="A199" s="6"/>
      <c r="B199" s="6"/>
      <c r="C199" s="6"/>
      <c r="D199" s="6"/>
      <c r="E199" s="6"/>
      <c r="F199" s="6"/>
      <c r="G199" s="6"/>
    </row>
    <row r="200" ht="13.85" spans="1:7">
      <c r="A200" s="6"/>
      <c r="B200" s="6" t="s">
        <v>93</v>
      </c>
      <c r="C200" s="6"/>
      <c r="D200" s="6"/>
      <c r="E200" s="6" t="s">
        <v>94</v>
      </c>
      <c r="F200" s="6"/>
      <c r="G200" s="6"/>
    </row>
    <row r="201" ht="13.85" spans="1:7">
      <c r="A201" s="23" t="s">
        <v>211</v>
      </c>
      <c r="B201" s="23">
        <v>1</v>
      </c>
      <c r="C201" s="23">
        <v>10590.61</v>
      </c>
      <c r="D201" s="23"/>
      <c r="E201" s="23">
        <v>1</v>
      </c>
      <c r="F201" s="23">
        <v>1855.154</v>
      </c>
      <c r="G201" s="23">
        <f t="shared" ref="G201:G212" si="9">F201/C201</f>
        <v>0.175169702217342</v>
      </c>
    </row>
    <row r="202" ht="13.85" spans="1:7">
      <c r="A202" s="23" t="s">
        <v>212</v>
      </c>
      <c r="B202" s="23">
        <v>2</v>
      </c>
      <c r="C202" s="23">
        <v>8956.548</v>
      </c>
      <c r="D202" s="23"/>
      <c r="E202" s="23">
        <v>2</v>
      </c>
      <c r="F202" s="23">
        <v>2940.154</v>
      </c>
      <c r="G202" s="23">
        <f t="shared" si="9"/>
        <v>0.328268658862767</v>
      </c>
    </row>
    <row r="203" ht="13.85" spans="1:7">
      <c r="A203" s="23" t="s">
        <v>213</v>
      </c>
      <c r="B203" s="23">
        <v>3</v>
      </c>
      <c r="C203" s="23">
        <v>9477.305</v>
      </c>
      <c r="D203" s="23"/>
      <c r="E203" s="23">
        <v>3</v>
      </c>
      <c r="F203" s="23">
        <v>3031.305</v>
      </c>
      <c r="G203" s="23">
        <f t="shared" si="9"/>
        <v>0.31984883888405</v>
      </c>
    </row>
    <row r="204" ht="13.85" spans="1:7">
      <c r="A204" s="6" t="s">
        <v>525</v>
      </c>
      <c r="B204" s="6">
        <v>4</v>
      </c>
      <c r="C204" s="6">
        <v>9373.184</v>
      </c>
      <c r="D204" s="6"/>
      <c r="E204" s="6">
        <v>4</v>
      </c>
      <c r="F204" s="6">
        <v>3859.891</v>
      </c>
      <c r="G204" s="6">
        <f t="shared" si="9"/>
        <v>0.411801475357787</v>
      </c>
    </row>
    <row r="205" ht="13.85" spans="1:7">
      <c r="A205" s="6" t="s">
        <v>526</v>
      </c>
      <c r="B205" s="6">
        <v>5</v>
      </c>
      <c r="C205" s="6">
        <v>9201.82</v>
      </c>
      <c r="D205" s="6"/>
      <c r="E205" s="6">
        <v>5</v>
      </c>
      <c r="F205" s="6">
        <v>3844.234</v>
      </c>
      <c r="G205" s="6">
        <f t="shared" si="9"/>
        <v>0.417768876157108</v>
      </c>
    </row>
    <row r="206" ht="13.85" spans="1:7">
      <c r="A206" s="6" t="s">
        <v>527</v>
      </c>
      <c r="B206" s="6">
        <v>6</v>
      </c>
      <c r="C206" s="6">
        <v>8714.062</v>
      </c>
      <c r="D206" s="6"/>
      <c r="E206" s="6">
        <v>6</v>
      </c>
      <c r="F206" s="6">
        <v>3506.255</v>
      </c>
      <c r="G206" s="6">
        <f t="shared" si="9"/>
        <v>0.402367460777764</v>
      </c>
    </row>
    <row r="207" ht="13.85" spans="1:7">
      <c r="A207" s="24" t="s">
        <v>528</v>
      </c>
      <c r="B207" s="24">
        <v>7</v>
      </c>
      <c r="C207" s="24">
        <v>9629.062</v>
      </c>
      <c r="D207" s="24"/>
      <c r="E207" s="24">
        <v>7</v>
      </c>
      <c r="F207" s="24">
        <v>4103.619</v>
      </c>
      <c r="G207" s="24">
        <f t="shared" si="9"/>
        <v>0.42617017109247</v>
      </c>
    </row>
    <row r="208" ht="13.85" spans="1:7">
      <c r="A208" s="24" t="s">
        <v>529</v>
      </c>
      <c r="B208" s="24">
        <v>8</v>
      </c>
      <c r="C208" s="24">
        <v>9408.719</v>
      </c>
      <c r="D208" s="24"/>
      <c r="E208" s="24">
        <v>8</v>
      </c>
      <c r="F208" s="24">
        <v>4982.548</v>
      </c>
      <c r="G208" s="24">
        <f t="shared" si="9"/>
        <v>0.529567096222132</v>
      </c>
    </row>
    <row r="209" ht="13.85" spans="1:7">
      <c r="A209" s="24" t="s">
        <v>530</v>
      </c>
      <c r="B209" s="24">
        <v>9</v>
      </c>
      <c r="C209" s="24">
        <v>8578.434</v>
      </c>
      <c r="D209" s="24"/>
      <c r="E209" s="24">
        <v>9</v>
      </c>
      <c r="F209" s="24">
        <v>4310.912</v>
      </c>
      <c r="G209" s="24">
        <f t="shared" si="9"/>
        <v>0.502529016368256</v>
      </c>
    </row>
    <row r="210" ht="13.85" spans="1:7">
      <c r="A210" s="6" t="s">
        <v>531</v>
      </c>
      <c r="B210" s="6">
        <v>10</v>
      </c>
      <c r="C210" s="6">
        <v>7364.891</v>
      </c>
      <c r="D210" s="6"/>
      <c r="E210" s="6">
        <v>10</v>
      </c>
      <c r="F210" s="6">
        <v>2557.719</v>
      </c>
      <c r="G210" s="6">
        <f t="shared" si="9"/>
        <v>0.347285384128564</v>
      </c>
    </row>
    <row r="211" ht="13.85" spans="1:7">
      <c r="A211" s="6" t="s">
        <v>532</v>
      </c>
      <c r="B211" s="6">
        <v>11</v>
      </c>
      <c r="C211" s="6">
        <v>8108.548</v>
      </c>
      <c r="D211" s="6"/>
      <c r="E211" s="6">
        <v>11</v>
      </c>
      <c r="F211" s="6">
        <v>2206.82</v>
      </c>
      <c r="G211" s="6">
        <f t="shared" si="9"/>
        <v>0.272159701095683</v>
      </c>
    </row>
    <row r="212" ht="13.85" spans="1:7">
      <c r="A212" s="6" t="s">
        <v>533</v>
      </c>
      <c r="B212" s="6">
        <v>12</v>
      </c>
      <c r="C212" s="6">
        <v>10376.719</v>
      </c>
      <c r="D212" s="6"/>
      <c r="E212" s="6">
        <v>12</v>
      </c>
      <c r="F212" s="6">
        <v>2569.255</v>
      </c>
      <c r="G212" s="6">
        <f t="shared" si="9"/>
        <v>0.247598012435337</v>
      </c>
    </row>
    <row r="214" ht="13.85" spans="1:13">
      <c r="A214" s="6" t="s">
        <v>123</v>
      </c>
      <c r="B214" s="25"/>
      <c r="C214" s="25"/>
      <c r="D214" s="25"/>
      <c r="E214" s="25"/>
      <c r="F214" s="25"/>
      <c r="G214" s="6" t="s">
        <v>124</v>
      </c>
      <c r="H214" s="6"/>
      <c r="I214" s="6"/>
      <c r="J214" s="6"/>
      <c r="K214" s="6"/>
      <c r="L214" s="6"/>
      <c r="M214" s="6"/>
    </row>
    <row r="215" ht="13.85" spans="1:13">
      <c r="A215" s="6" t="s">
        <v>30</v>
      </c>
      <c r="B215" s="6"/>
      <c r="C215" s="6"/>
      <c r="D215" s="6"/>
      <c r="E215" s="6"/>
      <c r="F215" s="6"/>
      <c r="G215" s="6" t="s">
        <v>125</v>
      </c>
      <c r="H215" s="6"/>
      <c r="I215" s="6"/>
      <c r="J215" s="6"/>
      <c r="K215" s="6"/>
      <c r="L215" s="6"/>
      <c r="M215" s="6"/>
    </row>
    <row r="216" ht="13.85" spans="1:13">
      <c r="A216" s="6"/>
      <c r="B216" s="6" t="s">
        <v>126</v>
      </c>
      <c r="C216" s="6" t="s">
        <v>127</v>
      </c>
      <c r="D216" s="6" t="s">
        <v>128</v>
      </c>
      <c r="E216" s="6" t="s">
        <v>32</v>
      </c>
      <c r="F216" s="6" t="s">
        <v>33</v>
      </c>
      <c r="G216" s="6" t="s">
        <v>129</v>
      </c>
      <c r="H216" s="6"/>
      <c r="I216" s="6"/>
      <c r="J216" s="6"/>
      <c r="K216" s="6"/>
      <c r="L216" s="6"/>
      <c r="M216" s="6"/>
    </row>
    <row r="217" ht="13.85" spans="1:13">
      <c r="A217" s="8" t="s">
        <v>130</v>
      </c>
      <c r="B217" s="6">
        <v>1.292</v>
      </c>
      <c r="C217" s="6">
        <v>3</v>
      </c>
      <c r="D217" s="6">
        <v>0.431</v>
      </c>
      <c r="E217" s="6">
        <v>3.604</v>
      </c>
      <c r="F217" s="6">
        <v>0.031</v>
      </c>
      <c r="G217" s="6" t="s">
        <v>131</v>
      </c>
      <c r="H217" s="6" t="s">
        <v>132</v>
      </c>
      <c r="I217" s="6" t="s">
        <v>133</v>
      </c>
      <c r="J217" s="6" t="s">
        <v>134</v>
      </c>
      <c r="K217" s="6" t="s">
        <v>33</v>
      </c>
      <c r="L217" s="6" t="s">
        <v>135</v>
      </c>
      <c r="M217" s="6"/>
    </row>
    <row r="218" ht="13.85" spans="1:13">
      <c r="A218" s="6" t="s">
        <v>136</v>
      </c>
      <c r="B218" s="6">
        <v>2.39</v>
      </c>
      <c r="C218" s="6">
        <v>20</v>
      </c>
      <c r="D218" s="6">
        <v>0.12</v>
      </c>
      <c r="E218" s="6"/>
      <c r="F218" s="6"/>
      <c r="G218" s="6"/>
      <c r="H218" s="6"/>
      <c r="I218" s="6"/>
      <c r="J218" s="6"/>
      <c r="K218" s="6"/>
      <c r="L218" s="6" t="s">
        <v>41</v>
      </c>
      <c r="M218" s="6" t="s">
        <v>42</v>
      </c>
    </row>
    <row r="219" ht="13.85" spans="1:13">
      <c r="A219" s="6" t="s">
        <v>137</v>
      </c>
      <c r="B219" s="6">
        <v>3.682</v>
      </c>
      <c r="C219" s="6">
        <v>23</v>
      </c>
      <c r="D219" s="6"/>
      <c r="E219" s="6"/>
      <c r="F219" s="6"/>
      <c r="G219" s="6" t="s">
        <v>31</v>
      </c>
      <c r="H219" s="6" t="s">
        <v>534</v>
      </c>
      <c r="I219" s="6">
        <v>-0.29807</v>
      </c>
      <c r="J219" s="6">
        <v>0.1996</v>
      </c>
      <c r="K219" s="6">
        <v>0.151</v>
      </c>
      <c r="L219" s="6">
        <v>-0.7144</v>
      </c>
      <c r="M219" s="6">
        <v>0.1183</v>
      </c>
    </row>
    <row r="220" ht="13.85" spans="7:13">
      <c r="G220" s="6"/>
      <c r="H220" s="6" t="s">
        <v>536</v>
      </c>
      <c r="I220" s="6" t="s">
        <v>613</v>
      </c>
      <c r="J220" s="6">
        <v>0.1996</v>
      </c>
      <c r="K220" s="6">
        <v>0.005</v>
      </c>
      <c r="L220" s="6">
        <v>-1.051</v>
      </c>
      <c r="M220" s="6">
        <v>-0.2183</v>
      </c>
    </row>
    <row r="221" ht="13.85" spans="7:13">
      <c r="G221" s="6"/>
      <c r="H221" s="6" t="s">
        <v>538</v>
      </c>
      <c r="I221" s="6">
        <v>-0.1757</v>
      </c>
      <c r="J221" s="6">
        <v>0.1996</v>
      </c>
      <c r="K221" s="6">
        <v>0.389</v>
      </c>
      <c r="L221" s="6">
        <v>-0.5921</v>
      </c>
      <c r="M221" s="6">
        <v>0.2407</v>
      </c>
    </row>
    <row r="222" ht="13.85" spans="7:13">
      <c r="G222" s="6" t="s">
        <v>534</v>
      </c>
      <c r="H222" s="6" t="s">
        <v>31</v>
      </c>
      <c r="I222" s="6">
        <v>0.29807</v>
      </c>
      <c r="J222" s="6">
        <v>0.1996</v>
      </c>
      <c r="K222" s="6">
        <v>0.151</v>
      </c>
      <c r="L222" s="6">
        <v>-0.1183</v>
      </c>
      <c r="M222" s="6">
        <v>0.7144</v>
      </c>
    </row>
    <row r="223" ht="13.85" spans="7:13">
      <c r="G223" s="6"/>
      <c r="H223" s="6" t="s">
        <v>536</v>
      </c>
      <c r="I223" s="6">
        <v>-0.33658</v>
      </c>
      <c r="J223" s="6">
        <v>0.1996</v>
      </c>
      <c r="K223" s="6">
        <v>0.107</v>
      </c>
      <c r="L223" s="6">
        <v>-0.7529</v>
      </c>
      <c r="M223" s="6">
        <v>0.0798</v>
      </c>
    </row>
    <row r="224" ht="13.85" spans="7:13">
      <c r="G224" s="6"/>
      <c r="H224" s="6" t="s">
        <v>538</v>
      </c>
      <c r="I224" s="6">
        <v>0.12237</v>
      </c>
      <c r="J224" s="6">
        <v>0.1996</v>
      </c>
      <c r="K224" s="6">
        <v>0.547</v>
      </c>
      <c r="L224" s="6">
        <v>-0.294</v>
      </c>
      <c r="M224" s="6">
        <v>0.5387</v>
      </c>
    </row>
    <row r="225" ht="13.85" spans="7:13">
      <c r="G225" s="6" t="s">
        <v>536</v>
      </c>
      <c r="H225" s="6" t="s">
        <v>31</v>
      </c>
      <c r="I225" s="6" t="s">
        <v>614</v>
      </c>
      <c r="J225" s="6">
        <v>0.1996</v>
      </c>
      <c r="K225" s="6">
        <v>0.005</v>
      </c>
      <c r="L225" s="6">
        <v>0.2183</v>
      </c>
      <c r="M225" s="6">
        <v>1.051</v>
      </c>
    </row>
    <row r="226" ht="13.85" spans="7:13">
      <c r="G226" s="6"/>
      <c r="H226" s="6" t="s">
        <v>534</v>
      </c>
      <c r="I226" s="6">
        <v>0.33658</v>
      </c>
      <c r="J226" s="6">
        <v>0.1996</v>
      </c>
      <c r="K226" s="6">
        <v>0.107</v>
      </c>
      <c r="L226" s="6">
        <v>-0.0798</v>
      </c>
      <c r="M226" s="6">
        <v>0.7529</v>
      </c>
    </row>
    <row r="227" ht="13.85" spans="7:13">
      <c r="G227" s="6"/>
      <c r="H227" s="6" t="s">
        <v>538</v>
      </c>
      <c r="I227" s="6" t="s">
        <v>615</v>
      </c>
      <c r="J227" s="6">
        <v>0.1996</v>
      </c>
      <c r="K227" s="6">
        <v>0.032</v>
      </c>
      <c r="L227" s="6">
        <v>0.0426</v>
      </c>
      <c r="M227" s="6">
        <v>0.8753</v>
      </c>
    </row>
    <row r="228" ht="13.85" spans="7:13">
      <c r="G228" s="6" t="s">
        <v>538</v>
      </c>
      <c r="H228" s="6" t="s">
        <v>31</v>
      </c>
      <c r="I228" s="6">
        <v>0.1757</v>
      </c>
      <c r="J228" s="6">
        <v>0.1996</v>
      </c>
      <c r="K228" s="6">
        <v>0.389</v>
      </c>
      <c r="L228" s="6">
        <v>-0.2407</v>
      </c>
      <c r="M228" s="6">
        <v>0.5921</v>
      </c>
    </row>
    <row r="229" ht="13.85" spans="7:13">
      <c r="G229" s="6"/>
      <c r="H229" s="6" t="s">
        <v>534</v>
      </c>
      <c r="I229" s="6">
        <v>-0.12237</v>
      </c>
      <c r="J229" s="6">
        <v>0.1996</v>
      </c>
      <c r="K229" s="6">
        <v>0.547</v>
      </c>
      <c r="L229" s="6">
        <v>-0.5387</v>
      </c>
      <c r="M229" s="6">
        <v>0.294</v>
      </c>
    </row>
    <row r="230" ht="13.85" spans="7:13">
      <c r="G230" s="6"/>
      <c r="H230" s="6" t="s">
        <v>536</v>
      </c>
      <c r="I230" s="6" t="s">
        <v>616</v>
      </c>
      <c r="J230" s="6">
        <v>0.1996</v>
      </c>
      <c r="K230" s="6">
        <v>0.032</v>
      </c>
      <c r="L230" s="6">
        <v>-0.8753</v>
      </c>
      <c r="M230" s="6">
        <v>-0.0426</v>
      </c>
    </row>
    <row r="231" ht="13.85" spans="7:13">
      <c r="G231" s="6" t="s">
        <v>144</v>
      </c>
      <c r="H231" s="6"/>
      <c r="I231" s="6"/>
      <c r="J231" s="6"/>
      <c r="K231" s="6"/>
      <c r="L231" s="6"/>
      <c r="M231" s="6"/>
    </row>
    <row r="234" ht="17.25" spans="1:1">
      <c r="A234" s="10" t="s">
        <v>617</v>
      </c>
    </row>
    <row r="235" ht="13.85" spans="1:7">
      <c r="A235" s="6"/>
      <c r="B235" s="6" t="s">
        <v>93</v>
      </c>
      <c r="C235" s="6"/>
      <c r="D235" s="6"/>
      <c r="E235" s="6" t="s">
        <v>94</v>
      </c>
      <c r="F235" s="6"/>
      <c r="G235" s="6"/>
    </row>
    <row r="236" ht="13.85" spans="1:7">
      <c r="A236" s="23" t="s">
        <v>7</v>
      </c>
      <c r="B236" s="23">
        <v>1</v>
      </c>
      <c r="C236" s="23">
        <v>10542.539</v>
      </c>
      <c r="D236" s="23"/>
      <c r="E236" s="23">
        <v>1</v>
      </c>
      <c r="F236" s="23">
        <v>2519.891</v>
      </c>
      <c r="G236" s="23">
        <f t="shared" ref="G236:G245" si="10">F236/C236</f>
        <v>0.239021264232459</v>
      </c>
    </row>
    <row r="237" ht="13.85" spans="1:7">
      <c r="A237" s="23" t="s">
        <v>8</v>
      </c>
      <c r="B237" s="23">
        <v>2</v>
      </c>
      <c r="C237" s="23">
        <v>8655.891</v>
      </c>
      <c r="D237" s="23"/>
      <c r="E237" s="23">
        <v>2</v>
      </c>
      <c r="F237" s="23">
        <v>1696.184</v>
      </c>
      <c r="G237" s="23">
        <f t="shared" si="10"/>
        <v>0.195957181068939</v>
      </c>
    </row>
    <row r="238" ht="13.85" spans="1:9">
      <c r="A238" s="6" t="s">
        <v>544</v>
      </c>
      <c r="B238" s="6">
        <v>3</v>
      </c>
      <c r="C238" s="6">
        <v>7859.941</v>
      </c>
      <c r="D238" s="6"/>
      <c r="E238" s="6">
        <v>3</v>
      </c>
      <c r="F238" s="6">
        <v>4083.134</v>
      </c>
      <c r="G238" s="6">
        <f t="shared" si="10"/>
        <v>0.519486596655115</v>
      </c>
      <c r="I238" s="6" t="s">
        <v>94</v>
      </c>
    </row>
    <row r="239" ht="13.85" spans="1:7">
      <c r="A239" s="6" t="s">
        <v>545</v>
      </c>
      <c r="B239" s="6">
        <v>4</v>
      </c>
      <c r="C239" s="6">
        <v>8038.548</v>
      </c>
      <c r="D239" s="6"/>
      <c r="E239" s="6">
        <v>4</v>
      </c>
      <c r="F239" s="6">
        <v>3199.598</v>
      </c>
      <c r="G239" s="6">
        <f t="shared" si="10"/>
        <v>0.398031833609751</v>
      </c>
    </row>
    <row r="240" ht="13.85" spans="1:7">
      <c r="A240" s="24" t="s">
        <v>546</v>
      </c>
      <c r="B240" s="24">
        <v>5</v>
      </c>
      <c r="C240" s="24">
        <v>6746.77</v>
      </c>
      <c r="D240" s="24"/>
      <c r="E240" s="24">
        <v>5</v>
      </c>
      <c r="F240" s="24">
        <v>5357.054</v>
      </c>
      <c r="G240" s="24">
        <f t="shared" si="10"/>
        <v>0.794017581746525</v>
      </c>
    </row>
    <row r="241" ht="13.85" spans="1:7">
      <c r="A241" s="24" t="s">
        <v>547</v>
      </c>
      <c r="B241" s="24">
        <v>6</v>
      </c>
      <c r="C241" s="24">
        <v>6659.598</v>
      </c>
      <c r="D241" s="24"/>
      <c r="E241" s="24">
        <v>6</v>
      </c>
      <c r="F241" s="24">
        <v>5421.255</v>
      </c>
      <c r="G241" s="24">
        <f t="shared" si="10"/>
        <v>0.814051388687425</v>
      </c>
    </row>
    <row r="242" ht="13.85" spans="1:7">
      <c r="A242" s="6" t="s">
        <v>548</v>
      </c>
      <c r="B242" s="6">
        <v>7</v>
      </c>
      <c r="C242" s="6">
        <v>7173.589</v>
      </c>
      <c r="D242" s="6"/>
      <c r="E242" s="6">
        <v>7</v>
      </c>
      <c r="F242" s="6">
        <v>4339.062</v>
      </c>
      <c r="G242" s="6">
        <f t="shared" si="10"/>
        <v>0.604866267080537</v>
      </c>
    </row>
    <row r="243" ht="13.85" spans="1:7">
      <c r="A243" s="6" t="s">
        <v>549</v>
      </c>
      <c r="B243" s="6">
        <v>8</v>
      </c>
      <c r="C243" s="6">
        <v>7496.719</v>
      </c>
      <c r="D243" s="6"/>
      <c r="E243" s="6">
        <v>8</v>
      </c>
      <c r="F243" s="6">
        <v>4720.912</v>
      </c>
      <c r="G243" s="6">
        <f t="shared" si="10"/>
        <v>0.629730419400807</v>
      </c>
    </row>
    <row r="244" ht="13.85" spans="1:7">
      <c r="A244" s="23" t="s">
        <v>550</v>
      </c>
      <c r="B244" s="23">
        <v>9</v>
      </c>
      <c r="C244" s="23">
        <v>7153.184</v>
      </c>
      <c r="D244" s="23"/>
      <c r="E244" s="23">
        <v>9</v>
      </c>
      <c r="F244" s="23">
        <v>5500.033</v>
      </c>
      <c r="G244" s="23">
        <f t="shared" si="10"/>
        <v>0.768892985277605</v>
      </c>
    </row>
    <row r="245" ht="13.85" spans="1:7">
      <c r="A245" s="23" t="s">
        <v>551</v>
      </c>
      <c r="B245" s="23">
        <v>10</v>
      </c>
      <c r="C245" s="23">
        <v>9084.782</v>
      </c>
      <c r="D245" s="23"/>
      <c r="E245" s="23">
        <v>10</v>
      </c>
      <c r="F245" s="23">
        <v>8306.497</v>
      </c>
      <c r="G245" s="23">
        <f t="shared" si="10"/>
        <v>0.914330910747225</v>
      </c>
    </row>
    <row r="246" ht="13.85" spans="1:9">
      <c r="A246" s="6"/>
      <c r="B246" s="6"/>
      <c r="C246" s="6"/>
      <c r="D246" s="6"/>
      <c r="E246" s="6"/>
      <c r="F246" s="6"/>
      <c r="G246" s="6"/>
      <c r="I246" s="6" t="s">
        <v>93</v>
      </c>
    </row>
    <row r="247" ht="13.85" spans="1:7">
      <c r="A247" s="6"/>
      <c r="B247" s="6"/>
      <c r="C247" s="6"/>
      <c r="D247" s="6"/>
      <c r="E247" s="6"/>
      <c r="F247" s="6"/>
      <c r="G247" s="6"/>
    </row>
    <row r="248" ht="13.85" spans="1:7">
      <c r="A248" s="6"/>
      <c r="B248" s="6" t="s">
        <v>93</v>
      </c>
      <c r="C248" s="6"/>
      <c r="D248" s="6"/>
      <c r="E248" s="6" t="s">
        <v>94</v>
      </c>
      <c r="F248" s="6"/>
      <c r="G248" s="6"/>
    </row>
    <row r="249" ht="13.85" spans="1:7">
      <c r="A249" s="23" t="s">
        <v>210</v>
      </c>
      <c r="B249" s="23">
        <v>1</v>
      </c>
      <c r="C249" s="23">
        <v>9877.881</v>
      </c>
      <c r="D249" s="23"/>
      <c r="E249" s="23">
        <v>1</v>
      </c>
      <c r="F249" s="23">
        <v>4973.376</v>
      </c>
      <c r="G249" s="23">
        <f t="shared" ref="G249:G258" si="11">F249/C249</f>
        <v>0.503486122175394</v>
      </c>
    </row>
    <row r="250" ht="13.85" spans="1:7">
      <c r="A250" s="23" t="s">
        <v>211</v>
      </c>
      <c r="B250" s="23">
        <v>2</v>
      </c>
      <c r="C250" s="23">
        <v>9495.719</v>
      </c>
      <c r="D250" s="23"/>
      <c r="E250" s="23">
        <v>2</v>
      </c>
      <c r="F250" s="23">
        <v>4066.012</v>
      </c>
      <c r="G250" s="23">
        <f t="shared" si="11"/>
        <v>0.428194220995798</v>
      </c>
    </row>
    <row r="251" ht="13.85" spans="1:7">
      <c r="A251" s="6" t="s">
        <v>552</v>
      </c>
      <c r="B251" s="6">
        <v>3</v>
      </c>
      <c r="C251" s="6">
        <v>10100.619</v>
      </c>
      <c r="D251" s="6"/>
      <c r="E251" s="6">
        <v>3</v>
      </c>
      <c r="F251" s="6">
        <v>5349.841</v>
      </c>
      <c r="G251" s="6">
        <f t="shared" si="11"/>
        <v>0.529654766702912</v>
      </c>
    </row>
    <row r="252" ht="13.85" spans="1:7">
      <c r="A252" s="6" t="s">
        <v>553</v>
      </c>
      <c r="B252" s="6">
        <v>4</v>
      </c>
      <c r="C252" s="6">
        <v>9001.184</v>
      </c>
      <c r="D252" s="6"/>
      <c r="E252" s="6">
        <v>4</v>
      </c>
      <c r="F252" s="6">
        <v>4653.054</v>
      </c>
      <c r="G252" s="6">
        <f t="shared" si="11"/>
        <v>0.51693799393502</v>
      </c>
    </row>
    <row r="253" ht="13.85" spans="1:7">
      <c r="A253" s="24" t="s">
        <v>554</v>
      </c>
      <c r="B253" s="24">
        <v>5</v>
      </c>
      <c r="C253" s="24">
        <v>8675.77</v>
      </c>
      <c r="D253" s="24"/>
      <c r="E253" s="24">
        <v>5</v>
      </c>
      <c r="F253" s="24">
        <v>6694.033</v>
      </c>
      <c r="G253" s="24">
        <f t="shared" si="11"/>
        <v>0.771577969448245</v>
      </c>
    </row>
    <row r="254" ht="13.85" spans="1:7">
      <c r="A254" s="24" t="s">
        <v>555</v>
      </c>
      <c r="B254" s="24">
        <v>6</v>
      </c>
      <c r="C254" s="24">
        <v>8387.062</v>
      </c>
      <c r="D254" s="24"/>
      <c r="E254" s="24">
        <v>6</v>
      </c>
      <c r="F254" s="24">
        <v>5802.962</v>
      </c>
      <c r="G254" s="24">
        <f t="shared" si="11"/>
        <v>0.691894491777931</v>
      </c>
    </row>
    <row r="255" ht="13.85" spans="1:7">
      <c r="A255" s="6" t="s">
        <v>556</v>
      </c>
      <c r="B255" s="6">
        <v>7</v>
      </c>
      <c r="C255" s="6">
        <v>8233.305</v>
      </c>
      <c r="D255" s="6"/>
      <c r="E255" s="6">
        <v>7</v>
      </c>
      <c r="F255" s="6">
        <v>5606.305</v>
      </c>
      <c r="G255" s="6">
        <f t="shared" si="11"/>
        <v>0.680930076075161</v>
      </c>
    </row>
    <row r="256" ht="13.85" spans="1:7">
      <c r="A256" s="6" t="s">
        <v>557</v>
      </c>
      <c r="B256" s="6">
        <v>8</v>
      </c>
      <c r="C256" s="6">
        <v>9106.255</v>
      </c>
      <c r="D256" s="6"/>
      <c r="E256" s="6">
        <v>8</v>
      </c>
      <c r="F256" s="6">
        <v>5966.962</v>
      </c>
      <c r="G256" s="6">
        <f t="shared" si="11"/>
        <v>0.655259708848478</v>
      </c>
    </row>
    <row r="257" ht="13.85" spans="1:7">
      <c r="A257" s="23" t="s">
        <v>558</v>
      </c>
      <c r="B257" s="23">
        <v>9</v>
      </c>
      <c r="C257" s="23">
        <v>8804.426</v>
      </c>
      <c r="D257" s="23"/>
      <c r="E257" s="23">
        <v>9</v>
      </c>
      <c r="F257" s="23">
        <v>7784.447</v>
      </c>
      <c r="G257" s="23">
        <f t="shared" si="11"/>
        <v>0.884151561953045</v>
      </c>
    </row>
    <row r="258" ht="13.85" spans="1:7">
      <c r="A258" s="23" t="s">
        <v>559</v>
      </c>
      <c r="B258" s="23">
        <v>10</v>
      </c>
      <c r="C258" s="23">
        <v>10566.933</v>
      </c>
      <c r="D258" s="23"/>
      <c r="E258" s="23">
        <v>10</v>
      </c>
      <c r="F258" s="23">
        <v>7501.974</v>
      </c>
      <c r="G258" s="23">
        <f t="shared" si="11"/>
        <v>0.709948099415412</v>
      </c>
    </row>
    <row r="259" ht="13.85" spans="1:7">
      <c r="A259" s="6"/>
      <c r="B259" s="6"/>
      <c r="C259" s="6"/>
      <c r="D259" s="6"/>
      <c r="E259" s="6"/>
      <c r="F259" s="6"/>
      <c r="G259" s="6"/>
    </row>
    <row r="260" ht="13.85" spans="1:7">
      <c r="A260" s="6"/>
      <c r="B260" s="6"/>
      <c r="C260" s="6"/>
      <c r="D260" s="6"/>
      <c r="E260" s="6"/>
      <c r="F260" s="6"/>
      <c r="G260" s="6"/>
    </row>
    <row r="261" ht="13.85" spans="1:7">
      <c r="A261" s="6"/>
      <c r="B261" s="6"/>
      <c r="C261" s="6"/>
      <c r="D261" s="6"/>
      <c r="E261" s="6"/>
      <c r="F261" s="6"/>
      <c r="G261" s="6"/>
    </row>
    <row r="262" ht="13.85" spans="1:7">
      <c r="A262" s="6"/>
      <c r="B262" s="6" t="s">
        <v>93</v>
      </c>
      <c r="C262" s="6"/>
      <c r="D262" s="6"/>
      <c r="E262" s="6" t="s">
        <v>94</v>
      </c>
      <c r="F262" s="6"/>
      <c r="G262" s="6"/>
    </row>
    <row r="263" ht="13.85" spans="1:7">
      <c r="A263" s="23" t="s">
        <v>11</v>
      </c>
      <c r="B263" s="23">
        <v>1</v>
      </c>
      <c r="C263" s="23">
        <v>12038.497</v>
      </c>
      <c r="D263" s="23"/>
      <c r="E263" s="23">
        <v>1</v>
      </c>
      <c r="F263" s="23">
        <v>1143.912</v>
      </c>
      <c r="G263" s="23">
        <f t="shared" ref="G263:G272" si="12">F263/C263</f>
        <v>0.0950211641868582</v>
      </c>
    </row>
    <row r="264" ht="13.85" spans="1:7">
      <c r="A264" s="23" t="s">
        <v>12</v>
      </c>
      <c r="B264" s="23">
        <v>2</v>
      </c>
      <c r="C264" s="23">
        <v>10695.477</v>
      </c>
      <c r="D264" s="23"/>
      <c r="E264" s="23">
        <v>2</v>
      </c>
      <c r="F264" s="23">
        <v>2924.619</v>
      </c>
      <c r="G264" s="23">
        <f t="shared" si="12"/>
        <v>0.273444466291686</v>
      </c>
    </row>
    <row r="265" ht="13.85" spans="1:7">
      <c r="A265" s="6" t="s">
        <v>560</v>
      </c>
      <c r="B265" s="6">
        <v>3</v>
      </c>
      <c r="C265" s="6">
        <v>9651.648</v>
      </c>
      <c r="D265" s="6"/>
      <c r="E265" s="6">
        <v>3</v>
      </c>
      <c r="F265" s="6">
        <v>4290.962</v>
      </c>
      <c r="G265" s="6">
        <f t="shared" si="12"/>
        <v>0.444583349910813</v>
      </c>
    </row>
    <row r="266" ht="13.85" spans="1:7">
      <c r="A266" s="6" t="s">
        <v>561</v>
      </c>
      <c r="B266" s="6">
        <v>4</v>
      </c>
      <c r="C266" s="6">
        <v>10336.134</v>
      </c>
      <c r="D266" s="6"/>
      <c r="E266" s="6">
        <v>4</v>
      </c>
      <c r="F266" s="6">
        <v>3776.154</v>
      </c>
      <c r="G266" s="6">
        <f t="shared" si="12"/>
        <v>0.365335240429352</v>
      </c>
    </row>
    <row r="267" ht="13.85" spans="1:7">
      <c r="A267" s="24" t="s">
        <v>562</v>
      </c>
      <c r="B267" s="24">
        <v>5</v>
      </c>
      <c r="C267" s="24">
        <v>10587.891</v>
      </c>
      <c r="D267" s="24"/>
      <c r="E267" s="24">
        <v>5</v>
      </c>
      <c r="F267" s="24">
        <v>5648.589</v>
      </c>
      <c r="G267" s="24">
        <f t="shared" si="12"/>
        <v>0.533495197485505</v>
      </c>
    </row>
    <row r="268" ht="13.85" spans="1:7">
      <c r="A268" s="24" t="s">
        <v>563</v>
      </c>
      <c r="B268" s="24">
        <v>6</v>
      </c>
      <c r="C268" s="24">
        <v>10150.841</v>
      </c>
      <c r="D268" s="24"/>
      <c r="E268" s="24">
        <v>6</v>
      </c>
      <c r="F268" s="24">
        <v>5854.225</v>
      </c>
      <c r="G268" s="24">
        <f t="shared" si="12"/>
        <v>0.576723150328135</v>
      </c>
    </row>
    <row r="269" ht="13.85" spans="1:7">
      <c r="A269" s="6" t="s">
        <v>564</v>
      </c>
      <c r="B269" s="6">
        <v>7</v>
      </c>
      <c r="C269" s="6">
        <v>7169.184</v>
      </c>
      <c r="D269" s="6"/>
      <c r="E269" s="6">
        <v>7</v>
      </c>
      <c r="F269" s="6">
        <v>4825.054</v>
      </c>
      <c r="G269" s="6">
        <f t="shared" si="12"/>
        <v>0.673026944210108</v>
      </c>
    </row>
    <row r="270" ht="13.85" spans="1:7">
      <c r="A270" s="6" t="s">
        <v>565</v>
      </c>
      <c r="B270" s="6">
        <v>8</v>
      </c>
      <c r="C270" s="6">
        <v>7445.184</v>
      </c>
      <c r="D270" s="6"/>
      <c r="E270" s="6">
        <v>8</v>
      </c>
      <c r="F270" s="6">
        <v>4937.811</v>
      </c>
      <c r="G270" s="6">
        <f t="shared" si="12"/>
        <v>0.663222158109188</v>
      </c>
    </row>
    <row r="271" ht="13.85" spans="1:7">
      <c r="A271" s="23" t="s">
        <v>566</v>
      </c>
      <c r="B271" s="23">
        <v>9</v>
      </c>
      <c r="C271" s="23">
        <v>9633.719</v>
      </c>
      <c r="D271" s="23"/>
      <c r="E271" s="23">
        <v>9</v>
      </c>
      <c r="F271" s="23">
        <v>6151.104</v>
      </c>
      <c r="G271" s="23">
        <f t="shared" si="12"/>
        <v>0.638497344587277</v>
      </c>
    </row>
    <row r="272" ht="13.85" spans="1:7">
      <c r="A272" s="23" t="s">
        <v>567</v>
      </c>
      <c r="B272" s="23">
        <v>10</v>
      </c>
      <c r="C272" s="23">
        <v>10352.74</v>
      </c>
      <c r="D272" s="23"/>
      <c r="E272" s="23">
        <v>10</v>
      </c>
      <c r="F272" s="23">
        <v>5313.054</v>
      </c>
      <c r="G272" s="23">
        <f t="shared" si="12"/>
        <v>0.513202688370422</v>
      </c>
    </row>
    <row r="275" ht="13.85" spans="1:13">
      <c r="A275" s="6" t="s">
        <v>123</v>
      </c>
      <c r="B275" s="6"/>
      <c r="C275" s="6"/>
      <c r="D275" s="6"/>
      <c r="E275" s="6"/>
      <c r="F275" s="6"/>
      <c r="G275" s="6" t="s">
        <v>124</v>
      </c>
      <c r="H275" s="6"/>
      <c r="I275" s="6"/>
      <c r="J275" s="6"/>
      <c r="K275" s="6"/>
      <c r="L275" s="6"/>
      <c r="M275" s="6"/>
    </row>
    <row r="276" ht="13.85" spans="1:13">
      <c r="A276" s="6" t="s">
        <v>30</v>
      </c>
      <c r="B276" s="6"/>
      <c r="C276" s="6"/>
      <c r="D276" s="6"/>
      <c r="E276" s="6"/>
      <c r="F276" s="6"/>
      <c r="G276" s="6" t="s">
        <v>125</v>
      </c>
      <c r="H276" s="6"/>
      <c r="I276" s="6"/>
      <c r="J276" s="6"/>
      <c r="K276" s="6"/>
      <c r="L276" s="6"/>
      <c r="M276" s="6"/>
    </row>
    <row r="277" ht="13.85" spans="1:13">
      <c r="A277" s="6"/>
      <c r="B277" s="6" t="s">
        <v>126</v>
      </c>
      <c r="C277" s="6" t="s">
        <v>127</v>
      </c>
      <c r="D277" s="6" t="s">
        <v>128</v>
      </c>
      <c r="E277" s="6" t="s">
        <v>32</v>
      </c>
      <c r="F277" s="6" t="s">
        <v>33</v>
      </c>
      <c r="G277" s="6" t="s">
        <v>129</v>
      </c>
      <c r="H277" s="6"/>
      <c r="I277" s="6"/>
      <c r="J277" s="6"/>
      <c r="K277" s="6"/>
      <c r="L277" s="6"/>
      <c r="M277" s="6"/>
    </row>
    <row r="278" ht="13.85" spans="1:13">
      <c r="A278" s="8" t="s">
        <v>130</v>
      </c>
      <c r="B278" s="6">
        <v>10.145</v>
      </c>
      <c r="C278" s="6">
        <v>4</v>
      </c>
      <c r="D278" s="6">
        <v>2.536</v>
      </c>
      <c r="E278" s="6">
        <v>16.182</v>
      </c>
      <c r="F278" s="6">
        <v>0</v>
      </c>
      <c r="G278" s="6" t="s">
        <v>131</v>
      </c>
      <c r="H278" s="6" t="s">
        <v>132</v>
      </c>
      <c r="I278" s="6" t="s">
        <v>133</v>
      </c>
      <c r="J278" s="6" t="s">
        <v>134</v>
      </c>
      <c r="K278" s="6" t="s">
        <v>33</v>
      </c>
      <c r="L278" s="6" t="s">
        <v>135</v>
      </c>
      <c r="M278" s="6"/>
    </row>
    <row r="279" ht="13.85" spans="1:13">
      <c r="A279" s="6" t="s">
        <v>136</v>
      </c>
      <c r="B279" s="6">
        <v>3.919</v>
      </c>
      <c r="C279" s="6">
        <v>25</v>
      </c>
      <c r="D279" s="6">
        <v>0.157</v>
      </c>
      <c r="E279" s="6"/>
      <c r="F279" s="6"/>
      <c r="G279" s="6"/>
      <c r="H279" s="6"/>
      <c r="I279" s="6"/>
      <c r="J279" s="6"/>
      <c r="K279" s="6"/>
      <c r="L279" s="6" t="s">
        <v>41</v>
      </c>
      <c r="M279" s="6" t="s">
        <v>42</v>
      </c>
    </row>
    <row r="280" ht="13.85" spans="1:13">
      <c r="A280" s="6" t="s">
        <v>137</v>
      </c>
      <c r="B280" s="6">
        <v>14.064</v>
      </c>
      <c r="C280" s="6">
        <v>29</v>
      </c>
      <c r="D280" s="6"/>
      <c r="E280" s="6"/>
      <c r="F280" s="6"/>
      <c r="G280" s="6" t="s">
        <v>31</v>
      </c>
      <c r="H280" s="6" t="s">
        <v>568</v>
      </c>
      <c r="I280" s="6" t="s">
        <v>618</v>
      </c>
      <c r="J280" s="6">
        <v>0.22858</v>
      </c>
      <c r="K280" s="6">
        <v>0.015</v>
      </c>
      <c r="L280" s="6">
        <v>-1.0695</v>
      </c>
      <c r="M280" s="6">
        <v>-0.128</v>
      </c>
    </row>
    <row r="281" ht="13.85" spans="1:13">
      <c r="A281" s="6"/>
      <c r="B281" s="6"/>
      <c r="C281" s="6"/>
      <c r="D281" s="6"/>
      <c r="E281" s="6"/>
      <c r="F281" s="6"/>
      <c r="G281" s="6"/>
      <c r="H281" s="6" t="s">
        <v>569</v>
      </c>
      <c r="I281" s="6" t="s">
        <v>619</v>
      </c>
      <c r="J281" s="6">
        <v>0.22858</v>
      </c>
      <c r="K281" s="6">
        <v>0</v>
      </c>
      <c r="L281" s="6">
        <v>-1.8808</v>
      </c>
      <c r="M281" s="6">
        <v>-0.9393</v>
      </c>
    </row>
    <row r="282" ht="13.85" spans="1:13">
      <c r="A282" s="6"/>
      <c r="B282" s="6"/>
      <c r="C282" s="6"/>
      <c r="D282" s="6"/>
      <c r="E282" s="6"/>
      <c r="F282" s="6"/>
      <c r="G282" s="6"/>
      <c r="H282" s="6" t="s">
        <v>571</v>
      </c>
      <c r="I282" s="6" t="s">
        <v>620</v>
      </c>
      <c r="J282" s="6">
        <v>0.22858</v>
      </c>
      <c r="K282" s="6">
        <v>0</v>
      </c>
      <c r="L282" s="6">
        <v>-1.7225</v>
      </c>
      <c r="M282" s="6">
        <v>-0.781</v>
      </c>
    </row>
    <row r="283" ht="13.85" spans="1:13">
      <c r="A283" s="6"/>
      <c r="B283" s="6"/>
      <c r="C283" s="6"/>
      <c r="D283" s="6"/>
      <c r="E283" s="6"/>
      <c r="F283" s="6"/>
      <c r="G283" s="6"/>
      <c r="H283" s="6" t="s">
        <v>573</v>
      </c>
      <c r="I283" s="6" t="s">
        <v>621</v>
      </c>
      <c r="J283" s="6">
        <v>0.22858</v>
      </c>
      <c r="K283" s="6">
        <v>0</v>
      </c>
      <c r="L283" s="6">
        <v>-2.0233</v>
      </c>
      <c r="M283" s="6">
        <v>-1.0818</v>
      </c>
    </row>
    <row r="284" ht="13.85" spans="1:13">
      <c r="A284" s="6"/>
      <c r="B284" s="6"/>
      <c r="C284" s="6"/>
      <c r="D284" s="6"/>
      <c r="E284" s="6"/>
      <c r="F284" s="6"/>
      <c r="G284" s="6" t="s">
        <v>568</v>
      </c>
      <c r="H284" s="6" t="s">
        <v>31</v>
      </c>
      <c r="I284" s="6" t="s">
        <v>622</v>
      </c>
      <c r="J284" s="6">
        <v>0.22858</v>
      </c>
      <c r="K284" s="6">
        <v>0.015</v>
      </c>
      <c r="L284" s="6">
        <v>0.128</v>
      </c>
      <c r="M284" s="6">
        <v>1.0695</v>
      </c>
    </row>
    <row r="285" ht="13.85" spans="1:13">
      <c r="A285" s="6"/>
      <c r="B285" s="6"/>
      <c r="C285" s="6"/>
      <c r="D285" s="6"/>
      <c r="E285" s="6"/>
      <c r="F285" s="6"/>
      <c r="G285" s="6"/>
      <c r="H285" s="6" t="s">
        <v>569</v>
      </c>
      <c r="I285" s="6" t="s">
        <v>623</v>
      </c>
      <c r="J285" s="6">
        <v>0.22858</v>
      </c>
      <c r="K285" s="6">
        <v>0.002</v>
      </c>
      <c r="L285" s="6">
        <v>-1.2821</v>
      </c>
      <c r="M285" s="6">
        <v>-0.3406</v>
      </c>
    </row>
    <row r="286" ht="13.85" spans="1:13">
      <c r="A286" s="6"/>
      <c r="B286" s="6"/>
      <c r="C286" s="6"/>
      <c r="D286" s="6"/>
      <c r="E286" s="6"/>
      <c r="F286" s="6"/>
      <c r="G286" s="6"/>
      <c r="H286" s="6" t="s">
        <v>571</v>
      </c>
      <c r="I286" s="6" t="s">
        <v>624</v>
      </c>
      <c r="J286" s="6">
        <v>0.22858</v>
      </c>
      <c r="K286" s="6">
        <v>0.008</v>
      </c>
      <c r="L286" s="6">
        <v>-1.1237</v>
      </c>
      <c r="M286" s="6">
        <v>-0.1822</v>
      </c>
    </row>
    <row r="287" ht="13.85" spans="1:13">
      <c r="A287" s="6"/>
      <c r="B287" s="6"/>
      <c r="C287" s="6"/>
      <c r="D287" s="6"/>
      <c r="E287" s="6"/>
      <c r="F287" s="6"/>
      <c r="G287" s="6"/>
      <c r="H287" s="6" t="s">
        <v>573</v>
      </c>
      <c r="I287" s="6" t="s">
        <v>625</v>
      </c>
      <c r="J287" s="6">
        <v>0.22858</v>
      </c>
      <c r="K287" s="6">
        <v>0</v>
      </c>
      <c r="L287" s="6">
        <v>-1.4246</v>
      </c>
      <c r="M287" s="6">
        <v>-0.4831</v>
      </c>
    </row>
    <row r="288" ht="13.85" spans="1:13">
      <c r="A288" s="6"/>
      <c r="B288" s="6"/>
      <c r="C288" s="6"/>
      <c r="D288" s="6"/>
      <c r="E288" s="6"/>
      <c r="F288" s="6"/>
      <c r="G288" s="6" t="s">
        <v>569</v>
      </c>
      <c r="H288" s="6" t="s">
        <v>31</v>
      </c>
      <c r="I288" s="6" t="s">
        <v>626</v>
      </c>
      <c r="J288" s="6">
        <v>0.22858</v>
      </c>
      <c r="K288" s="6">
        <v>0</v>
      </c>
      <c r="L288" s="6">
        <v>0.9393</v>
      </c>
      <c r="M288" s="6">
        <v>1.8808</v>
      </c>
    </row>
    <row r="289" ht="13.85" spans="1:13">
      <c r="A289" s="6"/>
      <c r="B289" s="6"/>
      <c r="C289" s="6"/>
      <c r="D289" s="6"/>
      <c r="E289" s="6"/>
      <c r="F289" s="6"/>
      <c r="G289" s="6"/>
      <c r="H289" s="6" t="s">
        <v>568</v>
      </c>
      <c r="I289" s="6" t="s">
        <v>627</v>
      </c>
      <c r="J289" s="6">
        <v>0.22858</v>
      </c>
      <c r="K289" s="6">
        <v>0.002</v>
      </c>
      <c r="L289" s="6">
        <v>0.3406</v>
      </c>
      <c r="M289" s="6">
        <v>1.2821</v>
      </c>
    </row>
    <row r="290" ht="13.85" spans="1:13">
      <c r="A290" s="6"/>
      <c r="B290" s="6"/>
      <c r="C290" s="6"/>
      <c r="D290" s="6"/>
      <c r="E290" s="6"/>
      <c r="F290" s="6"/>
      <c r="G290" s="6"/>
      <c r="H290" s="6" t="s">
        <v>571</v>
      </c>
      <c r="I290" s="6">
        <v>0.15833</v>
      </c>
      <c r="J290" s="6">
        <v>0.22858</v>
      </c>
      <c r="K290" s="6">
        <v>0.495</v>
      </c>
      <c r="L290" s="6">
        <v>-0.3124</v>
      </c>
      <c r="M290" s="6">
        <v>0.6291</v>
      </c>
    </row>
    <row r="291" ht="13.85" spans="1:13">
      <c r="A291" s="6"/>
      <c r="B291" s="6"/>
      <c r="C291" s="6"/>
      <c r="D291" s="6"/>
      <c r="E291" s="6"/>
      <c r="F291" s="6"/>
      <c r="G291" s="6"/>
      <c r="H291" s="6" t="s">
        <v>573</v>
      </c>
      <c r="I291" s="6">
        <v>-0.1425</v>
      </c>
      <c r="J291" s="6">
        <v>0.22858</v>
      </c>
      <c r="K291" s="6">
        <v>0.539</v>
      </c>
      <c r="L291" s="6">
        <v>-0.6133</v>
      </c>
      <c r="M291" s="6">
        <v>0.3283</v>
      </c>
    </row>
    <row r="292" ht="13.85" spans="1:13">
      <c r="A292" s="6"/>
      <c r="B292" s="6"/>
      <c r="C292" s="6"/>
      <c r="D292" s="6"/>
      <c r="E292" s="6"/>
      <c r="F292" s="6"/>
      <c r="G292" s="6" t="s">
        <v>571</v>
      </c>
      <c r="H292" s="6" t="s">
        <v>31</v>
      </c>
      <c r="I292" s="6" t="s">
        <v>628</v>
      </c>
      <c r="J292" s="6">
        <v>0.22858</v>
      </c>
      <c r="K292" s="6">
        <v>0</v>
      </c>
      <c r="L292" s="6">
        <v>0.781</v>
      </c>
      <c r="M292" s="6">
        <v>1.7225</v>
      </c>
    </row>
    <row r="293" ht="13.85" spans="1:13">
      <c r="A293" s="6"/>
      <c r="B293" s="6"/>
      <c r="C293" s="6"/>
      <c r="D293" s="6"/>
      <c r="E293" s="6"/>
      <c r="F293" s="6"/>
      <c r="G293" s="6"/>
      <c r="H293" s="6" t="s">
        <v>568</v>
      </c>
      <c r="I293" s="6" t="s">
        <v>629</v>
      </c>
      <c r="J293" s="6">
        <v>0.22858</v>
      </c>
      <c r="K293" s="6">
        <v>0.008</v>
      </c>
      <c r="L293" s="6">
        <v>0.1822</v>
      </c>
      <c r="M293" s="6">
        <v>1.1237</v>
      </c>
    </row>
    <row r="294" ht="13.85" spans="1:13">
      <c r="A294" s="6"/>
      <c r="B294" s="6"/>
      <c r="C294" s="6"/>
      <c r="D294" s="6"/>
      <c r="E294" s="6"/>
      <c r="F294" s="6"/>
      <c r="G294" s="6"/>
      <c r="H294" s="6" t="s">
        <v>569</v>
      </c>
      <c r="I294" s="6">
        <v>-0.15833</v>
      </c>
      <c r="J294" s="6">
        <v>0.22858</v>
      </c>
      <c r="K294" s="6">
        <v>0.495</v>
      </c>
      <c r="L294" s="6">
        <v>-0.6291</v>
      </c>
      <c r="M294" s="6">
        <v>0.3124</v>
      </c>
    </row>
    <row r="295" ht="13.85" spans="1:13">
      <c r="A295" s="6"/>
      <c r="B295" s="6"/>
      <c r="C295" s="6"/>
      <c r="D295" s="6"/>
      <c r="E295" s="6"/>
      <c r="F295" s="6"/>
      <c r="G295" s="6"/>
      <c r="H295" s="6" t="s">
        <v>573</v>
      </c>
      <c r="I295" s="6">
        <v>-0.30084</v>
      </c>
      <c r="J295" s="6">
        <v>0.22858</v>
      </c>
      <c r="K295" s="6">
        <v>0.2</v>
      </c>
      <c r="L295" s="6">
        <v>-0.7716</v>
      </c>
      <c r="M295" s="6">
        <v>0.1699</v>
      </c>
    </row>
    <row r="296" ht="13.85" spans="1:13">
      <c r="A296" s="6"/>
      <c r="B296" s="6"/>
      <c r="C296" s="6"/>
      <c r="D296" s="6"/>
      <c r="E296" s="6"/>
      <c r="F296" s="6"/>
      <c r="G296" s="6" t="s">
        <v>573</v>
      </c>
      <c r="H296" s="6" t="s">
        <v>31</v>
      </c>
      <c r="I296" s="6" t="s">
        <v>630</v>
      </c>
      <c r="J296" s="6">
        <v>0.22858</v>
      </c>
      <c r="K296" s="6">
        <v>0</v>
      </c>
      <c r="L296" s="6">
        <v>1.0818</v>
      </c>
      <c r="M296" s="6">
        <v>2.0233</v>
      </c>
    </row>
    <row r="297" ht="13.85" spans="1:13">
      <c r="A297" s="6"/>
      <c r="B297" s="6"/>
      <c r="C297" s="6"/>
      <c r="D297" s="6"/>
      <c r="E297" s="6"/>
      <c r="F297" s="6"/>
      <c r="G297" s="6"/>
      <c r="H297" s="6" t="s">
        <v>568</v>
      </c>
      <c r="I297" s="6" t="s">
        <v>631</v>
      </c>
      <c r="J297" s="6">
        <v>0.22858</v>
      </c>
      <c r="K297" s="6">
        <v>0</v>
      </c>
      <c r="L297" s="6">
        <v>0.4831</v>
      </c>
      <c r="M297" s="6">
        <v>1.4246</v>
      </c>
    </row>
    <row r="298" ht="13.85" spans="1:13">
      <c r="A298" s="6"/>
      <c r="B298" s="6"/>
      <c r="C298" s="6"/>
      <c r="D298" s="6"/>
      <c r="E298" s="6"/>
      <c r="F298" s="6"/>
      <c r="G298" s="6"/>
      <c r="H298" s="6" t="s">
        <v>569</v>
      </c>
      <c r="I298" s="6">
        <v>0.1425</v>
      </c>
      <c r="J298" s="6">
        <v>0.22858</v>
      </c>
      <c r="K298" s="6">
        <v>0.539</v>
      </c>
      <c r="L298" s="6">
        <v>-0.3283</v>
      </c>
      <c r="M298" s="6">
        <v>0.6133</v>
      </c>
    </row>
    <row r="299" ht="13.85" spans="1:13">
      <c r="A299" s="6"/>
      <c r="B299" s="6"/>
      <c r="C299" s="6"/>
      <c r="D299" s="6"/>
      <c r="E299" s="6"/>
      <c r="F299" s="6"/>
      <c r="G299" s="6"/>
      <c r="H299" s="6" t="s">
        <v>571</v>
      </c>
      <c r="I299" s="6">
        <v>0.30084</v>
      </c>
      <c r="J299" s="6">
        <v>0.22858</v>
      </c>
      <c r="K299" s="6">
        <v>0.2</v>
      </c>
      <c r="L299" s="6">
        <v>-0.1699</v>
      </c>
      <c r="M299" s="6">
        <v>0.7716</v>
      </c>
    </row>
    <row r="300" ht="13.85" spans="1:13">
      <c r="A300" s="6"/>
      <c r="B300" s="6"/>
      <c r="C300" s="6"/>
      <c r="D300" s="6"/>
      <c r="E300" s="6"/>
      <c r="F300" s="6"/>
      <c r="G300" s="6" t="s">
        <v>144</v>
      </c>
      <c r="H300" s="6"/>
      <c r="I300" s="6"/>
      <c r="J300" s="6"/>
      <c r="K300" s="6"/>
      <c r="L300" s="6"/>
      <c r="M300" s="6"/>
    </row>
    <row r="303" ht="17.25" spans="1:1">
      <c r="A303" s="10" t="s">
        <v>632</v>
      </c>
    </row>
    <row r="304" ht="13.85" spans="1:7">
      <c r="A304" s="6"/>
      <c r="B304" s="6" t="s">
        <v>93</v>
      </c>
      <c r="C304" s="6"/>
      <c r="D304" s="6"/>
      <c r="E304" s="6" t="s">
        <v>94</v>
      </c>
      <c r="F304" s="6"/>
      <c r="G304" s="6"/>
    </row>
    <row r="305" ht="13.85" spans="1:7">
      <c r="A305" s="23" t="s">
        <v>7</v>
      </c>
      <c r="B305" s="23">
        <v>1</v>
      </c>
      <c r="C305" s="23">
        <v>9519.61</v>
      </c>
      <c r="D305" s="23"/>
      <c r="E305" s="23">
        <v>1</v>
      </c>
      <c r="F305" s="23">
        <v>6338.719</v>
      </c>
      <c r="G305" s="23">
        <f t="shared" ref="G305:G314" si="13">F305/C305</f>
        <v>0.665859105572602</v>
      </c>
    </row>
    <row r="306" ht="13.85" spans="1:7">
      <c r="A306" s="23" t="s">
        <v>8</v>
      </c>
      <c r="B306" s="23">
        <v>2</v>
      </c>
      <c r="C306" s="23">
        <v>7511.891</v>
      </c>
      <c r="D306" s="23"/>
      <c r="E306" s="23">
        <v>2</v>
      </c>
      <c r="F306" s="23">
        <v>5940.234</v>
      </c>
      <c r="G306" s="23">
        <f t="shared" si="13"/>
        <v>0.790777448714312</v>
      </c>
    </row>
    <row r="307" ht="13.85" spans="1:9">
      <c r="A307" s="6" t="s">
        <v>550</v>
      </c>
      <c r="B307" s="6">
        <v>3</v>
      </c>
      <c r="C307" s="6">
        <v>7648.941</v>
      </c>
      <c r="D307" s="6"/>
      <c r="E307" s="6">
        <v>3</v>
      </c>
      <c r="F307" s="6">
        <v>8165.376</v>
      </c>
      <c r="G307" s="6">
        <f t="shared" si="13"/>
        <v>1.06751718963449</v>
      </c>
      <c r="I307" s="6" t="s">
        <v>94</v>
      </c>
    </row>
    <row r="308" ht="13.85" spans="1:7">
      <c r="A308" s="6" t="s">
        <v>551</v>
      </c>
      <c r="B308" s="6">
        <v>4</v>
      </c>
      <c r="C308" s="6">
        <v>7121.527</v>
      </c>
      <c r="D308" s="6"/>
      <c r="E308" s="6">
        <v>4</v>
      </c>
      <c r="F308" s="6">
        <v>7164.619</v>
      </c>
      <c r="G308" s="6">
        <f t="shared" si="13"/>
        <v>1.00605094946632</v>
      </c>
    </row>
    <row r="309" ht="13.85" spans="1:7">
      <c r="A309" s="24" t="s">
        <v>581</v>
      </c>
      <c r="B309" s="24">
        <v>5</v>
      </c>
      <c r="C309" s="24">
        <v>6952.77</v>
      </c>
      <c r="D309" s="24"/>
      <c r="E309" s="24">
        <v>5</v>
      </c>
      <c r="F309" s="24">
        <v>4356.598</v>
      </c>
      <c r="G309" s="24">
        <f t="shared" si="13"/>
        <v>0.626598895116623</v>
      </c>
    </row>
    <row r="310" ht="13.85" spans="1:7">
      <c r="A310" s="24" t="s">
        <v>582</v>
      </c>
      <c r="B310" s="24">
        <v>6</v>
      </c>
      <c r="C310" s="24">
        <v>6943.527</v>
      </c>
      <c r="D310" s="24"/>
      <c r="E310" s="24">
        <v>6</v>
      </c>
      <c r="F310" s="24">
        <v>5980.062</v>
      </c>
      <c r="G310" s="24">
        <f t="shared" si="13"/>
        <v>0.861242708496705</v>
      </c>
    </row>
    <row r="311" ht="13.85" spans="1:7">
      <c r="A311" s="6" t="s">
        <v>583</v>
      </c>
      <c r="B311" s="6">
        <v>7</v>
      </c>
      <c r="C311" s="6">
        <v>6905.79</v>
      </c>
      <c r="D311" s="6"/>
      <c r="E311" s="6">
        <v>7</v>
      </c>
      <c r="F311" s="6">
        <v>4944.598</v>
      </c>
      <c r="G311" s="6">
        <f t="shared" si="13"/>
        <v>0.716007582043474</v>
      </c>
    </row>
    <row r="312" ht="13.85" spans="1:7">
      <c r="A312" s="6" t="s">
        <v>584</v>
      </c>
      <c r="B312" s="6">
        <v>8</v>
      </c>
      <c r="C312" s="6">
        <v>7065.033</v>
      </c>
      <c r="D312" s="6"/>
      <c r="E312" s="6">
        <v>8</v>
      </c>
      <c r="F312" s="6">
        <v>4161.841</v>
      </c>
      <c r="G312" s="6">
        <f t="shared" si="13"/>
        <v>0.58907594628362</v>
      </c>
    </row>
    <row r="313" ht="13.85" spans="1:7">
      <c r="A313" s="23" t="s">
        <v>585</v>
      </c>
      <c r="B313" s="23">
        <v>9</v>
      </c>
      <c r="C313" s="23">
        <v>7294.912</v>
      </c>
      <c r="D313" s="23"/>
      <c r="E313" s="23">
        <v>9</v>
      </c>
      <c r="F313" s="23">
        <v>2405.134</v>
      </c>
      <c r="G313" s="23">
        <f t="shared" si="13"/>
        <v>0.329700207487081</v>
      </c>
    </row>
    <row r="314" ht="13.85" spans="1:7">
      <c r="A314" s="23" t="s">
        <v>586</v>
      </c>
      <c r="B314" s="23">
        <v>10</v>
      </c>
      <c r="C314" s="23">
        <v>8321.246</v>
      </c>
      <c r="D314" s="23"/>
      <c r="E314" s="23">
        <v>10</v>
      </c>
      <c r="F314" s="23">
        <v>2882.376</v>
      </c>
      <c r="G314" s="23">
        <f t="shared" si="13"/>
        <v>0.346387548210929</v>
      </c>
    </row>
    <row r="315" ht="13.85" spans="1:9">
      <c r="A315" s="6"/>
      <c r="B315" s="6"/>
      <c r="C315" s="6"/>
      <c r="D315" s="6"/>
      <c r="E315" s="6"/>
      <c r="F315" s="6"/>
      <c r="G315" s="6"/>
      <c r="I315" s="6" t="s">
        <v>93</v>
      </c>
    </row>
    <row r="316" ht="13.85" spans="1:7">
      <c r="A316" s="6"/>
      <c r="B316" s="6"/>
      <c r="C316" s="6"/>
      <c r="D316" s="6"/>
      <c r="E316" s="6"/>
      <c r="F316" s="6"/>
      <c r="G316" s="6"/>
    </row>
    <row r="317" ht="13.85" spans="1:7">
      <c r="A317" s="6"/>
      <c r="B317" s="6" t="s">
        <v>93</v>
      </c>
      <c r="C317" s="6"/>
      <c r="D317" s="6"/>
      <c r="E317" s="6" t="s">
        <v>94</v>
      </c>
      <c r="F317" s="6"/>
      <c r="G317" s="6"/>
    </row>
    <row r="318" ht="13.85" spans="1:7">
      <c r="A318" s="23" t="s">
        <v>9</v>
      </c>
      <c r="B318" s="23">
        <v>1</v>
      </c>
      <c r="C318" s="23">
        <v>10357.146</v>
      </c>
      <c r="D318" s="23"/>
      <c r="E318" s="23">
        <v>1</v>
      </c>
      <c r="F318" s="23">
        <v>4645.619</v>
      </c>
      <c r="G318" s="23">
        <f t="shared" ref="G318:G327" si="14">F318/C318</f>
        <v>0.448542388028517</v>
      </c>
    </row>
    <row r="319" ht="13.85" spans="1:7">
      <c r="A319" s="23" t="s">
        <v>10</v>
      </c>
      <c r="B319" s="23">
        <v>2</v>
      </c>
      <c r="C319" s="23">
        <v>8220.033</v>
      </c>
      <c r="D319" s="23"/>
      <c r="E319" s="23">
        <v>2</v>
      </c>
      <c r="F319" s="23">
        <v>5075.134</v>
      </c>
      <c r="G319" s="23">
        <f t="shared" si="14"/>
        <v>0.617410416722171</v>
      </c>
    </row>
    <row r="320" ht="13.85" spans="1:7">
      <c r="A320" s="6" t="s">
        <v>558</v>
      </c>
      <c r="B320" s="6">
        <v>3</v>
      </c>
      <c r="C320" s="6">
        <v>8203.861</v>
      </c>
      <c r="D320" s="6"/>
      <c r="E320" s="6">
        <v>3</v>
      </c>
      <c r="F320" s="6">
        <v>10550.74</v>
      </c>
      <c r="G320" s="6">
        <f t="shared" si="14"/>
        <v>1.2860700589637</v>
      </c>
    </row>
    <row r="321" ht="13.85" spans="1:7">
      <c r="A321" s="6" t="s">
        <v>559</v>
      </c>
      <c r="B321" s="6">
        <v>4</v>
      </c>
      <c r="C321" s="6">
        <v>7793.062</v>
      </c>
      <c r="D321" s="6"/>
      <c r="E321" s="6">
        <v>4</v>
      </c>
      <c r="F321" s="6">
        <v>8679.205</v>
      </c>
      <c r="G321" s="6">
        <f t="shared" si="14"/>
        <v>1.11370921981629</v>
      </c>
    </row>
    <row r="322" ht="13.85" spans="1:7">
      <c r="A322" s="24" t="s">
        <v>587</v>
      </c>
      <c r="B322" s="24">
        <v>5</v>
      </c>
      <c r="C322" s="24">
        <v>7605.477</v>
      </c>
      <c r="D322" s="24"/>
      <c r="E322" s="24">
        <v>5</v>
      </c>
      <c r="F322" s="24">
        <v>6124.012</v>
      </c>
      <c r="G322" s="24">
        <f t="shared" si="14"/>
        <v>0.805210771132435</v>
      </c>
    </row>
    <row r="323" ht="13.85" spans="1:7">
      <c r="A323" s="24" t="s">
        <v>588</v>
      </c>
      <c r="B323" s="24">
        <v>6</v>
      </c>
      <c r="C323" s="24">
        <v>7831.77</v>
      </c>
      <c r="D323" s="24"/>
      <c r="E323" s="24">
        <v>6</v>
      </c>
      <c r="F323" s="24">
        <v>6110.619</v>
      </c>
      <c r="G323" s="24">
        <f t="shared" si="14"/>
        <v>0.780234736209056</v>
      </c>
    </row>
    <row r="324" ht="13.85" spans="1:7">
      <c r="A324" s="6" t="s">
        <v>589</v>
      </c>
      <c r="B324" s="6">
        <v>7</v>
      </c>
      <c r="C324" s="6">
        <v>7269.891</v>
      </c>
      <c r="D324" s="6"/>
      <c r="E324" s="6">
        <v>7</v>
      </c>
      <c r="F324" s="6">
        <v>3550.255</v>
      </c>
      <c r="G324" s="6">
        <f t="shared" si="14"/>
        <v>0.488350513095726</v>
      </c>
    </row>
    <row r="325" ht="13.85" spans="1:7">
      <c r="A325" s="6" t="s">
        <v>590</v>
      </c>
      <c r="B325" s="6">
        <v>8</v>
      </c>
      <c r="C325" s="6">
        <v>7281.134</v>
      </c>
      <c r="D325" s="6"/>
      <c r="E325" s="6">
        <v>8</v>
      </c>
      <c r="F325" s="6">
        <v>3474.79</v>
      </c>
      <c r="G325" s="6">
        <f t="shared" si="14"/>
        <v>0.477231980622799</v>
      </c>
    </row>
    <row r="326" ht="13.85" spans="1:7">
      <c r="A326" s="23" t="s">
        <v>591</v>
      </c>
      <c r="B326" s="23">
        <v>9</v>
      </c>
      <c r="C326" s="23">
        <v>6922.669</v>
      </c>
      <c r="D326" s="23"/>
      <c r="E326" s="23">
        <v>9</v>
      </c>
      <c r="F326" s="23">
        <v>1929.255</v>
      </c>
      <c r="G326" s="23">
        <f t="shared" si="14"/>
        <v>0.278686587499706</v>
      </c>
    </row>
    <row r="327" ht="13.85" spans="1:7">
      <c r="A327" s="23" t="s">
        <v>592</v>
      </c>
      <c r="B327" s="23">
        <v>10</v>
      </c>
      <c r="C327" s="23">
        <v>6610.014</v>
      </c>
      <c r="D327" s="23"/>
      <c r="E327" s="23">
        <v>10</v>
      </c>
      <c r="F327" s="23">
        <v>1766.326</v>
      </c>
      <c r="G327" s="23">
        <f t="shared" si="14"/>
        <v>0.267219706342528</v>
      </c>
    </row>
    <row r="328" ht="13.85" spans="1:7">
      <c r="A328" s="6"/>
      <c r="B328" s="6"/>
      <c r="C328" s="6"/>
      <c r="D328" s="6"/>
      <c r="E328" s="6"/>
      <c r="F328" s="6"/>
      <c r="G328" s="6"/>
    </row>
    <row r="329" ht="13.85" spans="1:7">
      <c r="A329" s="6"/>
      <c r="B329" s="6"/>
      <c r="C329" s="6"/>
      <c r="D329" s="6"/>
      <c r="E329" s="6"/>
      <c r="F329" s="6"/>
      <c r="G329" s="6"/>
    </row>
    <row r="330" ht="13.85" spans="1:7">
      <c r="A330" s="6"/>
      <c r="B330" s="6" t="s">
        <v>93</v>
      </c>
      <c r="C330" s="6"/>
      <c r="D330" s="6"/>
      <c r="E330" s="6" t="s">
        <v>94</v>
      </c>
      <c r="F330" s="6"/>
      <c r="G330" s="6"/>
    </row>
    <row r="331" ht="13.85" spans="1:7">
      <c r="A331" s="23" t="s">
        <v>11</v>
      </c>
      <c r="B331" s="23">
        <v>1</v>
      </c>
      <c r="C331" s="23">
        <v>10700.083</v>
      </c>
      <c r="D331" s="23"/>
      <c r="E331" s="23">
        <v>1</v>
      </c>
      <c r="F331" s="23">
        <v>2186.075</v>
      </c>
      <c r="G331" s="23">
        <f t="shared" ref="G331:G340" si="15">F331/C331</f>
        <v>0.204304489974517</v>
      </c>
    </row>
    <row r="332" ht="13.85" spans="1:7">
      <c r="A332" s="23" t="s">
        <v>12</v>
      </c>
      <c r="B332" s="23">
        <v>2</v>
      </c>
      <c r="C332" s="23">
        <v>8299.598</v>
      </c>
      <c r="D332" s="23"/>
      <c r="E332" s="23">
        <v>2</v>
      </c>
      <c r="F332" s="23">
        <v>3714.447</v>
      </c>
      <c r="G332" s="23">
        <f t="shared" si="15"/>
        <v>0.44754541123558</v>
      </c>
    </row>
    <row r="333" ht="13.85" spans="1:7">
      <c r="A333" s="6" t="s">
        <v>566</v>
      </c>
      <c r="B333" s="6">
        <v>3</v>
      </c>
      <c r="C333" s="6">
        <v>8297.062</v>
      </c>
      <c r="D333" s="6"/>
      <c r="E333" s="6">
        <v>3</v>
      </c>
      <c r="F333" s="6">
        <v>5477.196</v>
      </c>
      <c r="G333" s="6">
        <f t="shared" si="15"/>
        <v>0.660136805052198</v>
      </c>
    </row>
    <row r="334" ht="13.85" spans="1:7">
      <c r="A334" s="6" t="s">
        <v>567</v>
      </c>
      <c r="B334" s="6">
        <v>4</v>
      </c>
      <c r="C334" s="6">
        <v>7816.062</v>
      </c>
      <c r="D334" s="6"/>
      <c r="E334" s="6">
        <v>4</v>
      </c>
      <c r="F334" s="6">
        <v>5981.296</v>
      </c>
      <c r="G334" s="6">
        <f t="shared" si="15"/>
        <v>0.765256979793661</v>
      </c>
    </row>
    <row r="335" ht="13.85" spans="1:7">
      <c r="A335" s="24" t="s">
        <v>593</v>
      </c>
      <c r="B335" s="24">
        <v>5</v>
      </c>
      <c r="C335" s="24">
        <v>7247.941</v>
      </c>
      <c r="D335" s="24"/>
      <c r="E335" s="24">
        <v>5</v>
      </c>
      <c r="F335" s="24">
        <v>3980.205</v>
      </c>
      <c r="G335" s="24">
        <f t="shared" si="15"/>
        <v>0.549149751632912</v>
      </c>
    </row>
    <row r="336" ht="13.85" spans="1:7">
      <c r="A336" s="24" t="s">
        <v>594</v>
      </c>
      <c r="B336" s="24">
        <v>6</v>
      </c>
      <c r="C336" s="24">
        <v>7935.719</v>
      </c>
      <c r="D336" s="24"/>
      <c r="E336" s="24">
        <v>6</v>
      </c>
      <c r="F336" s="24">
        <v>4722.69</v>
      </c>
      <c r="G336" s="24">
        <f t="shared" si="15"/>
        <v>0.595118098309681</v>
      </c>
    </row>
    <row r="337" ht="13.85" spans="1:7">
      <c r="A337" s="6" t="s">
        <v>595</v>
      </c>
      <c r="B337" s="6">
        <v>7</v>
      </c>
      <c r="C337" s="6">
        <v>9044.134</v>
      </c>
      <c r="D337" s="6"/>
      <c r="E337" s="6">
        <v>7</v>
      </c>
      <c r="F337" s="6">
        <v>3726.569</v>
      </c>
      <c r="G337" s="6">
        <f t="shared" si="15"/>
        <v>0.412042656599294</v>
      </c>
    </row>
    <row r="338" ht="13.85" spans="1:7">
      <c r="A338" s="6" t="s">
        <v>596</v>
      </c>
      <c r="B338" s="6">
        <v>8</v>
      </c>
      <c r="C338" s="6">
        <v>8083.355</v>
      </c>
      <c r="D338" s="6"/>
      <c r="E338" s="6">
        <v>8</v>
      </c>
      <c r="F338" s="6">
        <v>3535.497</v>
      </c>
      <c r="G338" s="6">
        <f t="shared" si="15"/>
        <v>0.437379899806454</v>
      </c>
    </row>
    <row r="339" ht="13.85" spans="1:7">
      <c r="A339" s="23" t="s">
        <v>597</v>
      </c>
      <c r="B339" s="23">
        <v>9</v>
      </c>
      <c r="C339" s="23">
        <v>9137.74</v>
      </c>
      <c r="D339" s="23"/>
      <c r="E339" s="23">
        <v>9</v>
      </c>
      <c r="F339" s="23">
        <v>1743.497</v>
      </c>
      <c r="G339" s="23">
        <f t="shared" si="15"/>
        <v>0.190801773742742</v>
      </c>
    </row>
    <row r="340" ht="13.85" spans="1:7">
      <c r="A340" s="23" t="s">
        <v>598</v>
      </c>
      <c r="B340" s="23">
        <v>10</v>
      </c>
      <c r="C340" s="23">
        <v>10170.543</v>
      </c>
      <c r="D340" s="23"/>
      <c r="E340" s="23">
        <v>10</v>
      </c>
      <c r="F340" s="23">
        <v>1550.397</v>
      </c>
      <c r="G340" s="23">
        <f t="shared" si="15"/>
        <v>0.152439943472045</v>
      </c>
    </row>
    <row r="343" ht="13.85" spans="1:14">
      <c r="A343" s="6" t="s">
        <v>123</v>
      </c>
      <c r="B343" s="6"/>
      <c r="C343" s="6"/>
      <c r="D343" s="6"/>
      <c r="E343" s="6"/>
      <c r="F343" s="6"/>
      <c r="G343" s="6"/>
      <c r="H343" s="6"/>
      <c r="I343" s="6"/>
      <c r="J343" s="6"/>
      <c r="K343" s="6"/>
      <c r="L343" s="6"/>
      <c r="M343" s="6"/>
      <c r="N343" s="6"/>
    </row>
    <row r="344" ht="13.85" spans="1:14">
      <c r="A344" s="6" t="s">
        <v>30</v>
      </c>
      <c r="B344" s="6"/>
      <c r="C344" s="6"/>
      <c r="D344" s="6"/>
      <c r="E344" s="6"/>
      <c r="F344" s="6"/>
      <c r="G344" s="6" t="s">
        <v>124</v>
      </c>
      <c r="H344" s="6"/>
      <c r="I344" s="6"/>
      <c r="J344" s="6"/>
      <c r="K344" s="6"/>
      <c r="L344" s="6"/>
      <c r="M344" s="6"/>
      <c r="N344" s="6"/>
    </row>
    <row r="345" ht="13.85" spans="1:14">
      <c r="A345" s="6"/>
      <c r="B345" s="6" t="s">
        <v>126</v>
      </c>
      <c r="C345" s="6" t="s">
        <v>127</v>
      </c>
      <c r="D345" s="6" t="s">
        <v>128</v>
      </c>
      <c r="E345" s="6" t="s">
        <v>32</v>
      </c>
      <c r="F345" s="6" t="s">
        <v>33</v>
      </c>
      <c r="G345" s="6" t="s">
        <v>125</v>
      </c>
      <c r="H345" s="6"/>
      <c r="I345" s="6"/>
      <c r="J345" s="6"/>
      <c r="K345" s="6"/>
      <c r="L345" s="6"/>
      <c r="M345" s="6"/>
      <c r="N345" s="6"/>
    </row>
    <row r="346" ht="13.85" spans="1:14">
      <c r="A346" s="8" t="s">
        <v>130</v>
      </c>
      <c r="B346" s="6">
        <v>6.083</v>
      </c>
      <c r="C346" s="6">
        <v>4</v>
      </c>
      <c r="D346" s="6">
        <v>1.521</v>
      </c>
      <c r="E346" s="6">
        <v>16.173</v>
      </c>
      <c r="F346" s="6">
        <v>0</v>
      </c>
      <c r="G346" s="6" t="s">
        <v>129</v>
      </c>
      <c r="H346" s="6"/>
      <c r="I346" s="6"/>
      <c r="J346" s="6"/>
      <c r="K346" s="6"/>
      <c r="L346" s="6"/>
      <c r="M346" s="6"/>
      <c r="N346" s="6"/>
    </row>
    <row r="347" ht="13.85" spans="1:14">
      <c r="A347" s="6" t="s">
        <v>136</v>
      </c>
      <c r="B347" s="6">
        <v>2.351</v>
      </c>
      <c r="C347" s="6">
        <v>25</v>
      </c>
      <c r="D347" s="6">
        <v>0.094</v>
      </c>
      <c r="E347" s="6"/>
      <c r="F347" s="6"/>
      <c r="G347" s="6" t="s">
        <v>131</v>
      </c>
      <c r="H347" s="6" t="s">
        <v>132</v>
      </c>
      <c r="I347" s="6" t="s">
        <v>133</v>
      </c>
      <c r="J347" s="6" t="s">
        <v>134</v>
      </c>
      <c r="K347" s="6" t="s">
        <v>33</v>
      </c>
      <c r="L347" s="6" t="s">
        <v>135</v>
      </c>
      <c r="M347" s="6"/>
      <c r="N347" s="6"/>
    </row>
    <row r="348" ht="13.85" spans="1:14">
      <c r="A348" s="6" t="s">
        <v>137</v>
      </c>
      <c r="B348" s="6">
        <v>8.434</v>
      </c>
      <c r="C348" s="6">
        <v>29</v>
      </c>
      <c r="D348" s="6"/>
      <c r="E348" s="6"/>
      <c r="F348" s="6"/>
      <c r="G348" s="6"/>
      <c r="H348" s="6"/>
      <c r="I348" s="6"/>
      <c r="J348" s="6"/>
      <c r="K348" s="6"/>
      <c r="L348" s="6" t="s">
        <v>41</v>
      </c>
      <c r="M348" s="6" t="s">
        <v>42</v>
      </c>
      <c r="N348" s="6"/>
    </row>
    <row r="349" ht="13.85" spans="1:14">
      <c r="A349" s="6"/>
      <c r="B349" s="6"/>
      <c r="C349" s="6"/>
      <c r="D349" s="6"/>
      <c r="E349" s="6"/>
      <c r="F349" s="6"/>
      <c r="G349" s="6" t="s">
        <v>31</v>
      </c>
      <c r="H349" s="6" t="s">
        <v>573</v>
      </c>
      <c r="I349" s="6" t="s">
        <v>633</v>
      </c>
      <c r="J349" s="6">
        <v>0.17704</v>
      </c>
      <c r="K349" s="6">
        <v>0</v>
      </c>
      <c r="L349" s="6">
        <v>-1.2228</v>
      </c>
      <c r="M349" s="6">
        <v>-0.4936</v>
      </c>
      <c r="N349" s="6"/>
    </row>
    <row r="350" ht="13.85" spans="1:14">
      <c r="A350" s="6"/>
      <c r="B350" s="6"/>
      <c r="C350" s="6"/>
      <c r="D350" s="6"/>
      <c r="E350" s="6"/>
      <c r="F350" s="6"/>
      <c r="G350" s="6"/>
      <c r="H350" s="6" t="s">
        <v>600</v>
      </c>
      <c r="I350" s="6">
        <v>-0.3286</v>
      </c>
      <c r="J350" s="6">
        <v>0.17704</v>
      </c>
      <c r="K350" s="6">
        <v>0.075</v>
      </c>
      <c r="L350" s="6">
        <v>-0.6932</v>
      </c>
      <c r="M350" s="6">
        <v>0.036</v>
      </c>
      <c r="N350" s="6"/>
    </row>
    <row r="351" ht="13.85" spans="1:14">
      <c r="A351" s="6"/>
      <c r="B351" s="6"/>
      <c r="C351" s="6"/>
      <c r="D351" s="6"/>
      <c r="E351" s="6"/>
      <c r="F351" s="6"/>
      <c r="G351" s="6"/>
      <c r="H351" s="6" t="s">
        <v>602</v>
      </c>
      <c r="I351" s="6">
        <v>0.01712</v>
      </c>
      <c r="J351" s="6">
        <v>0.17704</v>
      </c>
      <c r="K351" s="6">
        <v>0.924</v>
      </c>
      <c r="L351" s="6">
        <v>-0.3475</v>
      </c>
      <c r="M351" s="6">
        <v>0.3818</v>
      </c>
      <c r="N351" s="6"/>
    </row>
    <row r="352" ht="13.85" spans="1:14">
      <c r="A352" s="6"/>
      <c r="B352" s="6"/>
      <c r="C352" s="6"/>
      <c r="D352" s="6"/>
      <c r="E352" s="6"/>
      <c r="F352" s="6"/>
      <c r="G352" s="6"/>
      <c r="H352" s="6" t="s">
        <v>603</v>
      </c>
      <c r="I352" s="6" t="s">
        <v>634</v>
      </c>
      <c r="J352" s="6">
        <v>0.17704</v>
      </c>
      <c r="K352" s="6">
        <v>0.008</v>
      </c>
      <c r="L352" s="6">
        <v>0.1423</v>
      </c>
      <c r="M352" s="6">
        <v>0.8716</v>
      </c>
      <c r="N352" s="6"/>
    </row>
    <row r="353" ht="13.85" spans="1:14">
      <c r="A353" s="6"/>
      <c r="B353" s="6"/>
      <c r="C353" s="6"/>
      <c r="D353" s="6"/>
      <c r="E353" s="6"/>
      <c r="F353" s="6"/>
      <c r="G353" s="6" t="s">
        <v>573</v>
      </c>
      <c r="H353" s="6" t="s">
        <v>31</v>
      </c>
      <c r="I353" s="6" t="s">
        <v>635</v>
      </c>
      <c r="J353" s="6">
        <v>0.17704</v>
      </c>
      <c r="K353" s="6">
        <v>0</v>
      </c>
      <c r="L353" s="6">
        <v>0.4936</v>
      </c>
      <c r="M353" s="6">
        <v>1.2228</v>
      </c>
      <c r="N353" s="6"/>
    </row>
    <row r="354" ht="13.85" spans="1:14">
      <c r="A354" s="6"/>
      <c r="B354" s="6"/>
      <c r="C354" s="6"/>
      <c r="D354" s="6"/>
      <c r="E354" s="6"/>
      <c r="F354" s="6"/>
      <c r="G354" s="6"/>
      <c r="H354" s="6" t="s">
        <v>600</v>
      </c>
      <c r="I354" s="6" t="s">
        <v>636</v>
      </c>
      <c r="J354" s="6">
        <v>0.17704</v>
      </c>
      <c r="K354" s="6">
        <v>0.006</v>
      </c>
      <c r="L354" s="6">
        <v>0.165</v>
      </c>
      <c r="M354" s="6">
        <v>0.8942</v>
      </c>
      <c r="N354" s="6"/>
    </row>
    <row r="355" ht="13.85" spans="1:14">
      <c r="A355" s="6"/>
      <c r="B355" s="6"/>
      <c r="C355" s="6"/>
      <c r="D355" s="6"/>
      <c r="E355" s="6"/>
      <c r="F355" s="6"/>
      <c r="G355" s="6"/>
      <c r="H355" s="6" t="s">
        <v>602</v>
      </c>
      <c r="I355" s="6" t="s">
        <v>637</v>
      </c>
      <c r="J355" s="6">
        <v>0.17704</v>
      </c>
      <c r="K355" s="6">
        <v>0</v>
      </c>
      <c r="L355" s="6">
        <v>0.5107</v>
      </c>
      <c r="M355" s="6">
        <v>1.24</v>
      </c>
      <c r="N355" s="6"/>
    </row>
    <row r="356" ht="13.85" spans="1:14">
      <c r="A356" s="6"/>
      <c r="B356" s="6"/>
      <c r="C356" s="6"/>
      <c r="D356" s="6"/>
      <c r="E356" s="6"/>
      <c r="F356" s="6"/>
      <c r="G356" s="6"/>
      <c r="H356" s="6" t="s">
        <v>603</v>
      </c>
      <c r="I356" s="6" t="s">
        <v>638</v>
      </c>
      <c r="J356" s="6">
        <v>0.17704</v>
      </c>
      <c r="K356" s="6">
        <v>0</v>
      </c>
      <c r="L356" s="6">
        <v>1.0005</v>
      </c>
      <c r="M356" s="6">
        <v>1.7298</v>
      </c>
      <c r="N356" s="6"/>
    </row>
    <row r="357" ht="13.85" spans="1:14">
      <c r="A357" s="6"/>
      <c r="B357" s="6"/>
      <c r="C357" s="6"/>
      <c r="D357" s="6"/>
      <c r="E357" s="6"/>
      <c r="F357" s="6"/>
      <c r="G357" s="6" t="s">
        <v>600</v>
      </c>
      <c r="H357" s="6" t="s">
        <v>31</v>
      </c>
      <c r="I357" s="6">
        <v>0.3286</v>
      </c>
      <c r="J357" s="6">
        <v>0.17704</v>
      </c>
      <c r="K357" s="6">
        <v>0.075</v>
      </c>
      <c r="L357" s="6">
        <v>-0.036</v>
      </c>
      <c r="M357" s="6">
        <v>0.6932</v>
      </c>
      <c r="N357" s="6"/>
    </row>
    <row r="358" ht="13.85" spans="1:14">
      <c r="A358" s="6"/>
      <c r="B358" s="6"/>
      <c r="C358" s="6"/>
      <c r="D358" s="6"/>
      <c r="E358" s="6"/>
      <c r="F358" s="6"/>
      <c r="G358" s="6"/>
      <c r="H358" s="6" t="s">
        <v>573</v>
      </c>
      <c r="I358" s="6" t="s">
        <v>639</v>
      </c>
      <c r="J358" s="6">
        <v>0.17704</v>
      </c>
      <c r="K358" s="6">
        <v>0.006</v>
      </c>
      <c r="L358" s="6">
        <v>-0.8942</v>
      </c>
      <c r="M358" s="6">
        <v>-0.165</v>
      </c>
      <c r="N358" s="6"/>
    </row>
    <row r="359" ht="13.85" spans="1:14">
      <c r="A359" s="6"/>
      <c r="B359" s="6"/>
      <c r="C359" s="6"/>
      <c r="D359" s="6"/>
      <c r="E359" s="6"/>
      <c r="F359" s="6"/>
      <c r="G359" s="6"/>
      <c r="H359" s="6" t="s">
        <v>602</v>
      </c>
      <c r="I359" s="6">
        <v>0.34572</v>
      </c>
      <c r="J359" s="6">
        <v>0.17704</v>
      </c>
      <c r="K359" s="6">
        <v>0.062</v>
      </c>
      <c r="L359" s="6">
        <v>-0.0189</v>
      </c>
      <c r="M359" s="6">
        <v>0.7103</v>
      </c>
      <c r="N359" s="6"/>
    </row>
    <row r="360" ht="13.85" spans="1:14">
      <c r="A360" s="6"/>
      <c r="B360" s="6"/>
      <c r="C360" s="6"/>
      <c r="D360" s="6"/>
      <c r="E360" s="6"/>
      <c r="F360" s="6"/>
      <c r="G360" s="6"/>
      <c r="H360" s="6" t="s">
        <v>603</v>
      </c>
      <c r="I360" s="6" t="s">
        <v>640</v>
      </c>
      <c r="J360" s="6">
        <v>0.17704</v>
      </c>
      <c r="K360" s="6">
        <v>0</v>
      </c>
      <c r="L360" s="6">
        <v>0.4709</v>
      </c>
      <c r="M360" s="6">
        <v>1.2002</v>
      </c>
      <c r="N360" s="6"/>
    </row>
    <row r="361" ht="13.85" spans="1:14">
      <c r="A361" s="6"/>
      <c r="B361" s="6"/>
      <c r="C361" s="6"/>
      <c r="D361" s="6"/>
      <c r="E361" s="6"/>
      <c r="F361" s="6"/>
      <c r="G361" s="6" t="s">
        <v>602</v>
      </c>
      <c r="H361" s="6" t="s">
        <v>31</v>
      </c>
      <c r="I361" s="6">
        <v>-0.01712</v>
      </c>
      <c r="J361" s="6">
        <v>0.17704</v>
      </c>
      <c r="K361" s="6">
        <v>0.924</v>
      </c>
      <c r="L361" s="6">
        <v>-0.3818</v>
      </c>
      <c r="M361" s="6">
        <v>0.3475</v>
      </c>
      <c r="N361" s="6"/>
    </row>
    <row r="362" ht="13.85" spans="1:14">
      <c r="A362" s="6"/>
      <c r="B362" s="6"/>
      <c r="C362" s="6"/>
      <c r="D362" s="6"/>
      <c r="E362" s="6"/>
      <c r="F362" s="6"/>
      <c r="G362" s="6"/>
      <c r="H362" s="6" t="s">
        <v>573</v>
      </c>
      <c r="I362" s="6" t="s">
        <v>641</v>
      </c>
      <c r="J362" s="6">
        <v>0.17704</v>
      </c>
      <c r="K362" s="6">
        <v>0</v>
      </c>
      <c r="L362" s="6">
        <v>-1.24</v>
      </c>
      <c r="M362" s="6">
        <v>-0.5107</v>
      </c>
      <c r="N362" s="6"/>
    </row>
    <row r="363" ht="13.85" spans="1:14">
      <c r="A363" s="6"/>
      <c r="B363" s="6"/>
      <c r="C363" s="6"/>
      <c r="D363" s="6"/>
      <c r="E363" s="6"/>
      <c r="F363" s="6"/>
      <c r="G363" s="6"/>
      <c r="H363" s="6" t="s">
        <v>600</v>
      </c>
      <c r="I363" s="6">
        <v>-0.34572</v>
      </c>
      <c r="J363" s="6">
        <v>0.17704</v>
      </c>
      <c r="K363" s="6">
        <v>0.062</v>
      </c>
      <c r="L363" s="6">
        <v>-0.7103</v>
      </c>
      <c r="M363" s="6">
        <v>0.0189</v>
      </c>
      <c r="N363" s="6"/>
    </row>
    <row r="364" ht="13.85" spans="1:14">
      <c r="A364" s="6"/>
      <c r="B364" s="6"/>
      <c r="C364" s="6"/>
      <c r="D364" s="6"/>
      <c r="E364" s="6"/>
      <c r="F364" s="6"/>
      <c r="G364" s="6"/>
      <c r="H364" s="6" t="s">
        <v>603</v>
      </c>
      <c r="I364" s="6" t="s">
        <v>642</v>
      </c>
      <c r="J364" s="6">
        <v>0.17704</v>
      </c>
      <c r="K364" s="6">
        <v>0.011</v>
      </c>
      <c r="L364" s="6">
        <v>0.1252</v>
      </c>
      <c r="M364" s="6">
        <v>0.8544</v>
      </c>
      <c r="N364" s="6"/>
    </row>
    <row r="365" ht="13.85" spans="1:14">
      <c r="A365" s="6"/>
      <c r="B365" s="6"/>
      <c r="C365" s="6"/>
      <c r="D365" s="6"/>
      <c r="E365" s="6"/>
      <c r="F365" s="6"/>
      <c r="G365" s="6" t="s">
        <v>603</v>
      </c>
      <c r="H365" s="6" t="s">
        <v>31</v>
      </c>
      <c r="I365" s="6" t="s">
        <v>643</v>
      </c>
      <c r="J365" s="6">
        <v>0.17704</v>
      </c>
      <c r="K365" s="6">
        <v>0.008</v>
      </c>
      <c r="L365" s="6">
        <v>-0.8716</v>
      </c>
      <c r="M365" s="6">
        <v>-0.1423</v>
      </c>
      <c r="N365" s="6"/>
    </row>
    <row r="366" ht="13.85" spans="1:14">
      <c r="A366" s="6"/>
      <c r="B366" s="6"/>
      <c r="C366" s="6"/>
      <c r="D366" s="6"/>
      <c r="E366" s="6"/>
      <c r="F366" s="6"/>
      <c r="G366" s="6"/>
      <c r="H366" s="6" t="s">
        <v>573</v>
      </c>
      <c r="I366" s="6" t="s">
        <v>644</v>
      </c>
      <c r="J366" s="6">
        <v>0.17704</v>
      </c>
      <c r="K366" s="6">
        <v>0</v>
      </c>
      <c r="L366" s="6">
        <v>-1.7298</v>
      </c>
      <c r="M366" s="6">
        <v>-1.0005</v>
      </c>
      <c r="N366" s="6"/>
    </row>
    <row r="367" ht="13.85" spans="1:14">
      <c r="A367" s="6"/>
      <c r="B367" s="6"/>
      <c r="C367" s="6"/>
      <c r="D367" s="6"/>
      <c r="E367" s="6"/>
      <c r="F367" s="6"/>
      <c r="G367" s="6"/>
      <c r="H367" s="6" t="s">
        <v>600</v>
      </c>
      <c r="I367" s="6" t="s">
        <v>645</v>
      </c>
      <c r="J367" s="6">
        <v>0.17704</v>
      </c>
      <c r="K367" s="6">
        <v>0</v>
      </c>
      <c r="L367" s="6">
        <v>-1.2002</v>
      </c>
      <c r="M367" s="6">
        <v>-0.4709</v>
      </c>
      <c r="N367" s="6"/>
    </row>
    <row r="368" ht="13.85" spans="1:14">
      <c r="A368" s="6"/>
      <c r="B368" s="6"/>
      <c r="C368" s="6"/>
      <c r="D368" s="6"/>
      <c r="E368" s="6"/>
      <c r="F368" s="6"/>
      <c r="G368" s="6"/>
      <c r="H368" s="6" t="s">
        <v>602</v>
      </c>
      <c r="I368" s="6" t="s">
        <v>646</v>
      </c>
      <c r="J368" s="6">
        <v>0.17704</v>
      </c>
      <c r="K368" s="6">
        <v>0.011</v>
      </c>
      <c r="L368" s="6">
        <v>-0.8544</v>
      </c>
      <c r="M368" s="6">
        <v>-0.1252</v>
      </c>
      <c r="N368" s="6"/>
    </row>
    <row r="369" ht="13.85" spans="1:14">
      <c r="A369" s="6"/>
      <c r="B369" s="6"/>
      <c r="C369" s="6"/>
      <c r="D369" s="6"/>
      <c r="E369" s="6"/>
      <c r="F369" s="6"/>
      <c r="G369" s="6" t="s">
        <v>144</v>
      </c>
      <c r="H369" s="6"/>
      <c r="I369" s="6"/>
      <c r="J369" s="6"/>
      <c r="K369" s="6"/>
      <c r="L369" s="6"/>
      <c r="M369" s="6"/>
      <c r="N369" s="6"/>
    </row>
    <row r="372" ht="17.25" spans="1:1">
      <c r="A372" s="10" t="s">
        <v>647</v>
      </c>
    </row>
    <row r="373" ht="13.85" spans="1:6">
      <c r="A373" s="26"/>
      <c r="B373" s="6" t="s">
        <v>648</v>
      </c>
      <c r="C373" s="6"/>
      <c r="D373" s="6" t="s">
        <v>649</v>
      </c>
      <c r="E373" s="6"/>
      <c r="F373" s="6" t="s">
        <v>491</v>
      </c>
    </row>
    <row r="374" ht="13.85" spans="1:6">
      <c r="A374" s="23" t="s">
        <v>7</v>
      </c>
      <c r="B374" s="23">
        <v>1</v>
      </c>
      <c r="C374" s="23">
        <v>4209.154</v>
      </c>
      <c r="D374" s="6">
        <v>1</v>
      </c>
      <c r="E374" s="6">
        <v>6047.134</v>
      </c>
      <c r="F374" s="6">
        <f t="shared" ref="F374:F385" si="16">C374/E374</f>
        <v>0.696057669633251</v>
      </c>
    </row>
    <row r="375" ht="13.85" spans="1:8">
      <c r="A375" s="23" t="s">
        <v>8</v>
      </c>
      <c r="B375" s="23">
        <v>2</v>
      </c>
      <c r="C375" s="23">
        <v>5219.497</v>
      </c>
      <c r="D375" s="6">
        <v>2</v>
      </c>
      <c r="E375" s="6">
        <v>4421.719</v>
      </c>
      <c r="F375" s="6">
        <f t="shared" si="16"/>
        <v>1.18042259130442</v>
      </c>
      <c r="H375" s="6" t="s">
        <v>648</v>
      </c>
    </row>
    <row r="376" ht="13.85" spans="1:6">
      <c r="A376" s="23" t="s">
        <v>9</v>
      </c>
      <c r="B376" s="23">
        <v>3</v>
      </c>
      <c r="C376" s="23">
        <v>5399.882</v>
      </c>
      <c r="D376" s="6">
        <v>3</v>
      </c>
      <c r="E376" s="6">
        <v>5481.589</v>
      </c>
      <c r="F376" s="6">
        <f t="shared" si="16"/>
        <v>0.985094285616817</v>
      </c>
    </row>
    <row r="377" ht="13.85" spans="1:6">
      <c r="A377" s="23" t="s">
        <v>10</v>
      </c>
      <c r="B377" s="23">
        <v>4</v>
      </c>
      <c r="C377" s="23">
        <v>3770.841</v>
      </c>
      <c r="D377" s="6">
        <v>4</v>
      </c>
      <c r="E377" s="6">
        <v>5543.426</v>
      </c>
      <c r="F377" s="6">
        <f t="shared" si="16"/>
        <v>0.680236554073239</v>
      </c>
    </row>
    <row r="378" ht="13.85" spans="1:6">
      <c r="A378" s="23" t="s">
        <v>11</v>
      </c>
      <c r="B378" s="23">
        <v>5</v>
      </c>
      <c r="C378" s="23">
        <v>4313.761</v>
      </c>
      <c r="D378" s="6">
        <v>5</v>
      </c>
      <c r="E378" s="6">
        <v>3509.083</v>
      </c>
      <c r="F378" s="6">
        <f t="shared" si="16"/>
        <v>1.22931290026483</v>
      </c>
    </row>
    <row r="379" ht="13.85" spans="1:6">
      <c r="A379" s="23" t="s">
        <v>12</v>
      </c>
      <c r="B379" s="23">
        <v>6</v>
      </c>
      <c r="C379" s="23">
        <v>4751.891</v>
      </c>
      <c r="D379" s="6">
        <v>6</v>
      </c>
      <c r="E379" s="6">
        <v>2534.497</v>
      </c>
      <c r="F379" s="6">
        <f t="shared" si="16"/>
        <v>1.87488523363807</v>
      </c>
    </row>
    <row r="380" ht="13.85" spans="1:6">
      <c r="A380" s="24" t="s">
        <v>13</v>
      </c>
      <c r="B380" s="24">
        <v>7</v>
      </c>
      <c r="C380" s="24">
        <v>5179.619</v>
      </c>
      <c r="D380" s="6">
        <v>7</v>
      </c>
      <c r="E380" s="6">
        <v>3225.861</v>
      </c>
      <c r="F380" s="6">
        <f t="shared" si="16"/>
        <v>1.60565473837837</v>
      </c>
    </row>
    <row r="381" ht="13.85" spans="1:6">
      <c r="A381" s="24" t="s">
        <v>14</v>
      </c>
      <c r="B381" s="24">
        <v>8</v>
      </c>
      <c r="C381" s="24">
        <v>4965.012</v>
      </c>
      <c r="D381" s="6">
        <v>8</v>
      </c>
      <c r="E381" s="6">
        <v>2435.811</v>
      </c>
      <c r="F381" s="6">
        <f t="shared" si="16"/>
        <v>2.03834041311087</v>
      </c>
    </row>
    <row r="382" ht="13.85" spans="1:6">
      <c r="A382" s="24" t="s">
        <v>15</v>
      </c>
      <c r="B382" s="24">
        <v>9</v>
      </c>
      <c r="C382" s="24">
        <v>4779.347</v>
      </c>
      <c r="D382" s="6">
        <v>9</v>
      </c>
      <c r="E382" s="6">
        <v>4023.64</v>
      </c>
      <c r="F382" s="6">
        <f t="shared" si="16"/>
        <v>1.18781675298983</v>
      </c>
    </row>
    <row r="383" ht="13.85" spans="1:8">
      <c r="A383" s="24" t="s">
        <v>16</v>
      </c>
      <c r="B383" s="24">
        <v>10</v>
      </c>
      <c r="C383" s="24">
        <v>5767.882</v>
      </c>
      <c r="D383" s="6">
        <v>10</v>
      </c>
      <c r="E383" s="6">
        <v>5266.447</v>
      </c>
      <c r="F383" s="6">
        <f t="shared" si="16"/>
        <v>1.09521314844714</v>
      </c>
      <c r="H383" s="6" t="s">
        <v>649</v>
      </c>
    </row>
    <row r="384" ht="13.85" spans="1:6">
      <c r="A384" s="24" t="s">
        <v>17</v>
      </c>
      <c r="B384" s="24">
        <v>11</v>
      </c>
      <c r="C384" s="24">
        <v>4113.64</v>
      </c>
      <c r="D384" s="6">
        <v>11</v>
      </c>
      <c r="E384" s="6">
        <v>5904.355</v>
      </c>
      <c r="F384" s="6">
        <f t="shared" si="16"/>
        <v>0.696712850091162</v>
      </c>
    </row>
    <row r="385" ht="13.85" spans="1:6">
      <c r="A385" s="24" t="s">
        <v>18</v>
      </c>
      <c r="B385" s="24">
        <v>12</v>
      </c>
      <c r="C385" s="24">
        <v>3504.912</v>
      </c>
      <c r="D385" s="6">
        <v>12</v>
      </c>
      <c r="E385" s="6">
        <v>5440.305</v>
      </c>
      <c r="F385" s="6">
        <f t="shared" si="16"/>
        <v>0.644249173529793</v>
      </c>
    </row>
    <row r="388" ht="13.85" spans="1:6">
      <c r="A388" s="6"/>
      <c r="B388" s="6"/>
      <c r="C388" s="6"/>
      <c r="E388" s="6"/>
      <c r="F388" s="6"/>
    </row>
    <row r="389" ht="13.85" spans="1:18">
      <c r="A389" s="6" t="s">
        <v>21</v>
      </c>
      <c r="B389" s="6" t="s">
        <v>23</v>
      </c>
      <c r="C389" s="6" t="s">
        <v>24</v>
      </c>
      <c r="D389" s="6" t="s">
        <v>25</v>
      </c>
      <c r="E389" s="6" t="s">
        <v>26</v>
      </c>
      <c r="F389" s="6" t="s">
        <v>27</v>
      </c>
      <c r="H389" s="6" t="s">
        <v>22</v>
      </c>
      <c r="I389" s="6"/>
      <c r="J389" s="6" t="s">
        <v>28</v>
      </c>
      <c r="K389" s="6"/>
      <c r="L389" s="6" t="s">
        <v>29</v>
      </c>
      <c r="M389" s="6"/>
      <c r="N389" s="6"/>
      <c r="O389" s="6"/>
      <c r="P389" s="6"/>
      <c r="Q389" s="6"/>
      <c r="R389" s="6"/>
    </row>
    <row r="390" ht="13.85" spans="1:18">
      <c r="A390" s="6"/>
      <c r="B390" s="6" t="s">
        <v>31</v>
      </c>
      <c r="C390" s="6">
        <v>6</v>
      </c>
      <c r="D390" s="6">
        <v>1</v>
      </c>
      <c r="E390" s="6">
        <v>0.39884</v>
      </c>
      <c r="F390" s="6">
        <v>0.16283</v>
      </c>
      <c r="H390" s="6"/>
      <c r="I390" s="26"/>
      <c r="J390" s="6" t="s">
        <v>32</v>
      </c>
      <c r="K390" s="6" t="s">
        <v>33</v>
      </c>
      <c r="L390" s="6" t="s">
        <v>34</v>
      </c>
      <c r="M390" s="6" t="s">
        <v>35</v>
      </c>
      <c r="N390" s="6" t="s">
        <v>36</v>
      </c>
      <c r="O390" s="6" t="s">
        <v>37</v>
      </c>
      <c r="P390" s="6" t="s">
        <v>38</v>
      </c>
      <c r="Q390" s="6" t="s">
        <v>39</v>
      </c>
      <c r="R390" s="6"/>
    </row>
    <row r="391" ht="13.85" spans="1:18">
      <c r="A391" s="6" t="s">
        <v>30</v>
      </c>
      <c r="B391" s="6" t="s">
        <v>40</v>
      </c>
      <c r="C391" s="6">
        <v>6</v>
      </c>
      <c r="D391" s="6">
        <v>1.0936</v>
      </c>
      <c r="E391" s="6">
        <v>0.48447</v>
      </c>
      <c r="F391" s="6">
        <v>0.19779</v>
      </c>
      <c r="H391" s="6"/>
      <c r="I391" s="26"/>
      <c r="J391" s="6"/>
      <c r="K391" s="6"/>
      <c r="L391" s="6"/>
      <c r="M391" s="6"/>
      <c r="N391" s="6"/>
      <c r="O391" s="6"/>
      <c r="P391" s="6"/>
      <c r="Q391" s="6" t="s">
        <v>41</v>
      </c>
      <c r="R391" s="6" t="s">
        <v>42</v>
      </c>
    </row>
    <row r="392" ht="13.85" spans="8:18">
      <c r="H392" s="6"/>
      <c r="I392" s="6" t="s">
        <v>43</v>
      </c>
      <c r="J392" s="6">
        <v>0.279</v>
      </c>
      <c r="K392" s="6">
        <v>0.609</v>
      </c>
      <c r="L392" s="6">
        <v>-0.365</v>
      </c>
      <c r="M392" s="6">
        <v>10</v>
      </c>
      <c r="N392" s="6">
        <v>0.722</v>
      </c>
      <c r="O392" s="6">
        <v>-0.09359</v>
      </c>
      <c r="P392" s="6">
        <v>0.25619</v>
      </c>
      <c r="Q392" s="6">
        <v>-0.6644</v>
      </c>
      <c r="R392" s="6">
        <v>0.47723</v>
      </c>
    </row>
    <row r="393" ht="13.85" spans="8:18">
      <c r="H393" s="6" t="s">
        <v>30</v>
      </c>
      <c r="I393" s="6" t="s">
        <v>44</v>
      </c>
      <c r="J393" s="6"/>
      <c r="K393" s="6"/>
      <c r="L393" s="6">
        <v>-0.365</v>
      </c>
      <c r="M393" s="6">
        <v>9.644</v>
      </c>
      <c r="N393" s="6">
        <v>0.723</v>
      </c>
      <c r="O393" s="6">
        <v>-0.09359</v>
      </c>
      <c r="P393" s="6">
        <v>0.25619</v>
      </c>
      <c r="Q393" s="6">
        <v>-0.66727</v>
      </c>
      <c r="R393" s="6">
        <v>0.4801</v>
      </c>
    </row>
    <row r="396" ht="13.85" spans="1:6">
      <c r="A396" s="6"/>
      <c r="B396" s="6" t="s">
        <v>650</v>
      </c>
      <c r="C396" s="6"/>
      <c r="D396" s="6" t="s">
        <v>651</v>
      </c>
      <c r="E396" s="6"/>
      <c r="F396" s="6" t="s">
        <v>491</v>
      </c>
    </row>
    <row r="397" ht="13.85" spans="1:6">
      <c r="A397" s="23" t="s">
        <v>7</v>
      </c>
      <c r="B397" s="23">
        <v>1</v>
      </c>
      <c r="C397" s="23">
        <v>7108.468</v>
      </c>
      <c r="D397" s="23">
        <v>1</v>
      </c>
      <c r="E397" s="23">
        <v>9642.539</v>
      </c>
      <c r="F397" s="23">
        <v>0.737198781358312</v>
      </c>
    </row>
    <row r="398" ht="13.85" spans="1:8">
      <c r="A398" s="23" t="s">
        <v>8</v>
      </c>
      <c r="B398" s="23">
        <v>2</v>
      </c>
      <c r="C398" s="23">
        <v>4791.941</v>
      </c>
      <c r="D398" s="23">
        <v>2</v>
      </c>
      <c r="E398" s="23">
        <v>7524.912</v>
      </c>
      <c r="F398" s="23">
        <v>0.636810237780854</v>
      </c>
      <c r="H398" s="6" t="s">
        <v>650</v>
      </c>
    </row>
    <row r="399" ht="13.85" spans="1:6">
      <c r="A399" s="23" t="s">
        <v>9</v>
      </c>
      <c r="B399" s="23">
        <v>3</v>
      </c>
      <c r="C399" s="23">
        <v>6364.891</v>
      </c>
      <c r="D399" s="23">
        <v>3</v>
      </c>
      <c r="E399" s="23">
        <v>7709.962</v>
      </c>
      <c r="F399" s="23">
        <v>0.825541163497304</v>
      </c>
    </row>
    <row r="400" ht="13.85" spans="1:6">
      <c r="A400" s="23" t="s">
        <v>10</v>
      </c>
      <c r="B400" s="23">
        <v>4</v>
      </c>
      <c r="C400" s="23">
        <v>6114.447</v>
      </c>
      <c r="D400" s="23">
        <v>4</v>
      </c>
      <c r="E400" s="23">
        <v>7558.891</v>
      </c>
      <c r="F400" s="23">
        <v>0.808907946946186</v>
      </c>
    </row>
    <row r="401" ht="13.85" spans="1:6">
      <c r="A401" s="23" t="s">
        <v>11</v>
      </c>
      <c r="B401" s="23">
        <v>5</v>
      </c>
      <c r="C401" s="23">
        <v>6874.598</v>
      </c>
      <c r="D401" s="23">
        <v>5</v>
      </c>
      <c r="E401" s="23">
        <v>7010.184</v>
      </c>
      <c r="F401" s="23">
        <v>0.980658710242128</v>
      </c>
    </row>
    <row r="402" ht="13.85" spans="1:6">
      <c r="A402" s="23" t="s">
        <v>12</v>
      </c>
      <c r="B402" s="23">
        <v>6</v>
      </c>
      <c r="C402" s="23">
        <v>5461.497</v>
      </c>
      <c r="D402" s="23">
        <v>6</v>
      </c>
      <c r="E402" s="23">
        <v>7808.376</v>
      </c>
      <c r="F402" s="23">
        <v>0.699440831230463</v>
      </c>
    </row>
    <row r="403" ht="13.85" spans="1:6">
      <c r="A403" s="24" t="s">
        <v>13</v>
      </c>
      <c r="B403" s="24">
        <v>7</v>
      </c>
      <c r="C403" s="24">
        <v>6090.719</v>
      </c>
      <c r="D403" s="24">
        <v>7</v>
      </c>
      <c r="E403" s="24">
        <v>7189.033</v>
      </c>
      <c r="F403" s="24">
        <v>0.847223680848314</v>
      </c>
    </row>
    <row r="404" ht="13.85" spans="1:6">
      <c r="A404" s="24" t="s">
        <v>14</v>
      </c>
      <c r="B404" s="24">
        <v>8</v>
      </c>
      <c r="C404" s="24">
        <v>5739.891</v>
      </c>
      <c r="D404" s="24">
        <v>8</v>
      </c>
      <c r="E404" s="24">
        <v>7263.527</v>
      </c>
      <c r="F404" s="24">
        <v>0.790234689015405</v>
      </c>
    </row>
    <row r="405" ht="13.85" spans="1:6">
      <c r="A405" s="24" t="s">
        <v>15</v>
      </c>
      <c r="B405" s="24">
        <v>9</v>
      </c>
      <c r="C405" s="24">
        <v>5268.719</v>
      </c>
      <c r="D405" s="24">
        <v>9</v>
      </c>
      <c r="E405" s="24">
        <v>8204.841</v>
      </c>
      <c r="F405" s="24">
        <v>0.642147605297897</v>
      </c>
    </row>
    <row r="406" ht="13.85" spans="1:8">
      <c r="A406" s="24" t="s">
        <v>16</v>
      </c>
      <c r="B406" s="24">
        <v>10</v>
      </c>
      <c r="C406" s="24">
        <v>6320.355</v>
      </c>
      <c r="D406" s="24">
        <v>10</v>
      </c>
      <c r="E406" s="24">
        <v>7749.355</v>
      </c>
      <c r="F406" s="24">
        <v>0.815597556183708</v>
      </c>
      <c r="H406" s="6" t="s">
        <v>651</v>
      </c>
    </row>
    <row r="407" ht="13.85" spans="1:6">
      <c r="A407" s="24" t="s">
        <v>17</v>
      </c>
      <c r="B407" s="24">
        <v>11</v>
      </c>
      <c r="C407" s="24">
        <v>6243.255</v>
      </c>
      <c r="D407" s="24">
        <v>11</v>
      </c>
      <c r="E407" s="24">
        <v>7948.083</v>
      </c>
      <c r="F407" s="24">
        <v>0.785504504671126</v>
      </c>
    </row>
    <row r="408" ht="13.85" spans="1:6">
      <c r="A408" s="24" t="s">
        <v>18</v>
      </c>
      <c r="B408" s="24">
        <v>12</v>
      </c>
      <c r="C408" s="24">
        <v>6950.64</v>
      </c>
      <c r="D408" s="24">
        <v>12</v>
      </c>
      <c r="E408" s="24">
        <v>9566.953</v>
      </c>
      <c r="F408" s="24">
        <v>0.726525990040925</v>
      </c>
    </row>
    <row r="412" ht="13.85" spans="1:17">
      <c r="A412" s="6" t="s">
        <v>21</v>
      </c>
      <c r="B412" s="6"/>
      <c r="C412" s="6"/>
      <c r="D412" s="6"/>
      <c r="E412" s="6"/>
      <c r="F412" s="6"/>
      <c r="G412" s="6" t="s">
        <v>22</v>
      </c>
      <c r="H412" s="6"/>
      <c r="I412" s="6"/>
      <c r="J412" s="6"/>
      <c r="K412" s="6"/>
      <c r="L412" s="6"/>
      <c r="M412" s="6"/>
      <c r="N412" s="6"/>
      <c r="O412" s="6"/>
      <c r="P412" s="6"/>
      <c r="Q412" s="6"/>
    </row>
    <row r="413" ht="13.85" spans="1:17">
      <c r="A413" s="6"/>
      <c r="B413" s="6" t="s">
        <v>23</v>
      </c>
      <c r="C413" s="6" t="s">
        <v>24</v>
      </c>
      <c r="D413" s="6" t="s">
        <v>25</v>
      </c>
      <c r="E413" s="6" t="s">
        <v>26</v>
      </c>
      <c r="F413" s="6" t="s">
        <v>27</v>
      </c>
      <c r="G413" s="6"/>
      <c r="H413" s="6"/>
      <c r="I413" s="6" t="s">
        <v>28</v>
      </c>
      <c r="J413" s="6"/>
      <c r="K413" s="6" t="s">
        <v>29</v>
      </c>
      <c r="L413" s="6"/>
      <c r="M413" s="6"/>
      <c r="N413" s="6"/>
      <c r="O413" s="6"/>
      <c r="P413" s="6"/>
      <c r="Q413" s="6"/>
    </row>
    <row r="414" ht="13.85" spans="1:17">
      <c r="A414" s="6" t="s">
        <v>30</v>
      </c>
      <c r="B414" s="6" t="s">
        <v>31</v>
      </c>
      <c r="C414" s="6">
        <v>6</v>
      </c>
      <c r="D414" s="6">
        <v>1</v>
      </c>
      <c r="E414" s="6">
        <v>0.15355</v>
      </c>
      <c r="F414" s="6">
        <v>0.06269</v>
      </c>
      <c r="G414" s="6"/>
      <c r="H414" s="6"/>
      <c r="I414" s="6" t="s">
        <v>32</v>
      </c>
      <c r="J414" s="6" t="s">
        <v>33</v>
      </c>
      <c r="K414" s="6" t="s">
        <v>34</v>
      </c>
      <c r="L414" s="6" t="s">
        <v>35</v>
      </c>
      <c r="M414" s="6" t="s">
        <v>36</v>
      </c>
      <c r="N414" s="6" t="s">
        <v>37</v>
      </c>
      <c r="O414" s="6" t="s">
        <v>38</v>
      </c>
      <c r="P414" s="6" t="s">
        <v>39</v>
      </c>
      <c r="Q414" s="6"/>
    </row>
    <row r="415" ht="13.85" spans="1:17">
      <c r="A415" s="6"/>
      <c r="B415" s="6" t="s">
        <v>40</v>
      </c>
      <c r="C415" s="6">
        <v>6</v>
      </c>
      <c r="D415" s="6">
        <v>0.9827</v>
      </c>
      <c r="E415" s="6">
        <v>0.09387</v>
      </c>
      <c r="F415" s="6">
        <v>0.03832</v>
      </c>
      <c r="G415" s="6"/>
      <c r="H415" s="6"/>
      <c r="I415" s="6"/>
      <c r="J415" s="6"/>
      <c r="K415" s="6"/>
      <c r="L415" s="6"/>
      <c r="M415" s="6"/>
      <c r="N415" s="6"/>
      <c r="O415" s="6"/>
      <c r="P415" s="6" t="s">
        <v>41</v>
      </c>
      <c r="Q415" s="6" t="s">
        <v>42</v>
      </c>
    </row>
    <row r="416" ht="13.85" spans="7:17">
      <c r="G416" s="6" t="s">
        <v>30</v>
      </c>
      <c r="H416" s="6" t="s">
        <v>43</v>
      </c>
      <c r="I416" s="6">
        <v>1.144</v>
      </c>
      <c r="J416" s="6">
        <v>0.31</v>
      </c>
      <c r="K416" s="6">
        <v>0.236</v>
      </c>
      <c r="L416" s="6">
        <v>10</v>
      </c>
      <c r="M416" s="6">
        <v>0.818</v>
      </c>
      <c r="N416" s="6">
        <v>0.01735</v>
      </c>
      <c r="O416" s="6">
        <v>0.07347</v>
      </c>
      <c r="P416" s="6">
        <v>-0.14636</v>
      </c>
      <c r="Q416" s="6">
        <v>0.18105</v>
      </c>
    </row>
    <row r="417" ht="13.85" spans="7:17">
      <c r="G417" s="6"/>
      <c r="H417" s="6" t="s">
        <v>44</v>
      </c>
      <c r="I417" s="6"/>
      <c r="J417" s="6"/>
      <c r="K417" s="6">
        <v>0.236</v>
      </c>
      <c r="L417" s="6">
        <v>8.279</v>
      </c>
      <c r="M417" s="6">
        <v>0.819</v>
      </c>
      <c r="N417" s="6">
        <v>0.01735</v>
      </c>
      <c r="O417" s="6">
        <v>0.07347</v>
      </c>
      <c r="P417" s="6">
        <v>-0.15109</v>
      </c>
      <c r="Q417" s="6">
        <v>0.18578</v>
      </c>
    </row>
    <row r="418" ht="13.85" spans="7:17">
      <c r="G418" s="6"/>
      <c r="H418" s="6"/>
      <c r="I418" s="6"/>
      <c r="J418" s="6"/>
      <c r="K418" s="6"/>
      <c r="L418" s="6"/>
      <c r="M418" s="6"/>
      <c r="N418" s="6"/>
      <c r="O418" s="6"/>
      <c r="P418" s="6"/>
      <c r="Q418" s="6"/>
    </row>
    <row r="422" ht="13.85" spans="1:6">
      <c r="A422" s="26"/>
      <c r="B422" s="6" t="s">
        <v>652</v>
      </c>
      <c r="C422" s="6"/>
      <c r="D422" s="6" t="s">
        <v>653</v>
      </c>
      <c r="E422" s="6"/>
      <c r="F422" s="6" t="s">
        <v>491</v>
      </c>
    </row>
    <row r="423" ht="13.85" spans="1:6">
      <c r="A423" s="23" t="s">
        <v>7</v>
      </c>
      <c r="B423" s="23">
        <v>1</v>
      </c>
      <c r="C423" s="23">
        <v>3534.326</v>
      </c>
      <c r="D423" s="23">
        <v>1</v>
      </c>
      <c r="E423" s="23">
        <v>9553.426</v>
      </c>
      <c r="F423" s="23">
        <f t="shared" ref="F423:F434" si="17">C423/E423</f>
        <v>0.369953773651463</v>
      </c>
    </row>
    <row r="424" ht="13.85" spans="1:8">
      <c r="A424" s="23" t="s">
        <v>8</v>
      </c>
      <c r="B424" s="23">
        <v>2</v>
      </c>
      <c r="C424" s="23">
        <v>3663.426</v>
      </c>
      <c r="D424" s="23">
        <v>2</v>
      </c>
      <c r="E424" s="23">
        <v>8465.598</v>
      </c>
      <c r="F424" s="23">
        <f t="shared" si="17"/>
        <v>0.432742731228201</v>
      </c>
      <c r="H424" s="6" t="s">
        <v>652</v>
      </c>
    </row>
    <row r="425" ht="13.85" spans="1:6">
      <c r="A425" s="23" t="s">
        <v>9</v>
      </c>
      <c r="B425" s="23">
        <v>3</v>
      </c>
      <c r="C425" s="23">
        <v>3224.004</v>
      </c>
      <c r="D425" s="23">
        <v>3</v>
      </c>
      <c r="E425" s="23">
        <v>7343.77</v>
      </c>
      <c r="F425" s="23">
        <f t="shared" si="17"/>
        <v>0.439012115030836</v>
      </c>
    </row>
    <row r="426" ht="13.85" spans="1:6">
      <c r="A426" s="23" t="s">
        <v>10</v>
      </c>
      <c r="B426" s="23">
        <v>4</v>
      </c>
      <c r="C426" s="23">
        <v>3234.811</v>
      </c>
      <c r="D426" s="23">
        <v>4</v>
      </c>
      <c r="E426" s="23">
        <v>7287.941</v>
      </c>
      <c r="F426" s="23">
        <f t="shared" si="17"/>
        <v>0.443858011474023</v>
      </c>
    </row>
    <row r="427" ht="13.85" spans="1:6">
      <c r="A427" s="23" t="s">
        <v>11</v>
      </c>
      <c r="B427" s="23">
        <v>5</v>
      </c>
      <c r="C427" s="23">
        <v>3126.719</v>
      </c>
      <c r="D427" s="23">
        <v>5</v>
      </c>
      <c r="E427" s="23">
        <v>7419.355</v>
      </c>
      <c r="F427" s="23">
        <f t="shared" si="17"/>
        <v>0.421427334316797</v>
      </c>
    </row>
    <row r="428" ht="13.85" spans="1:6">
      <c r="A428" s="23" t="s">
        <v>12</v>
      </c>
      <c r="B428" s="23">
        <v>6</v>
      </c>
      <c r="C428" s="23">
        <v>1822.891</v>
      </c>
      <c r="D428" s="23">
        <v>6</v>
      </c>
      <c r="E428" s="23">
        <v>7374.355</v>
      </c>
      <c r="F428" s="23">
        <f t="shared" si="17"/>
        <v>0.247193279954654</v>
      </c>
    </row>
    <row r="429" ht="13.85" spans="1:6">
      <c r="A429" s="24" t="s">
        <v>13</v>
      </c>
      <c r="B429" s="24">
        <v>7</v>
      </c>
      <c r="C429" s="24">
        <v>3163.74</v>
      </c>
      <c r="D429" s="24">
        <v>7</v>
      </c>
      <c r="E429" s="24">
        <v>8130.225</v>
      </c>
      <c r="F429" s="24">
        <f t="shared" si="17"/>
        <v>0.389133142071714</v>
      </c>
    </row>
    <row r="430" ht="13.85" spans="1:6">
      <c r="A430" s="24" t="s">
        <v>14</v>
      </c>
      <c r="B430" s="24">
        <v>8</v>
      </c>
      <c r="C430" s="24">
        <v>2766.711</v>
      </c>
      <c r="D430" s="24">
        <v>8</v>
      </c>
      <c r="E430" s="24">
        <v>6861.518</v>
      </c>
      <c r="F430" s="24">
        <f t="shared" si="17"/>
        <v>0.403221415436059</v>
      </c>
    </row>
    <row r="431" ht="13.85" spans="1:6">
      <c r="A431" s="24" t="s">
        <v>15</v>
      </c>
      <c r="B431" s="24">
        <v>9</v>
      </c>
      <c r="C431" s="24">
        <v>2668.669</v>
      </c>
      <c r="D431" s="24">
        <v>9</v>
      </c>
      <c r="E431" s="24">
        <v>8197.497</v>
      </c>
      <c r="F431" s="24">
        <f t="shared" si="17"/>
        <v>0.325546810203163</v>
      </c>
    </row>
    <row r="432" ht="13.85" spans="1:8">
      <c r="A432" s="24" t="s">
        <v>16</v>
      </c>
      <c r="B432" s="24">
        <v>10</v>
      </c>
      <c r="C432" s="24">
        <v>3501.619</v>
      </c>
      <c r="D432" s="24">
        <v>10</v>
      </c>
      <c r="E432" s="24">
        <v>8014.598</v>
      </c>
      <c r="F432" s="24">
        <f t="shared" si="17"/>
        <v>0.436905132359727</v>
      </c>
      <c r="H432" s="6" t="s">
        <v>653</v>
      </c>
    </row>
    <row r="433" ht="13.85" spans="1:6">
      <c r="A433" s="24" t="s">
        <v>17</v>
      </c>
      <c r="B433" s="24">
        <v>11</v>
      </c>
      <c r="C433" s="24">
        <v>3897.64</v>
      </c>
      <c r="D433" s="24">
        <v>11</v>
      </c>
      <c r="E433" s="24">
        <v>8598.861</v>
      </c>
      <c r="F433" s="24">
        <f t="shared" si="17"/>
        <v>0.45327398593837</v>
      </c>
    </row>
    <row r="434" ht="13.85" spans="1:6">
      <c r="A434" s="24" t="s">
        <v>18</v>
      </c>
      <c r="B434" s="24">
        <v>12</v>
      </c>
      <c r="C434" s="24">
        <v>4552.841</v>
      </c>
      <c r="D434" s="24">
        <v>12</v>
      </c>
      <c r="E434" s="24">
        <v>9993.962</v>
      </c>
      <c r="F434" s="24">
        <f t="shared" si="17"/>
        <v>0.455559166624808</v>
      </c>
    </row>
    <row r="438" ht="13.85" spans="1:17">
      <c r="A438" s="6" t="s">
        <v>21</v>
      </c>
      <c r="B438" s="6"/>
      <c r="C438" s="6"/>
      <c r="D438" s="6"/>
      <c r="E438" s="6"/>
      <c r="F438" s="6"/>
      <c r="G438" s="6" t="s">
        <v>22</v>
      </c>
      <c r="H438" s="6"/>
      <c r="I438" s="6"/>
      <c r="J438" s="6"/>
      <c r="K438" s="6"/>
      <c r="L438" s="6"/>
      <c r="M438" s="6"/>
      <c r="N438" s="6"/>
      <c r="O438" s="6"/>
      <c r="P438" s="6"/>
      <c r="Q438" s="6"/>
    </row>
    <row r="439" ht="13.85" spans="1:17">
      <c r="A439" s="6"/>
      <c r="B439" s="6" t="s">
        <v>23</v>
      </c>
      <c r="C439" s="6" t="s">
        <v>24</v>
      </c>
      <c r="D439" s="6" t="s">
        <v>25</v>
      </c>
      <c r="E439" s="6" t="s">
        <v>26</v>
      </c>
      <c r="F439" s="6" t="s">
        <v>27</v>
      </c>
      <c r="G439" s="6"/>
      <c r="H439" s="6"/>
      <c r="I439" s="6" t="s">
        <v>28</v>
      </c>
      <c r="J439" s="6"/>
      <c r="K439" s="6" t="s">
        <v>29</v>
      </c>
      <c r="L439" s="6"/>
      <c r="M439" s="6"/>
      <c r="N439" s="6"/>
      <c r="O439" s="6"/>
      <c r="P439" s="6"/>
      <c r="Q439" s="6"/>
    </row>
    <row r="440" ht="13.85" spans="1:17">
      <c r="A440" s="6" t="s">
        <v>30</v>
      </c>
      <c r="B440" s="6" t="s">
        <v>31</v>
      </c>
      <c r="C440" s="6">
        <v>6</v>
      </c>
      <c r="D440" s="6">
        <v>1</v>
      </c>
      <c r="E440" s="6">
        <v>0.1937</v>
      </c>
      <c r="F440" s="6">
        <v>0.07908</v>
      </c>
      <c r="G440" s="6"/>
      <c r="H440" s="6"/>
      <c r="I440" s="6" t="s">
        <v>32</v>
      </c>
      <c r="J440" s="6" t="s">
        <v>33</v>
      </c>
      <c r="K440" s="6" t="s">
        <v>34</v>
      </c>
      <c r="L440" s="6" t="s">
        <v>35</v>
      </c>
      <c r="M440" s="6" t="s">
        <v>36</v>
      </c>
      <c r="N440" s="6" t="s">
        <v>37</v>
      </c>
      <c r="O440" s="6" t="s">
        <v>38</v>
      </c>
      <c r="P440" s="6" t="s">
        <v>39</v>
      </c>
      <c r="Q440" s="6"/>
    </row>
    <row r="441" ht="13.85" spans="1:17">
      <c r="A441" s="6"/>
      <c r="B441" s="6" t="s">
        <v>40</v>
      </c>
      <c r="C441" s="6">
        <v>6</v>
      </c>
      <c r="D441" s="6">
        <v>1.0465</v>
      </c>
      <c r="E441" s="6">
        <v>0.12633</v>
      </c>
      <c r="F441" s="6">
        <v>0.05157</v>
      </c>
      <c r="G441" s="6"/>
      <c r="H441" s="6"/>
      <c r="I441" s="6"/>
      <c r="J441" s="6"/>
      <c r="K441" s="6"/>
      <c r="L441" s="6"/>
      <c r="M441" s="6"/>
      <c r="N441" s="6"/>
      <c r="O441" s="6"/>
      <c r="P441" s="6" t="s">
        <v>41</v>
      </c>
      <c r="Q441" s="6" t="s">
        <v>42</v>
      </c>
    </row>
    <row r="442" ht="13.85" spans="7:17">
      <c r="G442" s="6" t="s">
        <v>30</v>
      </c>
      <c r="H442" s="6" t="s">
        <v>43</v>
      </c>
      <c r="I442" s="6">
        <v>0.696</v>
      </c>
      <c r="J442" s="6">
        <v>0.424</v>
      </c>
      <c r="K442" s="6">
        <v>-0.492</v>
      </c>
      <c r="L442" s="6">
        <v>10</v>
      </c>
      <c r="M442" s="6">
        <v>0.633</v>
      </c>
      <c r="N442" s="6">
        <v>-0.04649</v>
      </c>
      <c r="O442" s="6">
        <v>0.09441</v>
      </c>
      <c r="P442" s="6">
        <v>-0.25684</v>
      </c>
      <c r="Q442" s="6">
        <v>0.16386</v>
      </c>
    </row>
    <row r="443" ht="13.85" spans="7:17">
      <c r="G443" s="6"/>
      <c r="H443" s="6" t="s">
        <v>44</v>
      </c>
      <c r="I443" s="6"/>
      <c r="J443" s="6"/>
      <c r="K443" s="6">
        <v>-0.492</v>
      </c>
      <c r="L443" s="6">
        <v>8.602</v>
      </c>
      <c r="M443" s="6">
        <v>0.635</v>
      </c>
      <c r="N443" s="6">
        <v>-0.04649</v>
      </c>
      <c r="O443" s="6">
        <v>0.09441</v>
      </c>
      <c r="P443" s="6">
        <v>-0.26157</v>
      </c>
      <c r="Q443" s="6">
        <v>0.16859</v>
      </c>
    </row>
    <row r="447" ht="13.85" spans="1:6">
      <c r="A447" s="6"/>
      <c r="B447" s="6" t="s">
        <v>654</v>
      </c>
      <c r="C447" s="6"/>
      <c r="D447" s="6" t="s">
        <v>655</v>
      </c>
      <c r="E447" s="6"/>
      <c r="F447" s="6" t="s">
        <v>491</v>
      </c>
    </row>
    <row r="448" ht="13.85" spans="1:6">
      <c r="A448" s="23" t="s">
        <v>7</v>
      </c>
      <c r="B448" s="23">
        <v>1</v>
      </c>
      <c r="C448" s="23">
        <v>3102.305</v>
      </c>
      <c r="D448" s="23">
        <v>1</v>
      </c>
      <c r="E448" s="23">
        <v>9034.953</v>
      </c>
      <c r="F448" s="23">
        <v>0.343367032457169</v>
      </c>
    </row>
    <row r="449" ht="13.85" spans="1:8">
      <c r="A449" s="23" t="s">
        <v>8</v>
      </c>
      <c r="B449" s="23">
        <v>2</v>
      </c>
      <c r="C449" s="23">
        <v>3648.941</v>
      </c>
      <c r="D449" s="23">
        <v>2</v>
      </c>
      <c r="E449" s="23">
        <v>7511.811</v>
      </c>
      <c r="F449" s="23">
        <v>0.485760491045368</v>
      </c>
      <c r="H449" s="6" t="s">
        <v>656</v>
      </c>
    </row>
    <row r="450" ht="13.85" spans="1:6">
      <c r="A450" s="23" t="s">
        <v>9</v>
      </c>
      <c r="B450" s="23">
        <v>3</v>
      </c>
      <c r="C450" s="23">
        <v>4037.941</v>
      </c>
      <c r="D450" s="23">
        <v>3</v>
      </c>
      <c r="E450" s="23">
        <v>7362.912</v>
      </c>
      <c r="F450" s="23">
        <v>0.548416305939824</v>
      </c>
    </row>
    <row r="451" ht="13.85" spans="1:6">
      <c r="A451" s="23" t="s">
        <v>10</v>
      </c>
      <c r="B451" s="23">
        <v>4</v>
      </c>
      <c r="C451" s="23">
        <v>4643.82</v>
      </c>
      <c r="D451" s="23">
        <v>4</v>
      </c>
      <c r="E451" s="23">
        <v>7789.305</v>
      </c>
      <c r="F451" s="23">
        <v>0.596178991578838</v>
      </c>
    </row>
    <row r="452" ht="13.85" spans="1:6">
      <c r="A452" s="23" t="s">
        <v>11</v>
      </c>
      <c r="B452" s="23">
        <v>5</v>
      </c>
      <c r="C452" s="23">
        <v>6106.598</v>
      </c>
      <c r="D452" s="23">
        <v>5</v>
      </c>
      <c r="E452" s="23">
        <v>8982.355</v>
      </c>
      <c r="F452" s="23">
        <v>0.679843760350153</v>
      </c>
    </row>
    <row r="453" ht="13.85" spans="1:6">
      <c r="A453" s="23" t="s">
        <v>12</v>
      </c>
      <c r="B453" s="23">
        <v>6</v>
      </c>
      <c r="C453" s="23">
        <v>5688.598</v>
      </c>
      <c r="D453" s="23">
        <v>6</v>
      </c>
      <c r="E453" s="23">
        <v>7470.79</v>
      </c>
      <c r="F453" s="23">
        <v>0.761445308996773</v>
      </c>
    </row>
    <row r="454" ht="13.85" spans="1:6">
      <c r="A454" s="24" t="s">
        <v>13</v>
      </c>
      <c r="B454" s="24">
        <v>7</v>
      </c>
      <c r="C454" s="24">
        <v>9497.719</v>
      </c>
      <c r="D454" s="24">
        <v>7</v>
      </c>
      <c r="E454" s="24">
        <v>7319.184</v>
      </c>
      <c r="F454" s="24">
        <v>1.29764725138759</v>
      </c>
    </row>
    <row r="455" ht="13.85" spans="1:6">
      <c r="A455" s="24" t="s">
        <v>14</v>
      </c>
      <c r="B455" s="24">
        <v>8</v>
      </c>
      <c r="C455" s="24">
        <v>8198.477</v>
      </c>
      <c r="D455" s="24">
        <v>8</v>
      </c>
      <c r="E455" s="24">
        <v>8223.598</v>
      </c>
      <c r="F455" s="24">
        <v>0.996945254376491</v>
      </c>
    </row>
    <row r="456" ht="13.85" spans="1:6">
      <c r="A456" s="24" t="s">
        <v>15</v>
      </c>
      <c r="B456" s="24">
        <v>9</v>
      </c>
      <c r="C456" s="24">
        <v>7633.305</v>
      </c>
      <c r="D456" s="24">
        <v>9</v>
      </c>
      <c r="E456" s="24">
        <v>7150.477</v>
      </c>
      <c r="F456" s="24">
        <v>1.06752388686797</v>
      </c>
    </row>
    <row r="457" ht="13.85" spans="1:8">
      <c r="A457" s="24" t="s">
        <v>16</v>
      </c>
      <c r="B457" s="24">
        <v>10</v>
      </c>
      <c r="C457" s="24">
        <v>7196.598</v>
      </c>
      <c r="D457" s="24">
        <v>10</v>
      </c>
      <c r="E457" s="24">
        <v>6872.77</v>
      </c>
      <c r="F457" s="24">
        <v>1.04711753776134</v>
      </c>
      <c r="H457" s="6" t="s">
        <v>657</v>
      </c>
    </row>
    <row r="458" ht="13.85" spans="1:6">
      <c r="A458" s="24" t="s">
        <v>17</v>
      </c>
      <c r="B458" s="24">
        <v>11</v>
      </c>
      <c r="C458" s="24">
        <v>6933.941</v>
      </c>
      <c r="D458" s="24">
        <v>11</v>
      </c>
      <c r="E458" s="24">
        <v>6590.062</v>
      </c>
      <c r="F458" s="24">
        <v>1.05218145140364</v>
      </c>
    </row>
    <row r="459" ht="13.85" spans="1:6">
      <c r="A459" s="24" t="s">
        <v>18</v>
      </c>
      <c r="B459" s="24">
        <v>12</v>
      </c>
      <c r="C459" s="24">
        <v>6974.347</v>
      </c>
      <c r="D459" s="24">
        <v>12</v>
      </c>
      <c r="E459" s="24">
        <v>8151.296</v>
      </c>
      <c r="F459" s="24">
        <v>0.855612040097673</v>
      </c>
    </row>
    <row r="463" ht="13.85" spans="1:17">
      <c r="A463" s="6" t="s">
        <v>21</v>
      </c>
      <c r="B463" s="6"/>
      <c r="C463" s="6"/>
      <c r="D463" s="6"/>
      <c r="E463" s="6"/>
      <c r="F463" s="6"/>
      <c r="G463" s="6" t="s">
        <v>22</v>
      </c>
      <c r="H463" s="6"/>
      <c r="I463" s="6"/>
      <c r="J463" s="6"/>
      <c r="K463" s="6"/>
      <c r="L463" s="6"/>
      <c r="M463" s="6"/>
      <c r="N463" s="6"/>
      <c r="O463" s="6"/>
      <c r="P463" s="6"/>
      <c r="Q463" s="6"/>
    </row>
    <row r="464" ht="13.85" spans="1:17">
      <c r="A464" s="6"/>
      <c r="B464" s="6" t="s">
        <v>23</v>
      </c>
      <c r="C464" s="6" t="s">
        <v>24</v>
      </c>
      <c r="D464" s="6" t="s">
        <v>25</v>
      </c>
      <c r="E464" s="6" t="s">
        <v>26</v>
      </c>
      <c r="F464" s="6" t="s">
        <v>27</v>
      </c>
      <c r="G464" s="6"/>
      <c r="H464" s="6"/>
      <c r="I464" s="6" t="s">
        <v>28</v>
      </c>
      <c r="J464" s="6"/>
      <c r="K464" s="6" t="s">
        <v>29</v>
      </c>
      <c r="L464" s="6"/>
      <c r="M464" s="6"/>
      <c r="N464" s="6"/>
      <c r="O464" s="6"/>
      <c r="P464" s="6"/>
      <c r="Q464" s="6"/>
    </row>
    <row r="465" ht="13.85" spans="1:17">
      <c r="A465" s="6" t="s">
        <v>30</v>
      </c>
      <c r="B465" s="6" t="s">
        <v>31</v>
      </c>
      <c r="C465" s="6">
        <v>6</v>
      </c>
      <c r="D465" s="6">
        <v>1</v>
      </c>
      <c r="E465" s="6">
        <v>0.2586</v>
      </c>
      <c r="F465" s="6">
        <v>0.10557</v>
      </c>
      <c r="G465" s="6"/>
      <c r="H465" s="6"/>
      <c r="I465" s="6" t="s">
        <v>32</v>
      </c>
      <c r="J465" s="6" t="s">
        <v>33</v>
      </c>
      <c r="K465" s="6" t="s">
        <v>34</v>
      </c>
      <c r="L465" s="6" t="s">
        <v>35</v>
      </c>
      <c r="M465" s="6" t="s">
        <v>36</v>
      </c>
      <c r="N465" s="6" t="s">
        <v>37</v>
      </c>
      <c r="O465" s="6" t="s">
        <v>38</v>
      </c>
      <c r="P465" s="6" t="s">
        <v>39</v>
      </c>
      <c r="Q465" s="6"/>
    </row>
    <row r="466" ht="13.85" spans="1:17">
      <c r="A466" s="6"/>
      <c r="B466" s="6" t="s">
        <v>40</v>
      </c>
      <c r="C466" s="6">
        <v>6</v>
      </c>
      <c r="D466" s="6">
        <v>1.8498</v>
      </c>
      <c r="E466" s="6">
        <v>0.25119</v>
      </c>
      <c r="F466" s="6">
        <v>0.10255</v>
      </c>
      <c r="G466" s="6"/>
      <c r="H466" s="6"/>
      <c r="I466" s="6"/>
      <c r="J466" s="6"/>
      <c r="K466" s="6"/>
      <c r="L466" s="6"/>
      <c r="M466" s="6"/>
      <c r="N466" s="6"/>
      <c r="O466" s="6"/>
      <c r="P466" s="6" t="s">
        <v>41</v>
      </c>
      <c r="Q466" s="6" t="s">
        <v>42</v>
      </c>
    </row>
    <row r="467" ht="13.85" spans="7:17">
      <c r="G467" s="6" t="s">
        <v>30</v>
      </c>
      <c r="H467" s="6" t="s">
        <v>43</v>
      </c>
      <c r="I467" s="6">
        <v>0.178</v>
      </c>
      <c r="J467" s="6">
        <v>0.682</v>
      </c>
      <c r="K467" s="6">
        <v>-5.774</v>
      </c>
      <c r="L467" s="6">
        <v>10</v>
      </c>
      <c r="M467" s="6">
        <v>0</v>
      </c>
      <c r="N467" s="6">
        <v>-0.84978</v>
      </c>
      <c r="O467" s="6">
        <v>0.14718</v>
      </c>
      <c r="P467" s="6">
        <v>-1.17772</v>
      </c>
      <c r="Q467" s="6">
        <v>-0.52184</v>
      </c>
    </row>
    <row r="468" ht="13.85" spans="7:17">
      <c r="G468" s="6"/>
      <c r="H468" s="6" t="s">
        <v>44</v>
      </c>
      <c r="I468" s="6"/>
      <c r="J468" s="6"/>
      <c r="K468" s="6">
        <v>-5.774</v>
      </c>
      <c r="L468" s="6">
        <v>9.992</v>
      </c>
      <c r="M468" s="6">
        <v>0</v>
      </c>
      <c r="N468" s="6">
        <v>-0.84978</v>
      </c>
      <c r="O468" s="6">
        <v>0.14718</v>
      </c>
      <c r="P468" s="6">
        <v>-1.17776</v>
      </c>
      <c r="Q468" s="6">
        <v>-0.52181</v>
      </c>
    </row>
    <row r="469" ht="17.25" spans="1:1">
      <c r="A469" s="10" t="s">
        <v>658</v>
      </c>
    </row>
    <row r="470" ht="13.85" spans="1:6">
      <c r="A470" s="6"/>
      <c r="B470" s="6" t="s">
        <v>648</v>
      </c>
      <c r="C470" s="6"/>
      <c r="D470" s="6" t="s">
        <v>649</v>
      </c>
      <c r="E470" s="6"/>
      <c r="F470" s="6" t="s">
        <v>491</v>
      </c>
    </row>
    <row r="471" ht="13.85" spans="1:6">
      <c r="A471" s="23" t="s">
        <v>7</v>
      </c>
      <c r="B471" s="23">
        <v>1</v>
      </c>
      <c r="C471" s="23">
        <v>3826.497</v>
      </c>
      <c r="D471" s="23">
        <v>1</v>
      </c>
      <c r="E471" s="6">
        <v>4254.497</v>
      </c>
      <c r="F471" s="6">
        <v>0.899400563685907</v>
      </c>
    </row>
    <row r="472" ht="13.85" spans="1:6">
      <c r="A472" s="23" t="s">
        <v>8</v>
      </c>
      <c r="B472" s="23">
        <v>2</v>
      </c>
      <c r="C472" s="23">
        <v>3932.134</v>
      </c>
      <c r="D472" s="23">
        <v>2</v>
      </c>
      <c r="E472" s="6">
        <v>5145.426</v>
      </c>
      <c r="F472" s="6">
        <v>0.764199893264426</v>
      </c>
    </row>
    <row r="473" ht="13.85" spans="1:8">
      <c r="A473" s="23" t="s">
        <v>9</v>
      </c>
      <c r="B473" s="23">
        <v>3</v>
      </c>
      <c r="C473" s="23">
        <v>4284.891</v>
      </c>
      <c r="D473" s="23">
        <v>3</v>
      </c>
      <c r="E473" s="6">
        <v>5935.77</v>
      </c>
      <c r="F473" s="6">
        <v>0.721876184555668</v>
      </c>
      <c r="H473" s="6" t="s">
        <v>648</v>
      </c>
    </row>
    <row r="474" ht="13.85" spans="1:6">
      <c r="A474" s="23" t="s">
        <v>10</v>
      </c>
      <c r="B474" s="23">
        <v>4</v>
      </c>
      <c r="C474" s="23">
        <v>3751.548</v>
      </c>
      <c r="D474" s="23">
        <v>4</v>
      </c>
      <c r="E474" s="6">
        <v>5283.598</v>
      </c>
      <c r="F474" s="6">
        <v>0.710036607629876</v>
      </c>
    </row>
    <row r="475" ht="13.85" spans="1:6">
      <c r="A475" s="23" t="s">
        <v>11</v>
      </c>
      <c r="B475" s="23">
        <v>5</v>
      </c>
      <c r="C475" s="23">
        <v>3529.598</v>
      </c>
      <c r="D475" s="23">
        <v>5</v>
      </c>
      <c r="E475" s="6">
        <v>4801.426</v>
      </c>
      <c r="F475" s="6">
        <v>0.735114526392784</v>
      </c>
    </row>
    <row r="476" ht="13.85" spans="1:6">
      <c r="A476" s="23" t="s">
        <v>12</v>
      </c>
      <c r="B476" s="23">
        <v>6</v>
      </c>
      <c r="C476" s="23">
        <v>3614.054</v>
      </c>
      <c r="D476" s="23">
        <v>6</v>
      </c>
      <c r="E476" s="6">
        <v>3488.912</v>
      </c>
      <c r="F476" s="6">
        <v>1.03586848851447</v>
      </c>
    </row>
    <row r="477" ht="13.85" spans="1:6">
      <c r="A477" s="24" t="s">
        <v>13</v>
      </c>
      <c r="B477" s="24">
        <v>7</v>
      </c>
      <c r="C477" s="24">
        <v>3375.882</v>
      </c>
      <c r="D477" s="24">
        <v>7</v>
      </c>
      <c r="E477" s="6">
        <v>4795.347</v>
      </c>
      <c r="F477" s="6">
        <v>0.70399118145152</v>
      </c>
    </row>
    <row r="478" ht="13.85" spans="1:6">
      <c r="A478" s="24" t="s">
        <v>14</v>
      </c>
      <c r="B478" s="24">
        <v>8</v>
      </c>
      <c r="C478" s="24">
        <v>3164.104</v>
      </c>
      <c r="D478" s="24">
        <v>8</v>
      </c>
      <c r="E478" s="6">
        <v>4241.64</v>
      </c>
      <c r="F478" s="6">
        <v>0.745962410765647</v>
      </c>
    </row>
    <row r="479" ht="13.85" spans="1:6">
      <c r="A479" s="24" t="s">
        <v>15</v>
      </c>
      <c r="B479" s="24">
        <v>9</v>
      </c>
      <c r="C479" s="24">
        <v>2431.669</v>
      </c>
      <c r="D479" s="24">
        <v>9</v>
      </c>
      <c r="E479" s="6">
        <v>3241.861</v>
      </c>
      <c r="F479" s="6">
        <v>0.750084288006179</v>
      </c>
    </row>
    <row r="480" ht="13.85" spans="1:6">
      <c r="A480" s="24" t="s">
        <v>16</v>
      </c>
      <c r="B480" s="24">
        <v>10</v>
      </c>
      <c r="C480" s="24">
        <v>2624.933</v>
      </c>
      <c r="D480" s="24">
        <v>10</v>
      </c>
      <c r="E480" s="6">
        <v>3706.669</v>
      </c>
      <c r="F480" s="6">
        <v>0.708164931910565</v>
      </c>
    </row>
    <row r="481" ht="13.85" spans="1:6">
      <c r="A481" s="24" t="s">
        <v>17</v>
      </c>
      <c r="B481" s="24">
        <v>11</v>
      </c>
      <c r="C481" s="24">
        <v>2518.468</v>
      </c>
      <c r="D481" s="24">
        <v>11</v>
      </c>
      <c r="E481" s="6">
        <v>4419.296</v>
      </c>
      <c r="F481" s="6">
        <v>0.56987990847411</v>
      </c>
    </row>
    <row r="482" ht="13.85" spans="1:8">
      <c r="A482" s="24" t="s">
        <v>18</v>
      </c>
      <c r="B482" s="24">
        <v>12</v>
      </c>
      <c r="C482" s="24">
        <v>3905.882</v>
      </c>
      <c r="D482" s="24">
        <v>12</v>
      </c>
      <c r="E482" s="27">
        <v>2694.77</v>
      </c>
      <c r="F482" s="6">
        <v>1.44943056364736</v>
      </c>
      <c r="H482" s="6" t="s">
        <v>649</v>
      </c>
    </row>
    <row r="484" ht="13.85" spans="1:1">
      <c r="A484" s="6" t="s">
        <v>21</v>
      </c>
    </row>
    <row r="485" ht="13.85" spans="1:17">
      <c r="A485" s="6"/>
      <c r="B485" s="6" t="s">
        <v>23</v>
      </c>
      <c r="C485" s="6" t="s">
        <v>24</v>
      </c>
      <c r="D485" s="6" t="s">
        <v>25</v>
      </c>
      <c r="E485" s="6" t="s">
        <v>26</v>
      </c>
      <c r="F485" s="6" t="s">
        <v>27</v>
      </c>
      <c r="G485" s="6" t="s">
        <v>22</v>
      </c>
      <c r="H485" s="6"/>
      <c r="I485" s="6"/>
      <c r="J485" s="6"/>
      <c r="K485" s="6"/>
      <c r="L485" s="6"/>
      <c r="M485" s="6"/>
      <c r="N485" s="6"/>
      <c r="O485" s="6"/>
      <c r="P485" s="6"/>
      <c r="Q485" s="6"/>
    </row>
    <row r="486" ht="13.85" spans="1:17">
      <c r="A486" s="6" t="s">
        <v>30</v>
      </c>
      <c r="B486" s="6" t="s">
        <v>31</v>
      </c>
      <c r="C486" s="6">
        <v>6</v>
      </c>
      <c r="D486" s="6">
        <v>1</v>
      </c>
      <c r="E486" s="6">
        <v>0.16025</v>
      </c>
      <c r="F486" s="6">
        <v>0.06542</v>
      </c>
      <c r="G486" s="6"/>
      <c r="H486" s="6"/>
      <c r="I486" s="6" t="s">
        <v>28</v>
      </c>
      <c r="J486" s="6"/>
      <c r="K486" s="6" t="s">
        <v>29</v>
      </c>
      <c r="L486" s="6"/>
      <c r="M486" s="6"/>
      <c r="N486" s="6"/>
      <c r="O486" s="6"/>
      <c r="P486" s="6"/>
      <c r="Q486" s="6"/>
    </row>
    <row r="487" ht="13.85" spans="1:17">
      <c r="A487" s="6"/>
      <c r="B487" s="6" t="s">
        <v>40</v>
      </c>
      <c r="C487" s="6">
        <v>6</v>
      </c>
      <c r="D487" s="6">
        <v>1.0125</v>
      </c>
      <c r="E487" s="6">
        <v>0.38796</v>
      </c>
      <c r="F487" s="6">
        <v>0.15838</v>
      </c>
      <c r="G487" s="6"/>
      <c r="H487" s="6"/>
      <c r="I487" s="6" t="s">
        <v>32</v>
      </c>
      <c r="J487" s="6" t="s">
        <v>33</v>
      </c>
      <c r="K487" s="6" t="s">
        <v>34</v>
      </c>
      <c r="L487" s="6" t="s">
        <v>35</v>
      </c>
      <c r="M487" s="6" t="s">
        <v>36</v>
      </c>
      <c r="N487" s="6" t="s">
        <v>37</v>
      </c>
      <c r="O487" s="6" t="s">
        <v>38</v>
      </c>
      <c r="P487" s="6" t="s">
        <v>39</v>
      </c>
      <c r="Q487" s="6"/>
    </row>
    <row r="488" ht="13.85" spans="7:17">
      <c r="G488" s="6"/>
      <c r="H488" s="6"/>
      <c r="I488" s="6"/>
      <c r="J488" s="6"/>
      <c r="K488" s="6"/>
      <c r="L488" s="6"/>
      <c r="M488" s="6"/>
      <c r="N488" s="6"/>
      <c r="O488" s="6"/>
      <c r="P488" s="6" t="s">
        <v>41</v>
      </c>
      <c r="Q488" s="6" t="s">
        <v>42</v>
      </c>
    </row>
    <row r="489" ht="13.85" spans="7:17">
      <c r="G489" s="6" t="s">
        <v>30</v>
      </c>
      <c r="H489" s="6" t="s">
        <v>43</v>
      </c>
      <c r="I489" s="6">
        <v>1.318</v>
      </c>
      <c r="J489" s="6">
        <v>0.278</v>
      </c>
      <c r="K489" s="6">
        <v>-0.073</v>
      </c>
      <c r="L489" s="6">
        <v>10</v>
      </c>
      <c r="M489" s="6">
        <v>0.943</v>
      </c>
      <c r="N489" s="6">
        <v>-0.01254</v>
      </c>
      <c r="O489" s="6">
        <v>0.17136</v>
      </c>
      <c r="P489" s="6">
        <v>-0.39436</v>
      </c>
      <c r="Q489" s="6">
        <v>0.36928</v>
      </c>
    </row>
    <row r="490" ht="13.85" spans="7:17">
      <c r="G490" s="6"/>
      <c r="H490" s="6" t="s">
        <v>44</v>
      </c>
      <c r="I490" s="6"/>
      <c r="J490" s="6"/>
      <c r="K490" s="6">
        <v>-0.073</v>
      </c>
      <c r="L490" s="6">
        <v>6.658</v>
      </c>
      <c r="M490" s="6">
        <v>0.944</v>
      </c>
      <c r="N490" s="6">
        <v>-0.01254</v>
      </c>
      <c r="O490" s="6">
        <v>0.17136</v>
      </c>
      <c r="P490" s="6">
        <v>-0.422</v>
      </c>
      <c r="Q490" s="6">
        <v>0.39693</v>
      </c>
    </row>
    <row r="491" ht="13.85" spans="7:17">
      <c r="G491" s="6"/>
      <c r="H491" s="6"/>
      <c r="I491" s="6"/>
      <c r="J491" s="6"/>
      <c r="K491" s="6"/>
      <c r="L491" s="6"/>
      <c r="M491" s="6"/>
      <c r="N491" s="6"/>
      <c r="O491" s="6"/>
      <c r="P491" s="6"/>
      <c r="Q491" s="6"/>
    </row>
    <row r="492" ht="13.85" spans="7:17">
      <c r="G492" s="6"/>
      <c r="H492" s="6"/>
      <c r="I492" s="6"/>
      <c r="J492" s="6"/>
      <c r="K492" s="6"/>
      <c r="L492" s="6"/>
      <c r="M492" s="6"/>
      <c r="N492" s="6"/>
      <c r="O492" s="6"/>
      <c r="P492" s="6"/>
      <c r="Q492" s="6"/>
    </row>
    <row r="493" ht="13.85" spans="7:17">
      <c r="G493" s="6"/>
      <c r="H493" s="6"/>
      <c r="I493" s="6"/>
      <c r="J493" s="6"/>
      <c r="K493" s="6"/>
      <c r="L493" s="6"/>
      <c r="M493" s="6"/>
      <c r="N493" s="6"/>
      <c r="O493" s="6"/>
      <c r="P493" s="6"/>
      <c r="Q493" s="6"/>
    </row>
    <row r="494" ht="13.85" spans="7:17">
      <c r="G494" s="6"/>
      <c r="H494" s="6"/>
      <c r="I494" s="6"/>
      <c r="J494" s="6"/>
      <c r="K494" s="6"/>
      <c r="L494" s="6"/>
      <c r="M494" s="6"/>
      <c r="N494" s="6"/>
      <c r="O494" s="6"/>
      <c r="P494" s="6"/>
      <c r="Q494" s="6"/>
    </row>
    <row r="495" ht="13.85" spans="7:17">
      <c r="G495" s="6"/>
      <c r="H495" s="6"/>
      <c r="I495" s="6"/>
      <c r="J495" s="6"/>
      <c r="K495" s="6"/>
      <c r="L495" s="6"/>
      <c r="M495" s="6"/>
      <c r="N495" s="6"/>
      <c r="O495" s="6"/>
      <c r="P495" s="6"/>
      <c r="Q495" s="6"/>
    </row>
    <row r="496" ht="13.85" spans="1:17">
      <c r="A496" s="6"/>
      <c r="B496" s="6" t="s">
        <v>650</v>
      </c>
      <c r="C496" s="6"/>
      <c r="D496" s="6" t="s">
        <v>651</v>
      </c>
      <c r="E496" s="6"/>
      <c r="F496" s="6" t="s">
        <v>491</v>
      </c>
      <c r="G496" s="6"/>
      <c r="H496" s="6"/>
      <c r="I496" s="6"/>
      <c r="J496" s="6"/>
      <c r="K496" s="6"/>
      <c r="L496" s="6"/>
      <c r="M496" s="6"/>
      <c r="N496" s="6"/>
      <c r="O496" s="6"/>
      <c r="P496" s="6"/>
      <c r="Q496" s="6"/>
    </row>
    <row r="497" ht="13.85" spans="1:17">
      <c r="A497" s="23" t="s">
        <v>7</v>
      </c>
      <c r="B497" s="23">
        <v>1</v>
      </c>
      <c r="C497" s="23">
        <v>9006.104</v>
      </c>
      <c r="D497" s="23">
        <v>1</v>
      </c>
      <c r="E497" s="6">
        <v>6467.062</v>
      </c>
      <c r="F497" s="6">
        <v>1.39261135891383</v>
      </c>
      <c r="G497" s="6"/>
      <c r="H497" s="6"/>
      <c r="I497" s="6"/>
      <c r="J497" s="6"/>
      <c r="K497" s="6"/>
      <c r="L497" s="6"/>
      <c r="M497" s="6"/>
      <c r="N497" s="6"/>
      <c r="O497" s="6"/>
      <c r="P497" s="6"/>
      <c r="Q497" s="6"/>
    </row>
    <row r="498" ht="13.85" spans="1:17">
      <c r="A498" s="23" t="s">
        <v>8</v>
      </c>
      <c r="B498" s="23">
        <v>2</v>
      </c>
      <c r="C498" s="23">
        <v>8053.941</v>
      </c>
      <c r="D498" s="23">
        <v>2</v>
      </c>
      <c r="E498" s="6">
        <v>7303.113</v>
      </c>
      <c r="F498" s="6">
        <v>1.10280930885227</v>
      </c>
      <c r="G498" s="6"/>
      <c r="H498" s="6"/>
      <c r="I498" s="6"/>
      <c r="J498" s="6"/>
      <c r="K498" s="6"/>
      <c r="L498" s="6"/>
      <c r="M498" s="6"/>
      <c r="N498" s="6"/>
      <c r="O498" s="6"/>
      <c r="P498" s="6"/>
      <c r="Q498" s="6"/>
    </row>
    <row r="499" ht="13.85" spans="1:17">
      <c r="A499" s="23" t="s">
        <v>9</v>
      </c>
      <c r="B499" s="23">
        <v>3</v>
      </c>
      <c r="C499" s="23">
        <v>6125.527</v>
      </c>
      <c r="D499" s="23">
        <v>3</v>
      </c>
      <c r="E499" s="6">
        <v>5541.234</v>
      </c>
      <c r="F499" s="6">
        <v>1.10544456343118</v>
      </c>
      <c r="G499" s="6"/>
      <c r="H499" s="6" t="s">
        <v>650</v>
      </c>
      <c r="I499" s="6"/>
      <c r="J499" s="6"/>
      <c r="K499" s="6"/>
      <c r="L499" s="6"/>
      <c r="M499" s="6"/>
      <c r="N499" s="6"/>
      <c r="O499" s="6"/>
      <c r="P499" s="6"/>
      <c r="Q499" s="6"/>
    </row>
    <row r="500" ht="13.85" spans="1:17">
      <c r="A500" s="23" t="s">
        <v>10</v>
      </c>
      <c r="B500" s="23">
        <v>4</v>
      </c>
      <c r="C500" s="23">
        <v>6642.497</v>
      </c>
      <c r="D500" s="23">
        <v>4</v>
      </c>
      <c r="E500" s="6">
        <v>6145.305</v>
      </c>
      <c r="F500" s="6">
        <v>1.08090599246091</v>
      </c>
      <c r="G500" s="6"/>
      <c r="H500" s="6"/>
      <c r="I500" s="6"/>
      <c r="J500" s="6"/>
      <c r="K500" s="6"/>
      <c r="L500" s="6"/>
      <c r="M500" s="6"/>
      <c r="N500" s="6"/>
      <c r="O500" s="6"/>
      <c r="P500" s="6"/>
      <c r="Q500" s="6"/>
    </row>
    <row r="501" ht="13.85" spans="1:17">
      <c r="A501" s="23" t="s">
        <v>11</v>
      </c>
      <c r="B501" s="23">
        <v>5</v>
      </c>
      <c r="C501" s="23">
        <v>8298.719</v>
      </c>
      <c r="D501" s="23">
        <v>5</v>
      </c>
      <c r="E501" s="6">
        <v>9361.548</v>
      </c>
      <c r="F501" s="6">
        <v>0.886468669497822</v>
      </c>
      <c r="G501" s="6"/>
      <c r="H501" s="6"/>
      <c r="I501" s="6"/>
      <c r="J501" s="6"/>
      <c r="K501" s="6"/>
      <c r="L501" s="6"/>
      <c r="M501" s="6"/>
      <c r="N501" s="6"/>
      <c r="O501" s="6"/>
      <c r="P501" s="6"/>
      <c r="Q501" s="6"/>
    </row>
    <row r="502" ht="13.85" spans="1:17">
      <c r="A502" s="23" t="s">
        <v>12</v>
      </c>
      <c r="B502" s="23">
        <v>6</v>
      </c>
      <c r="C502" s="23">
        <v>7649.577</v>
      </c>
      <c r="D502" s="23">
        <v>6</v>
      </c>
      <c r="E502" s="6">
        <v>10078.184</v>
      </c>
      <c r="F502" s="6">
        <v>0.759023351826083</v>
      </c>
      <c r="G502" s="6"/>
      <c r="H502" s="6"/>
      <c r="I502" s="6"/>
      <c r="J502" s="6"/>
      <c r="K502" s="6"/>
      <c r="L502" s="6"/>
      <c r="M502" s="6"/>
      <c r="N502" s="6"/>
      <c r="O502" s="6"/>
      <c r="P502" s="6"/>
      <c r="Q502" s="6"/>
    </row>
    <row r="503" ht="13.85" spans="1:17">
      <c r="A503" s="24" t="s">
        <v>13</v>
      </c>
      <c r="B503" s="24">
        <v>7</v>
      </c>
      <c r="C503" s="24">
        <v>4885.376</v>
      </c>
      <c r="D503" s="24">
        <v>7</v>
      </c>
      <c r="E503" s="6">
        <v>5398.598</v>
      </c>
      <c r="F503" s="6">
        <v>0.90493420699226</v>
      </c>
      <c r="G503" s="6"/>
      <c r="H503" s="6"/>
      <c r="I503" s="6"/>
      <c r="J503" s="6"/>
      <c r="K503" s="6"/>
      <c r="L503" s="6"/>
      <c r="M503" s="6"/>
      <c r="N503" s="6"/>
      <c r="O503" s="6"/>
      <c r="P503" s="6"/>
      <c r="Q503" s="6"/>
    </row>
    <row r="504" ht="13.85" spans="1:17">
      <c r="A504" s="24" t="s">
        <v>14</v>
      </c>
      <c r="B504" s="24">
        <v>8</v>
      </c>
      <c r="C504" s="24">
        <v>4900.355</v>
      </c>
      <c r="D504" s="24">
        <v>8</v>
      </c>
      <c r="E504" s="6">
        <v>5134.184</v>
      </c>
      <c r="F504" s="6">
        <v>0.95445644332186</v>
      </c>
      <c r="G504" s="6"/>
      <c r="H504" s="6"/>
      <c r="I504" s="6"/>
      <c r="J504" s="6"/>
      <c r="K504" s="6"/>
      <c r="L504" s="6"/>
      <c r="M504" s="6"/>
      <c r="N504" s="6"/>
      <c r="O504" s="6"/>
      <c r="P504" s="6"/>
      <c r="Q504" s="6"/>
    </row>
    <row r="505" ht="13.85" spans="1:17">
      <c r="A505" s="24" t="s">
        <v>15</v>
      </c>
      <c r="B505" s="24">
        <v>9</v>
      </c>
      <c r="C505" s="24">
        <v>5489.062</v>
      </c>
      <c r="D505" s="24">
        <v>9</v>
      </c>
      <c r="E505" s="6">
        <v>7065.648</v>
      </c>
      <c r="F505" s="6">
        <v>0.776866042576703</v>
      </c>
      <c r="G505" s="6"/>
      <c r="H505" s="6"/>
      <c r="I505" s="6"/>
      <c r="J505" s="6"/>
      <c r="K505" s="6"/>
      <c r="L505" s="6"/>
      <c r="M505" s="6"/>
      <c r="N505" s="6"/>
      <c r="O505" s="6"/>
      <c r="P505" s="6"/>
      <c r="Q505" s="6"/>
    </row>
    <row r="506" ht="13.85" spans="1:17">
      <c r="A506" s="24" t="s">
        <v>16</v>
      </c>
      <c r="B506" s="24">
        <v>10</v>
      </c>
      <c r="C506" s="24">
        <v>5748.82</v>
      </c>
      <c r="D506" s="24">
        <v>10</v>
      </c>
      <c r="E506" s="6">
        <v>6834.962</v>
      </c>
      <c r="F506" s="6">
        <v>0.841090265022688</v>
      </c>
      <c r="G506" s="6"/>
      <c r="H506" s="6"/>
      <c r="I506" s="6"/>
      <c r="J506" s="6"/>
      <c r="K506" s="6"/>
      <c r="L506" s="6"/>
      <c r="M506" s="6"/>
      <c r="N506" s="6"/>
      <c r="O506" s="6"/>
      <c r="P506" s="6"/>
      <c r="Q506" s="6"/>
    </row>
    <row r="507" ht="13.85" spans="1:17">
      <c r="A507" s="24" t="s">
        <v>17</v>
      </c>
      <c r="B507" s="24">
        <v>11</v>
      </c>
      <c r="C507" s="24">
        <v>4044.79</v>
      </c>
      <c r="D507" s="24">
        <v>11</v>
      </c>
      <c r="E507" s="6">
        <v>4418.477</v>
      </c>
      <c r="F507" s="6">
        <v>0.915426288288929</v>
      </c>
      <c r="G507" s="6"/>
      <c r="H507" s="6"/>
      <c r="I507" s="6"/>
      <c r="J507" s="6"/>
      <c r="K507" s="6"/>
      <c r="L507" s="6"/>
      <c r="M507" s="6"/>
      <c r="N507" s="6"/>
      <c r="O507" s="6"/>
      <c r="P507" s="6"/>
      <c r="Q507" s="6"/>
    </row>
    <row r="508" ht="13.85" spans="1:17">
      <c r="A508" s="24" t="s">
        <v>18</v>
      </c>
      <c r="B508" s="24">
        <v>12</v>
      </c>
      <c r="C508" s="24">
        <v>3186.962</v>
      </c>
      <c r="D508" s="24">
        <v>12</v>
      </c>
      <c r="E508" s="27">
        <v>3422.012</v>
      </c>
      <c r="F508" s="6">
        <v>0.931312339056672</v>
      </c>
      <c r="G508" s="6"/>
      <c r="H508" s="6" t="s">
        <v>651</v>
      </c>
      <c r="I508" s="6"/>
      <c r="J508" s="6"/>
      <c r="K508" s="6"/>
      <c r="L508" s="6"/>
      <c r="M508" s="6"/>
      <c r="N508" s="6"/>
      <c r="O508" s="6"/>
      <c r="P508" s="6"/>
      <c r="Q508" s="6"/>
    </row>
    <row r="509" ht="13.85" spans="7:17">
      <c r="G509" s="6"/>
      <c r="H509" s="6"/>
      <c r="I509" s="6"/>
      <c r="J509" s="6"/>
      <c r="K509" s="6"/>
      <c r="L509" s="6"/>
      <c r="M509" s="6"/>
      <c r="N509" s="6"/>
      <c r="O509" s="6"/>
      <c r="P509" s="6"/>
      <c r="Q509" s="6"/>
    </row>
    <row r="510" ht="13.85" spans="7:17">
      <c r="G510" s="6"/>
      <c r="H510" s="6"/>
      <c r="I510" s="6"/>
      <c r="J510" s="6"/>
      <c r="K510" s="6"/>
      <c r="L510" s="6"/>
      <c r="M510" s="6"/>
      <c r="N510" s="6"/>
      <c r="O510" s="6"/>
      <c r="P510" s="6"/>
      <c r="Q510" s="6"/>
    </row>
    <row r="511" ht="13.85" spans="7:17">
      <c r="G511" s="6"/>
      <c r="H511" s="6"/>
      <c r="I511" s="6"/>
      <c r="J511" s="6"/>
      <c r="K511" s="6"/>
      <c r="L511" s="6"/>
      <c r="M511" s="6"/>
      <c r="N511" s="6"/>
      <c r="O511" s="6"/>
      <c r="P511" s="6"/>
      <c r="Q511" s="6"/>
    </row>
    <row r="512" ht="13.85" spans="7:17">
      <c r="G512" s="6"/>
      <c r="H512" s="6"/>
      <c r="I512" s="6"/>
      <c r="J512" s="6"/>
      <c r="K512" s="6"/>
      <c r="L512" s="6"/>
      <c r="M512" s="6"/>
      <c r="N512" s="6"/>
      <c r="O512" s="6"/>
      <c r="P512" s="6"/>
      <c r="Q512" s="6"/>
    </row>
    <row r="513" ht="13.85" spans="1:17">
      <c r="A513" s="6" t="s">
        <v>21</v>
      </c>
      <c r="B513" s="6"/>
      <c r="C513" s="6"/>
      <c r="D513" s="6"/>
      <c r="E513" s="6"/>
      <c r="F513" s="6"/>
      <c r="G513" s="6" t="s">
        <v>22</v>
      </c>
      <c r="H513" s="6"/>
      <c r="I513" s="6"/>
      <c r="J513" s="6"/>
      <c r="K513" s="6"/>
      <c r="L513" s="6"/>
      <c r="M513" s="6"/>
      <c r="N513" s="6"/>
      <c r="O513" s="6"/>
      <c r="P513" s="6"/>
      <c r="Q513" s="6"/>
    </row>
    <row r="514" ht="13.85" spans="1:17">
      <c r="A514" s="6"/>
      <c r="B514" s="6" t="s">
        <v>23</v>
      </c>
      <c r="C514" s="6" t="s">
        <v>24</v>
      </c>
      <c r="D514" s="6" t="s">
        <v>25</v>
      </c>
      <c r="E514" s="6" t="s">
        <v>26</v>
      </c>
      <c r="F514" s="6" t="s">
        <v>27</v>
      </c>
      <c r="G514" s="6"/>
      <c r="H514" s="6"/>
      <c r="I514" s="6" t="s">
        <v>28</v>
      </c>
      <c r="J514" s="6"/>
      <c r="K514" s="6" t="s">
        <v>29</v>
      </c>
      <c r="L514" s="6"/>
      <c r="M514" s="6"/>
      <c r="N514" s="6"/>
      <c r="O514" s="6"/>
      <c r="P514" s="6"/>
      <c r="Q514" s="6"/>
    </row>
    <row r="515" ht="13.85" spans="1:17">
      <c r="A515" s="6" t="s">
        <v>30</v>
      </c>
      <c r="B515" s="6" t="s">
        <v>31</v>
      </c>
      <c r="C515" s="6">
        <v>6</v>
      </c>
      <c r="D515" s="6">
        <v>1</v>
      </c>
      <c r="E515" s="6">
        <v>0.20579</v>
      </c>
      <c r="F515" s="6">
        <v>0.08402</v>
      </c>
      <c r="G515" s="6"/>
      <c r="H515" s="6"/>
      <c r="I515" s="6" t="s">
        <v>32</v>
      </c>
      <c r="J515" s="6" t="s">
        <v>33</v>
      </c>
      <c r="K515" s="6" t="s">
        <v>34</v>
      </c>
      <c r="L515" s="6" t="s">
        <v>35</v>
      </c>
      <c r="M515" s="6" t="s">
        <v>36</v>
      </c>
      <c r="N515" s="6" t="s">
        <v>37</v>
      </c>
      <c r="O515" s="6" t="s">
        <v>38</v>
      </c>
      <c r="P515" s="6" t="s">
        <v>39</v>
      </c>
      <c r="Q515" s="6"/>
    </row>
    <row r="516" ht="13.85" spans="1:17">
      <c r="A516" s="6"/>
      <c r="B516" s="6" t="s">
        <v>40</v>
      </c>
      <c r="C516" s="6">
        <v>6</v>
      </c>
      <c r="D516" s="6">
        <v>0.8415</v>
      </c>
      <c r="E516" s="6">
        <v>0.06273</v>
      </c>
      <c r="F516" s="6">
        <v>0.02561</v>
      </c>
      <c r="G516" s="6"/>
      <c r="H516" s="6"/>
      <c r="I516" s="6"/>
      <c r="J516" s="6"/>
      <c r="K516" s="6"/>
      <c r="L516" s="6"/>
      <c r="M516" s="6"/>
      <c r="N516" s="6"/>
      <c r="O516" s="6"/>
      <c r="P516" s="6" t="s">
        <v>41</v>
      </c>
      <c r="Q516" s="6" t="s">
        <v>42</v>
      </c>
    </row>
    <row r="517" ht="13.85" spans="7:17">
      <c r="G517" s="6" t="s">
        <v>30</v>
      </c>
      <c r="H517" s="6" t="s">
        <v>43</v>
      </c>
      <c r="I517" s="6">
        <v>3.212</v>
      </c>
      <c r="J517" s="6">
        <v>0.103</v>
      </c>
      <c r="K517" s="6">
        <v>1.805</v>
      </c>
      <c r="L517" s="6">
        <v>10</v>
      </c>
      <c r="M517" s="6">
        <v>0.101</v>
      </c>
      <c r="N517" s="6">
        <v>0.15855</v>
      </c>
      <c r="O517" s="6">
        <v>0.08783</v>
      </c>
      <c r="P517" s="6">
        <v>-0.03715</v>
      </c>
      <c r="Q517" s="6">
        <v>0.35425</v>
      </c>
    </row>
    <row r="518" ht="13.85" spans="7:17">
      <c r="G518" s="6"/>
      <c r="H518" s="6" t="s">
        <v>44</v>
      </c>
      <c r="I518" s="6"/>
      <c r="J518" s="6"/>
      <c r="K518" s="6">
        <v>1.805</v>
      </c>
      <c r="L518" s="6">
        <v>5.921</v>
      </c>
      <c r="M518" s="6">
        <v>0.122</v>
      </c>
      <c r="N518" s="6">
        <v>0.15855</v>
      </c>
      <c r="O518" s="6">
        <v>0.08783</v>
      </c>
      <c r="P518" s="6">
        <v>-0.05706</v>
      </c>
      <c r="Q518" s="6">
        <v>0.37416</v>
      </c>
    </row>
    <row r="519" ht="13.85" spans="7:17">
      <c r="G519" s="6"/>
      <c r="H519" s="6"/>
      <c r="I519" s="6"/>
      <c r="J519" s="6"/>
      <c r="K519" s="6"/>
      <c r="L519" s="6"/>
      <c r="M519" s="6"/>
      <c r="N519" s="6"/>
      <c r="O519" s="6"/>
      <c r="P519" s="6"/>
      <c r="Q519" s="6"/>
    </row>
    <row r="520" ht="13.85" spans="7:17">
      <c r="G520" s="6"/>
      <c r="H520" s="6"/>
      <c r="I520" s="6"/>
      <c r="J520" s="6"/>
      <c r="K520" s="6"/>
      <c r="L520" s="6"/>
      <c r="M520" s="6"/>
      <c r="N520" s="6"/>
      <c r="O520" s="6"/>
      <c r="P520" s="6"/>
      <c r="Q520" s="6"/>
    </row>
    <row r="521" ht="13.85" spans="7:17">
      <c r="G521" s="6"/>
      <c r="H521" s="6"/>
      <c r="I521" s="6"/>
      <c r="J521" s="6"/>
      <c r="K521" s="6"/>
      <c r="L521" s="6"/>
      <c r="M521" s="6"/>
      <c r="N521" s="6"/>
      <c r="O521" s="6"/>
      <c r="P521" s="6"/>
      <c r="Q521" s="6"/>
    </row>
    <row r="522" ht="13.85" spans="7:17">
      <c r="G522" s="6"/>
      <c r="H522" s="6"/>
      <c r="I522" s="6"/>
      <c r="J522" s="6"/>
      <c r="K522" s="6"/>
      <c r="L522" s="6"/>
      <c r="M522" s="6"/>
      <c r="N522" s="6"/>
      <c r="O522" s="6"/>
      <c r="P522" s="6"/>
      <c r="Q522" s="6"/>
    </row>
    <row r="523" ht="13.85" spans="7:17">
      <c r="G523" s="6"/>
      <c r="H523" s="6"/>
      <c r="I523" s="6"/>
      <c r="J523" s="6"/>
      <c r="K523" s="6"/>
      <c r="L523" s="6"/>
      <c r="M523" s="6"/>
      <c r="N523" s="6"/>
      <c r="O523" s="6"/>
      <c r="P523" s="6"/>
      <c r="Q523" s="6"/>
    </row>
    <row r="525" ht="13.85" spans="1:6">
      <c r="A525" s="6"/>
      <c r="B525" s="6" t="s">
        <v>652</v>
      </c>
      <c r="C525" s="6"/>
      <c r="D525" s="6" t="s">
        <v>653</v>
      </c>
      <c r="E525" s="26"/>
      <c r="F525" s="6" t="s">
        <v>491</v>
      </c>
    </row>
    <row r="526" ht="13.85" spans="1:6">
      <c r="A526" s="23" t="s">
        <v>7</v>
      </c>
      <c r="B526" s="23">
        <v>1</v>
      </c>
      <c r="C526" s="23">
        <v>2336.397</v>
      </c>
      <c r="D526" s="23">
        <v>1</v>
      </c>
      <c r="E526" s="6">
        <v>8785.447</v>
      </c>
      <c r="F526" s="6">
        <v>0.265939456467041</v>
      </c>
    </row>
    <row r="527" ht="13.85" spans="1:6">
      <c r="A527" s="23" t="s">
        <v>8</v>
      </c>
      <c r="B527" s="23">
        <v>2</v>
      </c>
      <c r="C527" s="23">
        <v>2177.054</v>
      </c>
      <c r="D527" s="23">
        <v>2</v>
      </c>
      <c r="E527" s="6">
        <v>8472.355</v>
      </c>
      <c r="F527" s="6">
        <v>0.256959723713182</v>
      </c>
    </row>
    <row r="528" ht="13.85" spans="1:8">
      <c r="A528" s="23" t="s">
        <v>9</v>
      </c>
      <c r="B528" s="23">
        <v>3</v>
      </c>
      <c r="C528" s="23">
        <v>1159.941</v>
      </c>
      <c r="D528" s="23">
        <v>3</v>
      </c>
      <c r="E528" s="6">
        <v>8178.062</v>
      </c>
      <c r="F528" s="6">
        <v>0.141835681852253</v>
      </c>
      <c r="H528" s="6" t="s">
        <v>652</v>
      </c>
    </row>
    <row r="529" ht="13.85" spans="1:6">
      <c r="A529" s="23" t="s">
        <v>10</v>
      </c>
      <c r="B529" s="23">
        <v>4</v>
      </c>
      <c r="C529" s="23">
        <v>2658.125</v>
      </c>
      <c r="D529" s="23">
        <v>4</v>
      </c>
      <c r="E529" s="6">
        <v>9207.355</v>
      </c>
      <c r="F529" s="6">
        <v>0.288695830670154</v>
      </c>
    </row>
    <row r="530" ht="13.85" spans="1:6">
      <c r="A530" s="23" t="s">
        <v>11</v>
      </c>
      <c r="B530" s="23">
        <v>5</v>
      </c>
      <c r="C530" s="23">
        <v>2246.447</v>
      </c>
      <c r="D530" s="23">
        <v>5</v>
      </c>
      <c r="E530" s="6">
        <v>8956.77</v>
      </c>
      <c r="F530" s="6">
        <v>0.250809945996157</v>
      </c>
    </row>
    <row r="531" ht="13.85" spans="1:6">
      <c r="A531" s="23" t="s">
        <v>12</v>
      </c>
      <c r="B531" s="23">
        <v>6</v>
      </c>
      <c r="C531" s="23">
        <v>1466.225</v>
      </c>
      <c r="D531" s="23">
        <v>6</v>
      </c>
      <c r="E531" s="6">
        <v>9135.719</v>
      </c>
      <c r="F531" s="6">
        <v>0.160493662294123</v>
      </c>
    </row>
    <row r="532" ht="13.85" spans="1:6">
      <c r="A532" s="24" t="s">
        <v>13</v>
      </c>
      <c r="B532" s="24">
        <v>7</v>
      </c>
      <c r="C532" s="24">
        <v>2040.004</v>
      </c>
      <c r="D532" s="24">
        <v>7</v>
      </c>
      <c r="E532" s="6">
        <v>9333.77</v>
      </c>
      <c r="F532" s="6">
        <v>0.218561631580808</v>
      </c>
    </row>
    <row r="533" ht="13.85" spans="1:6">
      <c r="A533" s="24" t="s">
        <v>14</v>
      </c>
      <c r="B533" s="24">
        <v>8</v>
      </c>
      <c r="C533" s="24">
        <v>1210.355</v>
      </c>
      <c r="D533" s="24">
        <v>8</v>
      </c>
      <c r="E533" s="6">
        <v>10179.234</v>
      </c>
      <c r="F533" s="6">
        <v>0.118904330129359</v>
      </c>
    </row>
    <row r="534" ht="13.85" spans="1:6">
      <c r="A534" s="24" t="s">
        <v>15</v>
      </c>
      <c r="B534" s="24">
        <v>9</v>
      </c>
      <c r="C534" s="24">
        <v>1529.619</v>
      </c>
      <c r="D534" s="24">
        <v>9</v>
      </c>
      <c r="E534" s="6">
        <v>8482.184</v>
      </c>
      <c r="F534" s="6">
        <v>0.180333154762971</v>
      </c>
    </row>
    <row r="535" ht="13.85" spans="1:6">
      <c r="A535" s="24" t="s">
        <v>16</v>
      </c>
      <c r="B535" s="24">
        <v>10</v>
      </c>
      <c r="C535" s="24">
        <v>1724.539</v>
      </c>
      <c r="D535" s="24">
        <v>10</v>
      </c>
      <c r="E535" s="6">
        <v>8407.77</v>
      </c>
      <c r="F535" s="6">
        <v>0.205112532811911</v>
      </c>
    </row>
    <row r="536" ht="13.85" spans="1:6">
      <c r="A536" s="24" t="s">
        <v>17</v>
      </c>
      <c r="B536" s="24">
        <v>11</v>
      </c>
      <c r="C536" s="24">
        <v>1268.69</v>
      </c>
      <c r="D536" s="24">
        <v>11</v>
      </c>
      <c r="E536" s="6">
        <v>7343.477</v>
      </c>
      <c r="F536" s="6">
        <v>0.172764209651641</v>
      </c>
    </row>
    <row r="537" ht="13.85" spans="1:8">
      <c r="A537" s="24" t="s">
        <v>18</v>
      </c>
      <c r="B537" s="24">
        <v>12</v>
      </c>
      <c r="C537" s="24">
        <v>1089.74</v>
      </c>
      <c r="D537" s="24">
        <v>12</v>
      </c>
      <c r="E537" s="6">
        <v>7268.355</v>
      </c>
      <c r="F537" s="27">
        <v>0.149929385672549</v>
      </c>
      <c r="H537" s="6" t="s">
        <v>653</v>
      </c>
    </row>
    <row r="543" ht="13.85" spans="1:17">
      <c r="A543" s="6" t="s">
        <v>21</v>
      </c>
      <c r="B543" s="6"/>
      <c r="C543" s="6"/>
      <c r="D543" s="6"/>
      <c r="E543" s="6"/>
      <c r="F543" s="6"/>
      <c r="G543" s="6" t="s">
        <v>22</v>
      </c>
      <c r="H543" s="6"/>
      <c r="I543" s="6"/>
      <c r="J543" s="6"/>
      <c r="K543" s="6"/>
      <c r="L543" s="6"/>
      <c r="M543" s="6"/>
      <c r="N543" s="6"/>
      <c r="O543" s="6"/>
      <c r="P543" s="6"/>
      <c r="Q543" s="6"/>
    </row>
    <row r="544" ht="13.85" spans="1:17">
      <c r="A544" s="6"/>
      <c r="B544" s="6" t="s">
        <v>23</v>
      </c>
      <c r="C544" s="6" t="s">
        <v>24</v>
      </c>
      <c r="D544" s="6" t="s">
        <v>25</v>
      </c>
      <c r="E544" s="6" t="s">
        <v>26</v>
      </c>
      <c r="F544" s="6" t="s">
        <v>27</v>
      </c>
      <c r="G544" s="6"/>
      <c r="H544" s="6"/>
      <c r="I544" s="6" t="s">
        <v>28</v>
      </c>
      <c r="J544" s="6"/>
      <c r="K544" s="6" t="s">
        <v>29</v>
      </c>
      <c r="L544" s="6"/>
      <c r="M544" s="6"/>
      <c r="N544" s="6"/>
      <c r="O544" s="6"/>
      <c r="P544" s="6"/>
      <c r="Q544" s="6"/>
    </row>
    <row r="545" ht="13.85" spans="1:17">
      <c r="A545" s="6" t="s">
        <v>30</v>
      </c>
      <c r="B545" s="6" t="s">
        <v>31</v>
      </c>
      <c r="C545" s="6">
        <v>6</v>
      </c>
      <c r="D545" s="6">
        <v>1</v>
      </c>
      <c r="E545" s="6">
        <v>0.26715</v>
      </c>
      <c r="F545" s="6">
        <v>0.10906</v>
      </c>
      <c r="G545" s="6"/>
      <c r="H545" s="6"/>
      <c r="I545" s="6" t="s">
        <v>32</v>
      </c>
      <c r="J545" s="6" t="s">
        <v>33</v>
      </c>
      <c r="K545" s="6" t="s">
        <v>34</v>
      </c>
      <c r="L545" s="6" t="s">
        <v>35</v>
      </c>
      <c r="M545" s="6" t="s">
        <v>36</v>
      </c>
      <c r="N545" s="6" t="s">
        <v>37</v>
      </c>
      <c r="O545" s="6" t="s">
        <v>38</v>
      </c>
      <c r="P545" s="6" t="s">
        <v>39</v>
      </c>
      <c r="Q545" s="6"/>
    </row>
    <row r="546" ht="13.85" spans="1:17">
      <c r="A546" s="6"/>
      <c r="B546" s="6" t="s">
        <v>40</v>
      </c>
      <c r="C546" s="6">
        <v>6</v>
      </c>
      <c r="D546" s="6">
        <v>0.7662</v>
      </c>
      <c r="E546" s="6">
        <v>0.15985</v>
      </c>
      <c r="F546" s="6">
        <v>0.06526</v>
      </c>
      <c r="G546" s="6"/>
      <c r="H546" s="6"/>
      <c r="I546" s="6"/>
      <c r="J546" s="6"/>
      <c r="K546" s="6"/>
      <c r="L546" s="6"/>
      <c r="M546" s="6"/>
      <c r="N546" s="6"/>
      <c r="O546" s="6"/>
      <c r="P546" s="6" t="s">
        <v>41</v>
      </c>
      <c r="Q546" s="6" t="s">
        <v>42</v>
      </c>
    </row>
    <row r="547" ht="13.85" spans="1:17">
      <c r="A547" s="6"/>
      <c r="B547" s="6"/>
      <c r="C547" s="6"/>
      <c r="D547" s="6"/>
      <c r="E547" s="6"/>
      <c r="F547" s="6"/>
      <c r="G547" s="6" t="s">
        <v>30</v>
      </c>
      <c r="H547" s="6" t="s">
        <v>43</v>
      </c>
      <c r="I547" s="6">
        <v>3.294</v>
      </c>
      <c r="J547" s="6">
        <v>0.1</v>
      </c>
      <c r="K547" s="6">
        <v>1.84</v>
      </c>
      <c r="L547" s="6">
        <v>10</v>
      </c>
      <c r="M547" s="6">
        <v>0.096</v>
      </c>
      <c r="N547" s="6">
        <v>0.23384</v>
      </c>
      <c r="O547" s="6">
        <v>0.1271</v>
      </c>
      <c r="P547" s="6">
        <v>-0.04935</v>
      </c>
      <c r="Q547" s="6">
        <v>0.51703</v>
      </c>
    </row>
    <row r="548" ht="13.85" spans="7:17">
      <c r="G548" s="6"/>
      <c r="H548" s="6" t="s">
        <v>44</v>
      </c>
      <c r="I548" s="6"/>
      <c r="J548" s="6"/>
      <c r="K548" s="6">
        <v>1.84</v>
      </c>
      <c r="L548" s="6">
        <v>8.173</v>
      </c>
      <c r="M548" s="6">
        <v>0.102</v>
      </c>
      <c r="N548" s="6">
        <v>0.23384</v>
      </c>
      <c r="O548" s="6">
        <v>0.1271</v>
      </c>
      <c r="P548" s="6">
        <v>-0.05817</v>
      </c>
      <c r="Q548" s="6">
        <v>0.52585</v>
      </c>
    </row>
    <row r="549" ht="13.85" spans="7:17">
      <c r="G549" s="6"/>
      <c r="H549" s="6"/>
      <c r="I549" s="6"/>
      <c r="J549" s="6"/>
      <c r="K549" s="6"/>
      <c r="L549" s="6"/>
      <c r="M549" s="6"/>
      <c r="N549" s="6"/>
      <c r="O549" s="6"/>
      <c r="P549" s="6"/>
      <c r="Q549" s="6"/>
    </row>
    <row r="555" ht="13.85" spans="1:6">
      <c r="A555" s="6"/>
      <c r="B555" s="6" t="s">
        <v>656</v>
      </c>
      <c r="C555" s="6"/>
      <c r="D555" s="6" t="s">
        <v>657</v>
      </c>
      <c r="E555" s="6"/>
      <c r="F555" s="6" t="s">
        <v>491</v>
      </c>
    </row>
    <row r="556" ht="13.85" spans="1:6">
      <c r="A556" s="23" t="s">
        <v>7</v>
      </c>
      <c r="B556" s="23">
        <v>1</v>
      </c>
      <c r="C556" s="23">
        <v>3077.477</v>
      </c>
      <c r="D556" s="23">
        <v>1</v>
      </c>
      <c r="E556" s="6">
        <v>6900.861</v>
      </c>
      <c r="F556" s="6">
        <v>0.445955511928149</v>
      </c>
    </row>
    <row r="557" ht="13.85" spans="1:6">
      <c r="A557" s="23" t="s">
        <v>8</v>
      </c>
      <c r="B557" s="23">
        <v>2</v>
      </c>
      <c r="C557" s="23">
        <v>3717.77</v>
      </c>
      <c r="D557" s="23">
        <v>2</v>
      </c>
      <c r="E557" s="6">
        <v>6517.083</v>
      </c>
      <c r="F557" s="6">
        <v>0.570465344694858</v>
      </c>
    </row>
    <row r="558" ht="13.85" spans="1:6">
      <c r="A558" s="23" t="s">
        <v>9</v>
      </c>
      <c r="B558" s="23">
        <v>3</v>
      </c>
      <c r="C558" s="23">
        <v>3193.062</v>
      </c>
      <c r="D558" s="23">
        <v>3</v>
      </c>
      <c r="E558" s="6">
        <v>7122.598</v>
      </c>
      <c r="F558" s="6">
        <v>0.448300184848281</v>
      </c>
    </row>
    <row r="559" ht="13.85" spans="1:8">
      <c r="A559" s="23" t="s">
        <v>10</v>
      </c>
      <c r="B559" s="23">
        <v>4</v>
      </c>
      <c r="C559" s="23">
        <v>3233.891</v>
      </c>
      <c r="D559" s="23">
        <v>4</v>
      </c>
      <c r="E559" s="6">
        <v>7765.79</v>
      </c>
      <c r="F559" s="6">
        <v>0.416427819964228</v>
      </c>
      <c r="H559" s="6" t="s">
        <v>656</v>
      </c>
    </row>
    <row r="560" ht="13.85" spans="1:6">
      <c r="A560" s="23" t="s">
        <v>11</v>
      </c>
      <c r="B560" s="23">
        <v>5</v>
      </c>
      <c r="C560" s="23">
        <v>4431.719</v>
      </c>
      <c r="D560" s="23">
        <v>5</v>
      </c>
      <c r="E560" s="6">
        <v>6638.598</v>
      </c>
      <c r="F560" s="6">
        <v>0.667568513713287</v>
      </c>
    </row>
    <row r="561" ht="13.85" spans="1:6">
      <c r="A561" s="23" t="s">
        <v>12</v>
      </c>
      <c r="B561" s="23">
        <v>6</v>
      </c>
      <c r="C561" s="23">
        <v>5007.355</v>
      </c>
      <c r="D561" s="23">
        <v>6</v>
      </c>
      <c r="E561" s="6">
        <v>5670.648</v>
      </c>
      <c r="F561" s="6">
        <v>0.883030475529428</v>
      </c>
    </row>
    <row r="562" ht="13.85" spans="1:6">
      <c r="A562" s="24" t="s">
        <v>13</v>
      </c>
      <c r="B562" s="24">
        <v>7</v>
      </c>
      <c r="C562" s="24">
        <v>3628.184</v>
      </c>
      <c r="D562" s="24">
        <v>7</v>
      </c>
      <c r="E562" s="6">
        <v>7199.79</v>
      </c>
      <c r="F562" s="6">
        <v>0.503929142377764</v>
      </c>
    </row>
    <row r="563" ht="13.85" spans="1:6">
      <c r="A563" s="24" t="s">
        <v>14</v>
      </c>
      <c r="B563" s="24">
        <v>8</v>
      </c>
      <c r="C563" s="24">
        <v>6183.861</v>
      </c>
      <c r="D563" s="24">
        <v>8</v>
      </c>
      <c r="E563" s="6">
        <v>7278.184</v>
      </c>
      <c r="F563" s="6">
        <v>0.849643400056937</v>
      </c>
    </row>
    <row r="564" ht="13.85" spans="1:6">
      <c r="A564" s="24" t="s">
        <v>15</v>
      </c>
      <c r="B564" s="24">
        <v>9</v>
      </c>
      <c r="C564" s="24">
        <v>8953.719</v>
      </c>
      <c r="D564" s="24">
        <v>9</v>
      </c>
      <c r="E564" s="6">
        <v>6403.811</v>
      </c>
      <c r="F564" s="6">
        <v>1.39818601766979</v>
      </c>
    </row>
    <row r="565" ht="13.85" spans="1:6">
      <c r="A565" s="24" t="s">
        <v>16</v>
      </c>
      <c r="B565" s="24">
        <v>10</v>
      </c>
      <c r="C565" s="24">
        <v>7564.719</v>
      </c>
      <c r="D565" s="24">
        <v>10</v>
      </c>
      <c r="E565" s="6">
        <v>7754.305</v>
      </c>
      <c r="F565" s="6">
        <v>0.975550871419167</v>
      </c>
    </row>
    <row r="566" ht="13.85" spans="1:6">
      <c r="A566" s="24" t="s">
        <v>17</v>
      </c>
      <c r="B566" s="24">
        <v>11</v>
      </c>
      <c r="C566" s="24">
        <v>7448.305</v>
      </c>
      <c r="D566" s="24">
        <v>11</v>
      </c>
      <c r="E566" s="6">
        <v>6044.305</v>
      </c>
      <c r="F566" s="6">
        <v>1.2322847705402</v>
      </c>
    </row>
    <row r="567" ht="13.85" spans="1:6">
      <c r="A567" s="24" t="s">
        <v>18</v>
      </c>
      <c r="B567" s="24">
        <v>12</v>
      </c>
      <c r="C567" s="24">
        <v>8381.033</v>
      </c>
      <c r="D567" s="24">
        <v>12</v>
      </c>
      <c r="E567" s="27">
        <v>6308.598</v>
      </c>
      <c r="F567" s="6">
        <v>1.32850959912171</v>
      </c>
    </row>
    <row r="568" ht="13.85" spans="8:8">
      <c r="H568" s="6" t="s">
        <v>657</v>
      </c>
    </row>
    <row r="573" ht="13.85" spans="1:17">
      <c r="A573" s="6" t="s">
        <v>21</v>
      </c>
      <c r="B573" s="6"/>
      <c r="C573" s="6"/>
      <c r="D573" s="6"/>
      <c r="E573" s="6"/>
      <c r="F573" s="6"/>
      <c r="G573" s="6" t="s">
        <v>22</v>
      </c>
      <c r="H573" s="6"/>
      <c r="I573" s="6"/>
      <c r="J573" s="6"/>
      <c r="K573" s="6"/>
      <c r="L573" s="6"/>
      <c r="M573" s="6"/>
      <c r="N573" s="6"/>
      <c r="O573" s="6"/>
      <c r="P573" s="6"/>
      <c r="Q573" s="6"/>
    </row>
    <row r="574" ht="13.85" spans="1:17">
      <c r="A574" s="6"/>
      <c r="B574" s="6" t="s">
        <v>23</v>
      </c>
      <c r="C574" s="6" t="s">
        <v>24</v>
      </c>
      <c r="D574" s="6" t="s">
        <v>25</v>
      </c>
      <c r="E574" s="6" t="s">
        <v>26</v>
      </c>
      <c r="F574" s="6" t="s">
        <v>27</v>
      </c>
      <c r="G574" s="6"/>
      <c r="H574" s="6"/>
      <c r="I574" s="6" t="s">
        <v>28</v>
      </c>
      <c r="J574" s="6"/>
      <c r="K574" s="6" t="s">
        <v>29</v>
      </c>
      <c r="L574" s="6"/>
      <c r="M574" s="6"/>
      <c r="N574" s="6"/>
      <c r="O574" s="6"/>
      <c r="P574" s="6"/>
      <c r="Q574" s="6"/>
    </row>
    <row r="575" ht="13.85" spans="1:17">
      <c r="A575" s="6" t="s">
        <v>30</v>
      </c>
      <c r="B575" s="6" t="s">
        <v>31</v>
      </c>
      <c r="C575" s="6">
        <v>6</v>
      </c>
      <c r="D575" s="6">
        <v>1</v>
      </c>
      <c r="E575" s="6">
        <v>0.314</v>
      </c>
      <c r="F575" s="6">
        <v>0.12819</v>
      </c>
      <c r="G575" s="6"/>
      <c r="H575" s="6"/>
      <c r="I575" s="6" t="s">
        <v>32</v>
      </c>
      <c r="J575" s="6" t="s">
        <v>33</v>
      </c>
      <c r="K575" s="6" t="s">
        <v>34</v>
      </c>
      <c r="L575" s="6" t="s">
        <v>35</v>
      </c>
      <c r="M575" s="6" t="s">
        <v>36</v>
      </c>
      <c r="N575" s="6" t="s">
        <v>37</v>
      </c>
      <c r="O575" s="6" t="s">
        <v>38</v>
      </c>
      <c r="P575" s="6" t="s">
        <v>39</v>
      </c>
      <c r="Q575" s="6"/>
    </row>
    <row r="576" ht="13.85" spans="1:17">
      <c r="A576" s="6"/>
      <c r="B576" s="6" t="s">
        <v>40</v>
      </c>
      <c r="C576" s="6">
        <v>6</v>
      </c>
      <c r="D576" s="6">
        <v>1.8323</v>
      </c>
      <c r="E576" s="6">
        <v>0.59336</v>
      </c>
      <c r="F576" s="6">
        <v>0.24224</v>
      </c>
      <c r="G576" s="6"/>
      <c r="H576" s="6"/>
      <c r="I576" s="6"/>
      <c r="J576" s="6"/>
      <c r="K576" s="6"/>
      <c r="L576" s="6"/>
      <c r="M576" s="6"/>
      <c r="N576" s="6"/>
      <c r="O576" s="6"/>
      <c r="P576" s="6" t="s">
        <v>41</v>
      </c>
      <c r="Q576" s="6" t="s">
        <v>42</v>
      </c>
    </row>
    <row r="577" ht="13.85" spans="7:17">
      <c r="G577" s="6" t="s">
        <v>30</v>
      </c>
      <c r="H577" s="6" t="s">
        <v>43</v>
      </c>
      <c r="I577" s="6">
        <v>3.017</v>
      </c>
      <c r="J577" s="6">
        <v>0.113</v>
      </c>
      <c r="K577" s="6">
        <v>-3.037</v>
      </c>
      <c r="L577" s="6">
        <v>10</v>
      </c>
      <c r="M577" s="6">
        <v>0.013</v>
      </c>
      <c r="N577" s="6">
        <v>-0.83233</v>
      </c>
      <c r="O577" s="6">
        <v>0.27406</v>
      </c>
      <c r="P577" s="6">
        <v>-1.44299</v>
      </c>
      <c r="Q577" s="6">
        <v>-0.22168</v>
      </c>
    </row>
    <row r="578" ht="13.85" spans="7:17">
      <c r="G578" s="6"/>
      <c r="H578" s="6" t="s">
        <v>44</v>
      </c>
      <c r="I578" s="6"/>
      <c r="J578" s="6"/>
      <c r="K578" s="6">
        <v>-3.037</v>
      </c>
      <c r="L578" s="6">
        <v>7.597</v>
      </c>
      <c r="M578" s="6">
        <v>0.017</v>
      </c>
      <c r="N578" s="6">
        <v>-0.83233</v>
      </c>
      <c r="O578" s="6">
        <v>0.27406</v>
      </c>
      <c r="P578" s="6">
        <v>-1.47022</v>
      </c>
      <c r="Q578" s="6">
        <v>-0.19445</v>
      </c>
    </row>
    <row r="579" ht="13.85" spans="8:8">
      <c r="H579" s="6"/>
    </row>
    <row r="581" ht="17.25" spans="1:1">
      <c r="A581" s="10" t="s">
        <v>659</v>
      </c>
    </row>
    <row r="582" ht="13.85" spans="1:7">
      <c r="A582" s="6"/>
      <c r="B582" s="6" t="s">
        <v>93</v>
      </c>
      <c r="C582" s="6"/>
      <c r="D582" s="6"/>
      <c r="E582" s="6" t="s">
        <v>94</v>
      </c>
      <c r="F582" s="6"/>
      <c r="G582" s="6"/>
    </row>
    <row r="583" ht="13.85" spans="1:7">
      <c r="A583" s="23" t="s">
        <v>7</v>
      </c>
      <c r="B583" s="23">
        <v>1</v>
      </c>
      <c r="C583" s="23">
        <v>8637.125</v>
      </c>
      <c r="D583" s="23"/>
      <c r="E583" s="23">
        <v>1</v>
      </c>
      <c r="F583" s="23">
        <v>3295.598</v>
      </c>
      <c r="G583" s="23">
        <f t="shared" ref="G583:G594" si="18">F583/C583</f>
        <v>0.38156192019914</v>
      </c>
    </row>
    <row r="584" ht="13.85" spans="1:7">
      <c r="A584" s="23" t="s">
        <v>8</v>
      </c>
      <c r="B584" s="23">
        <v>2</v>
      </c>
      <c r="C584" s="23">
        <v>6716.184</v>
      </c>
      <c r="D584" s="23"/>
      <c r="E584" s="23">
        <v>2</v>
      </c>
      <c r="F584" s="23">
        <v>4688.426</v>
      </c>
      <c r="G584" s="23">
        <f t="shared" si="18"/>
        <v>0.698078849537178</v>
      </c>
    </row>
    <row r="585" ht="13.85" spans="1:8">
      <c r="A585" s="6" t="s">
        <v>13</v>
      </c>
      <c r="B585" s="6">
        <v>3</v>
      </c>
      <c r="C585" s="6">
        <v>7077.527</v>
      </c>
      <c r="D585" s="6"/>
      <c r="E585" s="6">
        <v>3</v>
      </c>
      <c r="F585" s="6">
        <v>5733.426</v>
      </c>
      <c r="G585" s="6">
        <f t="shared" si="18"/>
        <v>0.810088891218642</v>
      </c>
      <c r="H585" s="6" t="s">
        <v>94</v>
      </c>
    </row>
    <row r="586" ht="13.85" spans="1:7">
      <c r="A586" s="6" t="s">
        <v>14</v>
      </c>
      <c r="B586" s="6">
        <v>4</v>
      </c>
      <c r="C586" s="6">
        <v>6894.74</v>
      </c>
      <c r="D586" s="6"/>
      <c r="E586" s="6">
        <v>4</v>
      </c>
      <c r="F586" s="6">
        <v>6791.619</v>
      </c>
      <c r="G586" s="6">
        <f t="shared" si="18"/>
        <v>0.985043525934263</v>
      </c>
    </row>
    <row r="587" ht="13.85" spans="1:7">
      <c r="A587" s="24" t="s">
        <v>660</v>
      </c>
      <c r="B587" s="24">
        <v>5</v>
      </c>
      <c r="C587" s="24">
        <v>5666.477</v>
      </c>
      <c r="D587" s="24"/>
      <c r="E587" s="24">
        <v>5</v>
      </c>
      <c r="F587" s="24">
        <v>8841.669</v>
      </c>
      <c r="G587" s="24">
        <f t="shared" si="18"/>
        <v>1.56034675513551</v>
      </c>
    </row>
    <row r="588" ht="13.85" spans="1:7">
      <c r="A588" s="24" t="s">
        <v>661</v>
      </c>
      <c r="B588" s="24">
        <v>6</v>
      </c>
      <c r="C588" s="24">
        <v>7085.062</v>
      </c>
      <c r="D588" s="24"/>
      <c r="E588" s="24">
        <v>6</v>
      </c>
      <c r="F588" s="24">
        <v>7227.841</v>
      </c>
      <c r="G588" s="24">
        <f t="shared" si="18"/>
        <v>1.02015211722918</v>
      </c>
    </row>
    <row r="589" ht="13.85" spans="1:7">
      <c r="A589" s="6" t="s">
        <v>662</v>
      </c>
      <c r="B589" s="6">
        <v>7</v>
      </c>
      <c r="C589" s="6">
        <v>6014.234</v>
      </c>
      <c r="D589" s="6"/>
      <c r="E589" s="6">
        <v>7</v>
      </c>
      <c r="F589" s="6">
        <v>3218.184</v>
      </c>
      <c r="G589" s="6">
        <f t="shared" si="18"/>
        <v>0.535094577297791</v>
      </c>
    </row>
    <row r="590" ht="13.85" spans="1:7">
      <c r="A590" s="6" t="s">
        <v>663</v>
      </c>
      <c r="B590" s="6">
        <v>8</v>
      </c>
      <c r="C590" s="6">
        <v>6487.284</v>
      </c>
      <c r="D590" s="6"/>
      <c r="E590" s="6">
        <v>8</v>
      </c>
      <c r="F590" s="6">
        <v>3110.184</v>
      </c>
      <c r="G590" s="6">
        <f t="shared" si="18"/>
        <v>0.479427754357602</v>
      </c>
    </row>
    <row r="591" ht="13.85" spans="1:7">
      <c r="A591" s="23" t="s">
        <v>664</v>
      </c>
      <c r="B591" s="23">
        <v>9</v>
      </c>
      <c r="C591" s="23">
        <v>6714.79</v>
      </c>
      <c r="D591" s="23"/>
      <c r="E591" s="23">
        <v>9</v>
      </c>
      <c r="F591" s="23">
        <v>4433.598</v>
      </c>
      <c r="G591" s="23">
        <f t="shared" si="18"/>
        <v>0.660273515627443</v>
      </c>
    </row>
    <row r="592" ht="13.85" spans="1:7">
      <c r="A592" s="23" t="s">
        <v>665</v>
      </c>
      <c r="B592" s="23">
        <v>10</v>
      </c>
      <c r="C592" s="23">
        <v>7265.184</v>
      </c>
      <c r="D592" s="23"/>
      <c r="E592" s="23">
        <v>10</v>
      </c>
      <c r="F592" s="23">
        <v>4777.648</v>
      </c>
      <c r="G592" s="23">
        <f t="shared" si="18"/>
        <v>0.657608671714302</v>
      </c>
    </row>
    <row r="593" ht="13.85" spans="1:8">
      <c r="A593" s="6" t="s">
        <v>666</v>
      </c>
      <c r="B593" s="6">
        <v>11</v>
      </c>
      <c r="C593" s="6">
        <v>6651.426</v>
      </c>
      <c r="D593" s="6"/>
      <c r="E593" s="6">
        <v>11</v>
      </c>
      <c r="F593" s="6">
        <v>5870.891</v>
      </c>
      <c r="G593" s="6">
        <f t="shared" si="18"/>
        <v>0.882651479547393</v>
      </c>
      <c r="H593" s="6" t="s">
        <v>93</v>
      </c>
    </row>
    <row r="594" ht="13.85" spans="1:7">
      <c r="A594" s="6" t="s">
        <v>667</v>
      </c>
      <c r="B594" s="6">
        <v>12</v>
      </c>
      <c r="C594" s="6">
        <v>8389.832</v>
      </c>
      <c r="D594" s="6"/>
      <c r="E594" s="6">
        <v>12</v>
      </c>
      <c r="F594" s="6">
        <v>5580.062</v>
      </c>
      <c r="G594" s="6">
        <f t="shared" si="18"/>
        <v>0.665098180750222</v>
      </c>
    </row>
    <row r="595" ht="13.85" spans="1:7">
      <c r="A595" s="6"/>
      <c r="B595" s="6" t="s">
        <v>93</v>
      </c>
      <c r="C595" s="6"/>
      <c r="D595" s="6"/>
      <c r="E595" s="6" t="s">
        <v>94</v>
      </c>
      <c r="F595" s="6"/>
      <c r="G595" s="6"/>
    </row>
    <row r="596" ht="13.85" spans="1:7">
      <c r="A596" s="23" t="s">
        <v>9</v>
      </c>
      <c r="B596" s="23">
        <v>1</v>
      </c>
      <c r="C596" s="23">
        <v>5323.225</v>
      </c>
      <c r="D596" s="23"/>
      <c r="E596" s="23">
        <v>1</v>
      </c>
      <c r="F596" s="23">
        <v>3542.962</v>
      </c>
      <c r="G596" s="23">
        <f t="shared" ref="G596:G607" si="19">F596/C596</f>
        <v>0.665566832136534</v>
      </c>
    </row>
    <row r="597" ht="13.85" spans="1:7">
      <c r="A597" s="23" t="s">
        <v>10</v>
      </c>
      <c r="B597" s="23">
        <v>2</v>
      </c>
      <c r="C597" s="23">
        <v>5700.062</v>
      </c>
      <c r="D597" s="23"/>
      <c r="E597" s="23">
        <v>2</v>
      </c>
      <c r="F597" s="23">
        <v>3040.869</v>
      </c>
      <c r="G597" s="23">
        <f t="shared" si="19"/>
        <v>0.533479986708916</v>
      </c>
    </row>
    <row r="598" ht="13.85" spans="1:7">
      <c r="A598" s="6" t="s">
        <v>15</v>
      </c>
      <c r="B598" s="6">
        <v>3</v>
      </c>
      <c r="C598" s="6">
        <v>5750.648</v>
      </c>
      <c r="D598" s="6"/>
      <c r="E598" s="6">
        <v>3</v>
      </c>
      <c r="F598" s="6">
        <v>6181.083</v>
      </c>
      <c r="G598" s="6">
        <f t="shared" si="19"/>
        <v>1.07484982561965</v>
      </c>
    </row>
    <row r="599" ht="13.85" spans="1:7">
      <c r="A599" s="6" t="s">
        <v>16</v>
      </c>
      <c r="B599" s="6">
        <v>4</v>
      </c>
      <c r="C599" s="6">
        <v>5614.083</v>
      </c>
      <c r="D599" s="6"/>
      <c r="E599" s="6">
        <v>4</v>
      </c>
      <c r="F599" s="6">
        <v>6868.861</v>
      </c>
      <c r="G599" s="6">
        <f t="shared" si="19"/>
        <v>1.2235054237709</v>
      </c>
    </row>
    <row r="600" ht="13.85" spans="1:7">
      <c r="A600" s="24" t="s">
        <v>668</v>
      </c>
      <c r="B600" s="24">
        <v>5</v>
      </c>
      <c r="C600" s="24">
        <v>5622.579</v>
      </c>
      <c r="D600" s="24"/>
      <c r="E600" s="24">
        <v>5</v>
      </c>
      <c r="F600" s="24">
        <v>8854.619</v>
      </c>
      <c r="G600" s="24">
        <f t="shared" si="19"/>
        <v>1.57483229670939</v>
      </c>
    </row>
    <row r="601" ht="13.85" spans="1:7">
      <c r="A601" s="24" t="s">
        <v>669</v>
      </c>
      <c r="B601" s="24">
        <v>6</v>
      </c>
      <c r="C601" s="24">
        <v>5589.669</v>
      </c>
      <c r="D601" s="24"/>
      <c r="E601" s="24">
        <v>6</v>
      </c>
      <c r="F601" s="24">
        <v>7080.548</v>
      </c>
      <c r="G601" s="24">
        <f t="shared" si="19"/>
        <v>1.2667204444485</v>
      </c>
    </row>
    <row r="602" ht="13.85" spans="1:7">
      <c r="A602" s="6" t="s">
        <v>670</v>
      </c>
      <c r="B602" s="6">
        <v>7</v>
      </c>
      <c r="C602" s="6">
        <v>5361.719</v>
      </c>
      <c r="D602" s="6"/>
      <c r="E602" s="6">
        <v>7</v>
      </c>
      <c r="F602" s="6">
        <v>3303.719</v>
      </c>
      <c r="G602" s="6">
        <f t="shared" si="19"/>
        <v>0.616167874519347</v>
      </c>
    </row>
    <row r="603" ht="13.85" spans="1:7">
      <c r="A603" s="6" t="s">
        <v>671</v>
      </c>
      <c r="B603" s="6">
        <v>8</v>
      </c>
      <c r="C603" s="6">
        <v>5215.234</v>
      </c>
      <c r="D603" s="6"/>
      <c r="E603" s="6">
        <v>8</v>
      </c>
      <c r="F603" s="6">
        <v>3128.598</v>
      </c>
      <c r="G603" s="6">
        <f t="shared" si="19"/>
        <v>0.599895996996491</v>
      </c>
    </row>
    <row r="604" ht="13.85" spans="1:7">
      <c r="A604" s="23" t="s">
        <v>672</v>
      </c>
      <c r="B604" s="23">
        <v>9</v>
      </c>
      <c r="C604" s="23">
        <v>5559.941</v>
      </c>
      <c r="D604" s="23"/>
      <c r="E604" s="23">
        <v>9</v>
      </c>
      <c r="F604" s="23">
        <v>4407.962</v>
      </c>
      <c r="G604" s="23">
        <f t="shared" si="19"/>
        <v>0.792807333746887</v>
      </c>
    </row>
    <row r="605" ht="13.85" spans="1:7">
      <c r="A605" s="23" t="s">
        <v>673</v>
      </c>
      <c r="B605" s="23">
        <v>10</v>
      </c>
      <c r="C605" s="23">
        <v>5229.941</v>
      </c>
      <c r="D605" s="23"/>
      <c r="E605" s="23">
        <v>10</v>
      </c>
      <c r="F605" s="23">
        <v>4578.891</v>
      </c>
      <c r="G605" s="23">
        <f t="shared" si="19"/>
        <v>0.875514848064252</v>
      </c>
    </row>
    <row r="606" ht="13.85" spans="1:7">
      <c r="A606" s="6" t="s">
        <v>674</v>
      </c>
      <c r="B606" s="6">
        <v>11</v>
      </c>
      <c r="C606" s="6">
        <v>5515.548</v>
      </c>
      <c r="D606" s="6"/>
      <c r="E606" s="6">
        <v>11</v>
      </c>
      <c r="F606" s="6">
        <v>5748.305</v>
      </c>
      <c r="G606" s="6">
        <f t="shared" si="19"/>
        <v>1.04220015853366</v>
      </c>
    </row>
    <row r="607" ht="13.85" spans="1:7">
      <c r="A607" s="6" t="s">
        <v>675</v>
      </c>
      <c r="B607" s="6">
        <v>12</v>
      </c>
      <c r="C607" s="6">
        <v>8102.711</v>
      </c>
      <c r="D607" s="6"/>
      <c r="E607" s="6">
        <v>12</v>
      </c>
      <c r="F607" s="6">
        <v>5551.477</v>
      </c>
      <c r="G607" s="6">
        <f t="shared" si="19"/>
        <v>0.685138221022569</v>
      </c>
    </row>
    <row r="608" ht="13.85" spans="1:7">
      <c r="A608" s="6"/>
      <c r="B608" s="6" t="s">
        <v>93</v>
      </c>
      <c r="C608" s="6"/>
      <c r="D608" s="6"/>
      <c r="E608" s="6" t="s">
        <v>94</v>
      </c>
      <c r="F608" s="6"/>
      <c r="G608" s="6"/>
    </row>
    <row r="609" ht="13.85" spans="1:7">
      <c r="A609" s="23" t="s">
        <v>11</v>
      </c>
      <c r="B609" s="23">
        <v>1</v>
      </c>
      <c r="C609" s="23">
        <v>8194.589</v>
      </c>
      <c r="D609" s="23"/>
      <c r="E609" s="23">
        <v>1</v>
      </c>
      <c r="F609" s="23">
        <v>4797.326</v>
      </c>
      <c r="G609" s="23">
        <f t="shared" ref="G609:G620" si="20">F609/C609</f>
        <v>0.585426065907637</v>
      </c>
    </row>
    <row r="610" ht="13.85" spans="1:7">
      <c r="A610" s="23" t="s">
        <v>12</v>
      </c>
      <c r="B610" s="23">
        <v>2</v>
      </c>
      <c r="C610" s="23">
        <v>6636.355</v>
      </c>
      <c r="D610" s="23"/>
      <c r="E610" s="23">
        <v>2</v>
      </c>
      <c r="F610" s="23">
        <v>4762.426</v>
      </c>
      <c r="G610" s="23">
        <f t="shared" si="20"/>
        <v>0.717626769514289</v>
      </c>
    </row>
    <row r="611" ht="13.85" spans="1:7">
      <c r="A611" s="6" t="s">
        <v>17</v>
      </c>
      <c r="B611" s="6">
        <v>3</v>
      </c>
      <c r="C611" s="6">
        <v>6746.012</v>
      </c>
      <c r="D611" s="6"/>
      <c r="E611" s="6">
        <v>3</v>
      </c>
      <c r="F611" s="6">
        <v>6541.548</v>
      </c>
      <c r="G611" s="6">
        <f t="shared" si="20"/>
        <v>0.969691130107684</v>
      </c>
    </row>
    <row r="612" ht="13.85" spans="1:7">
      <c r="A612" s="6" t="s">
        <v>18</v>
      </c>
      <c r="B612" s="6">
        <v>4</v>
      </c>
      <c r="C612" s="6">
        <v>7048.184</v>
      </c>
      <c r="D612" s="6"/>
      <c r="E612" s="6">
        <v>4</v>
      </c>
      <c r="F612" s="6">
        <v>6521.962</v>
      </c>
      <c r="G612" s="6">
        <f t="shared" si="20"/>
        <v>0.925339349824011</v>
      </c>
    </row>
    <row r="613" ht="13.85" spans="1:7">
      <c r="A613" s="24" t="s">
        <v>676</v>
      </c>
      <c r="B613" s="24">
        <v>5</v>
      </c>
      <c r="C613" s="24">
        <v>6812.648</v>
      </c>
      <c r="D613" s="24"/>
      <c r="E613" s="24">
        <v>5</v>
      </c>
      <c r="F613" s="24">
        <v>7238.004</v>
      </c>
      <c r="G613" s="24">
        <f t="shared" si="20"/>
        <v>1.06243622156906</v>
      </c>
    </row>
    <row r="614" ht="13.85" spans="1:7">
      <c r="A614" s="24" t="s">
        <v>677</v>
      </c>
      <c r="B614" s="24">
        <v>6</v>
      </c>
      <c r="C614" s="24">
        <v>6944.012</v>
      </c>
      <c r="D614" s="24"/>
      <c r="E614" s="24">
        <v>6</v>
      </c>
      <c r="F614" s="24">
        <v>7142.326</v>
      </c>
      <c r="G614" s="24">
        <f t="shared" si="20"/>
        <v>1.0285589944257</v>
      </c>
    </row>
    <row r="615" ht="13.85" spans="1:7">
      <c r="A615" s="6" t="s">
        <v>678</v>
      </c>
      <c r="B615" s="6">
        <v>7</v>
      </c>
      <c r="C615" s="6">
        <v>6364.841</v>
      </c>
      <c r="D615" s="6"/>
      <c r="E615" s="6">
        <v>7</v>
      </c>
      <c r="F615" s="6">
        <v>4602.355</v>
      </c>
      <c r="G615" s="6">
        <f t="shared" si="20"/>
        <v>0.723090333285623</v>
      </c>
    </row>
    <row r="616" ht="13.85" spans="1:7">
      <c r="A616" s="6" t="s">
        <v>679</v>
      </c>
      <c r="B616" s="6">
        <v>8</v>
      </c>
      <c r="C616" s="6">
        <v>6106.477</v>
      </c>
      <c r="D616" s="6"/>
      <c r="E616" s="6">
        <v>8</v>
      </c>
      <c r="F616" s="6">
        <v>4363.447</v>
      </c>
      <c r="G616" s="6">
        <f t="shared" si="20"/>
        <v>0.714560457691071</v>
      </c>
    </row>
    <row r="617" ht="13.85" spans="1:7">
      <c r="A617" s="23" t="s">
        <v>680</v>
      </c>
      <c r="B617" s="23">
        <v>9</v>
      </c>
      <c r="C617" s="23">
        <v>6285.355</v>
      </c>
      <c r="D617" s="23"/>
      <c r="E617" s="23">
        <v>9</v>
      </c>
      <c r="F617" s="23">
        <v>5435.276</v>
      </c>
      <c r="G617" s="23">
        <f t="shared" si="20"/>
        <v>0.864752428462672</v>
      </c>
    </row>
    <row r="618" ht="13.85" spans="1:7">
      <c r="A618" s="23" t="s">
        <v>681</v>
      </c>
      <c r="B618" s="23">
        <v>10</v>
      </c>
      <c r="C618" s="23">
        <v>5701.113</v>
      </c>
      <c r="D618" s="23"/>
      <c r="E618" s="23">
        <v>10</v>
      </c>
      <c r="F618" s="23">
        <v>4563.619</v>
      </c>
      <c r="G618" s="23">
        <f t="shared" si="20"/>
        <v>0.800478608299818</v>
      </c>
    </row>
    <row r="619" ht="13.85" spans="1:7">
      <c r="A619" s="6" t="s">
        <v>682</v>
      </c>
      <c r="B619" s="6">
        <v>11</v>
      </c>
      <c r="C619" s="6">
        <v>5945.305</v>
      </c>
      <c r="D619" s="6"/>
      <c r="E619" s="6">
        <v>11</v>
      </c>
      <c r="F619" s="6">
        <v>6165.276</v>
      </c>
      <c r="G619" s="6">
        <f t="shared" si="20"/>
        <v>1.03699911106327</v>
      </c>
    </row>
    <row r="620" ht="13.85" spans="1:7">
      <c r="A620" s="6" t="s">
        <v>683</v>
      </c>
      <c r="B620" s="6">
        <v>12</v>
      </c>
      <c r="C620" s="6">
        <v>7153.075</v>
      </c>
      <c r="D620" s="6"/>
      <c r="E620" s="6">
        <v>12</v>
      </c>
      <c r="F620" s="6">
        <v>4933.891</v>
      </c>
      <c r="G620" s="6">
        <f t="shared" si="20"/>
        <v>0.689758041122175</v>
      </c>
    </row>
    <row r="623" ht="13.85" spans="1:13">
      <c r="A623" s="6" t="s">
        <v>123</v>
      </c>
      <c r="B623" s="6"/>
      <c r="C623" s="6"/>
      <c r="D623" s="28"/>
      <c r="E623" s="29"/>
      <c r="F623" s="29"/>
      <c r="G623" s="29"/>
      <c r="H623" s="29"/>
      <c r="I623" s="29"/>
      <c r="J623" s="29"/>
      <c r="K623" s="6"/>
      <c r="L623" s="6"/>
      <c r="M623" s="6"/>
    </row>
    <row r="624" ht="13.85" spans="1:13">
      <c r="A624" s="6" t="s">
        <v>30</v>
      </c>
      <c r="B624" s="6"/>
      <c r="C624" s="6"/>
      <c r="D624" s="28"/>
      <c r="E624" s="29"/>
      <c r="F624" s="29"/>
      <c r="G624" s="6" t="s">
        <v>124</v>
      </c>
      <c r="H624" s="6"/>
      <c r="I624" s="6"/>
      <c r="J624" s="6"/>
      <c r="K624" s="6"/>
      <c r="L624" s="6"/>
      <c r="M624" s="6"/>
    </row>
    <row r="625" ht="13.85" spans="1:13">
      <c r="A625" s="6"/>
      <c r="B625" s="6" t="s">
        <v>126</v>
      </c>
      <c r="C625" s="6" t="s">
        <v>127</v>
      </c>
      <c r="D625" s="6" t="s">
        <v>128</v>
      </c>
      <c r="E625" s="6" t="s">
        <v>32</v>
      </c>
      <c r="F625" s="6" t="s">
        <v>33</v>
      </c>
      <c r="G625" s="6" t="s">
        <v>125</v>
      </c>
      <c r="H625" s="6"/>
      <c r="I625" s="6"/>
      <c r="J625" s="6"/>
      <c r="K625" s="6"/>
      <c r="L625" s="6"/>
      <c r="M625" s="6"/>
    </row>
    <row r="626" ht="13.85" spans="1:13">
      <c r="A626" s="8" t="s">
        <v>130</v>
      </c>
      <c r="B626" s="6">
        <v>5.225</v>
      </c>
      <c r="C626" s="6">
        <v>5</v>
      </c>
      <c r="D626" s="28">
        <v>1.045</v>
      </c>
      <c r="E626" s="29">
        <v>14.537</v>
      </c>
      <c r="F626" s="29">
        <v>0</v>
      </c>
      <c r="G626" s="6" t="s">
        <v>129</v>
      </c>
      <c r="H626" s="6"/>
      <c r="I626" s="6"/>
      <c r="J626" s="6"/>
      <c r="K626" s="6"/>
      <c r="L626" s="6"/>
      <c r="M626" s="6"/>
    </row>
    <row r="627" ht="13.85" spans="1:13">
      <c r="A627" s="6" t="s">
        <v>136</v>
      </c>
      <c r="B627" s="6">
        <v>2.157</v>
      </c>
      <c r="C627" s="6">
        <v>30</v>
      </c>
      <c r="D627" s="28">
        <v>0.072</v>
      </c>
      <c r="E627" s="29"/>
      <c r="F627" s="29"/>
      <c r="G627" s="6" t="s">
        <v>131</v>
      </c>
      <c r="H627" s="6" t="s">
        <v>132</v>
      </c>
      <c r="I627" s="6" t="s">
        <v>133</v>
      </c>
      <c r="J627" s="6" t="s">
        <v>134</v>
      </c>
      <c r="K627" s="6" t="s">
        <v>33</v>
      </c>
      <c r="L627" s="6" t="s">
        <v>135</v>
      </c>
      <c r="M627" s="6"/>
    </row>
    <row r="628" ht="13.85" spans="1:13">
      <c r="A628" s="6" t="s">
        <v>137</v>
      </c>
      <c r="B628" s="6">
        <v>7.382</v>
      </c>
      <c r="C628" s="6">
        <v>35</v>
      </c>
      <c r="D628" s="28"/>
      <c r="E628" s="29"/>
      <c r="F628" s="29"/>
      <c r="G628" s="6"/>
      <c r="H628" s="6"/>
      <c r="I628" s="6"/>
      <c r="J628" s="6"/>
      <c r="K628" s="6"/>
      <c r="L628" s="6" t="s">
        <v>41</v>
      </c>
      <c r="M628" s="6" t="s">
        <v>42</v>
      </c>
    </row>
    <row r="629" ht="13.85" spans="1:13">
      <c r="A629" s="6"/>
      <c r="B629" s="6"/>
      <c r="C629" s="6"/>
      <c r="D629" s="6"/>
      <c r="E629" s="29"/>
      <c r="F629" s="29"/>
      <c r="G629" s="29" t="s">
        <v>31</v>
      </c>
      <c r="H629" s="29" t="s">
        <v>40</v>
      </c>
      <c r="I629" s="29" t="s">
        <v>684</v>
      </c>
      <c r="J629" s="29">
        <v>0.15479</v>
      </c>
      <c r="K629" s="6">
        <v>0</v>
      </c>
      <c r="L629" s="6">
        <v>-0.9881</v>
      </c>
      <c r="M629" s="6">
        <v>-0.3558</v>
      </c>
    </row>
    <row r="630" ht="13.85" spans="1:13">
      <c r="A630" s="6"/>
      <c r="B630" s="6"/>
      <c r="C630" s="6"/>
      <c r="D630" s="6"/>
      <c r="E630" s="6"/>
      <c r="F630" s="6"/>
      <c r="G630" s="6"/>
      <c r="H630" s="29" t="s">
        <v>685</v>
      </c>
      <c r="I630" s="29" t="s">
        <v>686</v>
      </c>
      <c r="J630" s="29">
        <v>0.15479</v>
      </c>
      <c r="K630" s="6">
        <v>0</v>
      </c>
      <c r="L630" s="6">
        <v>-1.4137</v>
      </c>
      <c r="M630" s="6">
        <v>-0.7815</v>
      </c>
    </row>
    <row r="631" ht="13.85" spans="1:13">
      <c r="A631" s="6"/>
      <c r="B631" s="6"/>
      <c r="C631" s="6"/>
      <c r="D631" s="6"/>
      <c r="E631" s="6"/>
      <c r="F631" s="6"/>
      <c r="G631" s="6"/>
      <c r="H631" s="29" t="s">
        <v>687</v>
      </c>
      <c r="I631" s="29">
        <v>-0.02415</v>
      </c>
      <c r="J631" s="29">
        <v>0.15479</v>
      </c>
      <c r="K631" s="6">
        <v>0.877</v>
      </c>
      <c r="L631" s="6">
        <v>-0.3403</v>
      </c>
      <c r="M631" s="6">
        <v>0.292</v>
      </c>
    </row>
    <row r="632" ht="13.85" spans="1:13">
      <c r="A632" s="6"/>
      <c r="B632" s="6"/>
      <c r="C632" s="6"/>
      <c r="D632" s="6"/>
      <c r="E632" s="6"/>
      <c r="F632" s="6"/>
      <c r="G632" s="6"/>
      <c r="H632" s="29" t="s">
        <v>688</v>
      </c>
      <c r="I632" s="29">
        <v>-0.29865</v>
      </c>
      <c r="J632" s="29">
        <v>0.15479</v>
      </c>
      <c r="K632" s="6">
        <v>0.063</v>
      </c>
      <c r="L632" s="6">
        <v>-0.6148</v>
      </c>
      <c r="M632" s="6">
        <v>0.0175</v>
      </c>
    </row>
    <row r="633" ht="13.85" spans="1:13">
      <c r="A633" s="6"/>
      <c r="B633" s="6"/>
      <c r="C633" s="6"/>
      <c r="D633" s="6"/>
      <c r="E633" s="6"/>
      <c r="F633" s="6"/>
      <c r="G633" s="6"/>
      <c r="H633" s="29" t="s">
        <v>689</v>
      </c>
      <c r="I633" s="29" t="s">
        <v>690</v>
      </c>
      <c r="J633" s="29">
        <v>0.15479</v>
      </c>
      <c r="K633" s="6">
        <v>0.016</v>
      </c>
      <c r="L633" s="6">
        <v>-0.7126</v>
      </c>
      <c r="M633" s="6">
        <v>-0.0804</v>
      </c>
    </row>
    <row r="634" ht="13.85" spans="1:13">
      <c r="A634" s="6"/>
      <c r="B634" s="6"/>
      <c r="C634" s="6"/>
      <c r="D634" s="6"/>
      <c r="E634" s="6"/>
      <c r="F634" s="6"/>
      <c r="G634" s="6" t="s">
        <v>40</v>
      </c>
      <c r="H634" s="29" t="s">
        <v>31</v>
      </c>
      <c r="I634" s="29" t="s">
        <v>691</v>
      </c>
      <c r="J634" s="29">
        <v>0.15479</v>
      </c>
      <c r="K634" s="6">
        <v>0</v>
      </c>
      <c r="L634" s="6">
        <v>0.3558</v>
      </c>
      <c r="M634" s="6">
        <v>0.9881</v>
      </c>
    </row>
    <row r="635" ht="13.85" spans="1:13">
      <c r="A635" s="6"/>
      <c r="B635" s="6"/>
      <c r="C635" s="6"/>
      <c r="D635" s="6"/>
      <c r="E635" s="6"/>
      <c r="F635" s="6"/>
      <c r="G635" s="6"/>
      <c r="H635" s="29" t="s">
        <v>685</v>
      </c>
      <c r="I635" s="29" t="s">
        <v>692</v>
      </c>
      <c r="J635" s="29">
        <v>0.15479</v>
      </c>
      <c r="K635" s="6">
        <v>0.01</v>
      </c>
      <c r="L635" s="6">
        <v>-0.7418</v>
      </c>
      <c r="M635" s="6">
        <v>-0.1095</v>
      </c>
    </row>
    <row r="636" ht="13.85" spans="1:13">
      <c r="A636" s="6"/>
      <c r="B636" s="6"/>
      <c r="C636" s="6"/>
      <c r="D636" s="6"/>
      <c r="E636" s="6"/>
      <c r="F636" s="6"/>
      <c r="G636" s="6"/>
      <c r="H636" s="29" t="s">
        <v>687</v>
      </c>
      <c r="I636" s="29" t="s">
        <v>693</v>
      </c>
      <c r="J636" s="29">
        <v>0.15479</v>
      </c>
      <c r="K636" s="6">
        <v>0</v>
      </c>
      <c r="L636" s="6">
        <v>0.3317</v>
      </c>
      <c r="M636" s="6">
        <v>0.9639</v>
      </c>
    </row>
    <row r="637" ht="13.85" spans="1:13">
      <c r="A637" s="6"/>
      <c r="B637" s="6"/>
      <c r="C637" s="6"/>
      <c r="D637" s="6"/>
      <c r="E637" s="6"/>
      <c r="F637" s="6"/>
      <c r="G637" s="6"/>
      <c r="H637" s="29" t="s">
        <v>688</v>
      </c>
      <c r="I637" s="29" t="s">
        <v>694</v>
      </c>
      <c r="J637" s="29">
        <v>0.15479</v>
      </c>
      <c r="K637" s="6">
        <v>0.022</v>
      </c>
      <c r="L637" s="6">
        <v>0.0572</v>
      </c>
      <c r="M637" s="6">
        <v>0.6894</v>
      </c>
    </row>
    <row r="638" ht="13.85" spans="1:13">
      <c r="A638" s="6"/>
      <c r="B638" s="6"/>
      <c r="C638" s="6"/>
      <c r="D638" s="6"/>
      <c r="E638" s="6"/>
      <c r="F638" s="6"/>
      <c r="G638" s="6"/>
      <c r="H638" s="29" t="s">
        <v>689</v>
      </c>
      <c r="I638" s="29">
        <v>0.27547</v>
      </c>
      <c r="J638" s="29">
        <v>0.15479</v>
      </c>
      <c r="K638" s="6">
        <v>0.085</v>
      </c>
      <c r="L638" s="6">
        <v>-0.0407</v>
      </c>
      <c r="M638" s="6">
        <v>0.5916</v>
      </c>
    </row>
    <row r="639" ht="13.85" spans="1:13">
      <c r="A639" s="6"/>
      <c r="B639" s="6"/>
      <c r="C639" s="6"/>
      <c r="D639" s="6"/>
      <c r="E639" s="6"/>
      <c r="F639" s="6"/>
      <c r="G639" s="6" t="s">
        <v>685</v>
      </c>
      <c r="H639" s="29" t="s">
        <v>31</v>
      </c>
      <c r="I639" s="29" t="s">
        <v>695</v>
      </c>
      <c r="J639" s="29">
        <v>0.15479</v>
      </c>
      <c r="K639" s="6">
        <v>0</v>
      </c>
      <c r="L639" s="6">
        <v>0.7815</v>
      </c>
      <c r="M639" s="6">
        <v>1.4137</v>
      </c>
    </row>
    <row r="640" ht="13.85" spans="1:13">
      <c r="A640" s="6"/>
      <c r="B640" s="6"/>
      <c r="C640" s="6"/>
      <c r="D640" s="6"/>
      <c r="E640" s="6"/>
      <c r="F640" s="6"/>
      <c r="G640" s="6"/>
      <c r="H640" s="29" t="s">
        <v>40</v>
      </c>
      <c r="I640" s="29" t="s">
        <v>696</v>
      </c>
      <c r="J640" s="29">
        <v>0.15479</v>
      </c>
      <c r="K640" s="6">
        <v>0.01</v>
      </c>
      <c r="L640" s="6">
        <v>0.1095</v>
      </c>
      <c r="M640" s="6">
        <v>0.7418</v>
      </c>
    </row>
    <row r="641" ht="13.85" spans="1:13">
      <c r="A641" s="6"/>
      <c r="B641" s="6"/>
      <c r="C641" s="6"/>
      <c r="D641" s="6"/>
      <c r="E641" s="6"/>
      <c r="F641" s="6"/>
      <c r="G641" s="6"/>
      <c r="H641" s="29" t="s">
        <v>687</v>
      </c>
      <c r="I641" s="29" t="s">
        <v>697</v>
      </c>
      <c r="J641" s="29">
        <v>0.15479</v>
      </c>
      <c r="K641" s="6">
        <v>0</v>
      </c>
      <c r="L641" s="6">
        <v>0.7573</v>
      </c>
      <c r="M641" s="6">
        <v>1.3896</v>
      </c>
    </row>
    <row r="642" ht="13.85" spans="1:13">
      <c r="A642" s="6"/>
      <c r="B642" s="6"/>
      <c r="C642" s="6"/>
      <c r="D642" s="6"/>
      <c r="E642" s="6"/>
      <c r="F642" s="6"/>
      <c r="G642" s="6"/>
      <c r="H642" s="29" t="s">
        <v>688</v>
      </c>
      <c r="I642" s="29" t="s">
        <v>698</v>
      </c>
      <c r="J642" s="29">
        <v>0.15479</v>
      </c>
      <c r="K642" s="6">
        <v>0</v>
      </c>
      <c r="L642" s="6">
        <v>0.4828</v>
      </c>
      <c r="M642" s="6">
        <v>1.1151</v>
      </c>
    </row>
    <row r="643" ht="13.85" spans="1:13">
      <c r="A643" s="6"/>
      <c r="B643" s="6"/>
      <c r="C643" s="6"/>
      <c r="D643" s="6"/>
      <c r="E643" s="6"/>
      <c r="F643" s="6"/>
      <c r="G643" s="6"/>
      <c r="H643" s="29" t="s">
        <v>689</v>
      </c>
      <c r="I643" s="29" t="s">
        <v>699</v>
      </c>
      <c r="J643" s="29">
        <v>0.15479</v>
      </c>
      <c r="K643" s="6">
        <v>0</v>
      </c>
      <c r="L643" s="6">
        <v>0.385</v>
      </c>
      <c r="M643" s="6">
        <v>1.0172</v>
      </c>
    </row>
    <row r="644" ht="13.85" spans="1:13">
      <c r="A644" s="6"/>
      <c r="B644" s="6"/>
      <c r="C644" s="6"/>
      <c r="D644" s="6"/>
      <c r="E644" s="6"/>
      <c r="F644" s="6"/>
      <c r="G644" s="6" t="s">
        <v>687</v>
      </c>
      <c r="H644" s="29" t="s">
        <v>31</v>
      </c>
      <c r="I644" s="29">
        <v>0.02415</v>
      </c>
      <c r="J644" s="29">
        <v>0.15479</v>
      </c>
      <c r="K644" s="6">
        <v>0.877</v>
      </c>
      <c r="L644" s="6">
        <v>-0.292</v>
      </c>
      <c r="M644" s="6">
        <v>0.3403</v>
      </c>
    </row>
    <row r="645" ht="13.85" spans="1:13">
      <c r="A645" s="6"/>
      <c r="B645" s="6"/>
      <c r="C645" s="6"/>
      <c r="D645" s="6"/>
      <c r="E645" s="6"/>
      <c r="F645" s="6"/>
      <c r="G645" s="6"/>
      <c r="H645" s="29" t="s">
        <v>40</v>
      </c>
      <c r="I645" s="29" t="s">
        <v>700</v>
      </c>
      <c r="J645" s="29">
        <v>0.15479</v>
      </c>
      <c r="K645" s="6">
        <v>0</v>
      </c>
      <c r="L645" s="6">
        <v>-0.9639</v>
      </c>
      <c r="M645" s="6">
        <v>-0.3317</v>
      </c>
    </row>
    <row r="646" ht="13.85" spans="1:13">
      <c r="A646" s="6"/>
      <c r="B646" s="6"/>
      <c r="C646" s="6"/>
      <c r="D646" s="6"/>
      <c r="E646" s="6"/>
      <c r="F646" s="6"/>
      <c r="G646" s="6"/>
      <c r="H646" s="29" t="s">
        <v>685</v>
      </c>
      <c r="I646" s="29" t="s">
        <v>701</v>
      </c>
      <c r="J646" s="29">
        <v>0.15479</v>
      </c>
      <c r="K646" s="6">
        <v>0</v>
      </c>
      <c r="L646" s="6">
        <v>-1.3896</v>
      </c>
      <c r="M646" s="6">
        <v>-0.7573</v>
      </c>
    </row>
    <row r="647" ht="13.85" spans="1:13">
      <c r="A647" s="6"/>
      <c r="B647" s="6"/>
      <c r="C647" s="6"/>
      <c r="D647" s="6"/>
      <c r="E647" s="6"/>
      <c r="F647" s="6"/>
      <c r="G647" s="6"/>
      <c r="H647" s="6" t="s">
        <v>688</v>
      </c>
      <c r="I647" s="6">
        <v>-0.2745</v>
      </c>
      <c r="J647" s="6">
        <v>0.15479</v>
      </c>
      <c r="K647" s="6">
        <v>0.086</v>
      </c>
      <c r="L647" s="6">
        <v>-0.5906</v>
      </c>
      <c r="M647" s="6">
        <v>0.0416</v>
      </c>
    </row>
    <row r="648" ht="13.85" spans="1:13">
      <c r="A648" s="6"/>
      <c r="B648" s="6"/>
      <c r="C648" s="6"/>
      <c r="D648" s="6"/>
      <c r="E648" s="6"/>
      <c r="F648" s="6"/>
      <c r="G648" s="6"/>
      <c r="H648" s="6" t="s">
        <v>689</v>
      </c>
      <c r="I648" s="6" t="s">
        <v>702</v>
      </c>
      <c r="J648" s="6">
        <v>0.15479</v>
      </c>
      <c r="K648" s="6">
        <v>0.023</v>
      </c>
      <c r="L648" s="6">
        <v>-0.6885</v>
      </c>
      <c r="M648" s="6">
        <v>-0.0562</v>
      </c>
    </row>
    <row r="649" ht="13.85" spans="1:13">
      <c r="A649" s="6"/>
      <c r="B649" s="6"/>
      <c r="C649" s="6"/>
      <c r="D649" s="6"/>
      <c r="E649" s="6"/>
      <c r="F649" s="6"/>
      <c r="G649" s="6" t="s">
        <v>688</v>
      </c>
      <c r="H649" s="6" t="s">
        <v>31</v>
      </c>
      <c r="I649" s="6">
        <v>0.29865</v>
      </c>
      <c r="J649" s="6">
        <v>0.15479</v>
      </c>
      <c r="K649" s="6">
        <v>0.063</v>
      </c>
      <c r="L649" s="6">
        <v>-0.0175</v>
      </c>
      <c r="M649" s="6">
        <v>0.6148</v>
      </c>
    </row>
    <row r="650" ht="13.85" spans="1:13">
      <c r="A650" s="6"/>
      <c r="B650" s="6"/>
      <c r="C650" s="6"/>
      <c r="D650" s="6"/>
      <c r="E650" s="6"/>
      <c r="F650" s="6"/>
      <c r="G650" s="6"/>
      <c r="H650" s="6" t="s">
        <v>40</v>
      </c>
      <c r="I650" s="6" t="s">
        <v>703</v>
      </c>
      <c r="J650" s="6">
        <v>0.15479</v>
      </c>
      <c r="K650" s="6">
        <v>0.022</v>
      </c>
      <c r="L650" s="6">
        <v>-0.6894</v>
      </c>
      <c r="M650" s="6">
        <v>-0.0572</v>
      </c>
    </row>
    <row r="651" ht="13.85" spans="1:13">
      <c r="A651" s="6"/>
      <c r="B651" s="6"/>
      <c r="C651" s="6"/>
      <c r="D651" s="6"/>
      <c r="E651" s="6"/>
      <c r="F651" s="6"/>
      <c r="G651" s="6"/>
      <c r="H651" s="6" t="s">
        <v>685</v>
      </c>
      <c r="I651" s="6" t="s">
        <v>704</v>
      </c>
      <c r="J651" s="6">
        <v>0.15479</v>
      </c>
      <c r="K651" s="6">
        <v>0</v>
      </c>
      <c r="L651" s="6">
        <v>-1.1151</v>
      </c>
      <c r="M651" s="6">
        <v>-0.4828</v>
      </c>
    </row>
    <row r="652" ht="13.85" spans="1:13">
      <c r="A652" s="6"/>
      <c r="B652" s="6"/>
      <c r="C652" s="6"/>
      <c r="D652" s="6"/>
      <c r="E652" s="6"/>
      <c r="F652" s="6"/>
      <c r="G652" s="6"/>
      <c r="H652" s="6" t="s">
        <v>687</v>
      </c>
      <c r="I652" s="6">
        <v>0.2745</v>
      </c>
      <c r="J652" s="6">
        <v>0.15479</v>
      </c>
      <c r="K652" s="6">
        <v>0.086</v>
      </c>
      <c r="L652" s="6">
        <v>-0.0416</v>
      </c>
      <c r="M652" s="6">
        <v>0.5906</v>
      </c>
    </row>
    <row r="653" ht="13.85" spans="1:13">
      <c r="A653" s="6"/>
      <c r="B653" s="6"/>
      <c r="C653" s="6"/>
      <c r="D653" s="6"/>
      <c r="E653" s="6"/>
      <c r="F653" s="6"/>
      <c r="G653" s="6"/>
      <c r="H653" s="6" t="s">
        <v>689</v>
      </c>
      <c r="I653" s="6">
        <v>-0.09783</v>
      </c>
      <c r="J653" s="6">
        <v>0.15479</v>
      </c>
      <c r="K653" s="6">
        <v>0.532</v>
      </c>
      <c r="L653" s="6">
        <v>-0.414</v>
      </c>
      <c r="M653" s="6">
        <v>0.2183</v>
      </c>
    </row>
    <row r="654" ht="13.85" spans="1:13">
      <c r="A654" s="6"/>
      <c r="B654" s="6"/>
      <c r="C654" s="6"/>
      <c r="D654" s="6"/>
      <c r="E654" s="6"/>
      <c r="F654" s="6"/>
      <c r="G654" s="6" t="s">
        <v>689</v>
      </c>
      <c r="H654" s="6" t="s">
        <v>31</v>
      </c>
      <c r="I654" s="6" t="s">
        <v>705</v>
      </c>
      <c r="J654" s="6">
        <v>0.15479</v>
      </c>
      <c r="K654" s="6">
        <v>0.016</v>
      </c>
      <c r="L654" s="6">
        <v>0.0804</v>
      </c>
      <c r="M654" s="6">
        <v>0.7126</v>
      </c>
    </row>
    <row r="655" ht="13.85" spans="1:13">
      <c r="A655" s="6"/>
      <c r="B655" s="6"/>
      <c r="C655" s="6"/>
      <c r="D655" s="6"/>
      <c r="E655" s="6"/>
      <c r="F655" s="6"/>
      <c r="G655" s="6"/>
      <c r="H655" s="6" t="s">
        <v>40</v>
      </c>
      <c r="I655" s="6">
        <v>-0.27547</v>
      </c>
      <c r="J655" s="6">
        <v>0.15479</v>
      </c>
      <c r="K655" s="6">
        <v>0.085</v>
      </c>
      <c r="L655" s="6">
        <v>-0.5916</v>
      </c>
      <c r="M655" s="6">
        <v>0.0407</v>
      </c>
    </row>
    <row r="656" ht="13.85" spans="1:13">
      <c r="A656" s="6"/>
      <c r="B656" s="6"/>
      <c r="C656" s="6"/>
      <c r="D656" s="6"/>
      <c r="E656" s="6"/>
      <c r="F656" s="6"/>
      <c r="G656" s="6"/>
      <c r="H656" s="6" t="s">
        <v>685</v>
      </c>
      <c r="I656" s="6" t="s">
        <v>706</v>
      </c>
      <c r="J656" s="6">
        <v>0.15479</v>
      </c>
      <c r="K656" s="6">
        <v>0</v>
      </c>
      <c r="L656" s="6">
        <v>-1.0172</v>
      </c>
      <c r="M656" s="6">
        <v>-0.385</v>
      </c>
    </row>
    <row r="657" ht="13.85" spans="1:13">
      <c r="A657" s="6"/>
      <c r="B657" s="6"/>
      <c r="C657" s="6"/>
      <c r="D657" s="6"/>
      <c r="E657" s="6"/>
      <c r="F657" s="6"/>
      <c r="G657" s="6"/>
      <c r="H657" s="6" t="s">
        <v>687</v>
      </c>
      <c r="I657" s="6" t="s">
        <v>707</v>
      </c>
      <c r="J657" s="6">
        <v>0.15479</v>
      </c>
      <c r="K657" s="6">
        <v>0.023</v>
      </c>
      <c r="L657" s="6">
        <v>0.0562</v>
      </c>
      <c r="M657" s="6">
        <v>0.6885</v>
      </c>
    </row>
    <row r="658" ht="13.85" spans="1:13">
      <c r="A658" s="6"/>
      <c r="B658" s="6"/>
      <c r="C658" s="6"/>
      <c r="D658" s="6"/>
      <c r="E658" s="6"/>
      <c r="F658" s="6"/>
      <c r="G658" s="6"/>
      <c r="H658" s="6" t="s">
        <v>688</v>
      </c>
      <c r="I658" s="6">
        <v>0.09783</v>
      </c>
      <c r="J658" s="6">
        <v>0.15479</v>
      </c>
      <c r="K658" s="6">
        <v>0.532</v>
      </c>
      <c r="L658" s="6">
        <v>-0.2183</v>
      </c>
      <c r="M658" s="6">
        <v>0.414</v>
      </c>
    </row>
    <row r="659" ht="13.85" spans="1:13">
      <c r="A659" s="6"/>
      <c r="B659" s="6"/>
      <c r="C659" s="6"/>
      <c r="D659" s="6"/>
      <c r="E659" s="6"/>
      <c r="F659" s="6"/>
      <c r="G659" s="6" t="s">
        <v>144</v>
      </c>
      <c r="H659" s="6"/>
      <c r="I659" s="6"/>
      <c r="J659" s="6"/>
      <c r="K659" s="6"/>
      <c r="L659" s="6"/>
      <c r="M659" s="6"/>
    </row>
    <row r="663" ht="13.85" spans="1:7">
      <c r="A663" s="6"/>
      <c r="B663" s="6"/>
      <c r="C663" s="6" t="s">
        <v>708</v>
      </c>
      <c r="D663" s="6"/>
      <c r="E663" s="6" t="s">
        <v>657</v>
      </c>
      <c r="F663" s="6"/>
      <c r="G663" s="6" t="s">
        <v>491</v>
      </c>
    </row>
    <row r="664" ht="13.85" spans="1:7">
      <c r="A664" s="23" t="s">
        <v>7</v>
      </c>
      <c r="B664" s="23"/>
      <c r="C664" s="23">
        <v>1</v>
      </c>
      <c r="D664" s="23">
        <v>1338.598</v>
      </c>
      <c r="E664" s="23">
        <v>1</v>
      </c>
      <c r="F664" s="23">
        <v>2808.719</v>
      </c>
      <c r="G664" s="23">
        <f t="shared" ref="G664:G675" si="21">D664/F664</f>
        <v>0.476586657476237</v>
      </c>
    </row>
    <row r="665" ht="13.85" spans="1:7">
      <c r="A665" s="23" t="s">
        <v>8</v>
      </c>
      <c r="B665" s="23"/>
      <c r="C665" s="23">
        <v>2</v>
      </c>
      <c r="D665" s="23">
        <v>1835.184</v>
      </c>
      <c r="E665" s="23">
        <v>2</v>
      </c>
      <c r="F665" s="23">
        <v>3162.355</v>
      </c>
      <c r="G665" s="23">
        <f t="shared" si="21"/>
        <v>0.580321943614806</v>
      </c>
    </row>
    <row r="666" ht="13.85" spans="1:7">
      <c r="A666" s="6" t="s">
        <v>13</v>
      </c>
      <c r="B666" s="6"/>
      <c r="C666" s="6">
        <v>3</v>
      </c>
      <c r="D666" s="6">
        <v>2651.569</v>
      </c>
      <c r="E666" s="6">
        <v>3</v>
      </c>
      <c r="F666" s="6">
        <v>4079.548</v>
      </c>
      <c r="G666" s="6">
        <f t="shared" si="21"/>
        <v>0.649966368823213</v>
      </c>
    </row>
    <row r="667" ht="13.85" spans="1:8">
      <c r="A667" s="6" t="s">
        <v>14</v>
      </c>
      <c r="B667" s="6"/>
      <c r="C667" s="6">
        <v>4</v>
      </c>
      <c r="D667" s="6">
        <v>3797.841</v>
      </c>
      <c r="E667" s="6">
        <v>4</v>
      </c>
      <c r="F667" s="6">
        <v>5177.234</v>
      </c>
      <c r="G667" s="6">
        <f t="shared" si="21"/>
        <v>0.733565645284721</v>
      </c>
      <c r="H667" s="6" t="s">
        <v>656</v>
      </c>
    </row>
    <row r="668" ht="13.85" spans="1:7">
      <c r="A668" s="24" t="s">
        <v>660</v>
      </c>
      <c r="B668" s="24"/>
      <c r="C668" s="24">
        <v>5</v>
      </c>
      <c r="D668" s="24">
        <v>5894.983</v>
      </c>
      <c r="E668" s="24">
        <v>5</v>
      </c>
      <c r="F668" s="24">
        <v>7006.154</v>
      </c>
      <c r="G668" s="24">
        <f t="shared" si="21"/>
        <v>0.841400717140959</v>
      </c>
    </row>
    <row r="669" ht="13.85" spans="1:7">
      <c r="A669" s="24" t="s">
        <v>661</v>
      </c>
      <c r="B669" s="24"/>
      <c r="C669" s="24">
        <v>6</v>
      </c>
      <c r="D669" s="24">
        <v>6445.933</v>
      </c>
      <c r="E669" s="24">
        <v>6</v>
      </c>
      <c r="F669" s="24">
        <v>8099.477</v>
      </c>
      <c r="G669" s="24">
        <f t="shared" si="21"/>
        <v>0.795845583609905</v>
      </c>
    </row>
    <row r="670" ht="13.85" spans="1:7">
      <c r="A670" s="6" t="s">
        <v>662</v>
      </c>
      <c r="B670" s="6"/>
      <c r="C670" s="6">
        <v>7</v>
      </c>
      <c r="D670" s="6">
        <v>292.456</v>
      </c>
      <c r="E670" s="6">
        <v>7</v>
      </c>
      <c r="F670" s="6">
        <v>2061.69</v>
      </c>
      <c r="G670" s="6">
        <f t="shared" si="21"/>
        <v>0.141852557853024</v>
      </c>
    </row>
    <row r="671" ht="13.85" spans="1:7">
      <c r="A671" s="6" t="s">
        <v>663</v>
      </c>
      <c r="B671" s="6"/>
      <c r="C671" s="6">
        <v>8</v>
      </c>
      <c r="D671" s="6">
        <v>478.577</v>
      </c>
      <c r="E671" s="6">
        <v>8</v>
      </c>
      <c r="F671" s="6">
        <v>3515.253</v>
      </c>
      <c r="G671" s="6">
        <f t="shared" si="21"/>
        <v>0.136142974630844</v>
      </c>
    </row>
    <row r="672" ht="13.85" spans="1:7">
      <c r="A672" s="23" t="s">
        <v>664</v>
      </c>
      <c r="B672" s="23"/>
      <c r="C672" s="23">
        <v>9</v>
      </c>
      <c r="D672" s="23">
        <v>791.577</v>
      </c>
      <c r="E672" s="23">
        <v>9</v>
      </c>
      <c r="F672" s="23">
        <v>3789.841</v>
      </c>
      <c r="G672" s="23">
        <f t="shared" si="21"/>
        <v>0.208868129296189</v>
      </c>
    </row>
    <row r="673" ht="13.85" spans="1:7">
      <c r="A673" s="23" t="s">
        <v>665</v>
      </c>
      <c r="B673" s="23"/>
      <c r="C673" s="23">
        <v>10</v>
      </c>
      <c r="D673" s="23">
        <v>865.234</v>
      </c>
      <c r="E673" s="23">
        <v>10</v>
      </c>
      <c r="F673" s="23">
        <v>4532.234</v>
      </c>
      <c r="G673" s="23">
        <f t="shared" si="21"/>
        <v>0.190906736059965</v>
      </c>
    </row>
    <row r="674" ht="13.85" spans="1:8">
      <c r="A674" s="6" t="s">
        <v>666</v>
      </c>
      <c r="B674" s="6"/>
      <c r="C674" s="6">
        <v>11</v>
      </c>
      <c r="D674" s="6">
        <v>4577.891</v>
      </c>
      <c r="E674" s="6">
        <v>11</v>
      </c>
      <c r="F674" s="6">
        <v>8180.841</v>
      </c>
      <c r="G674" s="6">
        <f t="shared" si="21"/>
        <v>0.559586844433231</v>
      </c>
      <c r="H674" s="6" t="s">
        <v>657</v>
      </c>
    </row>
    <row r="675" ht="13.85" spans="1:7">
      <c r="A675" s="6" t="s">
        <v>667</v>
      </c>
      <c r="B675" s="6"/>
      <c r="C675" s="6">
        <v>12</v>
      </c>
      <c r="D675" s="6">
        <v>3699.941</v>
      </c>
      <c r="E675" s="6">
        <v>12</v>
      </c>
      <c r="F675" s="6">
        <v>8497.368</v>
      </c>
      <c r="G675" s="6">
        <f t="shared" si="21"/>
        <v>0.435422003613354</v>
      </c>
    </row>
    <row r="676" ht="13.85" spans="1:7">
      <c r="A676" s="6"/>
      <c r="B676" s="6"/>
      <c r="C676" s="6" t="s">
        <v>708</v>
      </c>
      <c r="D676" s="6"/>
      <c r="E676" s="6" t="s">
        <v>657</v>
      </c>
      <c r="F676" s="6"/>
      <c r="G676" s="6"/>
    </row>
    <row r="677" ht="13.85" spans="1:7">
      <c r="A677" s="23" t="s">
        <v>9</v>
      </c>
      <c r="B677" s="23"/>
      <c r="C677" s="23">
        <v>1</v>
      </c>
      <c r="D677" s="23">
        <v>1004.062</v>
      </c>
      <c r="E677" s="23">
        <v>1</v>
      </c>
      <c r="F677" s="23">
        <v>4789.012</v>
      </c>
      <c r="G677" s="23">
        <f t="shared" ref="G677:G688" si="22">D677/F677</f>
        <v>0.209659528938328</v>
      </c>
    </row>
    <row r="678" ht="13.85" spans="1:7">
      <c r="A678" s="23" t="s">
        <v>10</v>
      </c>
      <c r="B678" s="23"/>
      <c r="C678" s="23">
        <v>2</v>
      </c>
      <c r="D678" s="23">
        <v>2196.406</v>
      </c>
      <c r="E678" s="23">
        <v>2</v>
      </c>
      <c r="F678" s="23">
        <v>4251.577</v>
      </c>
      <c r="G678" s="23">
        <f t="shared" si="22"/>
        <v>0.516609719170087</v>
      </c>
    </row>
    <row r="679" ht="13.85" spans="1:7">
      <c r="A679" s="6" t="s">
        <v>15</v>
      </c>
      <c r="B679" s="6"/>
      <c r="C679" s="6">
        <v>3</v>
      </c>
      <c r="D679" s="6">
        <v>3746.062</v>
      </c>
      <c r="E679" s="6">
        <v>3</v>
      </c>
      <c r="F679" s="6">
        <v>5473.477</v>
      </c>
      <c r="G679" s="6">
        <f t="shared" si="22"/>
        <v>0.68440262012611</v>
      </c>
    </row>
    <row r="680" ht="13.85" spans="1:7">
      <c r="A680" s="6" t="s">
        <v>16</v>
      </c>
      <c r="B680" s="6"/>
      <c r="C680" s="6">
        <v>4</v>
      </c>
      <c r="D680" s="6">
        <v>4034.962</v>
      </c>
      <c r="E680" s="6">
        <v>4</v>
      </c>
      <c r="F680" s="6">
        <v>5544.77</v>
      </c>
      <c r="G680" s="6">
        <f t="shared" si="22"/>
        <v>0.727705928289181</v>
      </c>
    </row>
    <row r="681" ht="13.85" spans="1:7">
      <c r="A681" s="24" t="s">
        <v>668</v>
      </c>
      <c r="B681" s="24"/>
      <c r="C681" s="24">
        <v>5</v>
      </c>
      <c r="D681" s="24">
        <v>8436.882</v>
      </c>
      <c r="E681" s="24">
        <v>5</v>
      </c>
      <c r="F681" s="24">
        <v>7503.548</v>
      </c>
      <c r="G681" s="24">
        <f t="shared" si="22"/>
        <v>1.1243856906093</v>
      </c>
    </row>
    <row r="682" ht="13.85" spans="1:7">
      <c r="A682" s="24" t="s">
        <v>669</v>
      </c>
      <c r="B682" s="24"/>
      <c r="C682" s="24">
        <v>6</v>
      </c>
      <c r="D682" s="24">
        <v>8042.125</v>
      </c>
      <c r="E682" s="24">
        <v>6</v>
      </c>
      <c r="F682" s="24">
        <v>7594.841</v>
      </c>
      <c r="G682" s="24">
        <f t="shared" si="22"/>
        <v>1.058893135485</v>
      </c>
    </row>
    <row r="683" ht="13.85" spans="1:7">
      <c r="A683" s="6" t="s">
        <v>670</v>
      </c>
      <c r="B683" s="6"/>
      <c r="C683" s="6">
        <v>7</v>
      </c>
      <c r="D683" s="6">
        <v>430.991</v>
      </c>
      <c r="E683" s="6">
        <v>7</v>
      </c>
      <c r="F683" s="6">
        <v>3522.991</v>
      </c>
      <c r="G683" s="6">
        <f t="shared" si="22"/>
        <v>0.122336673582192</v>
      </c>
    </row>
    <row r="684" ht="13.85" spans="1:7">
      <c r="A684" s="6" t="s">
        <v>671</v>
      </c>
      <c r="B684" s="6"/>
      <c r="C684" s="6">
        <v>8</v>
      </c>
      <c r="D684" s="6">
        <v>747.284</v>
      </c>
      <c r="E684" s="6">
        <v>8</v>
      </c>
      <c r="F684" s="6">
        <v>3766.406</v>
      </c>
      <c r="G684" s="6">
        <f t="shared" si="22"/>
        <v>0.19840771281694</v>
      </c>
    </row>
    <row r="685" ht="13.85" spans="1:7">
      <c r="A685" s="23" t="s">
        <v>672</v>
      </c>
      <c r="B685" s="23"/>
      <c r="C685" s="23">
        <v>9</v>
      </c>
      <c r="D685" s="23">
        <v>781.577</v>
      </c>
      <c r="E685" s="23">
        <v>9</v>
      </c>
      <c r="F685" s="23">
        <v>4235.991</v>
      </c>
      <c r="G685" s="23">
        <f t="shared" si="22"/>
        <v>0.184508654527359</v>
      </c>
    </row>
    <row r="686" ht="13.85" spans="1:7">
      <c r="A686" s="23" t="s">
        <v>673</v>
      </c>
      <c r="B686" s="23"/>
      <c r="C686" s="23">
        <v>10</v>
      </c>
      <c r="D686" s="23">
        <v>691.456</v>
      </c>
      <c r="E686" s="23">
        <v>10</v>
      </c>
      <c r="F686" s="23">
        <v>3873.113</v>
      </c>
      <c r="G686" s="23">
        <f t="shared" si="22"/>
        <v>0.178527195049563</v>
      </c>
    </row>
    <row r="687" ht="13.85" spans="1:7">
      <c r="A687" s="6" t="s">
        <v>674</v>
      </c>
      <c r="B687" s="6"/>
      <c r="C687" s="6">
        <v>11</v>
      </c>
      <c r="D687" s="6">
        <v>3933.962</v>
      </c>
      <c r="E687" s="6">
        <v>11</v>
      </c>
      <c r="F687" s="6">
        <v>6360.82</v>
      </c>
      <c r="G687" s="6">
        <f t="shared" si="22"/>
        <v>0.618467744724737</v>
      </c>
    </row>
    <row r="688" ht="13.85" spans="1:7">
      <c r="A688" s="6" t="s">
        <v>675</v>
      </c>
      <c r="B688" s="6"/>
      <c r="C688" s="6">
        <v>12</v>
      </c>
      <c r="D688" s="6">
        <v>4250.477</v>
      </c>
      <c r="E688" s="6">
        <v>12</v>
      </c>
      <c r="F688" s="6">
        <v>7071.548</v>
      </c>
      <c r="G688" s="6">
        <f t="shared" si="22"/>
        <v>0.601067404194951</v>
      </c>
    </row>
    <row r="689" ht="13.85" spans="1:7">
      <c r="A689" s="6"/>
      <c r="B689" s="6"/>
      <c r="C689" s="6" t="s">
        <v>708</v>
      </c>
      <c r="D689" s="6"/>
      <c r="E689" s="6" t="s">
        <v>657</v>
      </c>
      <c r="F689" s="6"/>
      <c r="G689" s="6"/>
    </row>
    <row r="690" ht="13.85" spans="1:7">
      <c r="A690" s="23" t="s">
        <v>11</v>
      </c>
      <c r="B690" s="23"/>
      <c r="C690" s="23">
        <v>1</v>
      </c>
      <c r="D690" s="23">
        <v>1849.062</v>
      </c>
      <c r="E690" s="23">
        <v>1</v>
      </c>
      <c r="F690" s="23">
        <v>9290.397</v>
      </c>
      <c r="G690" s="23">
        <f t="shared" ref="G690:G701" si="23">D690/F690</f>
        <v>0.199029384858365</v>
      </c>
    </row>
    <row r="691" ht="13.85" spans="1:7">
      <c r="A691" s="23" t="s">
        <v>12</v>
      </c>
      <c r="B691" s="23"/>
      <c r="C691" s="23">
        <v>2</v>
      </c>
      <c r="D691" s="23">
        <v>3664.912</v>
      </c>
      <c r="E691" s="23">
        <v>2</v>
      </c>
      <c r="F691" s="23">
        <v>5065.205</v>
      </c>
      <c r="G691" s="23">
        <f t="shared" si="23"/>
        <v>0.72354662841879</v>
      </c>
    </row>
    <row r="692" ht="13.85" spans="1:7">
      <c r="A692" s="6" t="s">
        <v>17</v>
      </c>
      <c r="B692" s="6"/>
      <c r="C692" s="6">
        <v>3</v>
      </c>
      <c r="D692" s="6">
        <v>5584.598</v>
      </c>
      <c r="E692" s="6">
        <v>3</v>
      </c>
      <c r="F692" s="6">
        <v>5187.941</v>
      </c>
      <c r="G692" s="6">
        <f t="shared" si="23"/>
        <v>1.07645750019131</v>
      </c>
    </row>
    <row r="693" ht="13.85" spans="1:7">
      <c r="A693" s="6" t="s">
        <v>18</v>
      </c>
      <c r="B693" s="6"/>
      <c r="C693" s="6">
        <v>4</v>
      </c>
      <c r="D693" s="6">
        <v>4827.083</v>
      </c>
      <c r="E693" s="6">
        <v>4</v>
      </c>
      <c r="F693" s="6">
        <v>5674.477</v>
      </c>
      <c r="G693" s="6">
        <f t="shared" si="23"/>
        <v>0.850665708927889</v>
      </c>
    </row>
    <row r="694" ht="13.85" spans="1:7">
      <c r="A694" s="24" t="s">
        <v>676</v>
      </c>
      <c r="B694" s="24"/>
      <c r="C694" s="24">
        <v>5</v>
      </c>
      <c r="D694" s="24">
        <v>7356.79</v>
      </c>
      <c r="E694" s="24">
        <v>5</v>
      </c>
      <c r="F694" s="24">
        <v>7752.012</v>
      </c>
      <c r="G694" s="24">
        <f t="shared" si="23"/>
        <v>0.949016848787128</v>
      </c>
    </row>
    <row r="695" ht="13.85" spans="1:7">
      <c r="A695" s="24" t="s">
        <v>677</v>
      </c>
      <c r="B695" s="24"/>
      <c r="C695" s="24">
        <v>6</v>
      </c>
      <c r="D695" s="24">
        <v>7352.347</v>
      </c>
      <c r="E695" s="24">
        <v>6</v>
      </c>
      <c r="F695" s="24">
        <v>8527.548</v>
      </c>
      <c r="G695" s="24">
        <f t="shared" si="23"/>
        <v>0.862187700379992</v>
      </c>
    </row>
    <row r="696" ht="13.85" spans="1:7">
      <c r="A696" s="6" t="s">
        <v>678</v>
      </c>
      <c r="B696" s="6"/>
      <c r="C696" s="6">
        <v>7</v>
      </c>
      <c r="D696" s="6">
        <v>354.213</v>
      </c>
      <c r="E696" s="6">
        <v>7</v>
      </c>
      <c r="F696" s="6">
        <v>3788.062</v>
      </c>
      <c r="G696" s="6">
        <f t="shared" si="23"/>
        <v>0.0935077092191205</v>
      </c>
    </row>
    <row r="697" ht="13.85" spans="1:7">
      <c r="A697" s="6" t="s">
        <v>679</v>
      </c>
      <c r="B697" s="6"/>
      <c r="C697" s="6">
        <v>8</v>
      </c>
      <c r="D697" s="6">
        <v>367.82</v>
      </c>
      <c r="E697" s="6">
        <v>8</v>
      </c>
      <c r="F697" s="6">
        <v>4664.355</v>
      </c>
      <c r="G697" s="6">
        <f t="shared" si="23"/>
        <v>0.078857634120902</v>
      </c>
    </row>
    <row r="698" ht="13.85" spans="1:7">
      <c r="A698" s="23" t="s">
        <v>680</v>
      </c>
      <c r="B698" s="23"/>
      <c r="C698" s="23">
        <v>9</v>
      </c>
      <c r="D698" s="23">
        <v>1151.113</v>
      </c>
      <c r="E698" s="23">
        <v>9</v>
      </c>
      <c r="F698" s="23">
        <v>4855.82</v>
      </c>
      <c r="G698" s="23">
        <f t="shared" si="23"/>
        <v>0.23705841649814</v>
      </c>
    </row>
    <row r="699" ht="13.85" spans="1:7">
      <c r="A699" s="23" t="s">
        <v>681</v>
      </c>
      <c r="B699" s="23"/>
      <c r="C699" s="23">
        <v>10</v>
      </c>
      <c r="D699" s="23">
        <v>922.477</v>
      </c>
      <c r="E699" s="23">
        <v>10</v>
      </c>
      <c r="F699" s="23">
        <v>4279.648</v>
      </c>
      <c r="G699" s="23">
        <f t="shared" si="23"/>
        <v>0.215549736800784</v>
      </c>
    </row>
    <row r="700" ht="13.85" spans="1:7">
      <c r="A700" s="6" t="s">
        <v>682</v>
      </c>
      <c r="B700" s="6"/>
      <c r="C700" s="6">
        <v>11</v>
      </c>
      <c r="D700" s="6">
        <v>5395.426</v>
      </c>
      <c r="E700" s="6">
        <v>11</v>
      </c>
      <c r="F700" s="6">
        <v>7257.477</v>
      </c>
      <c r="G700" s="6">
        <f t="shared" si="23"/>
        <v>0.743429982623438</v>
      </c>
    </row>
    <row r="701" ht="13.85" spans="1:7">
      <c r="A701" s="6" t="s">
        <v>683</v>
      </c>
      <c r="B701" s="6"/>
      <c r="C701" s="6">
        <v>12</v>
      </c>
      <c r="D701" s="6">
        <v>4661.841</v>
      </c>
      <c r="E701" s="6">
        <v>12</v>
      </c>
      <c r="F701" s="6">
        <v>6728.912</v>
      </c>
      <c r="G701" s="6">
        <f t="shared" si="23"/>
        <v>0.692807544518341</v>
      </c>
    </row>
    <row r="704" ht="13.85" spans="1:13">
      <c r="A704" s="6" t="s">
        <v>123</v>
      </c>
      <c r="B704" s="6"/>
      <c r="C704" s="6"/>
      <c r="D704" s="6"/>
      <c r="E704" s="6"/>
      <c r="F704" s="6"/>
      <c r="G704" s="6"/>
      <c r="H704" s="6"/>
      <c r="I704" s="6"/>
      <c r="J704" s="6"/>
      <c r="K704" s="6"/>
      <c r="L704" s="6"/>
      <c r="M704" s="6"/>
    </row>
    <row r="705" ht="13.85" spans="1:13">
      <c r="A705" s="6" t="s">
        <v>30</v>
      </c>
      <c r="B705" s="6"/>
      <c r="C705" s="6"/>
      <c r="D705" s="6"/>
      <c r="E705" s="6"/>
      <c r="F705" s="6"/>
      <c r="G705" s="6" t="s">
        <v>124</v>
      </c>
      <c r="H705" s="6"/>
      <c r="I705" s="6"/>
      <c r="J705" s="6"/>
      <c r="K705" s="6"/>
      <c r="L705" s="6"/>
      <c r="M705" s="6"/>
    </row>
    <row r="706" ht="13.85" spans="1:13">
      <c r="A706" s="6"/>
      <c r="B706" s="6" t="s">
        <v>126</v>
      </c>
      <c r="C706" s="6" t="s">
        <v>127</v>
      </c>
      <c r="D706" s="6" t="s">
        <v>128</v>
      </c>
      <c r="E706" s="6" t="s">
        <v>32</v>
      </c>
      <c r="F706" s="6" t="s">
        <v>33</v>
      </c>
      <c r="G706" s="6" t="s">
        <v>125</v>
      </c>
      <c r="H706" s="6"/>
      <c r="I706" s="6"/>
      <c r="J706" s="6"/>
      <c r="K706" s="6"/>
      <c r="L706" s="6"/>
      <c r="M706" s="6"/>
    </row>
    <row r="707" ht="13.85" spans="1:13">
      <c r="A707" s="8" t="s">
        <v>130</v>
      </c>
      <c r="B707" s="6">
        <v>15.142</v>
      </c>
      <c r="C707" s="6">
        <v>5</v>
      </c>
      <c r="D707" s="6">
        <v>3.028</v>
      </c>
      <c r="E707" s="6">
        <v>37.318</v>
      </c>
      <c r="F707" s="6">
        <v>0</v>
      </c>
      <c r="G707" s="6" t="s">
        <v>129</v>
      </c>
      <c r="H707" s="6"/>
      <c r="I707" s="6"/>
      <c r="J707" s="6"/>
      <c r="K707" s="6"/>
      <c r="L707" s="6"/>
      <c r="M707" s="6"/>
    </row>
    <row r="708" ht="13.85" spans="1:13">
      <c r="A708" s="6" t="s">
        <v>136</v>
      </c>
      <c r="B708" s="6">
        <v>2.434</v>
      </c>
      <c r="C708" s="6">
        <v>30</v>
      </c>
      <c r="D708" s="6">
        <v>0.081</v>
      </c>
      <c r="E708" s="6"/>
      <c r="F708" s="6"/>
      <c r="G708" s="6" t="s">
        <v>131</v>
      </c>
      <c r="H708" s="6" t="s">
        <v>132</v>
      </c>
      <c r="I708" s="6" t="s">
        <v>133</v>
      </c>
      <c r="J708" s="6" t="s">
        <v>134</v>
      </c>
      <c r="K708" s="6" t="s">
        <v>33</v>
      </c>
      <c r="L708" s="6" t="s">
        <v>135</v>
      </c>
      <c r="M708" s="6"/>
    </row>
    <row r="709" ht="13.85" spans="1:13">
      <c r="A709" s="6" t="s">
        <v>137</v>
      </c>
      <c r="B709" s="6">
        <v>17.576</v>
      </c>
      <c r="C709" s="6">
        <v>35</v>
      </c>
      <c r="D709" s="6"/>
      <c r="E709" s="6"/>
      <c r="F709" s="6"/>
      <c r="G709" s="6"/>
      <c r="H709" s="6"/>
      <c r="I709" s="6"/>
      <c r="J709" s="6"/>
      <c r="K709" s="6"/>
      <c r="L709" s="6" t="s">
        <v>41</v>
      </c>
      <c r="M709" s="6" t="s">
        <v>42</v>
      </c>
    </row>
    <row r="710" ht="13.85" spans="1:13">
      <c r="A710" s="6"/>
      <c r="B710" s="6"/>
      <c r="C710" s="6"/>
      <c r="D710" s="6"/>
      <c r="E710" s="6"/>
      <c r="F710" s="6"/>
      <c r="G710" s="6" t="s">
        <v>31</v>
      </c>
      <c r="H710" s="6" t="s">
        <v>40</v>
      </c>
      <c r="I710" s="6" t="s">
        <v>709</v>
      </c>
      <c r="J710" s="6">
        <v>0.16447</v>
      </c>
      <c r="K710" s="6">
        <v>0</v>
      </c>
      <c r="L710" s="6">
        <v>-1.0813</v>
      </c>
      <c r="M710" s="6">
        <v>-0.4096</v>
      </c>
    </row>
    <row r="711" ht="13.85" spans="1:13">
      <c r="A711" s="6"/>
      <c r="B711" s="6"/>
      <c r="C711" s="6"/>
      <c r="D711" s="6"/>
      <c r="E711" s="6"/>
      <c r="F711" s="6"/>
      <c r="G711" s="6"/>
      <c r="H711" s="6" t="s">
        <v>685</v>
      </c>
      <c r="I711" s="6" t="s">
        <v>710</v>
      </c>
      <c r="J711" s="6">
        <v>0.16447</v>
      </c>
      <c r="K711" s="6">
        <v>0</v>
      </c>
      <c r="L711" s="6">
        <v>-1.4173</v>
      </c>
      <c r="M711" s="6">
        <v>-0.7455</v>
      </c>
    </row>
    <row r="712" ht="13.85" spans="1:13">
      <c r="A712" s="6"/>
      <c r="B712" s="6"/>
      <c r="C712" s="6"/>
      <c r="D712" s="6"/>
      <c r="E712" s="6"/>
      <c r="F712" s="6"/>
      <c r="G712" s="6"/>
      <c r="H712" s="6" t="s">
        <v>687</v>
      </c>
      <c r="I712" s="6" t="s">
        <v>711</v>
      </c>
      <c r="J712" s="6">
        <v>0.16447</v>
      </c>
      <c r="K712" s="6">
        <v>0</v>
      </c>
      <c r="L712" s="6">
        <v>0.3791</v>
      </c>
      <c r="M712" s="6">
        <v>1.0509</v>
      </c>
    </row>
    <row r="713" ht="13.85" spans="1:13">
      <c r="A713" s="6"/>
      <c r="B713" s="6"/>
      <c r="C713" s="6"/>
      <c r="D713" s="6"/>
      <c r="E713" s="6"/>
      <c r="F713" s="6"/>
      <c r="G713" s="6"/>
      <c r="H713" s="6" t="s">
        <v>688</v>
      </c>
      <c r="I713" s="6" t="s">
        <v>712</v>
      </c>
      <c r="J713" s="6">
        <v>0.16447</v>
      </c>
      <c r="K713" s="6">
        <v>0.002</v>
      </c>
      <c r="L713" s="6">
        <v>0.2149</v>
      </c>
      <c r="M713" s="6">
        <v>0.8867</v>
      </c>
    </row>
    <row r="714" ht="13.85" spans="1:13">
      <c r="A714" s="6"/>
      <c r="B714" s="6"/>
      <c r="C714" s="6"/>
      <c r="D714" s="6"/>
      <c r="E714" s="6"/>
      <c r="F714" s="6"/>
      <c r="G714" s="6"/>
      <c r="H714" s="6" t="s">
        <v>689</v>
      </c>
      <c r="I714" s="6" t="s">
        <v>713</v>
      </c>
      <c r="J714" s="6">
        <v>0.16447</v>
      </c>
      <c r="K714" s="6">
        <v>0.042</v>
      </c>
      <c r="L714" s="6">
        <v>-0.6852</v>
      </c>
      <c r="M714" s="6">
        <v>-0.0134</v>
      </c>
    </row>
    <row r="715" ht="13.85" spans="1:13">
      <c r="A715" s="6"/>
      <c r="B715" s="6"/>
      <c r="C715" s="6"/>
      <c r="D715" s="6"/>
      <c r="E715" s="6"/>
      <c r="F715" s="6"/>
      <c r="G715" s="6" t="s">
        <v>40</v>
      </c>
      <c r="H715" s="6" t="s">
        <v>31</v>
      </c>
      <c r="I715" s="6" t="s">
        <v>714</v>
      </c>
      <c r="J715" s="6">
        <v>0.16447</v>
      </c>
      <c r="K715" s="6">
        <v>0</v>
      </c>
      <c r="L715" s="6">
        <v>0.4096</v>
      </c>
      <c r="M715" s="6">
        <v>1.0813</v>
      </c>
    </row>
    <row r="716" ht="13.85" spans="1:13">
      <c r="A716" s="6"/>
      <c r="B716" s="6"/>
      <c r="C716" s="6"/>
      <c r="D716" s="6"/>
      <c r="E716" s="6"/>
      <c r="F716" s="6"/>
      <c r="G716" s="6"/>
      <c r="H716" s="6" t="s">
        <v>685</v>
      </c>
      <c r="I716" s="6" t="s">
        <v>715</v>
      </c>
      <c r="J716" s="6">
        <v>0.16447</v>
      </c>
      <c r="K716" s="6">
        <v>0.05</v>
      </c>
      <c r="L716" s="6">
        <v>-0.6718</v>
      </c>
      <c r="M716" s="6">
        <v>-0.0001</v>
      </c>
    </row>
    <row r="717" ht="13.85" spans="1:13">
      <c r="A717" s="6"/>
      <c r="B717" s="6"/>
      <c r="C717" s="6"/>
      <c r="D717" s="6"/>
      <c r="E717" s="6"/>
      <c r="F717" s="6"/>
      <c r="G717" s="6"/>
      <c r="H717" s="6" t="s">
        <v>687</v>
      </c>
      <c r="I717" s="6" t="s">
        <v>716</v>
      </c>
      <c r="J717" s="6">
        <v>0.16447</v>
      </c>
      <c r="K717" s="6">
        <v>0</v>
      </c>
      <c r="L717" s="6">
        <v>1.1246</v>
      </c>
      <c r="M717" s="6">
        <v>1.7964</v>
      </c>
    </row>
    <row r="718" ht="13.85" spans="1:13">
      <c r="A718" s="6"/>
      <c r="B718" s="6"/>
      <c r="C718" s="6"/>
      <c r="D718" s="6"/>
      <c r="E718" s="6"/>
      <c r="F718" s="6"/>
      <c r="G718" s="6"/>
      <c r="H718" s="6" t="s">
        <v>688</v>
      </c>
      <c r="I718" s="6" t="s">
        <v>717</v>
      </c>
      <c r="J718" s="6">
        <v>0.16447</v>
      </c>
      <c r="K718" s="6">
        <v>0</v>
      </c>
      <c r="L718" s="6">
        <v>0.9604</v>
      </c>
      <c r="M718" s="6">
        <v>1.6321</v>
      </c>
    </row>
    <row r="719" ht="13.85" spans="1:13">
      <c r="A719" s="6"/>
      <c r="B719" s="6"/>
      <c r="C719" s="6"/>
      <c r="D719" s="6"/>
      <c r="E719" s="6"/>
      <c r="F719" s="6"/>
      <c r="G719" s="6"/>
      <c r="H719" s="6" t="s">
        <v>689</v>
      </c>
      <c r="I719" s="6" t="s">
        <v>718</v>
      </c>
      <c r="J719" s="6">
        <v>0.16447</v>
      </c>
      <c r="K719" s="6">
        <v>0.022</v>
      </c>
      <c r="L719" s="6">
        <v>0.0603</v>
      </c>
      <c r="M719" s="6">
        <v>0.7321</v>
      </c>
    </row>
    <row r="720" ht="13.85" spans="1:13">
      <c r="A720" s="6"/>
      <c r="B720" s="6"/>
      <c r="C720" s="6"/>
      <c r="D720" s="6"/>
      <c r="E720" s="6"/>
      <c r="F720" s="6"/>
      <c r="G720" s="6" t="s">
        <v>685</v>
      </c>
      <c r="H720" s="6" t="s">
        <v>31</v>
      </c>
      <c r="I720" s="6" t="s">
        <v>719</v>
      </c>
      <c r="J720" s="6">
        <v>0.16447</v>
      </c>
      <c r="K720" s="6">
        <v>0</v>
      </c>
      <c r="L720" s="6">
        <v>0.7455</v>
      </c>
      <c r="M720" s="6">
        <v>1.4173</v>
      </c>
    </row>
    <row r="721" ht="13.85" spans="1:13">
      <c r="A721" s="6"/>
      <c r="B721" s="6"/>
      <c r="C721" s="6"/>
      <c r="D721" s="6"/>
      <c r="E721" s="6"/>
      <c r="F721" s="6"/>
      <c r="G721" s="6"/>
      <c r="H721" s="6" t="s">
        <v>40</v>
      </c>
      <c r="I721" s="6" t="s">
        <v>720</v>
      </c>
      <c r="J721" s="6">
        <v>0.16447</v>
      </c>
      <c r="K721" s="6">
        <v>0.05</v>
      </c>
      <c r="L721" s="6">
        <v>0.0001</v>
      </c>
      <c r="M721" s="6">
        <v>0.6718</v>
      </c>
    </row>
    <row r="722" ht="13.85" spans="1:13">
      <c r="A722" s="6"/>
      <c r="B722" s="6"/>
      <c r="C722" s="6"/>
      <c r="D722" s="6"/>
      <c r="E722" s="6"/>
      <c r="F722" s="6"/>
      <c r="G722" s="6"/>
      <c r="H722" s="6" t="s">
        <v>687</v>
      </c>
      <c r="I722" s="6" t="s">
        <v>721</v>
      </c>
      <c r="J722" s="6">
        <v>0.16447</v>
      </c>
      <c r="K722" s="6">
        <v>0</v>
      </c>
      <c r="L722" s="6">
        <v>1.4605</v>
      </c>
      <c r="M722" s="6">
        <v>2.1323</v>
      </c>
    </row>
    <row r="723" ht="13.85" spans="1:13">
      <c r="A723" s="6"/>
      <c r="B723" s="6"/>
      <c r="C723" s="6"/>
      <c r="D723" s="6"/>
      <c r="E723" s="6"/>
      <c r="F723" s="6"/>
      <c r="G723" s="6"/>
      <c r="H723" s="6" t="s">
        <v>688</v>
      </c>
      <c r="I723" s="6" t="s">
        <v>722</v>
      </c>
      <c r="J723" s="6">
        <v>0.16447</v>
      </c>
      <c r="K723" s="6">
        <v>0</v>
      </c>
      <c r="L723" s="6">
        <v>1.2963</v>
      </c>
      <c r="M723" s="6">
        <v>1.9681</v>
      </c>
    </row>
    <row r="724" ht="13.85" spans="1:13">
      <c r="A724" s="6"/>
      <c r="B724" s="6"/>
      <c r="C724" s="6"/>
      <c r="D724" s="6"/>
      <c r="E724" s="6"/>
      <c r="F724" s="6"/>
      <c r="G724" s="6"/>
      <c r="H724" s="6" t="s">
        <v>689</v>
      </c>
      <c r="I724" s="6" t="s">
        <v>723</v>
      </c>
      <c r="J724" s="6">
        <v>0.16447</v>
      </c>
      <c r="K724" s="6">
        <v>0</v>
      </c>
      <c r="L724" s="6">
        <v>0.3962</v>
      </c>
      <c r="M724" s="6">
        <v>1.068</v>
      </c>
    </row>
    <row r="725" ht="13.85" spans="1:13">
      <c r="A725" s="6"/>
      <c r="B725" s="6"/>
      <c r="C725" s="6"/>
      <c r="D725" s="6"/>
      <c r="E725" s="6"/>
      <c r="F725" s="6"/>
      <c r="G725" s="6" t="s">
        <v>687</v>
      </c>
      <c r="H725" s="6" t="s">
        <v>31</v>
      </c>
      <c r="I725" s="6" t="s">
        <v>724</v>
      </c>
      <c r="J725" s="6">
        <v>0.16447</v>
      </c>
      <c r="K725" s="6">
        <v>0</v>
      </c>
      <c r="L725" s="6">
        <v>-1.0509</v>
      </c>
      <c r="M725" s="6">
        <v>-0.3791</v>
      </c>
    </row>
    <row r="726" ht="13.85" spans="1:13">
      <c r="A726" s="6"/>
      <c r="B726" s="6"/>
      <c r="C726" s="6"/>
      <c r="D726" s="6"/>
      <c r="E726" s="6"/>
      <c r="F726" s="6"/>
      <c r="G726" s="6"/>
      <c r="H726" s="6" t="s">
        <v>40</v>
      </c>
      <c r="I726" s="6" t="s">
        <v>725</v>
      </c>
      <c r="J726" s="6">
        <v>0.16447</v>
      </c>
      <c r="K726" s="6">
        <v>0</v>
      </c>
      <c r="L726" s="6">
        <v>-1.7964</v>
      </c>
      <c r="M726" s="6">
        <v>-1.1246</v>
      </c>
    </row>
    <row r="727" ht="13.85" spans="1:13">
      <c r="A727" s="6"/>
      <c r="B727" s="6"/>
      <c r="C727" s="6"/>
      <c r="D727" s="6"/>
      <c r="E727" s="6"/>
      <c r="F727" s="6"/>
      <c r="G727" s="6"/>
      <c r="H727" s="6" t="s">
        <v>685</v>
      </c>
      <c r="I727" s="6" t="s">
        <v>726</v>
      </c>
      <c r="J727" s="6">
        <v>0.16447</v>
      </c>
      <c r="K727" s="6">
        <v>0</v>
      </c>
      <c r="L727" s="6">
        <v>-2.1323</v>
      </c>
      <c r="M727" s="6">
        <v>-1.4605</v>
      </c>
    </row>
    <row r="728" ht="13.85" spans="1:13">
      <c r="A728" s="6"/>
      <c r="B728" s="6"/>
      <c r="C728" s="6"/>
      <c r="D728" s="6"/>
      <c r="E728" s="6"/>
      <c r="F728" s="6"/>
      <c r="G728" s="6"/>
      <c r="H728" s="6" t="s">
        <v>688</v>
      </c>
      <c r="I728" s="6">
        <v>-0.16421</v>
      </c>
      <c r="J728" s="6">
        <v>0.16447</v>
      </c>
      <c r="K728" s="6">
        <v>0.326</v>
      </c>
      <c r="L728" s="6">
        <v>-0.5001</v>
      </c>
      <c r="M728" s="6">
        <v>0.1717</v>
      </c>
    </row>
    <row r="729" ht="13.85" spans="1:13">
      <c r="A729" s="6"/>
      <c r="B729" s="6"/>
      <c r="C729" s="6"/>
      <c r="D729" s="6"/>
      <c r="E729" s="6"/>
      <c r="F729" s="6"/>
      <c r="G729" s="6"/>
      <c r="H729" s="6" t="s">
        <v>689</v>
      </c>
      <c r="I729" s="6" t="s">
        <v>727</v>
      </c>
      <c r="J729" s="6">
        <v>0.16447</v>
      </c>
      <c r="K729" s="6">
        <v>0</v>
      </c>
      <c r="L729" s="6">
        <v>-1.4002</v>
      </c>
      <c r="M729" s="6">
        <v>-0.7284</v>
      </c>
    </row>
    <row r="730" ht="13.85" spans="1:13">
      <c r="A730" s="6"/>
      <c r="B730" s="6"/>
      <c r="C730" s="6"/>
      <c r="D730" s="6"/>
      <c r="E730" s="6"/>
      <c r="F730" s="6"/>
      <c r="G730" s="6" t="s">
        <v>688</v>
      </c>
      <c r="H730" s="6" t="s">
        <v>31</v>
      </c>
      <c r="I730" s="6" t="s">
        <v>728</v>
      </c>
      <c r="J730" s="6">
        <v>0.16447</v>
      </c>
      <c r="K730" s="6">
        <v>0.002</v>
      </c>
      <c r="L730" s="6">
        <v>-0.8867</v>
      </c>
      <c r="M730" s="6">
        <v>-0.2149</v>
      </c>
    </row>
    <row r="731" ht="13.85" spans="1:13">
      <c r="A731" s="6"/>
      <c r="B731" s="6"/>
      <c r="C731" s="6"/>
      <c r="D731" s="6"/>
      <c r="E731" s="6"/>
      <c r="F731" s="6"/>
      <c r="G731" s="6"/>
      <c r="H731" s="6" t="s">
        <v>40</v>
      </c>
      <c r="I731" s="6" t="s">
        <v>729</v>
      </c>
      <c r="J731" s="6">
        <v>0.16447</v>
      </c>
      <c r="K731" s="6">
        <v>0</v>
      </c>
      <c r="L731" s="6">
        <v>-1.6321</v>
      </c>
      <c r="M731" s="6">
        <v>-0.9604</v>
      </c>
    </row>
    <row r="732" ht="13.85" spans="1:13">
      <c r="A732" s="6"/>
      <c r="B732" s="6"/>
      <c r="C732" s="6"/>
      <c r="D732" s="6"/>
      <c r="E732" s="6"/>
      <c r="F732" s="6"/>
      <c r="G732" s="6"/>
      <c r="H732" s="6" t="s">
        <v>685</v>
      </c>
      <c r="I732" s="6" t="s">
        <v>730</v>
      </c>
      <c r="J732" s="6">
        <v>0.16447</v>
      </c>
      <c r="K732" s="6">
        <v>0</v>
      </c>
      <c r="L732" s="6">
        <v>-1.9681</v>
      </c>
      <c r="M732" s="6">
        <v>-1.2963</v>
      </c>
    </row>
    <row r="733" ht="13.85" spans="1:13">
      <c r="A733" s="6"/>
      <c r="B733" s="6"/>
      <c r="C733" s="6"/>
      <c r="D733" s="6"/>
      <c r="E733" s="6"/>
      <c r="F733" s="6"/>
      <c r="G733" s="6"/>
      <c r="H733" s="6" t="s">
        <v>687</v>
      </c>
      <c r="I733" s="6">
        <v>0.16421</v>
      </c>
      <c r="J733" s="6">
        <v>0.16447</v>
      </c>
      <c r="K733" s="6">
        <v>0.326</v>
      </c>
      <c r="L733" s="6">
        <v>-0.1717</v>
      </c>
      <c r="M733" s="6">
        <v>0.5001</v>
      </c>
    </row>
    <row r="734" ht="13.85" spans="1:13">
      <c r="A734" s="6"/>
      <c r="B734" s="6"/>
      <c r="C734" s="6"/>
      <c r="D734" s="6"/>
      <c r="E734" s="6"/>
      <c r="F734" s="6"/>
      <c r="G734" s="6"/>
      <c r="H734" s="6" t="s">
        <v>689</v>
      </c>
      <c r="I734" s="6" t="s">
        <v>731</v>
      </c>
      <c r="J734" s="6">
        <v>0.16447</v>
      </c>
      <c r="K734" s="6">
        <v>0</v>
      </c>
      <c r="L734" s="6">
        <v>-1.236</v>
      </c>
      <c r="M734" s="6">
        <v>-0.5642</v>
      </c>
    </row>
    <row r="735" ht="13.85" spans="1:13">
      <c r="A735" s="6"/>
      <c r="B735" s="6"/>
      <c r="C735" s="6"/>
      <c r="D735" s="6"/>
      <c r="E735" s="6"/>
      <c r="F735" s="6"/>
      <c r="G735" s="6" t="s">
        <v>689</v>
      </c>
      <c r="H735" s="6" t="s">
        <v>31</v>
      </c>
      <c r="I735" s="6" t="s">
        <v>732</v>
      </c>
      <c r="J735" s="6">
        <v>0.16447</v>
      </c>
      <c r="K735" s="6">
        <v>0.042</v>
      </c>
      <c r="L735" s="6">
        <v>0.0134</v>
      </c>
      <c r="M735" s="6">
        <v>0.6852</v>
      </c>
    </row>
    <row r="736" ht="13.85" spans="1:13">
      <c r="A736" s="6"/>
      <c r="B736" s="6"/>
      <c r="C736" s="6"/>
      <c r="D736" s="6"/>
      <c r="E736" s="6"/>
      <c r="F736" s="6"/>
      <c r="G736" s="6"/>
      <c r="H736" s="6" t="s">
        <v>40</v>
      </c>
      <c r="I736" s="6" t="s">
        <v>733</v>
      </c>
      <c r="J736" s="6">
        <v>0.16447</v>
      </c>
      <c r="K736" s="6">
        <v>0.022</v>
      </c>
      <c r="L736" s="6">
        <v>-0.7321</v>
      </c>
      <c r="M736" s="6">
        <v>-0.0603</v>
      </c>
    </row>
    <row r="737" ht="13.85" spans="1:13">
      <c r="A737" s="6"/>
      <c r="B737" s="6"/>
      <c r="C737" s="6"/>
      <c r="D737" s="6"/>
      <c r="E737" s="6"/>
      <c r="F737" s="6"/>
      <c r="G737" s="6"/>
      <c r="H737" s="6" t="s">
        <v>685</v>
      </c>
      <c r="I737" s="6" t="s">
        <v>734</v>
      </c>
      <c r="J737" s="6">
        <v>0.16447</v>
      </c>
      <c r="K737" s="6">
        <v>0</v>
      </c>
      <c r="L737" s="6">
        <v>-1.068</v>
      </c>
      <c r="M737" s="6">
        <v>-0.3962</v>
      </c>
    </row>
    <row r="738" ht="13.85" spans="1:13">
      <c r="A738" s="6"/>
      <c r="B738" s="6"/>
      <c r="C738" s="6"/>
      <c r="D738" s="6"/>
      <c r="E738" s="6"/>
      <c r="F738" s="6"/>
      <c r="G738" s="6"/>
      <c r="H738" s="6" t="s">
        <v>687</v>
      </c>
      <c r="I738" s="6" t="s">
        <v>735</v>
      </c>
      <c r="J738" s="6">
        <v>0.16447</v>
      </c>
      <c r="K738" s="6">
        <v>0</v>
      </c>
      <c r="L738" s="6">
        <v>0.7284</v>
      </c>
      <c r="M738" s="6">
        <v>1.4002</v>
      </c>
    </row>
    <row r="739" ht="13.85" spans="1:13">
      <c r="A739" s="6"/>
      <c r="B739" s="6"/>
      <c r="C739" s="6"/>
      <c r="D739" s="6"/>
      <c r="E739" s="6"/>
      <c r="F739" s="6"/>
      <c r="G739" s="6"/>
      <c r="H739" s="6" t="s">
        <v>688</v>
      </c>
      <c r="I739" s="6" t="s">
        <v>736</v>
      </c>
      <c r="J739" s="6">
        <v>0.16447</v>
      </c>
      <c r="K739" s="6">
        <v>0</v>
      </c>
      <c r="L739" s="6">
        <v>0.5642</v>
      </c>
      <c r="M739" s="6">
        <v>1.236</v>
      </c>
    </row>
    <row r="740" ht="13.85" spans="1:13">
      <c r="A740" s="6"/>
      <c r="B740" s="6"/>
      <c r="C740" s="6"/>
      <c r="D740" s="6"/>
      <c r="E740" s="6"/>
      <c r="F740" s="6"/>
      <c r="G740" s="6" t="s">
        <v>144</v>
      </c>
      <c r="H740" s="6"/>
      <c r="I740" s="6"/>
      <c r="J740" s="6"/>
      <c r="K740" s="6"/>
      <c r="L740" s="6"/>
      <c r="M740" s="6"/>
    </row>
    <row r="744" ht="13.85" spans="1:7">
      <c r="A744" s="6"/>
      <c r="B744" s="6"/>
      <c r="C744" s="6" t="s">
        <v>737</v>
      </c>
      <c r="D744" s="6"/>
      <c r="E744" s="6" t="s">
        <v>490</v>
      </c>
      <c r="F744" s="6"/>
      <c r="G744" s="6"/>
    </row>
    <row r="745" ht="13.85" spans="1:7">
      <c r="A745" s="23" t="s">
        <v>7</v>
      </c>
      <c r="B745" s="23"/>
      <c r="C745" s="23">
        <v>1</v>
      </c>
      <c r="D745" s="23">
        <v>489.083</v>
      </c>
      <c r="E745" s="23">
        <v>1</v>
      </c>
      <c r="F745" s="23">
        <v>2612.125</v>
      </c>
      <c r="G745" s="23">
        <f t="shared" ref="G745:G756" si="24">D745/F745</f>
        <v>0.187235679762645</v>
      </c>
    </row>
    <row r="746" ht="13.85" spans="1:7">
      <c r="A746" s="23" t="s">
        <v>8</v>
      </c>
      <c r="B746" s="23"/>
      <c r="C746" s="23">
        <v>2</v>
      </c>
      <c r="D746" s="23">
        <v>762.82</v>
      </c>
      <c r="E746" s="23">
        <v>2</v>
      </c>
      <c r="F746" s="23">
        <v>2920.104</v>
      </c>
      <c r="G746" s="23">
        <f t="shared" si="24"/>
        <v>0.261230421930178</v>
      </c>
    </row>
    <row r="747" ht="13.85" spans="1:7">
      <c r="A747" s="6" t="s">
        <v>13</v>
      </c>
      <c r="B747" s="6"/>
      <c r="C747" s="6">
        <v>3</v>
      </c>
      <c r="D747" s="6">
        <v>1728.154</v>
      </c>
      <c r="E747" s="6">
        <v>3</v>
      </c>
      <c r="F747" s="6">
        <v>3494.134</v>
      </c>
      <c r="G747" s="6">
        <f t="shared" si="24"/>
        <v>0.494587213884757</v>
      </c>
    </row>
    <row r="748" ht="13.85" spans="1:8">
      <c r="A748" s="6" t="s">
        <v>14</v>
      </c>
      <c r="B748" s="6"/>
      <c r="C748" s="6">
        <v>4</v>
      </c>
      <c r="D748" s="6">
        <v>2485.083</v>
      </c>
      <c r="E748" s="6">
        <v>4</v>
      </c>
      <c r="F748" s="6">
        <v>4396.033</v>
      </c>
      <c r="G748" s="6">
        <f t="shared" si="24"/>
        <v>0.565301261387255</v>
      </c>
      <c r="H748" s="6" t="s">
        <v>492</v>
      </c>
    </row>
    <row r="749" ht="13.85" spans="1:7">
      <c r="A749" s="24" t="s">
        <v>660</v>
      </c>
      <c r="B749" s="24"/>
      <c r="C749" s="24">
        <v>5</v>
      </c>
      <c r="D749" s="24">
        <v>2273.426</v>
      </c>
      <c r="E749" s="24">
        <v>5</v>
      </c>
      <c r="F749" s="24">
        <v>2356.305</v>
      </c>
      <c r="G749" s="24">
        <f t="shared" si="24"/>
        <v>0.964826709615266</v>
      </c>
    </row>
    <row r="750" ht="13.85" spans="1:7">
      <c r="A750" s="24" t="s">
        <v>661</v>
      </c>
      <c r="B750" s="24"/>
      <c r="C750" s="24">
        <v>6</v>
      </c>
      <c r="D750" s="24">
        <v>3547.426</v>
      </c>
      <c r="E750" s="24">
        <v>6</v>
      </c>
      <c r="F750" s="24">
        <v>3212.113</v>
      </c>
      <c r="G750" s="24">
        <f t="shared" si="24"/>
        <v>1.1043901631107</v>
      </c>
    </row>
    <row r="751" ht="13.85" spans="1:7">
      <c r="A751" s="6" t="s">
        <v>662</v>
      </c>
      <c r="B751" s="6"/>
      <c r="C751" s="6">
        <v>7</v>
      </c>
      <c r="D751" s="6">
        <v>193.113</v>
      </c>
      <c r="E751" s="6">
        <v>7</v>
      </c>
      <c r="F751" s="6">
        <v>1811.134</v>
      </c>
      <c r="G751" s="6">
        <f t="shared" si="24"/>
        <v>0.106625462279434</v>
      </c>
    </row>
    <row r="752" ht="13.85" spans="1:7">
      <c r="A752" s="6" t="s">
        <v>663</v>
      </c>
      <c r="B752" s="6"/>
      <c r="C752" s="6">
        <v>8</v>
      </c>
      <c r="D752" s="6">
        <v>546.355</v>
      </c>
      <c r="E752" s="6">
        <v>8</v>
      </c>
      <c r="F752" s="6">
        <v>2393.113</v>
      </c>
      <c r="G752" s="6">
        <f t="shared" si="24"/>
        <v>0.228303051297619</v>
      </c>
    </row>
    <row r="753" ht="13.85" spans="1:7">
      <c r="A753" s="23" t="s">
        <v>664</v>
      </c>
      <c r="B753" s="23"/>
      <c r="C753" s="23">
        <v>9</v>
      </c>
      <c r="D753" s="23">
        <v>404.82</v>
      </c>
      <c r="E753" s="23">
        <v>9</v>
      </c>
      <c r="F753" s="23">
        <v>3213.861</v>
      </c>
      <c r="G753" s="23">
        <f t="shared" si="24"/>
        <v>0.125960643599708</v>
      </c>
    </row>
    <row r="754" ht="13.85" spans="1:7">
      <c r="A754" s="23" t="s">
        <v>665</v>
      </c>
      <c r="B754" s="23"/>
      <c r="C754" s="23">
        <v>10</v>
      </c>
      <c r="D754" s="23">
        <v>362.648</v>
      </c>
      <c r="E754" s="23">
        <v>10</v>
      </c>
      <c r="F754" s="23">
        <v>2570.104</v>
      </c>
      <c r="G754" s="23">
        <f t="shared" si="24"/>
        <v>0.141102461223359</v>
      </c>
    </row>
    <row r="755" ht="13.85" spans="1:7">
      <c r="A755" s="6" t="s">
        <v>666</v>
      </c>
      <c r="B755" s="6"/>
      <c r="C755" s="6">
        <v>11</v>
      </c>
      <c r="D755" s="6">
        <v>587.577</v>
      </c>
      <c r="E755" s="6">
        <v>11</v>
      </c>
      <c r="F755" s="6">
        <v>5527.054</v>
      </c>
      <c r="G755" s="6">
        <f t="shared" si="24"/>
        <v>0.10630925625116</v>
      </c>
    </row>
    <row r="756" ht="13.85" spans="1:8">
      <c r="A756" s="6" t="s">
        <v>667</v>
      </c>
      <c r="B756" s="6"/>
      <c r="C756" s="6">
        <v>12</v>
      </c>
      <c r="D756" s="6">
        <v>808.941</v>
      </c>
      <c r="E756" s="6">
        <v>12</v>
      </c>
      <c r="F756" s="6">
        <v>3105.811</v>
      </c>
      <c r="G756" s="6">
        <f t="shared" si="24"/>
        <v>0.260460472321078</v>
      </c>
      <c r="H756" s="6" t="s">
        <v>490</v>
      </c>
    </row>
    <row r="757" ht="13.85" spans="1:7">
      <c r="A757" s="6"/>
      <c r="B757" s="6"/>
      <c r="C757" s="6" t="s">
        <v>737</v>
      </c>
      <c r="D757" s="6"/>
      <c r="E757" s="6" t="s">
        <v>490</v>
      </c>
      <c r="F757" s="6"/>
      <c r="G757" s="6"/>
    </row>
    <row r="758" ht="13.85" spans="1:7">
      <c r="A758" s="23" t="s">
        <v>9</v>
      </c>
      <c r="B758" s="23"/>
      <c r="C758" s="23">
        <v>1</v>
      </c>
      <c r="D758" s="23">
        <v>1323.698</v>
      </c>
      <c r="E758" s="23">
        <v>1</v>
      </c>
      <c r="F758" s="23">
        <v>4526.125</v>
      </c>
      <c r="G758" s="23">
        <f t="shared" ref="G758:G769" si="25">D758/F758</f>
        <v>0.29245723438924</v>
      </c>
    </row>
    <row r="759" ht="13.85" spans="1:7">
      <c r="A759" s="23" t="s">
        <v>10</v>
      </c>
      <c r="B759" s="23"/>
      <c r="C759" s="23">
        <v>2</v>
      </c>
      <c r="D759" s="23">
        <v>2002.276</v>
      </c>
      <c r="E759" s="23">
        <v>2</v>
      </c>
      <c r="F759" s="23">
        <v>3349.062</v>
      </c>
      <c r="G759" s="23">
        <f t="shared" si="25"/>
        <v>0.597861729642509</v>
      </c>
    </row>
    <row r="760" ht="13.85" spans="1:7">
      <c r="A760" s="6" t="s">
        <v>15</v>
      </c>
      <c r="B760" s="6"/>
      <c r="C760" s="6">
        <v>3</v>
      </c>
      <c r="D760" s="6">
        <v>4922.225</v>
      </c>
      <c r="E760" s="6">
        <v>3</v>
      </c>
      <c r="F760" s="6">
        <v>4080.376</v>
      </c>
      <c r="G760" s="6">
        <f t="shared" si="25"/>
        <v>1.20631652573194</v>
      </c>
    </row>
    <row r="761" ht="13.85" spans="1:7">
      <c r="A761" s="6" t="s">
        <v>16</v>
      </c>
      <c r="B761" s="6"/>
      <c r="C761" s="6">
        <v>4</v>
      </c>
      <c r="D761" s="6">
        <v>3460.497</v>
      </c>
      <c r="E761" s="6">
        <v>4</v>
      </c>
      <c r="F761" s="6">
        <v>4105.669</v>
      </c>
      <c r="G761" s="6">
        <f t="shared" si="25"/>
        <v>0.842858252820673</v>
      </c>
    </row>
    <row r="762" ht="13.85" spans="1:7">
      <c r="A762" s="24" t="s">
        <v>668</v>
      </c>
      <c r="B762" s="24"/>
      <c r="C762" s="24">
        <v>5</v>
      </c>
      <c r="D762" s="24">
        <v>3956.761</v>
      </c>
      <c r="E762" s="24">
        <v>5</v>
      </c>
      <c r="F762" s="24">
        <v>3627.205</v>
      </c>
      <c r="G762" s="24">
        <f t="shared" si="25"/>
        <v>1.09085673404178</v>
      </c>
    </row>
    <row r="763" ht="13.85" spans="1:7">
      <c r="A763" s="24" t="s">
        <v>669</v>
      </c>
      <c r="B763" s="24"/>
      <c r="C763" s="24">
        <v>6</v>
      </c>
      <c r="D763" s="24">
        <v>2930.79</v>
      </c>
      <c r="E763" s="24">
        <v>6</v>
      </c>
      <c r="F763" s="24">
        <v>3322.062</v>
      </c>
      <c r="G763" s="24">
        <f t="shared" si="25"/>
        <v>0.882220139178619</v>
      </c>
    </row>
    <row r="764" ht="13.85" spans="1:7">
      <c r="A764" s="6" t="s">
        <v>670</v>
      </c>
      <c r="B764" s="6"/>
      <c r="C764" s="6">
        <v>7</v>
      </c>
      <c r="D764" s="6">
        <v>522.134</v>
      </c>
      <c r="E764" s="6">
        <v>7</v>
      </c>
      <c r="F764" s="6">
        <v>2254.648</v>
      </c>
      <c r="G764" s="6">
        <f t="shared" si="25"/>
        <v>0.231581160340772</v>
      </c>
    </row>
    <row r="765" ht="13.85" spans="1:7">
      <c r="A765" s="6" t="s">
        <v>671</v>
      </c>
      <c r="B765" s="6"/>
      <c r="C765" s="6">
        <v>8</v>
      </c>
      <c r="D765" s="6">
        <v>189.042</v>
      </c>
      <c r="E765" s="6">
        <v>8</v>
      </c>
      <c r="F765" s="6">
        <v>2704.941</v>
      </c>
      <c r="G765" s="6">
        <f t="shared" si="25"/>
        <v>0.0698876611356773</v>
      </c>
    </row>
    <row r="766" ht="13.85" spans="1:7">
      <c r="A766" s="23" t="s">
        <v>672</v>
      </c>
      <c r="B766" s="23"/>
      <c r="C766" s="23">
        <v>9</v>
      </c>
      <c r="D766" s="23">
        <v>811.255</v>
      </c>
      <c r="E766" s="23">
        <v>9</v>
      </c>
      <c r="F766" s="23">
        <v>3373.77</v>
      </c>
      <c r="G766" s="23">
        <f t="shared" si="25"/>
        <v>0.24045948597563</v>
      </c>
    </row>
    <row r="767" ht="13.85" spans="1:7">
      <c r="A767" s="23" t="s">
        <v>673</v>
      </c>
      <c r="B767" s="23"/>
      <c r="C767" s="23">
        <v>10</v>
      </c>
      <c r="D767" s="23">
        <v>1178.104</v>
      </c>
      <c r="E767" s="23">
        <v>10</v>
      </c>
      <c r="F767" s="23">
        <v>2626.305</v>
      </c>
      <c r="G767" s="23">
        <f t="shared" si="25"/>
        <v>0.448578516204325</v>
      </c>
    </row>
    <row r="768" ht="13.85" spans="1:7">
      <c r="A768" s="6" t="s">
        <v>674</v>
      </c>
      <c r="B768" s="6"/>
      <c r="C768" s="6">
        <v>11</v>
      </c>
      <c r="D768" s="6">
        <v>770.891</v>
      </c>
      <c r="E768" s="6">
        <v>11</v>
      </c>
      <c r="F768" s="6">
        <v>2235.912</v>
      </c>
      <c r="G768" s="6">
        <f t="shared" si="25"/>
        <v>0.344776985856331</v>
      </c>
    </row>
    <row r="769" ht="13.85" spans="1:7">
      <c r="A769" s="6" t="s">
        <v>675</v>
      </c>
      <c r="B769" s="6"/>
      <c r="C769" s="6">
        <v>12</v>
      </c>
      <c r="D769" s="6">
        <v>718.922</v>
      </c>
      <c r="E769" s="6">
        <v>12</v>
      </c>
      <c r="F769" s="6">
        <v>2010.648</v>
      </c>
      <c r="G769" s="6">
        <f t="shared" si="25"/>
        <v>0.357557364590918</v>
      </c>
    </row>
    <row r="770" ht="13.85" spans="1:7">
      <c r="A770" s="6"/>
      <c r="B770" s="6"/>
      <c r="C770" s="6" t="s">
        <v>737</v>
      </c>
      <c r="D770" s="6"/>
      <c r="E770" s="6" t="s">
        <v>490</v>
      </c>
      <c r="F770" s="6"/>
      <c r="G770" s="6"/>
    </row>
    <row r="771" ht="13.85" spans="1:7">
      <c r="A771" s="23" t="s">
        <v>11</v>
      </c>
      <c r="B771" s="23"/>
      <c r="C771" s="23">
        <v>1</v>
      </c>
      <c r="D771" s="23">
        <v>2107.761</v>
      </c>
      <c r="E771" s="23">
        <v>1</v>
      </c>
      <c r="F771" s="23">
        <v>4727.477</v>
      </c>
      <c r="G771" s="23">
        <f t="shared" ref="G771:G782" si="26">D771/F771</f>
        <v>0.445853253225769</v>
      </c>
    </row>
    <row r="772" ht="13.85" spans="1:7">
      <c r="A772" s="23" t="s">
        <v>12</v>
      </c>
      <c r="B772" s="23"/>
      <c r="C772" s="23">
        <v>2</v>
      </c>
      <c r="D772" s="23">
        <v>2200.669</v>
      </c>
      <c r="E772" s="23">
        <v>2</v>
      </c>
      <c r="F772" s="23">
        <v>6358.083</v>
      </c>
      <c r="G772" s="23">
        <f t="shared" si="26"/>
        <v>0.346121464598685</v>
      </c>
    </row>
    <row r="773" ht="13.85" spans="1:7">
      <c r="A773" s="6" t="s">
        <v>17</v>
      </c>
      <c r="B773" s="6"/>
      <c r="C773" s="6">
        <v>3</v>
      </c>
      <c r="D773" s="6">
        <v>3698.64</v>
      </c>
      <c r="E773" s="6">
        <v>3</v>
      </c>
      <c r="F773" s="6">
        <v>6673.79</v>
      </c>
      <c r="G773" s="6">
        <f t="shared" si="26"/>
        <v>0.554203833204221</v>
      </c>
    </row>
    <row r="774" ht="13.85" spans="1:7">
      <c r="A774" s="6" t="s">
        <v>18</v>
      </c>
      <c r="B774" s="6"/>
      <c r="C774" s="6">
        <v>4</v>
      </c>
      <c r="D774" s="6">
        <v>2327.669</v>
      </c>
      <c r="E774" s="6">
        <v>4</v>
      </c>
      <c r="F774" s="6">
        <v>5409.518</v>
      </c>
      <c r="G774" s="6">
        <f t="shared" si="26"/>
        <v>0.430291386404482</v>
      </c>
    </row>
    <row r="775" ht="13.85" spans="1:7">
      <c r="A775" s="24" t="s">
        <v>676</v>
      </c>
      <c r="B775" s="24"/>
      <c r="C775" s="24">
        <v>5</v>
      </c>
      <c r="D775" s="24">
        <v>3778.761</v>
      </c>
      <c r="E775" s="24">
        <v>5</v>
      </c>
      <c r="F775" s="24">
        <v>6339.033</v>
      </c>
      <c r="G775" s="24">
        <f t="shared" si="26"/>
        <v>0.596110006052974</v>
      </c>
    </row>
    <row r="776" ht="13.85" spans="1:7">
      <c r="A776" s="24" t="s">
        <v>677</v>
      </c>
      <c r="B776" s="24"/>
      <c r="C776" s="24">
        <v>6</v>
      </c>
      <c r="D776" s="24">
        <v>2973.104</v>
      </c>
      <c r="E776" s="24">
        <v>6</v>
      </c>
      <c r="F776" s="24">
        <v>5261.326</v>
      </c>
      <c r="G776" s="24">
        <f t="shared" si="26"/>
        <v>0.565086443987694</v>
      </c>
    </row>
    <row r="777" ht="13.85" spans="1:7">
      <c r="A777" s="6" t="s">
        <v>678</v>
      </c>
      <c r="B777" s="6"/>
      <c r="C777" s="6">
        <v>7</v>
      </c>
      <c r="D777" s="6">
        <v>173.468</v>
      </c>
      <c r="E777" s="6">
        <v>7</v>
      </c>
      <c r="F777" s="6">
        <v>5169.962</v>
      </c>
      <c r="G777" s="6">
        <f t="shared" si="26"/>
        <v>0.0335530512603381</v>
      </c>
    </row>
    <row r="778" ht="13.85" spans="1:7">
      <c r="A778" s="6" t="s">
        <v>679</v>
      </c>
      <c r="B778" s="6"/>
      <c r="C778" s="6">
        <v>8</v>
      </c>
      <c r="D778" s="6">
        <v>566.406</v>
      </c>
      <c r="E778" s="6">
        <v>8</v>
      </c>
      <c r="F778" s="6">
        <v>3686.134</v>
      </c>
      <c r="G778" s="6">
        <f t="shared" si="26"/>
        <v>0.153658548495524</v>
      </c>
    </row>
    <row r="779" ht="13.85" spans="1:7">
      <c r="A779" s="23" t="s">
        <v>680</v>
      </c>
      <c r="B779" s="23"/>
      <c r="C779" s="23">
        <v>9</v>
      </c>
      <c r="D779" s="23">
        <v>521.305</v>
      </c>
      <c r="E779" s="23">
        <v>9</v>
      </c>
      <c r="F779" s="23">
        <v>5086.61</v>
      </c>
      <c r="G779" s="23">
        <f t="shared" si="26"/>
        <v>0.102485741977466</v>
      </c>
    </row>
    <row r="780" ht="13.85" spans="1:7">
      <c r="A780" s="23" t="s">
        <v>681</v>
      </c>
      <c r="B780" s="23"/>
      <c r="C780" s="23">
        <v>10</v>
      </c>
      <c r="D780" s="23">
        <v>456.548</v>
      </c>
      <c r="E780" s="23">
        <v>10</v>
      </c>
      <c r="F780" s="23">
        <v>4796.468</v>
      </c>
      <c r="G780" s="23">
        <f t="shared" si="26"/>
        <v>0.0951842063785269</v>
      </c>
    </row>
    <row r="781" ht="13.85" spans="1:7">
      <c r="A781" s="6" t="s">
        <v>682</v>
      </c>
      <c r="B781" s="6"/>
      <c r="C781" s="6">
        <v>11</v>
      </c>
      <c r="D781" s="6">
        <v>166.406</v>
      </c>
      <c r="E781" s="6">
        <v>11</v>
      </c>
      <c r="F781" s="6">
        <v>770.255</v>
      </c>
      <c r="G781" s="6">
        <f t="shared" si="26"/>
        <v>0.216040142550194</v>
      </c>
    </row>
    <row r="782" ht="13.85" spans="1:7">
      <c r="A782" s="6" t="s">
        <v>683</v>
      </c>
      <c r="B782" s="6"/>
      <c r="C782" s="6">
        <v>12</v>
      </c>
      <c r="D782" s="6">
        <v>173.468</v>
      </c>
      <c r="E782" s="6">
        <v>12</v>
      </c>
      <c r="F782" s="6">
        <v>1104.163</v>
      </c>
      <c r="G782" s="6">
        <f t="shared" si="26"/>
        <v>0.157103616042197</v>
      </c>
    </row>
    <row r="785" ht="13.85" spans="1:13">
      <c r="A785" s="6" t="s">
        <v>123</v>
      </c>
      <c r="B785" s="6"/>
      <c r="C785" s="6"/>
      <c r="D785" s="6"/>
      <c r="E785" s="6"/>
      <c r="F785" s="6"/>
      <c r="G785" s="6"/>
      <c r="H785" s="6"/>
      <c r="I785" s="6"/>
      <c r="J785" s="6"/>
      <c r="K785" s="6"/>
      <c r="L785" s="6"/>
      <c r="M785" s="6"/>
    </row>
    <row r="786" ht="13.85" spans="1:13">
      <c r="A786" s="6" t="s">
        <v>30</v>
      </c>
      <c r="B786" s="6"/>
      <c r="C786" s="6"/>
      <c r="D786" s="6"/>
      <c r="E786" s="6"/>
      <c r="F786" s="6"/>
      <c r="G786" s="6" t="s">
        <v>124</v>
      </c>
      <c r="H786" s="6"/>
      <c r="I786" s="6"/>
      <c r="J786" s="6"/>
      <c r="K786" s="6"/>
      <c r="L786" s="6"/>
      <c r="M786" s="6"/>
    </row>
    <row r="787" ht="13.85" spans="1:13">
      <c r="A787" s="6"/>
      <c r="B787" s="6" t="s">
        <v>126</v>
      </c>
      <c r="C787" s="6" t="s">
        <v>127</v>
      </c>
      <c r="D787" s="6" t="s">
        <v>128</v>
      </c>
      <c r="E787" s="6" t="s">
        <v>32</v>
      </c>
      <c r="F787" s="6" t="s">
        <v>33</v>
      </c>
      <c r="G787" s="6" t="s">
        <v>125</v>
      </c>
      <c r="H787" s="6"/>
      <c r="I787" s="6"/>
      <c r="J787" s="6"/>
      <c r="K787" s="6"/>
      <c r="L787" s="6"/>
      <c r="M787" s="6"/>
    </row>
    <row r="788" ht="13.85" spans="1:13">
      <c r="A788" s="8" t="s">
        <v>130</v>
      </c>
      <c r="B788" s="6">
        <v>20.778</v>
      </c>
      <c r="C788" s="6">
        <v>5</v>
      </c>
      <c r="D788" s="6">
        <v>4.156</v>
      </c>
      <c r="E788" s="6">
        <v>15.803</v>
      </c>
      <c r="F788" s="6">
        <v>0</v>
      </c>
      <c r="G788" s="6" t="s">
        <v>129</v>
      </c>
      <c r="H788" s="6"/>
      <c r="I788" s="6"/>
      <c r="J788" s="6"/>
      <c r="K788" s="6"/>
      <c r="L788" s="6"/>
      <c r="M788" s="6"/>
    </row>
    <row r="789" ht="13.85" spans="1:13">
      <c r="A789" s="6" t="s">
        <v>136</v>
      </c>
      <c r="B789" s="6">
        <v>7.889</v>
      </c>
      <c r="C789" s="6">
        <v>30</v>
      </c>
      <c r="D789" s="6">
        <v>0.263</v>
      </c>
      <c r="E789" s="6"/>
      <c r="F789" s="6"/>
      <c r="G789" s="6" t="s">
        <v>131</v>
      </c>
      <c r="H789" s="6" t="s">
        <v>132</v>
      </c>
      <c r="I789" s="6" t="s">
        <v>133</v>
      </c>
      <c r="J789" s="6" t="s">
        <v>134</v>
      </c>
      <c r="K789" s="6" t="s">
        <v>33</v>
      </c>
      <c r="L789" s="6" t="s">
        <v>135</v>
      </c>
      <c r="M789" s="6"/>
    </row>
    <row r="790" ht="13.85" spans="1:13">
      <c r="A790" s="6" t="s">
        <v>137</v>
      </c>
      <c r="B790" s="6">
        <v>28.667</v>
      </c>
      <c r="C790" s="6">
        <v>35</v>
      </c>
      <c r="D790" s="6"/>
      <c r="E790" s="6"/>
      <c r="F790" s="6"/>
      <c r="G790" s="6"/>
      <c r="H790" s="6"/>
      <c r="I790" s="6"/>
      <c r="J790" s="6"/>
      <c r="K790" s="6"/>
      <c r="L790" s="6" t="s">
        <v>41</v>
      </c>
      <c r="M790" s="6" t="s">
        <v>42</v>
      </c>
    </row>
    <row r="791" ht="13.85" spans="1:13">
      <c r="A791" s="6"/>
      <c r="B791" s="6"/>
      <c r="C791" s="6"/>
      <c r="D791" s="6"/>
      <c r="E791" s="6"/>
      <c r="F791" s="6"/>
      <c r="G791" s="6" t="s">
        <v>31</v>
      </c>
      <c r="H791" s="6" t="s">
        <v>40</v>
      </c>
      <c r="I791" s="6" t="s">
        <v>738</v>
      </c>
      <c r="J791" s="6">
        <v>0.29607</v>
      </c>
      <c r="K791" s="6">
        <v>0.004</v>
      </c>
      <c r="L791" s="6">
        <v>-1.5258</v>
      </c>
      <c r="M791" s="6">
        <v>-0.3165</v>
      </c>
    </row>
    <row r="792" ht="13.85" spans="1:13">
      <c r="A792" s="6"/>
      <c r="B792" s="6"/>
      <c r="C792" s="6"/>
      <c r="D792" s="6"/>
      <c r="E792" s="6"/>
      <c r="F792" s="6"/>
      <c r="G792" s="6"/>
      <c r="H792" s="6" t="s">
        <v>685</v>
      </c>
      <c r="I792" s="6" t="s">
        <v>739</v>
      </c>
      <c r="J792" s="6">
        <v>0.29607</v>
      </c>
      <c r="K792" s="6">
        <v>0</v>
      </c>
      <c r="L792" s="6">
        <v>-2.0467</v>
      </c>
      <c r="M792" s="6">
        <v>-0.8374</v>
      </c>
    </row>
    <row r="793" ht="13.85" spans="1:13">
      <c r="A793" s="6"/>
      <c r="B793" s="6"/>
      <c r="C793" s="6"/>
      <c r="D793" s="6"/>
      <c r="E793" s="6"/>
      <c r="F793" s="6"/>
      <c r="G793" s="6"/>
      <c r="H793" s="6" t="s">
        <v>687</v>
      </c>
      <c r="I793" s="6" t="s">
        <v>740</v>
      </c>
      <c r="J793" s="6">
        <v>0.29607</v>
      </c>
      <c r="K793" s="6">
        <v>0.047</v>
      </c>
      <c r="L793" s="6">
        <v>0.0088</v>
      </c>
      <c r="M793" s="6">
        <v>1.2181</v>
      </c>
    </row>
    <row r="794" ht="13.85" spans="1:13">
      <c r="A794" s="6"/>
      <c r="B794" s="6"/>
      <c r="C794" s="6"/>
      <c r="D794" s="6"/>
      <c r="E794" s="6"/>
      <c r="F794" s="6"/>
      <c r="G794" s="6"/>
      <c r="H794" s="6" t="s">
        <v>688</v>
      </c>
      <c r="I794" s="6">
        <v>0.45852</v>
      </c>
      <c r="J794" s="6">
        <v>0.29607</v>
      </c>
      <c r="K794" s="6">
        <v>0.132</v>
      </c>
      <c r="L794" s="6">
        <v>-0.1461</v>
      </c>
      <c r="M794" s="6">
        <v>1.0632</v>
      </c>
    </row>
    <row r="795" ht="13.85" spans="1:13">
      <c r="A795" s="6"/>
      <c r="B795" s="6"/>
      <c r="C795" s="6"/>
      <c r="D795" s="6"/>
      <c r="E795" s="6"/>
      <c r="F795" s="6"/>
      <c r="G795" s="6"/>
      <c r="H795" s="6" t="s">
        <v>689</v>
      </c>
      <c r="I795" s="6">
        <v>0.32313</v>
      </c>
      <c r="J795" s="6">
        <v>0.29607</v>
      </c>
      <c r="K795" s="6">
        <v>0.284</v>
      </c>
      <c r="L795" s="6">
        <v>-0.2815</v>
      </c>
      <c r="M795" s="6">
        <v>0.9278</v>
      </c>
    </row>
    <row r="796" ht="13.85" spans="1:13">
      <c r="A796" s="6"/>
      <c r="B796" s="6"/>
      <c r="C796" s="6"/>
      <c r="D796" s="6"/>
      <c r="E796" s="6"/>
      <c r="F796" s="6"/>
      <c r="G796" s="6" t="s">
        <v>40</v>
      </c>
      <c r="H796" s="6" t="s">
        <v>31</v>
      </c>
      <c r="I796" s="6" t="s">
        <v>741</v>
      </c>
      <c r="J796" s="6">
        <v>0.29607</v>
      </c>
      <c r="K796" s="6">
        <v>0.004</v>
      </c>
      <c r="L796" s="6">
        <v>0.3165</v>
      </c>
      <c r="M796" s="6">
        <v>1.5258</v>
      </c>
    </row>
    <row r="797" ht="13.85" spans="1:13">
      <c r="A797" s="6"/>
      <c r="B797" s="6"/>
      <c r="C797" s="6"/>
      <c r="D797" s="6"/>
      <c r="E797" s="6"/>
      <c r="F797" s="6"/>
      <c r="G797" s="6"/>
      <c r="H797" s="6" t="s">
        <v>685</v>
      </c>
      <c r="I797" s="6">
        <v>-0.52091</v>
      </c>
      <c r="J797" s="6">
        <v>0.29607</v>
      </c>
      <c r="K797" s="6">
        <v>0.089</v>
      </c>
      <c r="L797" s="6">
        <v>-1.1256</v>
      </c>
      <c r="M797" s="6">
        <v>0.0837</v>
      </c>
    </row>
    <row r="798" ht="13.85" spans="1:13">
      <c r="A798" s="6"/>
      <c r="B798" s="6"/>
      <c r="C798" s="6"/>
      <c r="D798" s="6"/>
      <c r="E798" s="6"/>
      <c r="F798" s="6"/>
      <c r="G798" s="6"/>
      <c r="H798" s="6" t="s">
        <v>687</v>
      </c>
      <c r="I798" s="6" t="s">
        <v>742</v>
      </c>
      <c r="J798" s="6">
        <v>0.29607</v>
      </c>
      <c r="K798" s="6">
        <v>0</v>
      </c>
      <c r="L798" s="6">
        <v>0.93</v>
      </c>
      <c r="M798" s="6">
        <v>2.1393</v>
      </c>
    </row>
    <row r="799" ht="13.85" spans="1:13">
      <c r="A799" s="6"/>
      <c r="B799" s="6"/>
      <c r="C799" s="6"/>
      <c r="D799" s="6"/>
      <c r="E799" s="6"/>
      <c r="F799" s="6"/>
      <c r="G799" s="6"/>
      <c r="H799" s="6" t="s">
        <v>688</v>
      </c>
      <c r="I799" s="6" t="s">
        <v>743</v>
      </c>
      <c r="J799" s="6">
        <v>0.29607</v>
      </c>
      <c r="K799" s="6">
        <v>0</v>
      </c>
      <c r="L799" s="6">
        <v>0.775</v>
      </c>
      <c r="M799" s="6">
        <v>1.9843</v>
      </c>
    </row>
    <row r="800" ht="13.85" spans="1:13">
      <c r="A800" s="6"/>
      <c r="B800" s="6"/>
      <c r="C800" s="6"/>
      <c r="D800" s="6"/>
      <c r="E800" s="6"/>
      <c r="F800" s="6"/>
      <c r="G800" s="6"/>
      <c r="H800" s="6" t="s">
        <v>689</v>
      </c>
      <c r="I800" s="6" t="s">
        <v>744</v>
      </c>
      <c r="J800" s="6">
        <v>0.29607</v>
      </c>
      <c r="K800" s="6">
        <v>0</v>
      </c>
      <c r="L800" s="6">
        <v>0.6397</v>
      </c>
      <c r="M800" s="6">
        <v>1.849</v>
      </c>
    </row>
    <row r="801" ht="13.85" spans="1:13">
      <c r="A801" s="6"/>
      <c r="B801" s="6"/>
      <c r="C801" s="6"/>
      <c r="D801" s="6"/>
      <c r="E801" s="6"/>
      <c r="F801" s="6"/>
      <c r="G801" s="6" t="s">
        <v>685</v>
      </c>
      <c r="H801" s="6" t="s">
        <v>31</v>
      </c>
      <c r="I801" s="6" t="s">
        <v>745</v>
      </c>
      <c r="J801" s="6">
        <v>0.29607</v>
      </c>
      <c r="K801" s="6">
        <v>0</v>
      </c>
      <c r="L801" s="6">
        <v>0.8374</v>
      </c>
      <c r="M801" s="6">
        <v>2.0467</v>
      </c>
    </row>
    <row r="802" ht="13.85" spans="1:13">
      <c r="A802" s="6"/>
      <c r="B802" s="6"/>
      <c r="C802" s="6"/>
      <c r="D802" s="6"/>
      <c r="E802" s="6"/>
      <c r="F802" s="6"/>
      <c r="G802" s="6"/>
      <c r="H802" s="6" t="s">
        <v>40</v>
      </c>
      <c r="I802" s="6">
        <v>0.52091</v>
      </c>
      <c r="J802" s="6">
        <v>0.29607</v>
      </c>
      <c r="K802" s="6">
        <v>0.089</v>
      </c>
      <c r="L802" s="6">
        <v>-0.0837</v>
      </c>
      <c r="M802" s="6">
        <v>1.1256</v>
      </c>
    </row>
    <row r="803" ht="13.85" spans="1:13">
      <c r="A803" s="6"/>
      <c r="B803" s="6"/>
      <c r="C803" s="6"/>
      <c r="D803" s="6"/>
      <c r="E803" s="6"/>
      <c r="F803" s="6"/>
      <c r="G803" s="6"/>
      <c r="H803" s="6" t="s">
        <v>687</v>
      </c>
      <c r="I803" s="6" t="s">
        <v>746</v>
      </c>
      <c r="J803" s="6">
        <v>0.29607</v>
      </c>
      <c r="K803" s="6">
        <v>0</v>
      </c>
      <c r="L803" s="6">
        <v>1.4509</v>
      </c>
      <c r="M803" s="6">
        <v>2.6602</v>
      </c>
    </row>
    <row r="804" ht="13.85" spans="1:13">
      <c r="A804" s="6"/>
      <c r="B804" s="6"/>
      <c r="C804" s="6"/>
      <c r="D804" s="6"/>
      <c r="E804" s="6"/>
      <c r="F804" s="6"/>
      <c r="G804" s="6"/>
      <c r="H804" s="6" t="s">
        <v>688</v>
      </c>
      <c r="I804" s="6" t="s">
        <v>747</v>
      </c>
      <c r="J804" s="6">
        <v>0.29607</v>
      </c>
      <c r="K804" s="6">
        <v>0</v>
      </c>
      <c r="L804" s="6">
        <v>1.296</v>
      </c>
      <c r="M804" s="6">
        <v>2.5052</v>
      </c>
    </row>
    <row r="805" ht="13.85" spans="1:13">
      <c r="A805" s="6"/>
      <c r="B805" s="6"/>
      <c r="C805" s="6"/>
      <c r="D805" s="6"/>
      <c r="E805" s="6"/>
      <c r="F805" s="6"/>
      <c r="G805" s="6"/>
      <c r="H805" s="6" t="s">
        <v>689</v>
      </c>
      <c r="I805" s="6" t="s">
        <v>748</v>
      </c>
      <c r="J805" s="6">
        <v>0.29607</v>
      </c>
      <c r="K805" s="6">
        <v>0</v>
      </c>
      <c r="L805" s="6">
        <v>1.1606</v>
      </c>
      <c r="M805" s="6">
        <v>2.3699</v>
      </c>
    </row>
    <row r="806" ht="13.85" spans="1:13">
      <c r="A806" s="6"/>
      <c r="B806" s="6"/>
      <c r="C806" s="6"/>
      <c r="D806" s="6"/>
      <c r="E806" s="6"/>
      <c r="F806" s="6"/>
      <c r="G806" s="6" t="s">
        <v>687</v>
      </c>
      <c r="H806" s="6" t="s">
        <v>31</v>
      </c>
      <c r="I806" s="6" t="s">
        <v>749</v>
      </c>
      <c r="J806" s="6">
        <v>0.29607</v>
      </c>
      <c r="K806" s="6">
        <v>0.047</v>
      </c>
      <c r="L806" s="6">
        <v>-1.2181</v>
      </c>
      <c r="M806" s="6">
        <v>-0.0088</v>
      </c>
    </row>
    <row r="807" ht="13.85" spans="1:13">
      <c r="A807" s="6"/>
      <c r="B807" s="6"/>
      <c r="C807" s="6"/>
      <c r="D807" s="6"/>
      <c r="E807" s="6"/>
      <c r="F807" s="6"/>
      <c r="G807" s="6"/>
      <c r="H807" s="6" t="s">
        <v>40</v>
      </c>
      <c r="I807" s="6" t="s">
        <v>750</v>
      </c>
      <c r="J807" s="6">
        <v>0.29607</v>
      </c>
      <c r="K807" s="6">
        <v>0</v>
      </c>
      <c r="L807" s="6">
        <v>-2.1393</v>
      </c>
      <c r="M807" s="6">
        <v>-0.93</v>
      </c>
    </row>
    <row r="808" ht="13.85" spans="1:13">
      <c r="A808" s="6"/>
      <c r="B808" s="6"/>
      <c r="C808" s="6"/>
      <c r="D808" s="6"/>
      <c r="E808" s="6"/>
      <c r="F808" s="6"/>
      <c r="G808" s="6"/>
      <c r="H808" s="6" t="s">
        <v>685</v>
      </c>
      <c r="I808" s="6" t="s">
        <v>751</v>
      </c>
      <c r="J808" s="6">
        <v>0.29607</v>
      </c>
      <c r="K808" s="6">
        <v>0</v>
      </c>
      <c r="L808" s="6">
        <v>-2.6602</v>
      </c>
      <c r="M808" s="6">
        <v>-1.4509</v>
      </c>
    </row>
    <row r="809" ht="13.85" spans="1:13">
      <c r="A809" s="6"/>
      <c r="B809" s="6"/>
      <c r="C809" s="6"/>
      <c r="D809" s="6"/>
      <c r="E809" s="6"/>
      <c r="F809" s="6"/>
      <c r="G809" s="6"/>
      <c r="H809" s="6" t="s">
        <v>688</v>
      </c>
      <c r="I809" s="6">
        <v>-0.15495</v>
      </c>
      <c r="J809" s="6">
        <v>0.29607</v>
      </c>
      <c r="K809" s="6">
        <v>0.605</v>
      </c>
      <c r="L809" s="6">
        <v>-0.7596</v>
      </c>
      <c r="M809" s="6">
        <v>0.4497</v>
      </c>
    </row>
    <row r="810" ht="13.85" spans="1:13">
      <c r="A810" s="6"/>
      <c r="B810" s="6"/>
      <c r="C810" s="6"/>
      <c r="D810" s="6"/>
      <c r="E810" s="6"/>
      <c r="F810" s="6"/>
      <c r="G810" s="6"/>
      <c r="H810" s="6" t="s">
        <v>689</v>
      </c>
      <c r="I810" s="6">
        <v>-0.29034</v>
      </c>
      <c r="J810" s="6">
        <v>0.29607</v>
      </c>
      <c r="K810" s="6">
        <v>0.335</v>
      </c>
      <c r="L810" s="6">
        <v>-0.895</v>
      </c>
      <c r="M810" s="6">
        <v>0.3143</v>
      </c>
    </row>
    <row r="811" ht="13.85" spans="1:13">
      <c r="A811" s="6"/>
      <c r="B811" s="6"/>
      <c r="C811" s="6"/>
      <c r="D811" s="6"/>
      <c r="E811" s="6"/>
      <c r="F811" s="6"/>
      <c r="G811" s="6" t="s">
        <v>688</v>
      </c>
      <c r="H811" s="6" t="s">
        <v>31</v>
      </c>
      <c r="I811" s="6">
        <v>-0.45852</v>
      </c>
      <c r="J811" s="6">
        <v>0.29607</v>
      </c>
      <c r="K811" s="6">
        <v>0.132</v>
      </c>
      <c r="L811" s="6">
        <v>-1.0632</v>
      </c>
      <c r="M811" s="6">
        <v>0.1461</v>
      </c>
    </row>
    <row r="812" ht="13.85" spans="1:13">
      <c r="A812" s="6"/>
      <c r="B812" s="6"/>
      <c r="C812" s="6"/>
      <c r="D812" s="6"/>
      <c r="E812" s="6"/>
      <c r="F812" s="6"/>
      <c r="G812" s="6"/>
      <c r="H812" s="6" t="s">
        <v>40</v>
      </c>
      <c r="I812" s="6" t="s">
        <v>752</v>
      </c>
      <c r="J812" s="6">
        <v>0.29607</v>
      </c>
      <c r="K812" s="6">
        <v>0</v>
      </c>
      <c r="L812" s="6">
        <v>-1.9843</v>
      </c>
      <c r="M812" s="6">
        <v>-0.775</v>
      </c>
    </row>
    <row r="813" ht="13.85" spans="1:13">
      <c r="A813" s="6"/>
      <c r="B813" s="6"/>
      <c r="C813" s="6"/>
      <c r="D813" s="6"/>
      <c r="E813" s="6"/>
      <c r="F813" s="6"/>
      <c r="G813" s="6"/>
      <c r="H813" s="6" t="s">
        <v>685</v>
      </c>
      <c r="I813" s="6" t="s">
        <v>753</v>
      </c>
      <c r="J813" s="6">
        <v>0.29607</v>
      </c>
      <c r="K813" s="6">
        <v>0</v>
      </c>
      <c r="L813" s="6">
        <v>-2.5052</v>
      </c>
      <c r="M813" s="6">
        <v>-1.296</v>
      </c>
    </row>
    <row r="814" ht="13.85" spans="1:13">
      <c r="A814" s="6"/>
      <c r="B814" s="6"/>
      <c r="C814" s="6"/>
      <c r="D814" s="6"/>
      <c r="E814" s="6"/>
      <c r="F814" s="6"/>
      <c r="G814" s="6"/>
      <c r="H814" s="6" t="s">
        <v>687</v>
      </c>
      <c r="I814" s="6">
        <v>0.15495</v>
      </c>
      <c r="J814" s="6">
        <v>0.29607</v>
      </c>
      <c r="K814" s="6">
        <v>0.605</v>
      </c>
      <c r="L814" s="6">
        <v>-0.4497</v>
      </c>
      <c r="M814" s="6">
        <v>0.7596</v>
      </c>
    </row>
    <row r="815" ht="13.85" spans="1:13">
      <c r="A815" s="6"/>
      <c r="B815" s="6"/>
      <c r="C815" s="6"/>
      <c r="D815" s="6"/>
      <c r="E815" s="6"/>
      <c r="F815" s="6"/>
      <c r="G815" s="6"/>
      <c r="H815" s="6" t="s">
        <v>689</v>
      </c>
      <c r="I815" s="6">
        <v>-0.13539</v>
      </c>
      <c r="J815" s="6">
        <v>0.29607</v>
      </c>
      <c r="K815" s="6">
        <v>0.651</v>
      </c>
      <c r="L815" s="6">
        <v>-0.74</v>
      </c>
      <c r="M815" s="6">
        <v>0.4693</v>
      </c>
    </row>
    <row r="816" ht="13.85" spans="1:13">
      <c r="A816" s="6"/>
      <c r="B816" s="6"/>
      <c r="C816" s="6"/>
      <c r="D816" s="6"/>
      <c r="E816" s="6"/>
      <c r="F816" s="6"/>
      <c r="G816" s="6" t="s">
        <v>689</v>
      </c>
      <c r="H816" s="6" t="s">
        <v>31</v>
      </c>
      <c r="I816" s="6">
        <v>-0.32313</v>
      </c>
      <c r="J816" s="6">
        <v>0.29607</v>
      </c>
      <c r="K816" s="6">
        <v>0.284</v>
      </c>
      <c r="L816" s="6">
        <v>-0.9278</v>
      </c>
      <c r="M816" s="6">
        <v>0.2815</v>
      </c>
    </row>
    <row r="817" ht="13.85" spans="1:13">
      <c r="A817" s="6"/>
      <c r="B817" s="6"/>
      <c r="C817" s="6"/>
      <c r="D817" s="6"/>
      <c r="E817" s="6"/>
      <c r="F817" s="6"/>
      <c r="G817" s="6"/>
      <c r="H817" s="6" t="s">
        <v>40</v>
      </c>
      <c r="I817" s="6" t="s">
        <v>754</v>
      </c>
      <c r="J817" s="6">
        <v>0.29607</v>
      </c>
      <c r="K817" s="6">
        <v>0</v>
      </c>
      <c r="L817" s="6">
        <v>-1.849</v>
      </c>
      <c r="M817" s="6">
        <v>-0.6397</v>
      </c>
    </row>
    <row r="818" ht="13.85" spans="1:13">
      <c r="A818" s="6"/>
      <c r="B818" s="6"/>
      <c r="C818" s="6"/>
      <c r="D818" s="6"/>
      <c r="E818" s="6"/>
      <c r="F818" s="6"/>
      <c r="G818" s="6"/>
      <c r="H818" s="6" t="s">
        <v>685</v>
      </c>
      <c r="I818" s="6" t="s">
        <v>755</v>
      </c>
      <c r="J818" s="6">
        <v>0.29607</v>
      </c>
      <c r="K818" s="6">
        <v>0</v>
      </c>
      <c r="L818" s="6">
        <v>-2.3699</v>
      </c>
      <c r="M818" s="6">
        <v>-1.1606</v>
      </c>
    </row>
    <row r="819" ht="13.85" spans="1:13">
      <c r="A819" s="6"/>
      <c r="B819" s="6"/>
      <c r="C819" s="6"/>
      <c r="D819" s="6"/>
      <c r="E819" s="6"/>
      <c r="F819" s="6"/>
      <c r="G819" s="6"/>
      <c r="H819" s="6" t="s">
        <v>687</v>
      </c>
      <c r="I819" s="6">
        <v>0.29034</v>
      </c>
      <c r="J819" s="6">
        <v>0.29607</v>
      </c>
      <c r="K819" s="6">
        <v>0.335</v>
      </c>
      <c r="L819" s="6">
        <v>-0.3143</v>
      </c>
      <c r="M819" s="6">
        <v>0.895</v>
      </c>
    </row>
    <row r="820" ht="13.85" spans="1:13">
      <c r="A820" s="6"/>
      <c r="B820" s="6"/>
      <c r="C820" s="6"/>
      <c r="D820" s="6"/>
      <c r="E820" s="6"/>
      <c r="F820" s="6"/>
      <c r="G820" s="6"/>
      <c r="H820" s="6" t="s">
        <v>688</v>
      </c>
      <c r="I820" s="6">
        <v>0.13539</v>
      </c>
      <c r="J820" s="6">
        <v>0.29607</v>
      </c>
      <c r="K820" s="6">
        <v>0.651</v>
      </c>
      <c r="L820" s="6">
        <v>-0.4693</v>
      </c>
      <c r="M820" s="6">
        <v>0.74</v>
      </c>
    </row>
    <row r="821" ht="13.85" spans="1:13">
      <c r="A821" s="6"/>
      <c r="B821" s="6"/>
      <c r="C821" s="6"/>
      <c r="D821" s="6"/>
      <c r="E821" s="6"/>
      <c r="F821" s="6"/>
      <c r="G821" s="6" t="s">
        <v>144</v>
      </c>
      <c r="H821" s="6"/>
      <c r="I821" s="6"/>
      <c r="J821" s="6"/>
      <c r="K821" s="6"/>
      <c r="L821" s="6"/>
      <c r="M821" s="6"/>
    </row>
    <row r="822" ht="13.85" spans="1:13">
      <c r="A822" s="6"/>
      <c r="B822" s="6"/>
      <c r="C822" s="6"/>
      <c r="D822" s="6"/>
      <c r="E822" s="6"/>
      <c r="F822" s="6"/>
      <c r="G822" s="6"/>
      <c r="H822" s="6"/>
      <c r="I822" s="6"/>
      <c r="J822" s="6"/>
      <c r="K822" s="6"/>
      <c r="L822" s="6"/>
      <c r="M822" s="6"/>
    </row>
    <row r="825" ht="13.85" spans="1:7">
      <c r="A825" s="6"/>
      <c r="B825" s="6"/>
      <c r="C825" s="6" t="s">
        <v>503</v>
      </c>
      <c r="D825" s="6"/>
      <c r="E825" s="6" t="s">
        <v>504</v>
      </c>
      <c r="F825" s="6"/>
      <c r="G825" s="6" t="s">
        <v>491</v>
      </c>
    </row>
    <row r="826" ht="13.85" spans="1:7">
      <c r="A826" s="23" t="s">
        <v>7</v>
      </c>
      <c r="B826" s="23"/>
      <c r="C826" s="23">
        <v>1</v>
      </c>
      <c r="D826" s="23">
        <v>2408.205</v>
      </c>
      <c r="E826" s="23">
        <v>1</v>
      </c>
      <c r="F826" s="23">
        <v>6534.054</v>
      </c>
      <c r="G826" s="23">
        <f t="shared" ref="G826:G837" si="27">D826/F826</f>
        <v>0.36856215146064</v>
      </c>
    </row>
    <row r="827" ht="13.85" spans="1:7">
      <c r="A827" s="23" t="s">
        <v>8</v>
      </c>
      <c r="B827" s="23"/>
      <c r="C827" s="23">
        <v>2</v>
      </c>
      <c r="D827" s="23">
        <v>3184.305</v>
      </c>
      <c r="E827" s="23">
        <v>2</v>
      </c>
      <c r="F827" s="23">
        <v>7598.376</v>
      </c>
      <c r="G827" s="23">
        <f t="shared" si="27"/>
        <v>0.419077050148611</v>
      </c>
    </row>
    <row r="828" ht="13.85" spans="1:8">
      <c r="A828" s="6" t="s">
        <v>13</v>
      </c>
      <c r="B828" s="6"/>
      <c r="C828" s="6">
        <v>3</v>
      </c>
      <c r="D828" s="6">
        <v>5602.468</v>
      </c>
      <c r="E828" s="6">
        <v>3</v>
      </c>
      <c r="F828" s="6">
        <v>8312.054</v>
      </c>
      <c r="G828" s="6">
        <f t="shared" si="27"/>
        <v>0.674017276596134</v>
      </c>
      <c r="H828" s="6" t="s">
        <v>505</v>
      </c>
    </row>
    <row r="829" ht="13.85" spans="1:7">
      <c r="A829" s="6" t="s">
        <v>14</v>
      </c>
      <c r="B829" s="6"/>
      <c r="C829" s="6">
        <v>4</v>
      </c>
      <c r="D829" s="6">
        <v>5911.184</v>
      </c>
      <c r="E829" s="6">
        <v>4</v>
      </c>
      <c r="F829" s="6">
        <v>8185.397</v>
      </c>
      <c r="G829" s="6">
        <f t="shared" si="27"/>
        <v>0.72216216269046</v>
      </c>
    </row>
    <row r="830" ht="13.85" spans="1:7">
      <c r="A830" s="24" t="s">
        <v>660</v>
      </c>
      <c r="B830" s="24"/>
      <c r="C830" s="24">
        <v>5</v>
      </c>
      <c r="D830" s="24">
        <v>6002.104</v>
      </c>
      <c r="E830" s="24">
        <v>5</v>
      </c>
      <c r="F830" s="24">
        <v>7093.113</v>
      </c>
      <c r="G830" s="24">
        <f t="shared" si="27"/>
        <v>0.846187562499004</v>
      </c>
    </row>
    <row r="831" ht="13.85" spans="1:7">
      <c r="A831" s="24" t="s">
        <v>661</v>
      </c>
      <c r="B831" s="24"/>
      <c r="C831" s="24">
        <v>6</v>
      </c>
      <c r="D831" s="24">
        <v>4494.841</v>
      </c>
      <c r="E831" s="24">
        <v>6</v>
      </c>
      <c r="F831" s="24">
        <v>6903.784</v>
      </c>
      <c r="G831" s="24">
        <f t="shared" si="27"/>
        <v>0.651069181770461</v>
      </c>
    </row>
    <row r="832" ht="13.85" spans="1:7">
      <c r="A832" s="6" t="s">
        <v>662</v>
      </c>
      <c r="B832" s="6"/>
      <c r="C832" s="6">
        <v>7</v>
      </c>
      <c r="D832" s="6">
        <v>2136.569</v>
      </c>
      <c r="E832" s="6">
        <v>7</v>
      </c>
      <c r="F832" s="6">
        <v>4491.477</v>
      </c>
      <c r="G832" s="6">
        <f t="shared" si="27"/>
        <v>0.475694075690469</v>
      </c>
    </row>
    <row r="833" ht="13.85" spans="1:7">
      <c r="A833" s="6" t="s">
        <v>663</v>
      </c>
      <c r="B833" s="6"/>
      <c r="C833" s="6">
        <v>8</v>
      </c>
      <c r="D833" s="6">
        <v>2402.205</v>
      </c>
      <c r="E833" s="6">
        <v>8</v>
      </c>
      <c r="F833" s="6">
        <v>5122.062</v>
      </c>
      <c r="G833" s="6">
        <f t="shared" si="27"/>
        <v>0.468991784949108</v>
      </c>
    </row>
    <row r="834" ht="13.85" spans="1:7">
      <c r="A834" s="23" t="s">
        <v>664</v>
      </c>
      <c r="B834" s="23"/>
      <c r="C834" s="23">
        <v>9</v>
      </c>
      <c r="D834" s="23">
        <v>2259.648</v>
      </c>
      <c r="E834" s="23">
        <v>9</v>
      </c>
      <c r="F834" s="23">
        <v>5508.548</v>
      </c>
      <c r="G834" s="23">
        <f t="shared" si="27"/>
        <v>0.410207553787314</v>
      </c>
    </row>
    <row r="835" ht="13.85" spans="1:7">
      <c r="A835" s="23" t="s">
        <v>665</v>
      </c>
      <c r="B835" s="23"/>
      <c r="C835" s="23">
        <v>10</v>
      </c>
      <c r="D835" s="23">
        <v>2212.941</v>
      </c>
      <c r="E835" s="23">
        <v>10</v>
      </c>
      <c r="F835" s="23">
        <v>5681.284</v>
      </c>
      <c r="G835" s="23">
        <f t="shared" si="27"/>
        <v>0.389514236570465</v>
      </c>
    </row>
    <row r="836" ht="13.85" spans="1:8">
      <c r="A836" s="6" t="s">
        <v>666</v>
      </c>
      <c r="B836" s="6"/>
      <c r="C836" s="6">
        <v>11</v>
      </c>
      <c r="D836" s="6">
        <v>3906.598</v>
      </c>
      <c r="E836" s="6">
        <v>11</v>
      </c>
      <c r="F836" s="6">
        <v>6456.569</v>
      </c>
      <c r="G836" s="6">
        <f t="shared" si="27"/>
        <v>0.605057887556069</v>
      </c>
      <c r="H836" s="6" t="s">
        <v>504</v>
      </c>
    </row>
    <row r="837" ht="13.85" spans="1:7">
      <c r="A837" s="6" t="s">
        <v>667</v>
      </c>
      <c r="B837" s="6"/>
      <c r="C837" s="6">
        <v>12</v>
      </c>
      <c r="D837" s="6">
        <v>3989.305</v>
      </c>
      <c r="E837" s="6">
        <v>12</v>
      </c>
      <c r="F837" s="6">
        <v>7007.711</v>
      </c>
      <c r="G837" s="6">
        <f t="shared" si="27"/>
        <v>0.569273618732279</v>
      </c>
    </row>
    <row r="838" ht="13.85" spans="1:7">
      <c r="A838" s="6"/>
      <c r="B838" s="6"/>
      <c r="C838" s="6" t="s">
        <v>503</v>
      </c>
      <c r="D838" s="6"/>
      <c r="E838" s="6" t="s">
        <v>504</v>
      </c>
      <c r="F838" s="6"/>
      <c r="G838" s="6"/>
    </row>
    <row r="839" ht="13.85" spans="1:7">
      <c r="A839" s="23" t="s">
        <v>9</v>
      </c>
      <c r="B839" s="23"/>
      <c r="C839" s="23">
        <v>1</v>
      </c>
      <c r="D839" s="23">
        <v>5354.782</v>
      </c>
      <c r="E839" s="23">
        <v>1</v>
      </c>
      <c r="F839" s="23">
        <v>7562.338</v>
      </c>
      <c r="G839" s="23">
        <f t="shared" ref="G839:G850" si="28">D839/F839</f>
        <v>0.708085515352527</v>
      </c>
    </row>
    <row r="840" ht="13.85" spans="1:7">
      <c r="A840" s="23" t="s">
        <v>10</v>
      </c>
      <c r="B840" s="23"/>
      <c r="C840" s="23">
        <v>2</v>
      </c>
      <c r="D840" s="23">
        <v>2127.305</v>
      </c>
      <c r="E840" s="23">
        <v>2</v>
      </c>
      <c r="F840" s="23">
        <v>5110.355</v>
      </c>
      <c r="G840" s="23">
        <f t="shared" si="28"/>
        <v>0.416273429145333</v>
      </c>
    </row>
    <row r="841" ht="13.85" spans="1:7">
      <c r="A841" s="6" t="s">
        <v>15</v>
      </c>
      <c r="B841" s="6"/>
      <c r="C841" s="6">
        <v>3</v>
      </c>
      <c r="D841" s="6">
        <v>5922.619</v>
      </c>
      <c r="E841" s="6">
        <v>3</v>
      </c>
      <c r="F841" s="6">
        <v>6932.648</v>
      </c>
      <c r="G841" s="6">
        <f t="shared" si="28"/>
        <v>0.85430833932431</v>
      </c>
    </row>
    <row r="842" ht="13.85" spans="1:7">
      <c r="A842" s="6" t="s">
        <v>16</v>
      </c>
      <c r="B842" s="6"/>
      <c r="C842" s="6">
        <v>4</v>
      </c>
      <c r="D842" s="6">
        <v>6244.77</v>
      </c>
      <c r="E842" s="6">
        <v>4</v>
      </c>
      <c r="F842" s="6">
        <v>7475.77</v>
      </c>
      <c r="G842" s="6">
        <f t="shared" si="28"/>
        <v>0.835334687931812</v>
      </c>
    </row>
    <row r="843" ht="13.85" spans="1:7">
      <c r="A843" s="24" t="s">
        <v>668</v>
      </c>
      <c r="B843" s="24"/>
      <c r="C843" s="24">
        <v>5</v>
      </c>
      <c r="D843" s="24">
        <v>6509.083</v>
      </c>
      <c r="E843" s="24">
        <v>5</v>
      </c>
      <c r="F843" s="24">
        <v>6688.355</v>
      </c>
      <c r="G843" s="24">
        <f t="shared" si="28"/>
        <v>0.973196398815553</v>
      </c>
    </row>
    <row r="844" ht="13.85" spans="1:7">
      <c r="A844" s="24" t="s">
        <v>669</v>
      </c>
      <c r="B844" s="24"/>
      <c r="C844" s="24">
        <v>6</v>
      </c>
      <c r="D844" s="24">
        <v>5814.619</v>
      </c>
      <c r="E844" s="24">
        <v>6</v>
      </c>
      <c r="F844" s="24">
        <v>6834.184</v>
      </c>
      <c r="G844" s="24">
        <f t="shared" si="28"/>
        <v>0.850813937699073</v>
      </c>
    </row>
    <row r="845" ht="13.85" spans="1:7">
      <c r="A845" s="6" t="s">
        <v>670</v>
      </c>
      <c r="B845" s="6"/>
      <c r="C845" s="6">
        <v>7</v>
      </c>
      <c r="D845" s="6">
        <v>2257.548</v>
      </c>
      <c r="E845" s="6">
        <v>7</v>
      </c>
      <c r="F845" s="6">
        <v>4087.648</v>
      </c>
      <c r="G845" s="6">
        <f t="shared" si="28"/>
        <v>0.55228532398093</v>
      </c>
    </row>
    <row r="846" ht="13.85" spans="1:7">
      <c r="A846" s="6" t="s">
        <v>671</v>
      </c>
      <c r="B846" s="6"/>
      <c r="C846" s="6">
        <v>8</v>
      </c>
      <c r="D846" s="6">
        <v>2807.891</v>
      </c>
      <c r="E846" s="6">
        <v>8</v>
      </c>
      <c r="F846" s="6">
        <v>4411.012</v>
      </c>
      <c r="G846" s="6">
        <f t="shared" si="28"/>
        <v>0.636563899622128</v>
      </c>
    </row>
    <row r="847" ht="13.85" spans="1:7">
      <c r="A847" s="23" t="s">
        <v>672</v>
      </c>
      <c r="B847" s="23"/>
      <c r="C847" s="23">
        <v>9</v>
      </c>
      <c r="D847" s="23">
        <v>2367.941</v>
      </c>
      <c r="E847" s="23">
        <v>9</v>
      </c>
      <c r="F847" s="23">
        <v>4621.841</v>
      </c>
      <c r="G847" s="23">
        <f t="shared" si="28"/>
        <v>0.512337183386447</v>
      </c>
    </row>
    <row r="848" ht="13.85" spans="1:7">
      <c r="A848" s="23" t="s">
        <v>673</v>
      </c>
      <c r="B848" s="23"/>
      <c r="C848" s="23">
        <v>10</v>
      </c>
      <c r="D848" s="23">
        <v>2772.355</v>
      </c>
      <c r="E848" s="23">
        <v>10</v>
      </c>
      <c r="F848" s="23">
        <v>5073.184</v>
      </c>
      <c r="G848" s="23">
        <f t="shared" si="28"/>
        <v>0.546472392879896</v>
      </c>
    </row>
    <row r="849" ht="13.85" spans="1:7">
      <c r="A849" s="6" t="s">
        <v>674</v>
      </c>
      <c r="B849" s="6"/>
      <c r="C849" s="6">
        <v>11</v>
      </c>
      <c r="D849" s="6">
        <v>3148.598</v>
      </c>
      <c r="E849" s="6">
        <v>11</v>
      </c>
      <c r="F849" s="6">
        <v>6153.062</v>
      </c>
      <c r="G849" s="6">
        <f t="shared" si="28"/>
        <v>0.511712379950015</v>
      </c>
    </row>
    <row r="850" ht="13.85" spans="1:7">
      <c r="A850" s="6" t="s">
        <v>675</v>
      </c>
      <c r="B850" s="6"/>
      <c r="C850" s="6">
        <v>12</v>
      </c>
      <c r="D850" s="6">
        <v>3660.841</v>
      </c>
      <c r="E850" s="6">
        <v>12</v>
      </c>
      <c r="F850" s="6">
        <v>7219.418</v>
      </c>
      <c r="G850" s="6">
        <f t="shared" si="28"/>
        <v>0.507082565381309</v>
      </c>
    </row>
    <row r="851" ht="13.85" spans="1:7">
      <c r="A851" s="6"/>
      <c r="B851" s="6"/>
      <c r="C851" s="6" t="s">
        <v>503</v>
      </c>
      <c r="D851" s="6"/>
      <c r="E851" s="6" t="s">
        <v>504</v>
      </c>
      <c r="F851" s="6"/>
      <c r="G851" s="6"/>
    </row>
    <row r="852" ht="13.85" spans="1:7">
      <c r="A852" s="23" t="s">
        <v>11</v>
      </c>
      <c r="B852" s="23"/>
      <c r="C852" s="23">
        <v>1</v>
      </c>
      <c r="D852" s="23">
        <v>4937.761</v>
      </c>
      <c r="E852" s="23">
        <v>1</v>
      </c>
      <c r="F852" s="23">
        <v>7997.539</v>
      </c>
      <c r="G852" s="23">
        <f t="shared" ref="G852:G863" si="29">D852/F852</f>
        <v>0.617410055768406</v>
      </c>
    </row>
    <row r="853" ht="13.85" spans="1:7">
      <c r="A853" s="23" t="s">
        <v>12</v>
      </c>
      <c r="B853" s="23"/>
      <c r="C853" s="23">
        <v>2</v>
      </c>
      <c r="D853" s="23">
        <v>4170.79</v>
      </c>
      <c r="E853" s="23">
        <v>2</v>
      </c>
      <c r="F853" s="23">
        <v>6466.891</v>
      </c>
      <c r="G853" s="23">
        <f t="shared" si="29"/>
        <v>0.644945152160443</v>
      </c>
    </row>
    <row r="854" ht="13.85" spans="1:7">
      <c r="A854" s="6" t="s">
        <v>17</v>
      </c>
      <c r="B854" s="6"/>
      <c r="C854" s="6">
        <v>3</v>
      </c>
      <c r="D854" s="6">
        <v>6568.891</v>
      </c>
      <c r="E854" s="6">
        <v>3</v>
      </c>
      <c r="F854" s="6">
        <v>8213.69</v>
      </c>
      <c r="G854" s="6">
        <f t="shared" si="29"/>
        <v>0.799749077454834</v>
      </c>
    </row>
    <row r="855" ht="13.85" spans="1:7">
      <c r="A855" s="6" t="s">
        <v>18</v>
      </c>
      <c r="B855" s="6"/>
      <c r="C855" s="6">
        <v>4</v>
      </c>
      <c r="D855" s="6">
        <v>5476.619</v>
      </c>
      <c r="E855" s="6">
        <v>4</v>
      </c>
      <c r="F855" s="6">
        <v>6430.104</v>
      </c>
      <c r="G855" s="6">
        <f t="shared" si="29"/>
        <v>0.851715462144936</v>
      </c>
    </row>
    <row r="856" ht="13.85" spans="1:7">
      <c r="A856" s="24" t="s">
        <v>676</v>
      </c>
      <c r="B856" s="24"/>
      <c r="C856" s="24">
        <v>5</v>
      </c>
      <c r="D856" s="24">
        <v>6483.234</v>
      </c>
      <c r="E856" s="24">
        <v>5</v>
      </c>
      <c r="F856" s="24">
        <v>5859.912</v>
      </c>
      <c r="G856" s="24">
        <f t="shared" si="29"/>
        <v>1.10637053935281</v>
      </c>
    </row>
    <row r="857" ht="13.85" spans="1:7">
      <c r="A857" s="24" t="s">
        <v>677</v>
      </c>
      <c r="B857" s="24"/>
      <c r="C857" s="24">
        <v>6</v>
      </c>
      <c r="D857" s="24">
        <v>5154.811</v>
      </c>
      <c r="E857" s="24">
        <v>6</v>
      </c>
      <c r="F857" s="24">
        <v>4355.962</v>
      </c>
      <c r="G857" s="24">
        <f t="shared" si="29"/>
        <v>1.18339209570699</v>
      </c>
    </row>
    <row r="858" ht="13.85" spans="1:7">
      <c r="A858" s="6" t="s">
        <v>678</v>
      </c>
      <c r="B858" s="6"/>
      <c r="C858" s="6">
        <v>7</v>
      </c>
      <c r="D858" s="6">
        <v>2840.234</v>
      </c>
      <c r="E858" s="6">
        <v>7</v>
      </c>
      <c r="F858" s="6">
        <v>3286.225</v>
      </c>
      <c r="G858" s="6">
        <f t="shared" si="29"/>
        <v>0.864284703573249</v>
      </c>
    </row>
    <row r="859" ht="13.85" spans="1:7">
      <c r="A859" s="6" t="s">
        <v>679</v>
      </c>
      <c r="B859" s="6"/>
      <c r="C859" s="6">
        <v>8</v>
      </c>
      <c r="D859" s="6">
        <v>3278.234</v>
      </c>
      <c r="E859" s="6">
        <v>8</v>
      </c>
      <c r="F859" s="6">
        <v>3669.083</v>
      </c>
      <c r="G859" s="6">
        <f t="shared" si="29"/>
        <v>0.893475018144861</v>
      </c>
    </row>
    <row r="860" ht="13.85" spans="1:7">
      <c r="A860" s="23" t="s">
        <v>680</v>
      </c>
      <c r="B860" s="23"/>
      <c r="C860" s="23">
        <v>9</v>
      </c>
      <c r="D860" s="23">
        <v>3631.134</v>
      </c>
      <c r="E860" s="23">
        <v>9</v>
      </c>
      <c r="F860" s="23">
        <v>4589.77</v>
      </c>
      <c r="G860" s="23">
        <f t="shared" si="29"/>
        <v>0.791136375025328</v>
      </c>
    </row>
    <row r="861" ht="13.85" spans="1:7">
      <c r="A861" s="23" t="s">
        <v>681</v>
      </c>
      <c r="B861" s="23"/>
      <c r="C861" s="23">
        <v>10</v>
      </c>
      <c r="D861" s="23">
        <v>2813.648</v>
      </c>
      <c r="E861" s="23">
        <v>10</v>
      </c>
      <c r="F861" s="23">
        <v>4315.527</v>
      </c>
      <c r="G861" s="23">
        <f t="shared" si="29"/>
        <v>0.651982480934542</v>
      </c>
    </row>
    <row r="862" ht="13.85" spans="1:7">
      <c r="A862" s="6" t="s">
        <v>682</v>
      </c>
      <c r="B862" s="6"/>
      <c r="C862" s="6">
        <v>11</v>
      </c>
      <c r="D862" s="6">
        <v>3204.184</v>
      </c>
      <c r="E862" s="6">
        <v>11</v>
      </c>
      <c r="F862" s="6">
        <v>5598.184</v>
      </c>
      <c r="G862" s="6">
        <f t="shared" si="29"/>
        <v>0.572361322886136</v>
      </c>
    </row>
    <row r="863" ht="13.85" spans="1:7">
      <c r="A863" s="6" t="s">
        <v>683</v>
      </c>
      <c r="B863" s="6"/>
      <c r="C863" s="6">
        <v>12</v>
      </c>
      <c r="D863" s="6">
        <v>4248.832</v>
      </c>
      <c r="E863" s="6">
        <v>12</v>
      </c>
      <c r="F863" s="6">
        <v>5689.64</v>
      </c>
      <c r="G863" s="6">
        <f t="shared" si="29"/>
        <v>0.746766403498288</v>
      </c>
    </row>
    <row r="866" ht="13.85" spans="1:26">
      <c r="A866" s="6" t="s">
        <v>123</v>
      </c>
      <c r="B866" s="6"/>
      <c r="C866" s="6"/>
      <c r="D866" s="6"/>
      <c r="E866" s="6"/>
      <c r="F866" s="6"/>
      <c r="G866" s="6"/>
      <c r="H866" s="6"/>
      <c r="I866" s="6"/>
      <c r="J866" s="6"/>
      <c r="K866" s="6"/>
      <c r="L866" s="6"/>
      <c r="M866" s="6"/>
      <c r="N866" s="6"/>
      <c r="O866" s="6"/>
      <c r="P866" s="6"/>
      <c r="Q866" s="6"/>
      <c r="R866" s="6"/>
      <c r="S866" s="6"/>
      <c r="T866" s="6"/>
      <c r="U866" s="6"/>
      <c r="V866" s="6"/>
      <c r="W866" s="6"/>
      <c r="X866" s="6"/>
      <c r="Y866" s="6"/>
      <c r="Z866" s="6"/>
    </row>
    <row r="867" ht="13.85" spans="1:26">
      <c r="A867" s="6" t="s">
        <v>30</v>
      </c>
      <c r="B867" s="6"/>
      <c r="C867" s="6"/>
      <c r="D867" s="6"/>
      <c r="E867" s="6"/>
      <c r="F867" s="6"/>
      <c r="G867" s="6" t="s">
        <v>124</v>
      </c>
      <c r="H867" s="6"/>
      <c r="I867" s="6"/>
      <c r="J867" s="6"/>
      <c r="K867" s="6"/>
      <c r="L867" s="6"/>
      <c r="M867" s="6"/>
      <c r="N867" s="6"/>
      <c r="O867" s="6"/>
      <c r="P867" s="6"/>
      <c r="Q867" s="6"/>
      <c r="R867" s="6"/>
      <c r="S867" s="6"/>
      <c r="T867" s="6"/>
      <c r="U867" s="6"/>
      <c r="V867" s="6"/>
      <c r="W867" s="6"/>
      <c r="X867" s="6"/>
      <c r="Y867" s="6"/>
      <c r="Z867" s="6"/>
    </row>
    <row r="868" ht="13.85" spans="1:26">
      <c r="A868" s="6"/>
      <c r="B868" s="6" t="s">
        <v>126</v>
      </c>
      <c r="C868" s="6" t="s">
        <v>127</v>
      </c>
      <c r="D868" s="6" t="s">
        <v>128</v>
      </c>
      <c r="E868" s="6" t="s">
        <v>32</v>
      </c>
      <c r="F868" s="6" t="s">
        <v>33</v>
      </c>
      <c r="G868" s="6" t="s">
        <v>125</v>
      </c>
      <c r="H868" s="6"/>
      <c r="I868" s="6"/>
      <c r="J868" s="6"/>
      <c r="K868" s="6"/>
      <c r="L868" s="6"/>
      <c r="M868" s="6"/>
      <c r="N868" s="6"/>
      <c r="O868" s="6"/>
      <c r="P868" s="6"/>
      <c r="Q868" s="6"/>
      <c r="R868" s="6"/>
      <c r="S868" s="6"/>
      <c r="T868" s="6"/>
      <c r="U868" s="6"/>
      <c r="V868" s="6"/>
      <c r="W868" s="6"/>
      <c r="X868" s="6"/>
      <c r="Y868" s="6"/>
      <c r="Z868" s="6"/>
    </row>
    <row r="869" ht="13.85" spans="1:26">
      <c r="A869" s="8" t="s">
        <v>130</v>
      </c>
      <c r="B869" s="6">
        <v>2.709</v>
      </c>
      <c r="C869" s="6">
        <v>5</v>
      </c>
      <c r="D869" s="6">
        <v>0.542</v>
      </c>
      <c r="E869" s="6">
        <v>6.979</v>
      </c>
      <c r="F869" s="6">
        <v>0</v>
      </c>
      <c r="G869" s="6" t="s">
        <v>129</v>
      </c>
      <c r="H869" s="6"/>
      <c r="I869" s="6"/>
      <c r="J869" s="6"/>
      <c r="K869" s="6"/>
      <c r="L869" s="6"/>
      <c r="M869" s="6"/>
      <c r="N869" s="6"/>
      <c r="O869" s="6"/>
      <c r="P869" s="6"/>
      <c r="Q869" s="6"/>
      <c r="R869" s="6"/>
      <c r="S869" s="6"/>
      <c r="T869" s="6"/>
      <c r="U869" s="6"/>
      <c r="V869" s="6"/>
      <c r="W869" s="6"/>
      <c r="X869" s="6"/>
      <c r="Y869" s="6"/>
      <c r="Z869" s="6"/>
    </row>
    <row r="870" ht="13.85" spans="1:26">
      <c r="A870" s="6" t="s">
        <v>136</v>
      </c>
      <c r="B870" s="6">
        <v>2.329</v>
      </c>
      <c r="C870" s="6">
        <v>30</v>
      </c>
      <c r="D870" s="6">
        <v>0.078</v>
      </c>
      <c r="E870" s="6"/>
      <c r="F870" s="6"/>
      <c r="G870" s="6" t="s">
        <v>131</v>
      </c>
      <c r="H870" s="6" t="s">
        <v>132</v>
      </c>
      <c r="I870" s="6" t="s">
        <v>133</v>
      </c>
      <c r="J870" s="6" t="s">
        <v>134</v>
      </c>
      <c r="K870" s="6" t="s">
        <v>33</v>
      </c>
      <c r="L870" s="6" t="s">
        <v>135</v>
      </c>
      <c r="M870" s="6"/>
      <c r="N870" s="6"/>
      <c r="O870" s="6"/>
      <c r="P870" s="6"/>
      <c r="Q870" s="6"/>
      <c r="R870" s="6"/>
      <c r="S870" s="6"/>
      <c r="T870" s="6"/>
      <c r="U870" s="6"/>
      <c r="V870" s="6"/>
      <c r="W870" s="6"/>
      <c r="X870" s="6"/>
      <c r="Y870" s="6"/>
      <c r="Z870" s="6"/>
    </row>
    <row r="871" ht="13.85" spans="1:26">
      <c r="A871" s="6" t="s">
        <v>137</v>
      </c>
      <c r="B871" s="6">
        <v>5.038</v>
      </c>
      <c r="C871" s="6">
        <v>35</v>
      </c>
      <c r="D871" s="6"/>
      <c r="E871" s="6"/>
      <c r="F871" s="6"/>
      <c r="G871" s="6"/>
      <c r="H871" s="6"/>
      <c r="I871" s="6"/>
      <c r="J871" s="6"/>
      <c r="K871" s="6"/>
      <c r="L871" s="6" t="s">
        <v>41</v>
      </c>
      <c r="M871" s="6" t="s">
        <v>42</v>
      </c>
      <c r="N871" s="6"/>
      <c r="O871" s="6"/>
      <c r="P871" s="6"/>
      <c r="Q871" s="6"/>
      <c r="R871" s="6"/>
      <c r="S871" s="6"/>
      <c r="T871" s="6"/>
      <c r="U871" s="6"/>
      <c r="V871" s="6"/>
      <c r="W871" s="6"/>
      <c r="X871" s="6"/>
      <c r="Y871" s="6"/>
      <c r="Z871" s="6"/>
    </row>
    <row r="872" ht="13.85" spans="1:26">
      <c r="A872" s="6"/>
      <c r="B872" s="6"/>
      <c r="C872" s="6"/>
      <c r="D872" s="6"/>
      <c r="E872" s="6"/>
      <c r="F872" s="6"/>
      <c r="G872" s="6" t="s">
        <v>31</v>
      </c>
      <c r="H872" s="6" t="s">
        <v>40</v>
      </c>
      <c r="I872" s="6" t="s">
        <v>756</v>
      </c>
      <c r="J872" s="6">
        <v>0.16086</v>
      </c>
      <c r="K872" s="6">
        <v>0.005</v>
      </c>
      <c r="L872" s="6">
        <v>-0.8209</v>
      </c>
      <c r="M872" s="6">
        <v>-0.1638</v>
      </c>
      <c r="N872" s="6"/>
      <c r="O872" s="6"/>
      <c r="P872" s="6"/>
      <c r="Q872" s="6"/>
      <c r="R872" s="6"/>
      <c r="S872" s="6"/>
      <c r="T872" s="6"/>
      <c r="U872" s="6"/>
      <c r="V872" s="6"/>
      <c r="W872" s="6"/>
      <c r="X872" s="6"/>
      <c r="Y872" s="6"/>
      <c r="Z872" s="6"/>
    </row>
    <row r="873" ht="13.85" spans="1:26">
      <c r="A873" s="6"/>
      <c r="B873" s="6"/>
      <c r="C873" s="6"/>
      <c r="D873" s="6"/>
      <c r="E873" s="6"/>
      <c r="F873" s="6"/>
      <c r="G873" s="6"/>
      <c r="H873" s="6" t="s">
        <v>685</v>
      </c>
      <c r="I873" s="6" t="s">
        <v>757</v>
      </c>
      <c r="J873" s="6">
        <v>0.16086</v>
      </c>
      <c r="K873" s="6">
        <v>0</v>
      </c>
      <c r="L873" s="6">
        <v>-1.0961</v>
      </c>
      <c r="M873" s="6">
        <v>-0.4391</v>
      </c>
      <c r="N873" s="6"/>
      <c r="O873" s="6"/>
      <c r="P873" s="6"/>
      <c r="Q873" s="6"/>
      <c r="R873" s="6"/>
      <c r="S873" s="6"/>
      <c r="T873" s="6"/>
      <c r="U873" s="6"/>
      <c r="V873" s="6"/>
      <c r="W873" s="6"/>
      <c r="X873" s="6"/>
      <c r="Y873" s="6"/>
      <c r="Z873" s="6"/>
    </row>
    <row r="874" ht="13.85" spans="1:26">
      <c r="A874" s="6"/>
      <c r="B874" s="6"/>
      <c r="C874" s="6"/>
      <c r="D874" s="6"/>
      <c r="E874" s="6"/>
      <c r="F874" s="6"/>
      <c r="G874" s="6"/>
      <c r="H874" s="6" t="s">
        <v>687</v>
      </c>
      <c r="I874" s="6">
        <v>-0.22585</v>
      </c>
      <c r="J874" s="6">
        <v>0.16086</v>
      </c>
      <c r="K874" s="6">
        <v>0.171</v>
      </c>
      <c r="L874" s="6">
        <v>-0.5544</v>
      </c>
      <c r="M874" s="6">
        <v>0.1027</v>
      </c>
      <c r="N874" s="6"/>
      <c r="O874" s="6"/>
      <c r="P874" s="6"/>
      <c r="Q874" s="6"/>
      <c r="R874" s="6"/>
      <c r="S874" s="6"/>
      <c r="T874" s="6"/>
      <c r="U874" s="6"/>
      <c r="V874" s="6"/>
      <c r="W874" s="6"/>
      <c r="X874" s="6"/>
      <c r="Y874" s="6"/>
      <c r="Z874" s="6"/>
    </row>
    <row r="875" ht="13.85" spans="1:26">
      <c r="A875" s="6"/>
      <c r="B875" s="6"/>
      <c r="C875" s="6"/>
      <c r="D875" s="6"/>
      <c r="E875" s="6"/>
      <c r="F875" s="6"/>
      <c r="G875" s="6"/>
      <c r="H875" s="6" t="s">
        <v>688</v>
      </c>
      <c r="I875" s="6">
        <v>-0.0401</v>
      </c>
      <c r="J875" s="6">
        <v>0.16086</v>
      </c>
      <c r="K875" s="6">
        <v>0.805</v>
      </c>
      <c r="L875" s="6">
        <v>-0.3686</v>
      </c>
      <c r="M875" s="6">
        <v>0.2884</v>
      </c>
      <c r="N875" s="6"/>
      <c r="O875" s="6"/>
      <c r="P875" s="6"/>
      <c r="Q875" s="6"/>
      <c r="R875" s="6"/>
      <c r="S875" s="6"/>
      <c r="T875" s="6"/>
      <c r="U875" s="6"/>
      <c r="V875" s="6"/>
      <c r="W875" s="6"/>
      <c r="X875" s="6"/>
      <c r="Y875" s="6"/>
      <c r="Z875" s="6"/>
    </row>
    <row r="876" ht="13.85" spans="1:26">
      <c r="A876" s="6"/>
      <c r="B876" s="6"/>
      <c r="C876" s="6"/>
      <c r="D876" s="6"/>
      <c r="E876" s="6"/>
      <c r="F876" s="6"/>
      <c r="G876" s="6"/>
      <c r="H876" s="6" t="s">
        <v>689</v>
      </c>
      <c r="I876" s="6">
        <v>-0.10645</v>
      </c>
      <c r="J876" s="6">
        <v>0.16086</v>
      </c>
      <c r="K876" s="6">
        <v>0.513</v>
      </c>
      <c r="L876" s="6">
        <v>-0.435</v>
      </c>
      <c r="M876" s="6">
        <v>0.2221</v>
      </c>
      <c r="N876" s="6"/>
      <c r="O876" s="6"/>
      <c r="P876" s="6"/>
      <c r="Q876" s="6"/>
      <c r="R876" s="6"/>
      <c r="S876" s="6"/>
      <c r="T876" s="6"/>
      <c r="U876" s="6"/>
      <c r="V876" s="6"/>
      <c r="W876" s="6"/>
      <c r="X876" s="6"/>
      <c r="Y876" s="6"/>
      <c r="Z876" s="6"/>
    </row>
    <row r="877" ht="13.85" spans="1:26">
      <c r="A877" s="6"/>
      <c r="B877" s="6"/>
      <c r="C877" s="6"/>
      <c r="D877" s="6"/>
      <c r="E877" s="6"/>
      <c r="F877" s="6"/>
      <c r="G877" s="6" t="s">
        <v>40</v>
      </c>
      <c r="H877" s="6" t="s">
        <v>31</v>
      </c>
      <c r="I877" s="6" t="s">
        <v>758</v>
      </c>
      <c r="J877" s="6">
        <v>0.16086</v>
      </c>
      <c r="K877" s="6">
        <v>0.005</v>
      </c>
      <c r="L877" s="6">
        <v>0.1638</v>
      </c>
      <c r="M877" s="6">
        <v>0.8209</v>
      </c>
      <c r="N877" s="6"/>
      <c r="O877" s="6"/>
      <c r="P877" s="6"/>
      <c r="Q877" s="6"/>
      <c r="R877" s="6"/>
      <c r="S877" s="6"/>
      <c r="T877" s="6"/>
      <c r="U877" s="6"/>
      <c r="V877" s="6"/>
      <c r="W877" s="6"/>
      <c r="X877" s="6"/>
      <c r="Y877" s="6"/>
      <c r="Z877" s="6"/>
    </row>
    <row r="878" ht="13.85" spans="1:26">
      <c r="A878" s="6"/>
      <c r="B878" s="6"/>
      <c r="C878" s="6"/>
      <c r="D878" s="6"/>
      <c r="E878" s="6"/>
      <c r="F878" s="6"/>
      <c r="G878" s="6"/>
      <c r="H878" s="6" t="s">
        <v>685</v>
      </c>
      <c r="I878" s="6">
        <v>-0.27525</v>
      </c>
      <c r="J878" s="6">
        <v>0.16086</v>
      </c>
      <c r="K878" s="6">
        <v>0.097</v>
      </c>
      <c r="L878" s="6">
        <v>-0.6038</v>
      </c>
      <c r="M878" s="6">
        <v>0.0533</v>
      </c>
      <c r="N878" s="6"/>
      <c r="O878" s="6"/>
      <c r="P878" s="6"/>
      <c r="Q878" s="6"/>
      <c r="R878" s="6"/>
      <c r="S878" s="6"/>
      <c r="T878" s="6"/>
      <c r="U878" s="6"/>
      <c r="V878" s="6"/>
      <c r="W878" s="6"/>
      <c r="X878" s="6"/>
      <c r="Y878" s="6"/>
      <c r="Z878" s="6"/>
    </row>
    <row r="879" ht="13.85" spans="1:26">
      <c r="A879" s="6"/>
      <c r="B879" s="6"/>
      <c r="C879" s="6"/>
      <c r="D879" s="6"/>
      <c r="E879" s="6"/>
      <c r="F879" s="6"/>
      <c r="G879" s="6"/>
      <c r="H879" s="6" t="s">
        <v>687</v>
      </c>
      <c r="I879" s="6">
        <v>0.26651</v>
      </c>
      <c r="J879" s="6">
        <v>0.16086</v>
      </c>
      <c r="K879" s="6">
        <v>0.108</v>
      </c>
      <c r="L879" s="6">
        <v>-0.062</v>
      </c>
      <c r="M879" s="6">
        <v>0.595</v>
      </c>
      <c r="N879" s="6"/>
      <c r="O879" s="6"/>
      <c r="P879" s="6"/>
      <c r="Q879" s="6"/>
      <c r="R879" s="6"/>
      <c r="S879" s="6"/>
      <c r="T879" s="6"/>
      <c r="U879" s="6"/>
      <c r="V879" s="6"/>
      <c r="W879" s="6"/>
      <c r="X879" s="6"/>
      <c r="Y879" s="6"/>
      <c r="Z879" s="6"/>
    </row>
    <row r="880" ht="13.85" spans="1:26">
      <c r="A880" s="6"/>
      <c r="B880" s="6"/>
      <c r="C880" s="6"/>
      <c r="D880" s="6"/>
      <c r="E880" s="6"/>
      <c r="F880" s="6"/>
      <c r="G880" s="6"/>
      <c r="H880" s="6" t="s">
        <v>688</v>
      </c>
      <c r="I880" s="6" t="s">
        <v>759</v>
      </c>
      <c r="J880" s="6">
        <v>0.16086</v>
      </c>
      <c r="K880" s="6">
        <v>0.009</v>
      </c>
      <c r="L880" s="6">
        <v>0.1237</v>
      </c>
      <c r="M880" s="6">
        <v>0.7808</v>
      </c>
      <c r="N880" s="6"/>
      <c r="O880" s="6"/>
      <c r="P880" s="6"/>
      <c r="Q880" s="6"/>
      <c r="R880" s="6"/>
      <c r="S880" s="6"/>
      <c r="T880" s="6"/>
      <c r="U880" s="6"/>
      <c r="V880" s="6"/>
      <c r="W880" s="6"/>
      <c r="X880" s="6"/>
      <c r="Y880" s="6"/>
      <c r="Z880" s="6"/>
    </row>
    <row r="881" ht="13.85" spans="1:26">
      <c r="A881" s="6"/>
      <c r="B881" s="6"/>
      <c r="C881" s="6"/>
      <c r="D881" s="6"/>
      <c r="E881" s="6"/>
      <c r="F881" s="6"/>
      <c r="G881" s="6"/>
      <c r="H881" s="6" t="s">
        <v>689</v>
      </c>
      <c r="I881" s="6" t="s">
        <v>760</v>
      </c>
      <c r="J881" s="6">
        <v>0.16086</v>
      </c>
      <c r="K881" s="6">
        <v>0.023</v>
      </c>
      <c r="L881" s="6">
        <v>0.0574</v>
      </c>
      <c r="M881" s="6">
        <v>0.7144</v>
      </c>
      <c r="N881" s="6"/>
      <c r="O881" s="6"/>
      <c r="P881" s="6"/>
      <c r="Q881" s="6"/>
      <c r="R881" s="6"/>
      <c r="S881" s="6"/>
      <c r="T881" s="6"/>
      <c r="U881" s="6"/>
      <c r="V881" s="6"/>
      <c r="W881" s="6"/>
      <c r="X881" s="6"/>
      <c r="Y881" s="6"/>
      <c r="Z881" s="6"/>
    </row>
    <row r="882" ht="13.85" spans="1:26">
      <c r="A882" s="6"/>
      <c r="B882" s="6"/>
      <c r="C882" s="6"/>
      <c r="D882" s="6"/>
      <c r="E882" s="6"/>
      <c r="F882" s="6"/>
      <c r="G882" s="6" t="s">
        <v>685</v>
      </c>
      <c r="H882" s="6" t="s">
        <v>31</v>
      </c>
      <c r="I882" s="6" t="s">
        <v>761</v>
      </c>
      <c r="J882" s="6">
        <v>0.16086</v>
      </c>
      <c r="K882" s="6">
        <v>0</v>
      </c>
      <c r="L882" s="6">
        <v>0.4391</v>
      </c>
      <c r="M882" s="6">
        <v>1.0961</v>
      </c>
      <c r="N882" s="6"/>
      <c r="O882" s="6"/>
      <c r="P882" s="6"/>
      <c r="Q882" s="6"/>
      <c r="R882" s="6"/>
      <c r="S882" s="6"/>
      <c r="T882" s="6"/>
      <c r="U882" s="6"/>
      <c r="V882" s="6"/>
      <c r="W882" s="6"/>
      <c r="X882" s="6"/>
      <c r="Y882" s="6"/>
      <c r="Z882" s="6"/>
    </row>
    <row r="883" ht="13.85" spans="1:26">
      <c r="A883" s="6"/>
      <c r="B883" s="6"/>
      <c r="C883" s="6"/>
      <c r="D883" s="6"/>
      <c r="E883" s="6"/>
      <c r="F883" s="6"/>
      <c r="G883" s="6"/>
      <c r="H883" s="6" t="s">
        <v>40</v>
      </c>
      <c r="I883" s="6">
        <v>0.27525</v>
      </c>
      <c r="J883" s="6">
        <v>0.16086</v>
      </c>
      <c r="K883" s="6">
        <v>0.097</v>
      </c>
      <c r="L883" s="6">
        <v>-0.0533</v>
      </c>
      <c r="M883" s="6">
        <v>0.6038</v>
      </c>
      <c r="N883" s="6"/>
      <c r="O883" s="6"/>
      <c r="P883" s="6"/>
      <c r="Q883" s="6"/>
      <c r="R883" s="6"/>
      <c r="S883" s="6"/>
      <c r="T883" s="6"/>
      <c r="U883" s="6"/>
      <c r="V883" s="6"/>
      <c r="W883" s="6"/>
      <c r="X883" s="6"/>
      <c r="Y883" s="6"/>
      <c r="Z883" s="6"/>
    </row>
    <row r="884" ht="13.85" spans="1:26">
      <c r="A884" s="6"/>
      <c r="B884" s="6"/>
      <c r="C884" s="6"/>
      <c r="D884" s="6"/>
      <c r="E884" s="6"/>
      <c r="F884" s="6"/>
      <c r="G884" s="6"/>
      <c r="H884" s="6" t="s">
        <v>687</v>
      </c>
      <c r="I884" s="6" t="s">
        <v>762</v>
      </c>
      <c r="J884" s="6">
        <v>0.16086</v>
      </c>
      <c r="K884" s="6">
        <v>0.002</v>
      </c>
      <c r="L884" s="6">
        <v>0.2132</v>
      </c>
      <c r="M884" s="6">
        <v>0.8703</v>
      </c>
      <c r="N884" s="6"/>
      <c r="O884" s="6"/>
      <c r="P884" s="6"/>
      <c r="Q884" s="6"/>
      <c r="R884" s="6"/>
      <c r="S884" s="6"/>
      <c r="T884" s="6"/>
      <c r="U884" s="6"/>
      <c r="V884" s="6"/>
      <c r="W884" s="6"/>
      <c r="X884" s="6"/>
      <c r="Y884" s="6"/>
      <c r="Z884" s="6"/>
    </row>
    <row r="885" ht="13.85" spans="1:26">
      <c r="A885" s="6"/>
      <c r="B885" s="6"/>
      <c r="C885" s="6"/>
      <c r="D885" s="6"/>
      <c r="E885" s="6"/>
      <c r="F885" s="6"/>
      <c r="G885" s="6"/>
      <c r="H885" s="6" t="s">
        <v>688</v>
      </c>
      <c r="I885" s="6" t="s">
        <v>763</v>
      </c>
      <c r="J885" s="6">
        <v>0.16086</v>
      </c>
      <c r="K885" s="6">
        <v>0</v>
      </c>
      <c r="L885" s="6">
        <v>0.399</v>
      </c>
      <c r="M885" s="6">
        <v>1.056</v>
      </c>
      <c r="N885" s="6"/>
      <c r="O885" s="6"/>
      <c r="P885" s="6"/>
      <c r="Q885" s="6"/>
      <c r="R885" s="6"/>
      <c r="S885" s="6"/>
      <c r="T885" s="6"/>
      <c r="U885" s="6"/>
      <c r="V885" s="6"/>
      <c r="W885" s="6"/>
      <c r="X885" s="6"/>
      <c r="Y885" s="6"/>
      <c r="Z885" s="6"/>
    </row>
    <row r="886" ht="13.85" spans="1:26">
      <c r="A886" s="6"/>
      <c r="B886" s="6"/>
      <c r="C886" s="6"/>
      <c r="D886" s="6"/>
      <c r="E886" s="6"/>
      <c r="F886" s="6"/>
      <c r="G886" s="6"/>
      <c r="H886" s="6" t="s">
        <v>689</v>
      </c>
      <c r="I886" s="6" t="s">
        <v>764</v>
      </c>
      <c r="J886" s="6">
        <v>0.16086</v>
      </c>
      <c r="K886" s="6">
        <v>0</v>
      </c>
      <c r="L886" s="6">
        <v>0.3326</v>
      </c>
      <c r="M886" s="6">
        <v>0.9897</v>
      </c>
      <c r="N886" s="6"/>
      <c r="O886" s="6"/>
      <c r="P886" s="6"/>
      <c r="Q886" s="6"/>
      <c r="R886" s="6"/>
      <c r="S886" s="6"/>
      <c r="T886" s="6"/>
      <c r="U886" s="6"/>
      <c r="V886" s="6"/>
      <c r="W886" s="6"/>
      <c r="X886" s="6"/>
      <c r="Y886" s="6"/>
      <c r="Z886" s="6"/>
    </row>
    <row r="887" ht="13.85" spans="1:26">
      <c r="A887" s="6"/>
      <c r="B887" s="6"/>
      <c r="C887" s="6"/>
      <c r="D887" s="6"/>
      <c r="E887" s="6"/>
      <c r="F887" s="6"/>
      <c r="G887" s="6" t="s">
        <v>687</v>
      </c>
      <c r="H887" s="6" t="s">
        <v>31</v>
      </c>
      <c r="I887" s="6">
        <v>0.22585</v>
      </c>
      <c r="J887" s="6">
        <v>0.16086</v>
      </c>
      <c r="K887" s="6">
        <v>0.171</v>
      </c>
      <c r="L887" s="6">
        <v>-0.1027</v>
      </c>
      <c r="M887" s="6">
        <v>0.5544</v>
      </c>
      <c r="N887" s="6"/>
      <c r="O887" s="6"/>
      <c r="P887" s="6"/>
      <c r="Q887" s="6"/>
      <c r="R887" s="6"/>
      <c r="S887" s="6"/>
      <c r="T887" s="6"/>
      <c r="U887" s="6"/>
      <c r="V887" s="6"/>
      <c r="W887" s="6"/>
      <c r="X887" s="6"/>
      <c r="Y887" s="6"/>
      <c r="Z887" s="6"/>
    </row>
    <row r="888" ht="13.85" spans="1:26">
      <c r="A888" s="6"/>
      <c r="B888" s="6"/>
      <c r="C888" s="6"/>
      <c r="D888" s="6"/>
      <c r="E888" s="6"/>
      <c r="F888" s="6"/>
      <c r="G888" s="6"/>
      <c r="H888" s="6" t="s">
        <v>40</v>
      </c>
      <c r="I888" s="6">
        <v>-0.26651</v>
      </c>
      <c r="J888" s="6">
        <v>0.16086</v>
      </c>
      <c r="K888" s="6">
        <v>0.108</v>
      </c>
      <c r="L888" s="6">
        <v>-0.595</v>
      </c>
      <c r="M888" s="6">
        <v>0.062</v>
      </c>
      <c r="N888" s="6"/>
      <c r="O888" s="6"/>
      <c r="P888" s="6"/>
      <c r="Q888" s="6"/>
      <c r="R888" s="6"/>
      <c r="S888" s="6"/>
      <c r="T888" s="6"/>
      <c r="U888" s="6"/>
      <c r="V888" s="6"/>
      <c r="W888" s="6"/>
      <c r="X888" s="6"/>
      <c r="Y888" s="6"/>
      <c r="Z888" s="6"/>
    </row>
    <row r="889" ht="13.85" spans="1:26">
      <c r="A889" s="6"/>
      <c r="B889" s="6"/>
      <c r="C889" s="6"/>
      <c r="D889" s="6"/>
      <c r="E889" s="6"/>
      <c r="F889" s="6"/>
      <c r="G889" s="6"/>
      <c r="H889" s="6" t="s">
        <v>685</v>
      </c>
      <c r="I889" s="6" t="s">
        <v>765</v>
      </c>
      <c r="J889" s="6">
        <v>0.16086</v>
      </c>
      <c r="K889" s="6">
        <v>0.002</v>
      </c>
      <c r="L889" s="6">
        <v>-0.8703</v>
      </c>
      <c r="M889" s="6">
        <v>-0.2132</v>
      </c>
      <c r="N889" s="6"/>
      <c r="O889" s="6"/>
      <c r="P889" s="6"/>
      <c r="Q889" s="6"/>
      <c r="R889" s="6"/>
      <c r="S889" s="6"/>
      <c r="T889" s="6"/>
      <c r="U889" s="6"/>
      <c r="V889" s="6"/>
      <c r="W889" s="6"/>
      <c r="X889" s="6"/>
      <c r="Y889" s="6"/>
      <c r="Z889" s="6"/>
    </row>
    <row r="890" ht="13.85" spans="1:26">
      <c r="A890" s="6"/>
      <c r="B890" s="6"/>
      <c r="C890" s="6"/>
      <c r="D890" s="6"/>
      <c r="E890" s="6"/>
      <c r="F890" s="6"/>
      <c r="G890" s="6"/>
      <c r="H890" s="6" t="s">
        <v>688</v>
      </c>
      <c r="I890" s="6">
        <v>0.18575</v>
      </c>
      <c r="J890" s="6">
        <v>0.16086</v>
      </c>
      <c r="K890" s="6">
        <v>0.257</v>
      </c>
      <c r="L890" s="6">
        <v>-0.1428</v>
      </c>
      <c r="M890" s="6">
        <v>0.5143</v>
      </c>
      <c r="N890" s="6"/>
      <c r="O890" s="6"/>
      <c r="P890" s="6"/>
      <c r="Q890" s="6"/>
      <c r="R890" s="6"/>
      <c r="S890" s="6"/>
      <c r="T890" s="6"/>
      <c r="U890" s="6"/>
      <c r="V890" s="6"/>
      <c r="W890" s="6"/>
      <c r="X890" s="6"/>
      <c r="Y890" s="6"/>
      <c r="Z890" s="6"/>
    </row>
    <row r="891" ht="13.85" spans="1:26">
      <c r="A891" s="6"/>
      <c r="B891" s="6"/>
      <c r="C891" s="6"/>
      <c r="D891" s="6"/>
      <c r="E891" s="6"/>
      <c r="F891" s="6"/>
      <c r="G891" s="6"/>
      <c r="H891" s="6" t="s">
        <v>689</v>
      </c>
      <c r="I891" s="6">
        <v>0.11941</v>
      </c>
      <c r="J891" s="6">
        <v>0.16086</v>
      </c>
      <c r="K891" s="6">
        <v>0.464</v>
      </c>
      <c r="L891" s="6">
        <v>-0.2091</v>
      </c>
      <c r="M891" s="6">
        <v>0.4479</v>
      </c>
      <c r="N891" s="6"/>
      <c r="O891" s="6"/>
      <c r="P891" s="6"/>
      <c r="Q891" s="6"/>
      <c r="R891" s="6"/>
      <c r="S891" s="6"/>
      <c r="T891" s="6"/>
      <c r="U891" s="6"/>
      <c r="V891" s="6"/>
      <c r="W891" s="6"/>
      <c r="X891" s="6"/>
      <c r="Y891" s="6"/>
      <c r="Z891" s="6"/>
    </row>
    <row r="892" ht="13.85" spans="1:26">
      <c r="A892" s="6"/>
      <c r="B892" s="6"/>
      <c r="C892" s="6"/>
      <c r="D892" s="6"/>
      <c r="E892" s="6"/>
      <c r="F892" s="6"/>
      <c r="G892" s="6" t="s">
        <v>688</v>
      </c>
      <c r="H892" s="6" t="s">
        <v>31</v>
      </c>
      <c r="I892" s="6">
        <v>0.0401</v>
      </c>
      <c r="J892" s="6">
        <v>0.16086</v>
      </c>
      <c r="K892" s="6">
        <v>0.805</v>
      </c>
      <c r="L892" s="6">
        <v>-0.2884</v>
      </c>
      <c r="M892" s="6">
        <v>0.3686</v>
      </c>
      <c r="N892" s="6"/>
      <c r="O892" s="6"/>
      <c r="P892" s="6"/>
      <c r="Q892" s="6"/>
      <c r="R892" s="6"/>
      <c r="S892" s="6"/>
      <c r="T892" s="6"/>
      <c r="U892" s="6"/>
      <c r="V892" s="6"/>
      <c r="W892" s="6"/>
      <c r="X892" s="6"/>
      <c r="Y892" s="6"/>
      <c r="Z892" s="6"/>
    </row>
    <row r="893" ht="13.85" spans="1:26">
      <c r="A893" s="6"/>
      <c r="B893" s="6"/>
      <c r="C893" s="6"/>
      <c r="D893" s="6"/>
      <c r="E893" s="6"/>
      <c r="F893" s="6"/>
      <c r="G893" s="6"/>
      <c r="H893" s="6" t="s">
        <v>40</v>
      </c>
      <c r="I893" s="6" t="s">
        <v>766</v>
      </c>
      <c r="J893" s="6">
        <v>0.16086</v>
      </c>
      <c r="K893" s="6">
        <v>0.009</v>
      </c>
      <c r="L893" s="6">
        <v>-0.7808</v>
      </c>
      <c r="M893" s="6">
        <v>-0.1237</v>
      </c>
      <c r="N893" s="6"/>
      <c r="O893" s="6"/>
      <c r="P893" s="6"/>
      <c r="Q893" s="6"/>
      <c r="R893" s="6"/>
      <c r="S893" s="6"/>
      <c r="T893" s="6"/>
      <c r="U893" s="6"/>
      <c r="V893" s="6"/>
      <c r="W893" s="6"/>
      <c r="X893" s="6"/>
      <c r="Y893" s="6"/>
      <c r="Z893" s="6"/>
    </row>
    <row r="894" ht="13.85" spans="1:26">
      <c r="A894" s="6"/>
      <c r="B894" s="6"/>
      <c r="C894" s="6"/>
      <c r="D894" s="6"/>
      <c r="E894" s="6"/>
      <c r="F894" s="6"/>
      <c r="G894" s="6"/>
      <c r="H894" s="6" t="s">
        <v>685</v>
      </c>
      <c r="I894" s="6" t="s">
        <v>767</v>
      </c>
      <c r="J894" s="6">
        <v>0.16086</v>
      </c>
      <c r="K894" s="6">
        <v>0</v>
      </c>
      <c r="L894" s="6">
        <v>-1.056</v>
      </c>
      <c r="M894" s="6">
        <v>-0.399</v>
      </c>
      <c r="N894" s="6"/>
      <c r="O894" s="6"/>
      <c r="P894" s="6"/>
      <c r="Q894" s="6"/>
      <c r="R894" s="6"/>
      <c r="S894" s="6"/>
      <c r="T894" s="6"/>
      <c r="U894" s="6"/>
      <c r="V894" s="6"/>
      <c r="W894" s="6"/>
      <c r="X894" s="6"/>
      <c r="Y894" s="6"/>
      <c r="Z894" s="6"/>
    </row>
    <row r="895" ht="13.85" spans="1:26">
      <c r="A895" s="6"/>
      <c r="B895" s="6"/>
      <c r="C895" s="6"/>
      <c r="D895" s="6"/>
      <c r="E895" s="6"/>
      <c r="F895" s="6"/>
      <c r="G895" s="6"/>
      <c r="H895" s="6" t="s">
        <v>687</v>
      </c>
      <c r="I895" s="6">
        <v>-0.18575</v>
      </c>
      <c r="J895" s="6">
        <v>0.16086</v>
      </c>
      <c r="K895" s="6">
        <v>0.257</v>
      </c>
      <c r="L895" s="6">
        <v>-0.5143</v>
      </c>
      <c r="M895" s="6">
        <v>0.1428</v>
      </c>
      <c r="N895" s="6"/>
      <c r="O895" s="6"/>
      <c r="P895" s="6"/>
      <c r="Q895" s="6"/>
      <c r="R895" s="6"/>
      <c r="S895" s="6"/>
      <c r="T895" s="6"/>
      <c r="U895" s="6"/>
      <c r="V895" s="6"/>
      <c r="W895" s="6"/>
      <c r="X895" s="6"/>
      <c r="Y895" s="6"/>
      <c r="Z895" s="6"/>
    </row>
    <row r="896" ht="13.85" spans="1:26">
      <c r="A896" s="6"/>
      <c r="B896" s="6"/>
      <c r="C896" s="6"/>
      <c r="D896" s="6"/>
      <c r="E896" s="6"/>
      <c r="F896" s="6"/>
      <c r="G896" s="6"/>
      <c r="H896" s="6" t="s">
        <v>689</v>
      </c>
      <c r="I896" s="6">
        <v>-0.06635</v>
      </c>
      <c r="J896" s="6">
        <v>0.16086</v>
      </c>
      <c r="K896" s="6">
        <v>0.683</v>
      </c>
      <c r="L896" s="6">
        <v>-0.3949</v>
      </c>
      <c r="M896" s="6">
        <v>0.2622</v>
      </c>
      <c r="N896" s="6"/>
      <c r="O896" s="6"/>
      <c r="P896" s="6"/>
      <c r="Q896" s="6"/>
      <c r="R896" s="6"/>
      <c r="S896" s="6"/>
      <c r="T896" s="6"/>
      <c r="U896" s="6"/>
      <c r="V896" s="6"/>
      <c r="W896" s="6"/>
      <c r="X896" s="6"/>
      <c r="Y896" s="6"/>
      <c r="Z896" s="6"/>
    </row>
    <row r="897" ht="13.85" spans="1:26">
      <c r="A897" s="6"/>
      <c r="B897" s="6"/>
      <c r="C897" s="6"/>
      <c r="D897" s="6"/>
      <c r="E897" s="6"/>
      <c r="F897" s="6"/>
      <c r="G897" s="6" t="s">
        <v>689</v>
      </c>
      <c r="H897" s="6" t="s">
        <v>31</v>
      </c>
      <c r="I897" s="6">
        <v>0.10645</v>
      </c>
      <c r="J897" s="6">
        <v>0.16086</v>
      </c>
      <c r="K897" s="6">
        <v>0.513</v>
      </c>
      <c r="L897" s="6">
        <v>-0.2221</v>
      </c>
      <c r="M897" s="6">
        <v>0.435</v>
      </c>
      <c r="N897" s="6"/>
      <c r="O897" s="6"/>
      <c r="P897" s="6"/>
      <c r="Q897" s="6"/>
      <c r="R897" s="6"/>
      <c r="S897" s="6"/>
      <c r="T897" s="6"/>
      <c r="U897" s="6"/>
      <c r="V897" s="6"/>
      <c r="W897" s="6"/>
      <c r="X897" s="6"/>
      <c r="Y897" s="6"/>
      <c r="Z897" s="6"/>
    </row>
    <row r="898" ht="13.85" spans="1:26">
      <c r="A898" s="6"/>
      <c r="B898" s="6"/>
      <c r="C898" s="6"/>
      <c r="D898" s="6"/>
      <c r="E898" s="6"/>
      <c r="F898" s="6"/>
      <c r="G898" s="6"/>
      <c r="H898" s="6" t="s">
        <v>40</v>
      </c>
      <c r="I898" s="6" t="s">
        <v>768</v>
      </c>
      <c r="J898" s="6">
        <v>0.16086</v>
      </c>
      <c r="K898" s="6">
        <v>0.023</v>
      </c>
      <c r="L898" s="6">
        <v>-0.7144</v>
      </c>
      <c r="M898" s="6">
        <v>-0.0574</v>
      </c>
      <c r="N898" s="6"/>
      <c r="O898" s="6"/>
      <c r="P898" s="6"/>
      <c r="Q898" s="6"/>
      <c r="R898" s="6"/>
      <c r="S898" s="6"/>
      <c r="T898" s="6"/>
      <c r="U898" s="6"/>
      <c r="V898" s="6"/>
      <c r="W898" s="6"/>
      <c r="X898" s="6"/>
      <c r="Y898" s="6"/>
      <c r="Z898" s="6"/>
    </row>
    <row r="899" ht="13.85" spans="1:26">
      <c r="A899" s="6"/>
      <c r="B899" s="6"/>
      <c r="C899" s="6"/>
      <c r="D899" s="6"/>
      <c r="E899" s="6"/>
      <c r="F899" s="6"/>
      <c r="G899" s="6"/>
      <c r="H899" s="6" t="s">
        <v>685</v>
      </c>
      <c r="I899" s="6" t="s">
        <v>769</v>
      </c>
      <c r="J899" s="6">
        <v>0.16086</v>
      </c>
      <c r="K899" s="6">
        <v>0</v>
      </c>
      <c r="L899" s="6">
        <v>-0.9897</v>
      </c>
      <c r="M899" s="6">
        <v>-0.3326</v>
      </c>
      <c r="N899" s="6"/>
      <c r="O899" s="6"/>
      <c r="P899" s="6"/>
      <c r="Q899" s="6"/>
      <c r="R899" s="6"/>
      <c r="S899" s="6"/>
      <c r="T899" s="6"/>
      <c r="U899" s="6"/>
      <c r="V899" s="6"/>
      <c r="W899" s="6"/>
      <c r="X899" s="6"/>
      <c r="Y899" s="6"/>
      <c r="Z899" s="6"/>
    </row>
    <row r="900" ht="13.85" spans="1:26">
      <c r="A900" s="6"/>
      <c r="B900" s="6"/>
      <c r="C900" s="6"/>
      <c r="D900" s="6"/>
      <c r="E900" s="6"/>
      <c r="F900" s="6"/>
      <c r="G900" s="6"/>
      <c r="H900" s="6" t="s">
        <v>687</v>
      </c>
      <c r="I900" s="6">
        <v>-0.11941</v>
      </c>
      <c r="J900" s="6">
        <v>0.16086</v>
      </c>
      <c r="K900" s="6">
        <v>0.464</v>
      </c>
      <c r="L900" s="6">
        <v>-0.4479</v>
      </c>
      <c r="M900" s="6">
        <v>0.2091</v>
      </c>
      <c r="N900" s="6"/>
      <c r="O900" s="6"/>
      <c r="P900" s="6"/>
      <c r="Q900" s="6"/>
      <c r="R900" s="6"/>
      <c r="S900" s="6"/>
      <c r="T900" s="6"/>
      <c r="U900" s="6"/>
      <c r="V900" s="6"/>
      <c r="W900" s="6"/>
      <c r="X900" s="6"/>
      <c r="Y900" s="6"/>
      <c r="Z900" s="6"/>
    </row>
    <row r="901" ht="13.85" spans="1:26">
      <c r="A901" s="6"/>
      <c r="B901" s="6"/>
      <c r="C901" s="6"/>
      <c r="D901" s="6"/>
      <c r="E901" s="6"/>
      <c r="F901" s="6"/>
      <c r="G901" s="6"/>
      <c r="H901" s="6" t="s">
        <v>688</v>
      </c>
      <c r="I901" s="6">
        <v>0.06635</v>
      </c>
      <c r="J901" s="6">
        <v>0.16086</v>
      </c>
      <c r="K901" s="6">
        <v>0.683</v>
      </c>
      <c r="L901" s="6">
        <v>-0.2622</v>
      </c>
      <c r="M901" s="6">
        <v>0.3949</v>
      </c>
      <c r="N901" s="6"/>
      <c r="O901" s="6"/>
      <c r="P901" s="6"/>
      <c r="Q901" s="6"/>
      <c r="R901" s="6"/>
      <c r="S901" s="6"/>
      <c r="T901" s="6"/>
      <c r="U901" s="6"/>
      <c r="V901" s="6"/>
      <c r="W901" s="6"/>
      <c r="X901" s="6"/>
      <c r="Y901" s="6"/>
      <c r="Z901" s="6"/>
    </row>
    <row r="902" ht="13.85" spans="1:26">
      <c r="A902" s="6"/>
      <c r="B902" s="6"/>
      <c r="C902" s="6"/>
      <c r="D902" s="6"/>
      <c r="E902" s="6"/>
      <c r="F902" s="6"/>
      <c r="G902" s="6" t="s">
        <v>144</v>
      </c>
      <c r="H902" s="6"/>
      <c r="I902" s="6"/>
      <c r="J902" s="6"/>
      <c r="K902" s="6"/>
      <c r="L902" s="6"/>
      <c r="M902" s="6"/>
      <c r="N902" s="6"/>
      <c r="O902" s="6"/>
      <c r="P902" s="6"/>
      <c r="Q902" s="6"/>
      <c r="R902" s="6"/>
      <c r="S902" s="6"/>
      <c r="T902" s="6"/>
      <c r="U902" s="6"/>
      <c r="V902" s="6"/>
      <c r="W902" s="6"/>
      <c r="X902" s="6"/>
      <c r="Y902" s="6"/>
      <c r="Z902" s="6"/>
    </row>
    <row r="903" ht="13.85" spans="1:26">
      <c r="A903" s="6"/>
      <c r="B903" s="6"/>
      <c r="C903" s="6"/>
      <c r="D903" s="6"/>
      <c r="E903" s="6"/>
      <c r="F903" s="6"/>
      <c r="G903" s="6"/>
      <c r="H903" s="6"/>
      <c r="I903" s="6"/>
      <c r="J903" s="6"/>
      <c r="K903" s="6"/>
      <c r="L903" s="6"/>
      <c r="M903" s="6"/>
      <c r="N903" s="6"/>
      <c r="O903" s="6"/>
      <c r="P903" s="6"/>
      <c r="Q903" s="6"/>
      <c r="R903" s="6"/>
      <c r="S903" s="6"/>
      <c r="T903" s="6"/>
      <c r="U903" s="6"/>
      <c r="V903" s="6"/>
      <c r="W903" s="6"/>
      <c r="X903" s="6"/>
      <c r="Y903" s="6"/>
      <c r="Z903" s="6"/>
    </row>
    <row r="904" ht="13.85" spans="1:26">
      <c r="A904" s="6"/>
      <c r="B904" s="6"/>
      <c r="C904" s="6"/>
      <c r="D904" s="6"/>
      <c r="E904" s="6"/>
      <c r="F904" s="6"/>
      <c r="G904" s="6"/>
      <c r="H904" s="6"/>
      <c r="I904" s="6"/>
      <c r="J904" s="6"/>
      <c r="K904" s="6"/>
      <c r="L904" s="6"/>
      <c r="M904" s="6"/>
      <c r="N904" s="6"/>
      <c r="O904" s="6"/>
      <c r="P904" s="6"/>
      <c r="Q904" s="6"/>
      <c r="R904" s="6"/>
      <c r="S904" s="6"/>
      <c r="T904" s="6"/>
      <c r="U904" s="6"/>
      <c r="V904" s="6"/>
      <c r="W904" s="6"/>
      <c r="X904" s="6"/>
      <c r="Y904" s="6"/>
      <c r="Z904" s="6"/>
    </row>
    <row r="905" ht="13.85" spans="1:26">
      <c r="A905" s="6"/>
      <c r="B905" s="6"/>
      <c r="C905" s="6"/>
      <c r="D905" s="6"/>
      <c r="E905" s="6"/>
      <c r="F905" s="6"/>
      <c r="G905" s="6"/>
      <c r="H905" s="6"/>
      <c r="I905" s="6"/>
      <c r="J905" s="6"/>
      <c r="K905" s="6"/>
      <c r="L905" s="6"/>
      <c r="M905" s="6"/>
      <c r="N905" s="6"/>
      <c r="O905" s="6"/>
      <c r="P905" s="6"/>
      <c r="Q905" s="6"/>
      <c r="R905" s="6"/>
      <c r="S905" s="6"/>
      <c r="T905" s="6"/>
      <c r="U905" s="6"/>
      <c r="V905" s="6"/>
      <c r="W905" s="6"/>
      <c r="X905" s="6"/>
      <c r="Y905" s="6"/>
      <c r="Z905" s="6"/>
    </row>
    <row r="906" ht="17.25" spans="1:26">
      <c r="A906" s="10" t="s">
        <v>770</v>
      </c>
      <c r="B906" s="6"/>
      <c r="C906" s="6"/>
      <c r="D906" s="6"/>
      <c r="E906" s="6"/>
      <c r="F906" s="6"/>
      <c r="G906" s="6"/>
      <c r="H906" s="6"/>
      <c r="I906" s="6"/>
      <c r="J906" s="6"/>
      <c r="K906" s="6"/>
      <c r="L906" s="6"/>
      <c r="M906" s="6"/>
      <c r="N906" s="6"/>
      <c r="O906" s="6"/>
      <c r="P906" s="6"/>
      <c r="Q906" s="6"/>
      <c r="R906" s="6"/>
      <c r="S906" s="6"/>
      <c r="T906" s="6"/>
      <c r="U906" s="6"/>
      <c r="V906" s="6"/>
      <c r="W906" s="6"/>
      <c r="X906" s="6"/>
      <c r="Y906" s="6"/>
      <c r="Z906" s="6"/>
    </row>
    <row r="907" ht="13.85" spans="1:7">
      <c r="A907" s="6"/>
      <c r="B907" s="6" t="s">
        <v>93</v>
      </c>
      <c r="C907" s="6"/>
      <c r="D907" s="6"/>
      <c r="E907" s="6" t="s">
        <v>94</v>
      </c>
      <c r="F907" s="6"/>
      <c r="G907" s="6"/>
    </row>
    <row r="908" ht="13.85" spans="1:7">
      <c r="A908" s="6" t="s">
        <v>7</v>
      </c>
      <c r="B908" s="23">
        <v>1</v>
      </c>
      <c r="C908" s="23">
        <v>9174.61</v>
      </c>
      <c r="D908" s="23"/>
      <c r="E908" s="23">
        <v>1</v>
      </c>
      <c r="F908" s="23">
        <v>5206.426</v>
      </c>
      <c r="G908" s="23">
        <f t="shared" ref="G908:G919" si="30">F908/C908</f>
        <v>0.567481996509933</v>
      </c>
    </row>
    <row r="909" ht="13.85" spans="1:8">
      <c r="A909" s="6" t="s">
        <v>8</v>
      </c>
      <c r="B909" s="23">
        <v>2</v>
      </c>
      <c r="C909" s="23">
        <v>5507.054</v>
      </c>
      <c r="D909" s="23"/>
      <c r="E909" s="23">
        <v>2</v>
      </c>
      <c r="F909" s="23">
        <v>5013.711</v>
      </c>
      <c r="G909" s="23">
        <f t="shared" si="30"/>
        <v>0.910416168063723</v>
      </c>
      <c r="H909" s="6" t="s">
        <v>94</v>
      </c>
    </row>
    <row r="910" ht="13.85" spans="1:7">
      <c r="A910" s="6" t="s">
        <v>13</v>
      </c>
      <c r="B910" s="6">
        <v>3</v>
      </c>
      <c r="C910" s="6">
        <v>6284.891</v>
      </c>
      <c r="D910" s="6"/>
      <c r="E910" s="6">
        <v>3</v>
      </c>
      <c r="F910" s="6">
        <v>6363.518</v>
      </c>
      <c r="G910" s="6">
        <f t="shared" si="30"/>
        <v>1.01251047949758</v>
      </c>
    </row>
    <row r="911" ht="13.85" spans="1:7">
      <c r="A911" s="6" t="s">
        <v>14</v>
      </c>
      <c r="B911" s="6">
        <v>4</v>
      </c>
      <c r="C911" s="6">
        <v>5845.891</v>
      </c>
      <c r="D911" s="6"/>
      <c r="E911" s="6">
        <v>4</v>
      </c>
      <c r="F911" s="6">
        <v>5913.355</v>
      </c>
      <c r="G911" s="6">
        <f t="shared" si="30"/>
        <v>1.01154041359991</v>
      </c>
    </row>
    <row r="912" ht="13.85" spans="1:7">
      <c r="A912" s="6" t="s">
        <v>771</v>
      </c>
      <c r="B912" s="24">
        <v>5</v>
      </c>
      <c r="C912" s="24">
        <v>5539.062</v>
      </c>
      <c r="D912" s="24"/>
      <c r="E912" s="24">
        <v>5</v>
      </c>
      <c r="F912" s="24">
        <v>7364.205</v>
      </c>
      <c r="G912" s="24">
        <f t="shared" si="30"/>
        <v>1.32950398460967</v>
      </c>
    </row>
    <row r="913" ht="13.85" spans="1:7">
      <c r="A913" s="6" t="s">
        <v>772</v>
      </c>
      <c r="B913" s="24">
        <v>6</v>
      </c>
      <c r="C913" s="24">
        <v>5839.619</v>
      </c>
      <c r="D913" s="24"/>
      <c r="E913" s="24">
        <v>6</v>
      </c>
      <c r="F913" s="24">
        <v>6153.761</v>
      </c>
      <c r="G913" s="24">
        <f t="shared" si="30"/>
        <v>1.05379494792383</v>
      </c>
    </row>
    <row r="914" ht="13.85" spans="1:7">
      <c r="A914" s="6" t="s">
        <v>467</v>
      </c>
      <c r="B914" s="6">
        <v>7</v>
      </c>
      <c r="C914" s="6">
        <v>5490.962</v>
      </c>
      <c r="D914" s="6"/>
      <c r="E914" s="6">
        <v>7</v>
      </c>
      <c r="F914" s="6">
        <v>4100.77</v>
      </c>
      <c r="G914" s="6">
        <f t="shared" si="30"/>
        <v>0.746821777313338</v>
      </c>
    </row>
    <row r="915" ht="13.85" spans="1:7">
      <c r="A915" s="6" t="s">
        <v>468</v>
      </c>
      <c r="B915" s="6">
        <v>8</v>
      </c>
      <c r="C915" s="6">
        <v>5853.012</v>
      </c>
      <c r="D915" s="6"/>
      <c r="E915" s="6">
        <v>8</v>
      </c>
      <c r="F915" s="6">
        <v>4791.276</v>
      </c>
      <c r="G915" s="6">
        <f t="shared" si="30"/>
        <v>0.81860006437711</v>
      </c>
    </row>
    <row r="916" ht="13.85" spans="1:7">
      <c r="A916" s="6" t="s">
        <v>773</v>
      </c>
      <c r="B916" s="24">
        <v>9</v>
      </c>
      <c r="C916" s="24">
        <v>5258.719</v>
      </c>
      <c r="D916" s="24"/>
      <c r="E916" s="24">
        <v>9</v>
      </c>
      <c r="F916" s="24">
        <v>3854.77</v>
      </c>
      <c r="G916" s="24">
        <f t="shared" si="30"/>
        <v>0.733024525554608</v>
      </c>
    </row>
    <row r="917" ht="13.85" spans="1:7">
      <c r="A917" s="6" t="s">
        <v>774</v>
      </c>
      <c r="B917" s="24">
        <v>10</v>
      </c>
      <c r="C917" s="24">
        <v>5198.77</v>
      </c>
      <c r="D917" s="24"/>
      <c r="E917" s="24">
        <v>10</v>
      </c>
      <c r="F917" s="24">
        <v>4139.569</v>
      </c>
      <c r="G917" s="24">
        <f t="shared" si="30"/>
        <v>0.796259307490041</v>
      </c>
    </row>
    <row r="918" ht="13.85" spans="1:7">
      <c r="A918" s="6" t="s">
        <v>775</v>
      </c>
      <c r="B918" s="6">
        <v>11</v>
      </c>
      <c r="C918" s="6">
        <v>5314.527</v>
      </c>
      <c r="D918" s="6"/>
      <c r="E918" s="6">
        <v>11</v>
      </c>
      <c r="F918" s="6">
        <v>4235.205</v>
      </c>
      <c r="G918" s="6">
        <f t="shared" si="30"/>
        <v>0.796910995089497</v>
      </c>
    </row>
    <row r="919" ht="13.85" spans="1:8">
      <c r="A919" s="6" t="s">
        <v>776</v>
      </c>
      <c r="B919" s="6">
        <v>12</v>
      </c>
      <c r="C919" s="6">
        <v>8151.61</v>
      </c>
      <c r="D919" s="6"/>
      <c r="E919" s="6">
        <v>12</v>
      </c>
      <c r="F919" s="6">
        <v>5425.184</v>
      </c>
      <c r="G919" s="6">
        <f t="shared" si="30"/>
        <v>0.66553527462673</v>
      </c>
      <c r="H919" s="6" t="s">
        <v>93</v>
      </c>
    </row>
    <row r="920" ht="13.85" spans="1:7">
      <c r="A920" s="6"/>
      <c r="B920" s="6" t="s">
        <v>93</v>
      </c>
      <c r="C920" s="6"/>
      <c r="D920" s="6"/>
      <c r="E920" s="6" t="s">
        <v>94</v>
      </c>
      <c r="F920" s="6"/>
      <c r="G920" s="6"/>
    </row>
    <row r="921" ht="13.85" spans="1:7">
      <c r="A921" s="6" t="s">
        <v>9</v>
      </c>
      <c r="B921" s="23">
        <v>1</v>
      </c>
      <c r="C921" s="23">
        <v>7064.296</v>
      </c>
      <c r="D921" s="23"/>
      <c r="E921" s="23">
        <v>1</v>
      </c>
      <c r="F921" s="23">
        <v>4294.841</v>
      </c>
      <c r="G921" s="23">
        <f t="shared" ref="G921:G932" si="31">F921/C921</f>
        <v>0.607964473742323</v>
      </c>
    </row>
    <row r="922" ht="13.85" spans="1:7">
      <c r="A922" s="6" t="s">
        <v>10</v>
      </c>
      <c r="B922" s="23">
        <v>2</v>
      </c>
      <c r="C922" s="23">
        <v>6476.962</v>
      </c>
      <c r="D922" s="23"/>
      <c r="E922" s="23">
        <v>2</v>
      </c>
      <c r="F922" s="23">
        <v>4365.113</v>
      </c>
      <c r="G922" s="23">
        <f t="shared" si="31"/>
        <v>0.673944512875018</v>
      </c>
    </row>
    <row r="923" ht="13.85" spans="1:7">
      <c r="A923" s="6" t="s">
        <v>15</v>
      </c>
      <c r="B923" s="6">
        <v>3</v>
      </c>
      <c r="C923" s="6">
        <v>6047.841</v>
      </c>
      <c r="D923" s="6"/>
      <c r="E923" s="6">
        <v>3</v>
      </c>
      <c r="F923" s="6">
        <v>6891.305</v>
      </c>
      <c r="G923" s="6">
        <f t="shared" si="31"/>
        <v>1.13946530671028</v>
      </c>
    </row>
    <row r="924" ht="13.85" spans="1:7">
      <c r="A924" s="6" t="s">
        <v>16</v>
      </c>
      <c r="B924" s="6">
        <v>4</v>
      </c>
      <c r="C924" s="6">
        <v>5789.305</v>
      </c>
      <c r="D924" s="6"/>
      <c r="E924" s="6">
        <v>4</v>
      </c>
      <c r="F924" s="6">
        <v>6324.305</v>
      </c>
      <c r="G924" s="6">
        <f t="shared" si="31"/>
        <v>1.09241178345242</v>
      </c>
    </row>
    <row r="925" ht="13.85" spans="1:7">
      <c r="A925" s="6" t="s">
        <v>777</v>
      </c>
      <c r="B925" s="24">
        <v>5</v>
      </c>
      <c r="C925" s="24">
        <v>5629.355</v>
      </c>
      <c r="D925" s="24"/>
      <c r="E925" s="24">
        <v>5</v>
      </c>
      <c r="F925" s="24">
        <v>7621.648</v>
      </c>
      <c r="G925" s="24">
        <f t="shared" si="31"/>
        <v>1.35391141613915</v>
      </c>
    </row>
    <row r="926" ht="13.85" spans="1:7">
      <c r="A926" s="6" t="s">
        <v>778</v>
      </c>
      <c r="B926" s="24">
        <v>6</v>
      </c>
      <c r="C926" s="24">
        <v>5221.882</v>
      </c>
      <c r="D926" s="24"/>
      <c r="E926" s="24">
        <v>6</v>
      </c>
      <c r="F926" s="24">
        <v>7825.548</v>
      </c>
      <c r="G926" s="24">
        <f t="shared" si="31"/>
        <v>1.49860682412969</v>
      </c>
    </row>
    <row r="927" ht="13.85" spans="1:7">
      <c r="A927" s="6" t="s">
        <v>469</v>
      </c>
      <c r="B927" s="6">
        <v>7</v>
      </c>
      <c r="C927" s="6">
        <v>6277.104</v>
      </c>
      <c r="D927" s="6"/>
      <c r="E927" s="6">
        <v>7</v>
      </c>
      <c r="F927" s="6">
        <v>5465.82</v>
      </c>
      <c r="G927" s="6">
        <f t="shared" si="31"/>
        <v>0.870755048825063</v>
      </c>
    </row>
    <row r="928" ht="13.85" spans="1:7">
      <c r="A928" s="6" t="s">
        <v>473</v>
      </c>
      <c r="B928" s="6">
        <v>8</v>
      </c>
      <c r="C928" s="6">
        <v>6455.376</v>
      </c>
      <c r="D928" s="6"/>
      <c r="E928" s="6">
        <v>8</v>
      </c>
      <c r="F928" s="6">
        <v>4915.82</v>
      </c>
      <c r="G928" s="6">
        <f t="shared" si="31"/>
        <v>0.761507927655957</v>
      </c>
    </row>
    <row r="929" ht="13.85" spans="1:7">
      <c r="A929" s="6" t="s">
        <v>779</v>
      </c>
      <c r="B929" s="24">
        <v>9</v>
      </c>
      <c r="C929" s="24">
        <v>6867.347</v>
      </c>
      <c r="D929" s="24"/>
      <c r="E929" s="24">
        <v>9</v>
      </c>
      <c r="F929" s="24">
        <v>5424.648</v>
      </c>
      <c r="G929" s="24">
        <f t="shared" si="31"/>
        <v>0.789919018217661</v>
      </c>
    </row>
    <row r="930" ht="13.85" spans="1:7">
      <c r="A930" s="6" t="s">
        <v>780</v>
      </c>
      <c r="B930" s="24">
        <v>10</v>
      </c>
      <c r="C930" s="24">
        <v>6471.941</v>
      </c>
      <c r="D930" s="24"/>
      <c r="E930" s="24">
        <v>10</v>
      </c>
      <c r="F930" s="24">
        <v>5655.891</v>
      </c>
      <c r="G930" s="24">
        <f t="shared" si="31"/>
        <v>0.873909542747686</v>
      </c>
    </row>
    <row r="931" ht="13.85" spans="1:7">
      <c r="A931" s="6" t="s">
        <v>781</v>
      </c>
      <c r="B931" s="6">
        <v>11</v>
      </c>
      <c r="C931" s="6">
        <v>4590.74</v>
      </c>
      <c r="D931" s="6"/>
      <c r="E931" s="6">
        <v>11</v>
      </c>
      <c r="F931" s="6">
        <v>4613.477</v>
      </c>
      <c r="G931" s="6">
        <f t="shared" si="31"/>
        <v>1.00495279628121</v>
      </c>
    </row>
    <row r="932" ht="13.85" spans="1:7">
      <c r="A932" s="6" t="s">
        <v>782</v>
      </c>
      <c r="B932" s="6">
        <v>12</v>
      </c>
      <c r="C932" s="6">
        <v>7719.711</v>
      </c>
      <c r="D932" s="6"/>
      <c r="E932" s="6">
        <v>12</v>
      </c>
      <c r="F932" s="6">
        <v>4755.184</v>
      </c>
      <c r="G932" s="6">
        <f t="shared" si="31"/>
        <v>0.615979536021491</v>
      </c>
    </row>
    <row r="933" ht="13.85" spans="1:7">
      <c r="A933" s="6"/>
      <c r="B933" s="6"/>
      <c r="C933" s="6"/>
      <c r="D933" s="6"/>
      <c r="E933" s="6" t="s">
        <v>94</v>
      </c>
      <c r="F933" s="6"/>
      <c r="G933" s="6"/>
    </row>
    <row r="934" ht="13.85" spans="1:7">
      <c r="A934" s="6" t="s">
        <v>11</v>
      </c>
      <c r="B934" s="23">
        <v>1</v>
      </c>
      <c r="C934" s="23">
        <v>5238.861</v>
      </c>
      <c r="D934" s="23"/>
      <c r="E934" s="23">
        <v>1</v>
      </c>
      <c r="F934" s="23">
        <v>4687.134</v>
      </c>
      <c r="G934" s="23">
        <f t="shared" ref="G934:G945" si="32">F934/C934</f>
        <v>0.894685695993843</v>
      </c>
    </row>
    <row r="935" ht="13.85" spans="1:7">
      <c r="A935" s="6" t="s">
        <v>12</v>
      </c>
      <c r="B935" s="23">
        <v>2</v>
      </c>
      <c r="C935" s="23">
        <v>5882.184</v>
      </c>
      <c r="D935" s="23"/>
      <c r="E935" s="23">
        <v>2</v>
      </c>
      <c r="F935" s="23">
        <v>5501.184</v>
      </c>
      <c r="G935" s="23">
        <f t="shared" si="32"/>
        <v>0.935228139752174</v>
      </c>
    </row>
    <row r="936" ht="13.85" spans="1:7">
      <c r="A936" s="6" t="s">
        <v>17</v>
      </c>
      <c r="B936" s="6">
        <v>3</v>
      </c>
      <c r="C936" s="6">
        <v>5921.527</v>
      </c>
      <c r="D936" s="6"/>
      <c r="E936" s="6">
        <v>3</v>
      </c>
      <c r="F936" s="6">
        <v>7459.841</v>
      </c>
      <c r="G936" s="6">
        <f t="shared" si="32"/>
        <v>1.25978332953645</v>
      </c>
    </row>
    <row r="937" ht="13.85" spans="1:7">
      <c r="A937" s="6" t="s">
        <v>18</v>
      </c>
      <c r="B937" s="6">
        <v>4</v>
      </c>
      <c r="C937" s="6">
        <v>5715.912</v>
      </c>
      <c r="D937" s="6"/>
      <c r="E937" s="6">
        <v>4</v>
      </c>
      <c r="F937" s="6">
        <v>7059.548</v>
      </c>
      <c r="G937" s="6">
        <f t="shared" si="32"/>
        <v>1.23506939924897</v>
      </c>
    </row>
    <row r="938" ht="13.85" spans="1:7">
      <c r="A938" s="6" t="s">
        <v>783</v>
      </c>
      <c r="B938" s="24">
        <v>5</v>
      </c>
      <c r="C938" s="24">
        <v>5668.962</v>
      </c>
      <c r="D938" s="24"/>
      <c r="E938" s="24">
        <v>5</v>
      </c>
      <c r="F938" s="24">
        <v>8156.426</v>
      </c>
      <c r="G938" s="24">
        <f t="shared" si="32"/>
        <v>1.43878650095026</v>
      </c>
    </row>
    <row r="939" ht="13.85" spans="1:7">
      <c r="A939" s="6" t="s">
        <v>784</v>
      </c>
      <c r="B939" s="24">
        <v>6</v>
      </c>
      <c r="C939" s="24">
        <v>5828.548</v>
      </c>
      <c r="D939" s="24"/>
      <c r="E939" s="24">
        <v>6</v>
      </c>
      <c r="F939" s="24">
        <v>6572.305</v>
      </c>
      <c r="G939" s="24">
        <f t="shared" si="32"/>
        <v>1.12760588057266</v>
      </c>
    </row>
    <row r="940" ht="13.85" spans="1:7">
      <c r="A940" s="6" t="s">
        <v>474</v>
      </c>
      <c r="B940" s="6">
        <v>7</v>
      </c>
      <c r="C940" s="6">
        <v>5454.062</v>
      </c>
      <c r="D940" s="6"/>
      <c r="E940" s="6">
        <v>7</v>
      </c>
      <c r="F940" s="6">
        <v>6014.234</v>
      </c>
      <c r="G940" s="6">
        <f t="shared" si="32"/>
        <v>1.10270730329065</v>
      </c>
    </row>
    <row r="941" ht="13.85" spans="1:7">
      <c r="A941" s="6" t="s">
        <v>475</v>
      </c>
      <c r="B941" s="6">
        <v>8</v>
      </c>
      <c r="C941" s="6">
        <v>5274.82</v>
      </c>
      <c r="D941" s="6"/>
      <c r="E941" s="6">
        <v>8</v>
      </c>
      <c r="F941" s="6">
        <v>5709.598</v>
      </c>
      <c r="G941" s="6">
        <f t="shared" si="32"/>
        <v>1.0824251822811</v>
      </c>
    </row>
    <row r="942" ht="13.85" spans="1:7">
      <c r="A942" s="6" t="s">
        <v>785</v>
      </c>
      <c r="B942" s="24">
        <v>9</v>
      </c>
      <c r="C942" s="24">
        <v>5578.406</v>
      </c>
      <c r="D942" s="24"/>
      <c r="E942" s="24">
        <v>9</v>
      </c>
      <c r="F942" s="24">
        <v>5167.941</v>
      </c>
      <c r="G942" s="24">
        <f t="shared" si="32"/>
        <v>0.926418944766659</v>
      </c>
    </row>
    <row r="943" ht="13.85" spans="1:7">
      <c r="A943" s="6" t="s">
        <v>786</v>
      </c>
      <c r="B943" s="24">
        <v>10</v>
      </c>
      <c r="C943" s="24">
        <v>5385.062</v>
      </c>
      <c r="D943" s="24"/>
      <c r="E943" s="24">
        <v>10</v>
      </c>
      <c r="F943" s="24">
        <v>4664.049</v>
      </c>
      <c r="G943" s="24">
        <f t="shared" si="32"/>
        <v>0.866108691041997</v>
      </c>
    </row>
    <row r="944" ht="13.85" spans="1:7">
      <c r="A944" s="6" t="s">
        <v>787</v>
      </c>
      <c r="B944" s="6">
        <v>11</v>
      </c>
      <c r="C944" s="6">
        <v>5647.548</v>
      </c>
      <c r="D944" s="6"/>
      <c r="E944" s="6">
        <v>11</v>
      </c>
      <c r="F944" s="6">
        <v>4382.598</v>
      </c>
      <c r="G944" s="6">
        <f t="shared" si="32"/>
        <v>0.776017839954614</v>
      </c>
    </row>
    <row r="945" ht="13.85" spans="1:7">
      <c r="A945" s="6" t="s">
        <v>788</v>
      </c>
      <c r="B945" s="6">
        <v>12</v>
      </c>
      <c r="C945" s="6">
        <v>8540.196</v>
      </c>
      <c r="D945" s="6"/>
      <c r="E945" s="6">
        <v>12</v>
      </c>
      <c r="F945" s="6">
        <v>4939.719</v>
      </c>
      <c r="G945" s="6">
        <f t="shared" si="32"/>
        <v>0.578408153630198</v>
      </c>
    </row>
    <row r="948" ht="13.85" spans="1:13">
      <c r="A948" s="6" t="s">
        <v>123</v>
      </c>
      <c r="B948" s="6"/>
      <c r="C948" s="6"/>
      <c r="D948" s="6"/>
      <c r="E948" s="6"/>
      <c r="F948" s="6"/>
      <c r="G948" s="6" t="s">
        <v>124</v>
      </c>
      <c r="H948" s="6"/>
      <c r="I948" s="6"/>
      <c r="J948" s="6"/>
      <c r="K948" s="6"/>
      <c r="L948" s="6"/>
      <c r="M948" s="6"/>
    </row>
    <row r="949" ht="13.85" spans="1:13">
      <c r="A949" s="6" t="s">
        <v>30</v>
      </c>
      <c r="B949" s="6"/>
      <c r="C949" s="6"/>
      <c r="D949" s="6"/>
      <c r="E949" s="6"/>
      <c r="F949" s="6"/>
      <c r="G949" s="6" t="s">
        <v>125</v>
      </c>
      <c r="H949" s="6"/>
      <c r="I949" s="6"/>
      <c r="J949" s="6"/>
      <c r="K949" s="6"/>
      <c r="L949" s="6"/>
      <c r="M949" s="6"/>
    </row>
    <row r="950" ht="13.85" spans="1:13">
      <c r="A950" s="6"/>
      <c r="B950" s="6" t="s">
        <v>126</v>
      </c>
      <c r="C950" s="6" t="s">
        <v>127</v>
      </c>
      <c r="D950" s="6" t="s">
        <v>128</v>
      </c>
      <c r="E950" s="6" t="s">
        <v>32</v>
      </c>
      <c r="F950" s="6" t="s">
        <v>33</v>
      </c>
      <c r="G950" s="6" t="s">
        <v>129</v>
      </c>
      <c r="H950" s="6"/>
      <c r="I950" s="6"/>
      <c r="J950" s="6"/>
      <c r="K950" s="6"/>
      <c r="L950" s="6"/>
      <c r="M950" s="6"/>
    </row>
    <row r="951" ht="13.85" spans="1:13">
      <c r="A951" s="8" t="s">
        <v>130</v>
      </c>
      <c r="B951" s="6">
        <v>2.549</v>
      </c>
      <c r="C951" s="6">
        <v>5</v>
      </c>
      <c r="D951" s="6">
        <v>0.51</v>
      </c>
      <c r="E951" s="6">
        <v>14.442</v>
      </c>
      <c r="F951" s="6">
        <v>0</v>
      </c>
      <c r="G951" s="6" t="s">
        <v>131</v>
      </c>
      <c r="H951" s="6" t="s">
        <v>132</v>
      </c>
      <c r="I951" s="6" t="s">
        <v>133</v>
      </c>
      <c r="J951" s="6" t="s">
        <v>134</v>
      </c>
      <c r="K951" s="6" t="s">
        <v>33</v>
      </c>
      <c r="L951" s="6" t="s">
        <v>135</v>
      </c>
      <c r="M951" s="6"/>
    </row>
    <row r="952" ht="13.85" spans="1:13">
      <c r="A952" s="6" t="s">
        <v>136</v>
      </c>
      <c r="B952" s="6">
        <v>1.059</v>
      </c>
      <c r="C952" s="6">
        <v>30</v>
      </c>
      <c r="D952" s="6">
        <v>0.035</v>
      </c>
      <c r="E952" s="6"/>
      <c r="F952" s="6"/>
      <c r="G952" s="6"/>
      <c r="H952" s="6"/>
      <c r="I952" s="6"/>
      <c r="J952" s="6"/>
      <c r="K952" s="6"/>
      <c r="L952" s="6" t="s">
        <v>41</v>
      </c>
      <c r="M952" s="6" t="s">
        <v>42</v>
      </c>
    </row>
    <row r="953" ht="13.85" spans="1:13">
      <c r="A953" s="6" t="s">
        <v>137</v>
      </c>
      <c r="B953" s="6">
        <v>3.608</v>
      </c>
      <c r="C953" s="6">
        <v>35</v>
      </c>
      <c r="D953" s="6"/>
      <c r="E953" s="6"/>
      <c r="F953" s="6"/>
      <c r="G953" s="6" t="s">
        <v>31</v>
      </c>
      <c r="H953" s="6" t="s">
        <v>40</v>
      </c>
      <c r="I953" s="6" t="s">
        <v>789</v>
      </c>
      <c r="J953" s="6">
        <v>0.108475852</v>
      </c>
      <c r="K953" s="6">
        <v>0</v>
      </c>
      <c r="L953" s="6">
        <v>-0.69238498</v>
      </c>
      <c r="M953" s="6">
        <v>-0.24931049</v>
      </c>
    </row>
    <row r="954" ht="13.85" spans="1:13">
      <c r="A954" s="6"/>
      <c r="B954" s="6"/>
      <c r="C954" s="6"/>
      <c r="D954" s="6"/>
      <c r="E954" s="6"/>
      <c r="F954" s="6"/>
      <c r="G954" s="6"/>
      <c r="H954" s="6" t="s">
        <v>790</v>
      </c>
      <c r="I954" s="6" t="s">
        <v>791</v>
      </c>
      <c r="J954" s="6">
        <v>0.108475852</v>
      </c>
      <c r="K954" s="6">
        <v>0</v>
      </c>
      <c r="L954" s="6">
        <v>-0.92146837</v>
      </c>
      <c r="M954" s="6">
        <v>-0.47839388</v>
      </c>
    </row>
    <row r="955" ht="13.85" spans="1:13">
      <c r="A955" s="26"/>
      <c r="B955" s="26"/>
      <c r="C955" s="6"/>
      <c r="D955" s="6"/>
      <c r="E955" s="6"/>
      <c r="F955" s="6"/>
      <c r="G955" s="6"/>
      <c r="H955" s="6" t="s">
        <v>480</v>
      </c>
      <c r="I955" s="6">
        <v>-0.172798373</v>
      </c>
      <c r="J955" s="6">
        <v>0.108475852</v>
      </c>
      <c r="K955" s="6">
        <v>0.122</v>
      </c>
      <c r="L955" s="6">
        <v>-0.39433562</v>
      </c>
      <c r="M955" s="6">
        <v>0.04873887</v>
      </c>
    </row>
    <row r="956" ht="13.85" spans="1:13">
      <c r="A956" s="26"/>
      <c r="B956" s="26"/>
      <c r="C956" s="6"/>
      <c r="D956" s="6"/>
      <c r="E956" s="6"/>
      <c r="F956" s="6"/>
      <c r="G956" s="6"/>
      <c r="H956" s="6" t="s">
        <v>792</v>
      </c>
      <c r="I956" s="6">
        <v>-0.086262116</v>
      </c>
      <c r="J956" s="6">
        <v>0.108475852</v>
      </c>
      <c r="K956" s="6">
        <v>0.433</v>
      </c>
      <c r="L956" s="6">
        <v>-0.30779936</v>
      </c>
      <c r="M956" s="6">
        <v>0.13527513</v>
      </c>
    </row>
    <row r="957" ht="13.85" spans="1:13">
      <c r="A957" s="26"/>
      <c r="B957" s="26"/>
      <c r="C957" s="6"/>
      <c r="D957" s="6"/>
      <c r="E957" s="6"/>
      <c r="F957" s="6"/>
      <c r="G957" s="6"/>
      <c r="H957" s="6" t="s">
        <v>793</v>
      </c>
      <c r="I957" s="6">
        <v>0.033099265</v>
      </c>
      <c r="J957" s="6">
        <v>0.108475852</v>
      </c>
      <c r="K957" s="6">
        <v>0.762</v>
      </c>
      <c r="L957" s="6">
        <v>-0.18843798</v>
      </c>
      <c r="M957" s="6">
        <v>0.25463651</v>
      </c>
    </row>
    <row r="958" ht="13.85" spans="1:13">
      <c r="A958" s="26"/>
      <c r="B958" s="26"/>
      <c r="C958" s="6"/>
      <c r="D958" s="6"/>
      <c r="E958" s="6"/>
      <c r="F958" s="6"/>
      <c r="G958" s="6" t="s">
        <v>40</v>
      </c>
      <c r="H958" s="6" t="s">
        <v>31</v>
      </c>
      <c r="I958" s="6" t="s">
        <v>794</v>
      </c>
      <c r="J958" s="6">
        <v>0.108475852</v>
      </c>
      <c r="K958" s="6">
        <v>0</v>
      </c>
      <c r="L958" s="6">
        <v>0.24931049</v>
      </c>
      <c r="M958" s="6">
        <v>0.69238498</v>
      </c>
    </row>
    <row r="959" ht="13.85" spans="1:13">
      <c r="A959" s="26"/>
      <c r="B959" s="26"/>
      <c r="C959" s="6"/>
      <c r="D959" s="6"/>
      <c r="E959" s="6"/>
      <c r="F959" s="6"/>
      <c r="G959" s="6"/>
      <c r="H959" s="6" t="s">
        <v>790</v>
      </c>
      <c r="I959" s="6" t="s">
        <v>795</v>
      </c>
      <c r="J959" s="6">
        <v>0.108475852</v>
      </c>
      <c r="K959" s="6">
        <v>0.043</v>
      </c>
      <c r="L959" s="6">
        <v>-0.45062063</v>
      </c>
      <c r="M959" s="6">
        <v>-0.00754614</v>
      </c>
    </row>
    <row r="960" ht="13.85" spans="1:13">
      <c r="A960" s="26"/>
      <c r="B960" s="26"/>
      <c r="C960" s="6"/>
      <c r="D960" s="6"/>
      <c r="E960" s="6"/>
      <c r="F960" s="6"/>
      <c r="G960" s="6"/>
      <c r="H960" s="6" t="s">
        <v>480</v>
      </c>
      <c r="I960" s="6" t="s">
        <v>796</v>
      </c>
      <c r="J960" s="6">
        <v>0.108475852</v>
      </c>
      <c r="K960" s="6">
        <v>0.01</v>
      </c>
      <c r="L960" s="6">
        <v>0.07651212</v>
      </c>
      <c r="M960" s="6">
        <v>0.51958661</v>
      </c>
    </row>
    <row r="961" ht="13.85" spans="1:13">
      <c r="A961" s="26"/>
      <c r="B961" s="26"/>
      <c r="C961" s="6"/>
      <c r="D961" s="6"/>
      <c r="E961" s="6"/>
      <c r="F961" s="6"/>
      <c r="G961" s="6"/>
      <c r="H961" s="6" t="s">
        <v>792</v>
      </c>
      <c r="I961" s="6" t="s">
        <v>797</v>
      </c>
      <c r="J961" s="6">
        <v>0.108475852</v>
      </c>
      <c r="K961" s="6">
        <v>0.001</v>
      </c>
      <c r="L961" s="6">
        <v>0.16304837</v>
      </c>
      <c r="M961" s="6">
        <v>0.60612286</v>
      </c>
    </row>
    <row r="962" ht="13.85" spans="1:13">
      <c r="A962" s="26"/>
      <c r="B962" s="26"/>
      <c r="C962" s="6"/>
      <c r="D962" s="6"/>
      <c r="E962" s="6"/>
      <c r="F962" s="6"/>
      <c r="G962" s="6"/>
      <c r="H962" s="6" t="s">
        <v>793</v>
      </c>
      <c r="I962" s="6" t="s">
        <v>798</v>
      </c>
      <c r="J962" s="6">
        <v>0.108475852</v>
      </c>
      <c r="K962" s="6">
        <v>0</v>
      </c>
      <c r="L962" s="6">
        <v>0.28240975</v>
      </c>
      <c r="M962" s="6">
        <v>0.72548424</v>
      </c>
    </row>
    <row r="963" ht="13.85" spans="1:13">
      <c r="A963" s="26"/>
      <c r="B963" s="26"/>
      <c r="C963" s="6"/>
      <c r="D963" s="6"/>
      <c r="E963" s="6"/>
      <c r="F963" s="6"/>
      <c r="G963" s="6" t="s">
        <v>790</v>
      </c>
      <c r="H963" s="6" t="s">
        <v>31</v>
      </c>
      <c r="I963" s="6" t="s">
        <v>799</v>
      </c>
      <c r="J963" s="6">
        <v>0.108475852</v>
      </c>
      <c r="K963" s="6">
        <v>0</v>
      </c>
      <c r="L963" s="6">
        <v>0.47839388</v>
      </c>
      <c r="M963" s="6">
        <v>0.92146837</v>
      </c>
    </row>
    <row r="964" ht="13.85" spans="1:13">
      <c r="A964" s="26"/>
      <c r="B964" s="26"/>
      <c r="C964" s="6"/>
      <c r="D964" s="6"/>
      <c r="E964" s="6"/>
      <c r="F964" s="6"/>
      <c r="G964" s="6"/>
      <c r="H964" s="6" t="s">
        <v>40</v>
      </c>
      <c r="I964" s="6" t="s">
        <v>800</v>
      </c>
      <c r="J964" s="6">
        <v>0.108475852</v>
      </c>
      <c r="K964" s="6">
        <v>0.043</v>
      </c>
      <c r="L964" s="6">
        <v>0.00754614</v>
      </c>
      <c r="M964" s="6">
        <v>0.45062063</v>
      </c>
    </row>
    <row r="965" ht="13.85" spans="1:13">
      <c r="A965" s="26"/>
      <c r="B965" s="26"/>
      <c r="C965" s="6"/>
      <c r="D965" s="6"/>
      <c r="E965" s="6"/>
      <c r="F965" s="6"/>
      <c r="G965" s="6"/>
      <c r="H965" s="6" t="s">
        <v>480</v>
      </c>
      <c r="I965" s="6" t="s">
        <v>801</v>
      </c>
      <c r="J965" s="6">
        <v>0.108475852</v>
      </c>
      <c r="K965" s="6">
        <v>0</v>
      </c>
      <c r="L965" s="6">
        <v>0.30559551</v>
      </c>
      <c r="M965" s="6">
        <v>0.74867</v>
      </c>
    </row>
    <row r="966" ht="13.85" spans="1:13">
      <c r="A966" s="26"/>
      <c r="B966" s="26"/>
      <c r="C966" s="6"/>
      <c r="D966" s="6"/>
      <c r="E966" s="6"/>
      <c r="F966" s="6"/>
      <c r="G966" s="6"/>
      <c r="H966" s="6" t="s">
        <v>792</v>
      </c>
      <c r="I966" s="6" t="s">
        <v>802</v>
      </c>
      <c r="J966" s="6">
        <v>0.108475852</v>
      </c>
      <c r="K966" s="6">
        <v>0</v>
      </c>
      <c r="L966" s="6">
        <v>0.39213176</v>
      </c>
      <c r="M966" s="6">
        <v>0.83520625</v>
      </c>
    </row>
    <row r="967" ht="13.85" spans="1:13">
      <c r="A967" s="26"/>
      <c r="B967" s="26"/>
      <c r="C967" s="6"/>
      <c r="D967" s="6"/>
      <c r="E967" s="6"/>
      <c r="F967" s="6"/>
      <c r="G967" s="6"/>
      <c r="H967" s="6" t="s">
        <v>793</v>
      </c>
      <c r="I967" s="6" t="s">
        <v>803</v>
      </c>
      <c r="J967" s="6">
        <v>0.108475852</v>
      </c>
      <c r="K967" s="6">
        <v>0</v>
      </c>
      <c r="L967" s="6">
        <v>0.51149314</v>
      </c>
      <c r="M967" s="6">
        <v>0.95456763</v>
      </c>
    </row>
    <row r="968" ht="13.85" spans="1:13">
      <c r="A968" s="26"/>
      <c r="B968" s="26"/>
      <c r="C968" s="6"/>
      <c r="D968" s="6"/>
      <c r="E968" s="6"/>
      <c r="F968" s="6"/>
      <c r="G968" s="6" t="s">
        <v>480</v>
      </c>
      <c r="H968" s="6" t="s">
        <v>31</v>
      </c>
      <c r="I968" s="6">
        <v>0.172798373</v>
      </c>
      <c r="J968" s="6">
        <v>0.108475852</v>
      </c>
      <c r="K968" s="6">
        <v>0.122</v>
      </c>
      <c r="L968" s="6">
        <v>-0.04873887</v>
      </c>
      <c r="M968" s="6">
        <v>0.39433562</v>
      </c>
    </row>
    <row r="969" ht="13.85" spans="1:13">
      <c r="A969" s="26"/>
      <c r="B969" s="26"/>
      <c r="C969" s="6"/>
      <c r="D969" s="6"/>
      <c r="E969" s="6"/>
      <c r="F969" s="6"/>
      <c r="G969" s="6"/>
      <c r="H969" s="6" t="s">
        <v>40</v>
      </c>
      <c r="I969" s="6" t="s">
        <v>804</v>
      </c>
      <c r="J969" s="6">
        <v>0.108475852</v>
      </c>
      <c r="K969" s="6">
        <v>0.01</v>
      </c>
      <c r="L969" s="6">
        <v>-0.51958661</v>
      </c>
      <c r="M969" s="6">
        <v>-0.07651212</v>
      </c>
    </row>
    <row r="970" ht="13.85" spans="1:13">
      <c r="A970" s="26"/>
      <c r="B970" s="26"/>
      <c r="C970" s="6"/>
      <c r="D970" s="6"/>
      <c r="E970" s="6"/>
      <c r="F970" s="6"/>
      <c r="G970" s="6"/>
      <c r="H970" s="6" t="s">
        <v>790</v>
      </c>
      <c r="I970" s="6" t="s">
        <v>805</v>
      </c>
      <c r="J970" s="6">
        <v>0.108475852</v>
      </c>
      <c r="K970" s="6">
        <v>0</v>
      </c>
      <c r="L970" s="6">
        <v>-0.74867</v>
      </c>
      <c r="M970" s="6">
        <v>-0.30559551</v>
      </c>
    </row>
    <row r="971" ht="13.85" spans="1:13">
      <c r="A971" s="26"/>
      <c r="B971" s="26"/>
      <c r="C971" s="6"/>
      <c r="D971" s="6"/>
      <c r="E971" s="6"/>
      <c r="F971" s="6"/>
      <c r="G971" s="6"/>
      <c r="H971" s="6" t="s">
        <v>792</v>
      </c>
      <c r="I971" s="6">
        <v>0.086536257</v>
      </c>
      <c r="J971" s="6">
        <v>0.108475852</v>
      </c>
      <c r="K971" s="6">
        <v>0.431</v>
      </c>
      <c r="L971" s="6">
        <v>-0.13500099</v>
      </c>
      <c r="M971" s="6">
        <v>0.3080735</v>
      </c>
    </row>
    <row r="972" ht="13.85" spans="1:13">
      <c r="A972" s="26"/>
      <c r="B972" s="26"/>
      <c r="C972" s="6"/>
      <c r="D972" s="6"/>
      <c r="E972" s="6"/>
      <c r="F972" s="6"/>
      <c r="G972" s="6"/>
      <c r="H972" s="6" t="s">
        <v>793</v>
      </c>
      <c r="I972" s="6">
        <v>0.205897638</v>
      </c>
      <c r="J972" s="6">
        <v>0.108475852</v>
      </c>
      <c r="K972" s="6">
        <v>0.067</v>
      </c>
      <c r="L972" s="6">
        <v>-0.01563961</v>
      </c>
      <c r="M972" s="6">
        <v>0.42743488</v>
      </c>
    </row>
    <row r="973" ht="13.85" spans="1:13">
      <c r="A973" s="26"/>
      <c r="B973" s="26"/>
      <c r="C973" s="6"/>
      <c r="D973" s="6"/>
      <c r="E973" s="6"/>
      <c r="F973" s="6"/>
      <c r="G973" s="6" t="s">
        <v>792</v>
      </c>
      <c r="H973" s="6" t="s">
        <v>31</v>
      </c>
      <c r="I973" s="6">
        <v>0.086262116</v>
      </c>
      <c r="J973" s="6">
        <v>0.108475852</v>
      </c>
      <c r="K973" s="6">
        <v>0.433</v>
      </c>
      <c r="L973" s="6">
        <v>-0.13527513</v>
      </c>
      <c r="M973" s="6">
        <v>0.30779936</v>
      </c>
    </row>
    <row r="974" ht="13.85" spans="1:13">
      <c r="A974" s="26"/>
      <c r="B974" s="26"/>
      <c r="C974" s="6"/>
      <c r="D974" s="6"/>
      <c r="E974" s="6"/>
      <c r="F974" s="6"/>
      <c r="G974" s="6"/>
      <c r="H974" s="6" t="s">
        <v>40</v>
      </c>
      <c r="I974" s="6" t="s">
        <v>806</v>
      </c>
      <c r="J974" s="6">
        <v>0.108475852</v>
      </c>
      <c r="K974" s="6">
        <v>0.001</v>
      </c>
      <c r="L974" s="6">
        <v>-0.60612286</v>
      </c>
      <c r="M974" s="6">
        <v>-0.16304837</v>
      </c>
    </row>
    <row r="975" ht="13.85" spans="1:13">
      <c r="A975" s="26"/>
      <c r="B975" s="26"/>
      <c r="C975" s="6"/>
      <c r="D975" s="6"/>
      <c r="E975" s="6"/>
      <c r="F975" s="6"/>
      <c r="G975" s="6"/>
      <c r="H975" s="6" t="s">
        <v>790</v>
      </c>
      <c r="I975" s="6" t="s">
        <v>807</v>
      </c>
      <c r="J975" s="6">
        <v>0.108475852</v>
      </c>
      <c r="K975" s="6">
        <v>0</v>
      </c>
      <c r="L975" s="6">
        <v>-0.83520625</v>
      </c>
      <c r="M975" s="6">
        <v>-0.39213176</v>
      </c>
    </row>
    <row r="976" ht="13.85" spans="1:13">
      <c r="A976" s="26"/>
      <c r="B976" s="26"/>
      <c r="C976" s="6"/>
      <c r="D976" s="6"/>
      <c r="E976" s="6"/>
      <c r="F976" s="6"/>
      <c r="G976" s="6"/>
      <c r="H976" s="6" t="s">
        <v>480</v>
      </c>
      <c r="I976" s="6">
        <v>-0.086536257</v>
      </c>
      <c r="J976" s="6">
        <v>0.108475852</v>
      </c>
      <c r="K976" s="6">
        <v>0.431</v>
      </c>
      <c r="L976" s="6">
        <v>-0.3080735</v>
      </c>
      <c r="M976" s="6">
        <v>0.13500099</v>
      </c>
    </row>
    <row r="977" ht="13.85" spans="1:13">
      <c r="A977" s="26"/>
      <c r="B977" s="26"/>
      <c r="C977" s="6"/>
      <c r="D977" s="6"/>
      <c r="E977" s="6"/>
      <c r="F977" s="6"/>
      <c r="G977" s="6"/>
      <c r="H977" s="6" t="s">
        <v>793</v>
      </c>
      <c r="I977" s="6">
        <v>0.119361381</v>
      </c>
      <c r="J977" s="6">
        <v>0.108475852</v>
      </c>
      <c r="K977" s="6">
        <v>0.28</v>
      </c>
      <c r="L977" s="6">
        <v>-0.10217586</v>
      </c>
      <c r="M977" s="6">
        <v>0.34089863</v>
      </c>
    </row>
    <row r="978" ht="13.85" spans="1:13">
      <c r="A978" s="26"/>
      <c r="B978" s="26"/>
      <c r="C978" s="6"/>
      <c r="D978" s="6"/>
      <c r="E978" s="6"/>
      <c r="F978" s="6"/>
      <c r="G978" s="6" t="s">
        <v>793</v>
      </c>
      <c r="H978" s="6" t="s">
        <v>31</v>
      </c>
      <c r="I978" s="6">
        <v>-0.033099265</v>
      </c>
      <c r="J978" s="6">
        <v>0.108475852</v>
      </c>
      <c r="K978" s="6">
        <v>0.762</v>
      </c>
      <c r="L978" s="6">
        <v>-0.25463651</v>
      </c>
      <c r="M978" s="6">
        <v>0.18843798</v>
      </c>
    </row>
    <row r="979" ht="13.85" spans="1:13">
      <c r="A979" s="26"/>
      <c r="B979" s="26"/>
      <c r="C979" s="6"/>
      <c r="D979" s="6"/>
      <c r="E979" s="6"/>
      <c r="F979" s="6"/>
      <c r="G979" s="6"/>
      <c r="H979" s="6" t="s">
        <v>40</v>
      </c>
      <c r="I979" s="6" t="s">
        <v>808</v>
      </c>
      <c r="J979" s="6">
        <v>0.108475852</v>
      </c>
      <c r="K979" s="6">
        <v>0</v>
      </c>
      <c r="L979" s="6">
        <v>-0.72548424</v>
      </c>
      <c r="M979" s="6">
        <v>-0.28240975</v>
      </c>
    </row>
    <row r="980" ht="13.85" spans="1:13">
      <c r="A980" s="26"/>
      <c r="B980" s="26"/>
      <c r="C980" s="6"/>
      <c r="D980" s="6"/>
      <c r="E980" s="6"/>
      <c r="F980" s="6"/>
      <c r="G980" s="6"/>
      <c r="H980" s="6" t="s">
        <v>790</v>
      </c>
      <c r="I980" s="6" t="s">
        <v>809</v>
      </c>
      <c r="J980" s="6">
        <v>0.108475852</v>
      </c>
      <c r="K980" s="6">
        <v>0</v>
      </c>
      <c r="L980" s="6">
        <v>-0.95456763</v>
      </c>
      <c r="M980" s="6">
        <v>-0.51149314</v>
      </c>
    </row>
    <row r="981" ht="13.85" spans="1:13">
      <c r="A981" s="26"/>
      <c r="B981" s="26"/>
      <c r="C981" s="6"/>
      <c r="D981" s="6"/>
      <c r="E981" s="6"/>
      <c r="F981" s="6"/>
      <c r="G981" s="6"/>
      <c r="H981" s="6" t="s">
        <v>480</v>
      </c>
      <c r="I981" s="6">
        <v>-0.205897638</v>
      </c>
      <c r="J981" s="6">
        <v>0.108475852</v>
      </c>
      <c r="K981" s="6">
        <v>0.067</v>
      </c>
      <c r="L981" s="6">
        <v>-0.42743488</v>
      </c>
      <c r="M981" s="6">
        <v>0.01563961</v>
      </c>
    </row>
    <row r="982" ht="13.85" spans="1:13">
      <c r="A982" s="26"/>
      <c r="B982" s="26"/>
      <c r="C982" s="6"/>
      <c r="D982" s="6"/>
      <c r="E982" s="6"/>
      <c r="F982" s="6"/>
      <c r="G982" s="6"/>
      <c r="H982" s="6" t="s">
        <v>792</v>
      </c>
      <c r="I982" s="6">
        <v>-0.119361381</v>
      </c>
      <c r="J982" s="6">
        <v>0.108475852</v>
      </c>
      <c r="K982" s="6">
        <v>0.28</v>
      </c>
      <c r="L982" s="6">
        <v>-0.34089863</v>
      </c>
      <c r="M982" s="6">
        <v>0.10217586</v>
      </c>
    </row>
    <row r="983" ht="13.85" spans="1:13">
      <c r="A983" s="26"/>
      <c r="B983" s="26"/>
      <c r="C983" s="6"/>
      <c r="D983" s="6"/>
      <c r="E983" s="6"/>
      <c r="F983" s="6"/>
      <c r="G983" s="6" t="s">
        <v>144</v>
      </c>
      <c r="H983" s="6"/>
      <c r="I983" s="6"/>
      <c r="J983" s="6"/>
      <c r="K983" s="6"/>
      <c r="L983" s="6"/>
      <c r="M983" s="6"/>
    </row>
    <row r="986" ht="13.85" spans="1:7">
      <c r="A986" s="6"/>
      <c r="B986" s="6" t="s">
        <v>737</v>
      </c>
      <c r="C986" s="6"/>
      <c r="D986" s="6"/>
      <c r="E986" s="6" t="s">
        <v>490</v>
      </c>
      <c r="F986" s="6"/>
      <c r="G986" s="6" t="s">
        <v>491</v>
      </c>
    </row>
    <row r="987" ht="13.85" spans="1:7">
      <c r="A987" s="6" t="s">
        <v>7</v>
      </c>
      <c r="B987" s="23">
        <v>1</v>
      </c>
      <c r="C987" s="23">
        <v>1857.205</v>
      </c>
      <c r="D987" s="23"/>
      <c r="E987" s="23">
        <v>1</v>
      </c>
      <c r="F987" s="23">
        <v>8838.054</v>
      </c>
      <c r="G987" s="23">
        <f t="shared" ref="G987:G998" si="33">C987/F987</f>
        <v>0.210137322084703</v>
      </c>
    </row>
    <row r="988" ht="13.85" spans="1:7">
      <c r="A988" s="6" t="s">
        <v>8</v>
      </c>
      <c r="B988" s="23">
        <v>2</v>
      </c>
      <c r="C988" s="23">
        <v>1903.619</v>
      </c>
      <c r="D988" s="23"/>
      <c r="E988" s="23">
        <v>2</v>
      </c>
      <c r="F988" s="23">
        <v>6414.569</v>
      </c>
      <c r="G988" s="23">
        <f t="shared" si="33"/>
        <v>0.296764911251247</v>
      </c>
    </row>
    <row r="989" ht="13.85" spans="1:7">
      <c r="A989" s="6" t="s">
        <v>13</v>
      </c>
      <c r="B989" s="6">
        <v>3</v>
      </c>
      <c r="C989" s="6">
        <v>3222.368</v>
      </c>
      <c r="D989" s="6"/>
      <c r="E989" s="6">
        <v>3</v>
      </c>
      <c r="F989" s="6">
        <v>5142.355</v>
      </c>
      <c r="G989" s="6">
        <f t="shared" si="33"/>
        <v>0.62663273927996</v>
      </c>
    </row>
    <row r="990" ht="13.85" spans="1:8">
      <c r="A990" s="6" t="s">
        <v>14</v>
      </c>
      <c r="B990" s="6">
        <v>4</v>
      </c>
      <c r="C990" s="6">
        <v>3354.447</v>
      </c>
      <c r="D990" s="6"/>
      <c r="E990" s="6">
        <v>4</v>
      </c>
      <c r="F990" s="6">
        <v>8711.134</v>
      </c>
      <c r="G990" s="6">
        <f t="shared" si="33"/>
        <v>0.385075812173249</v>
      </c>
      <c r="H990" s="6" t="s">
        <v>492</v>
      </c>
    </row>
    <row r="991" ht="13.85" spans="1:7">
      <c r="A991" s="6" t="s">
        <v>771</v>
      </c>
      <c r="B991" s="24">
        <v>5</v>
      </c>
      <c r="C991" s="24">
        <v>4845.397</v>
      </c>
      <c r="D991" s="24"/>
      <c r="E991" s="24">
        <v>5</v>
      </c>
      <c r="F991" s="24">
        <v>6754.841</v>
      </c>
      <c r="G991" s="24">
        <f t="shared" si="33"/>
        <v>0.717322139780936</v>
      </c>
    </row>
    <row r="992" ht="13.85" spans="1:7">
      <c r="A992" s="6" t="s">
        <v>772</v>
      </c>
      <c r="B992" s="24">
        <v>6</v>
      </c>
      <c r="C992" s="24">
        <v>3974.418</v>
      </c>
      <c r="D992" s="24"/>
      <c r="E992" s="24">
        <v>6</v>
      </c>
      <c r="F992" s="24">
        <v>7667.609</v>
      </c>
      <c r="G992" s="24">
        <f t="shared" si="33"/>
        <v>0.518338637246631</v>
      </c>
    </row>
    <row r="993" ht="13.85" spans="1:7">
      <c r="A993" s="6" t="s">
        <v>467</v>
      </c>
      <c r="B993" s="6">
        <v>7</v>
      </c>
      <c r="C993" s="6">
        <v>837.355</v>
      </c>
      <c r="D993" s="6"/>
      <c r="E993" s="6">
        <v>7</v>
      </c>
      <c r="F993" s="6">
        <v>6435.234</v>
      </c>
      <c r="G993" s="6">
        <f t="shared" si="33"/>
        <v>0.130120365475443</v>
      </c>
    </row>
    <row r="994" ht="13.85" spans="1:7">
      <c r="A994" s="6" t="s">
        <v>468</v>
      </c>
      <c r="B994" s="6">
        <v>8</v>
      </c>
      <c r="C994" s="6">
        <v>858.627</v>
      </c>
      <c r="D994" s="6"/>
      <c r="E994" s="6">
        <v>8</v>
      </c>
      <c r="F994" s="6">
        <v>6467.841</v>
      </c>
      <c r="G994" s="6">
        <f t="shared" si="33"/>
        <v>0.132753263415102</v>
      </c>
    </row>
    <row r="995" ht="13.85" spans="1:7">
      <c r="A995" s="6" t="s">
        <v>773</v>
      </c>
      <c r="B995" s="24">
        <v>9</v>
      </c>
      <c r="C995" s="24">
        <v>1167.598</v>
      </c>
      <c r="D995" s="24"/>
      <c r="E995" s="24">
        <v>9</v>
      </c>
      <c r="F995" s="24">
        <v>6963.305</v>
      </c>
      <c r="G995" s="24">
        <f t="shared" si="33"/>
        <v>0.167678710037834</v>
      </c>
    </row>
    <row r="996" ht="13.85" spans="1:7">
      <c r="A996" s="6" t="s">
        <v>774</v>
      </c>
      <c r="B996" s="24">
        <v>10</v>
      </c>
      <c r="C996" s="24">
        <v>2758.891</v>
      </c>
      <c r="D996" s="24"/>
      <c r="E996" s="24">
        <v>10</v>
      </c>
      <c r="F996" s="24">
        <v>7000.062</v>
      </c>
      <c r="G996" s="24">
        <f t="shared" si="33"/>
        <v>0.394123794903531</v>
      </c>
    </row>
    <row r="997" ht="13.85" spans="1:7">
      <c r="A997" s="6" t="s">
        <v>775</v>
      </c>
      <c r="B997" s="6">
        <v>11</v>
      </c>
      <c r="C997" s="6">
        <v>2554.355</v>
      </c>
      <c r="D997" s="6"/>
      <c r="E997" s="6">
        <v>11</v>
      </c>
      <c r="F997" s="6">
        <v>7067.062</v>
      </c>
      <c r="G997" s="6">
        <f t="shared" si="33"/>
        <v>0.361445109721692</v>
      </c>
    </row>
    <row r="998" ht="13.85" spans="1:8">
      <c r="A998" s="6" t="s">
        <v>776</v>
      </c>
      <c r="B998" s="6">
        <v>12</v>
      </c>
      <c r="C998" s="6">
        <v>3067.468</v>
      </c>
      <c r="D998" s="6"/>
      <c r="E998" s="6">
        <v>12</v>
      </c>
      <c r="F998" s="6">
        <v>9539.569</v>
      </c>
      <c r="G998" s="6">
        <f t="shared" si="33"/>
        <v>0.321552053347484</v>
      </c>
      <c r="H998" s="6" t="s">
        <v>490</v>
      </c>
    </row>
    <row r="999" ht="13.85" spans="1:7">
      <c r="A999" s="6"/>
      <c r="B999" s="6" t="s">
        <v>737</v>
      </c>
      <c r="C999" s="6"/>
      <c r="D999" s="6"/>
      <c r="E999" s="6"/>
      <c r="F999" s="6"/>
      <c r="G999" s="6"/>
    </row>
    <row r="1000" ht="13.85" spans="1:7">
      <c r="A1000" s="6" t="s">
        <v>9</v>
      </c>
      <c r="B1000" s="23">
        <v>1</v>
      </c>
      <c r="C1000" s="23">
        <v>839.184</v>
      </c>
      <c r="D1000" s="23"/>
      <c r="E1000" s="23">
        <v>1</v>
      </c>
      <c r="F1000" s="23">
        <v>6200.983</v>
      </c>
      <c r="G1000" s="23">
        <f t="shared" ref="G1000:G1011" si="34">C1000/F1000</f>
        <v>0.1353308015842</v>
      </c>
    </row>
    <row r="1001" ht="13.85" spans="1:7">
      <c r="A1001" s="6" t="s">
        <v>10</v>
      </c>
      <c r="B1001" s="23">
        <v>2</v>
      </c>
      <c r="C1001" s="23">
        <v>1465.841</v>
      </c>
      <c r="D1001" s="23"/>
      <c r="E1001" s="23">
        <v>2</v>
      </c>
      <c r="F1001" s="23">
        <v>3951.891</v>
      </c>
      <c r="G1001" s="23">
        <f t="shared" si="34"/>
        <v>0.37092141458355</v>
      </c>
    </row>
    <row r="1002" ht="13.85" spans="1:7">
      <c r="A1002" s="6" t="s">
        <v>15</v>
      </c>
      <c r="B1002" s="6">
        <v>3</v>
      </c>
      <c r="C1002" s="6">
        <v>2467.134</v>
      </c>
      <c r="D1002" s="6"/>
      <c r="E1002" s="6">
        <v>3</v>
      </c>
      <c r="F1002" s="6">
        <v>4642.527</v>
      </c>
      <c r="G1002" s="6">
        <f t="shared" si="34"/>
        <v>0.531420495777407</v>
      </c>
    </row>
    <row r="1003" ht="13.85" spans="1:7">
      <c r="A1003" s="6" t="s">
        <v>16</v>
      </c>
      <c r="B1003" s="6">
        <v>4</v>
      </c>
      <c r="C1003" s="6">
        <v>3785.397</v>
      </c>
      <c r="D1003" s="6"/>
      <c r="E1003" s="6">
        <v>4</v>
      </c>
      <c r="F1003" s="6">
        <v>5715.012</v>
      </c>
      <c r="G1003" s="6">
        <f t="shared" si="34"/>
        <v>0.662360289007267</v>
      </c>
    </row>
    <row r="1004" ht="13.85" spans="1:7">
      <c r="A1004" s="6" t="s">
        <v>777</v>
      </c>
      <c r="B1004" s="24">
        <v>5</v>
      </c>
      <c r="C1004" s="24">
        <v>4316.882</v>
      </c>
      <c r="D1004" s="24"/>
      <c r="E1004" s="24">
        <v>5</v>
      </c>
      <c r="F1004" s="24">
        <v>6796.941</v>
      </c>
      <c r="G1004" s="24">
        <f t="shared" si="34"/>
        <v>0.635121299419842</v>
      </c>
    </row>
    <row r="1005" ht="13.85" spans="1:7">
      <c r="A1005" s="6" t="s">
        <v>778</v>
      </c>
      <c r="B1005" s="24">
        <v>6</v>
      </c>
      <c r="C1005" s="24">
        <v>5538.962</v>
      </c>
      <c r="D1005" s="24"/>
      <c r="E1005" s="24">
        <v>6</v>
      </c>
      <c r="F1005" s="24">
        <v>6604.326</v>
      </c>
      <c r="G1005" s="24">
        <f t="shared" si="34"/>
        <v>0.838686945496028</v>
      </c>
    </row>
    <row r="1006" ht="13.85" spans="1:7">
      <c r="A1006" s="6" t="s">
        <v>469</v>
      </c>
      <c r="B1006" s="6">
        <v>7</v>
      </c>
      <c r="C1006" s="6">
        <v>839.092</v>
      </c>
      <c r="D1006" s="6"/>
      <c r="E1006" s="6">
        <v>7</v>
      </c>
      <c r="F1006" s="6">
        <v>3409.062</v>
      </c>
      <c r="G1006" s="6">
        <f t="shared" si="34"/>
        <v>0.246135740564413</v>
      </c>
    </row>
    <row r="1007" ht="13.85" spans="1:7">
      <c r="A1007" s="6" t="s">
        <v>473</v>
      </c>
      <c r="B1007" s="6">
        <v>8</v>
      </c>
      <c r="C1007" s="6">
        <v>824.468</v>
      </c>
      <c r="D1007" s="6"/>
      <c r="E1007" s="6">
        <v>8</v>
      </c>
      <c r="F1007" s="6">
        <v>3694.82</v>
      </c>
      <c r="G1007" s="6">
        <f t="shared" si="34"/>
        <v>0.223141587411565</v>
      </c>
    </row>
    <row r="1008" ht="13.85" spans="1:7">
      <c r="A1008" s="6" t="s">
        <v>779</v>
      </c>
      <c r="B1008" s="24">
        <v>9</v>
      </c>
      <c r="C1008" s="24">
        <v>1938.719</v>
      </c>
      <c r="D1008" s="24"/>
      <c r="E1008" s="24">
        <v>9</v>
      </c>
      <c r="F1008" s="24">
        <v>4044.477</v>
      </c>
      <c r="G1008" s="24">
        <f t="shared" si="34"/>
        <v>0.479349740399068</v>
      </c>
    </row>
    <row r="1009" ht="13.85" spans="1:7">
      <c r="A1009" s="6" t="s">
        <v>780</v>
      </c>
      <c r="B1009" s="24">
        <v>10</v>
      </c>
      <c r="C1009" s="24">
        <v>1402.648</v>
      </c>
      <c r="D1009" s="24"/>
      <c r="E1009" s="24">
        <v>10</v>
      </c>
      <c r="F1009" s="24">
        <v>5627.912</v>
      </c>
      <c r="G1009" s="24">
        <f t="shared" si="34"/>
        <v>0.24923062052143</v>
      </c>
    </row>
    <row r="1010" ht="13.85" spans="1:7">
      <c r="A1010" s="6" t="s">
        <v>781</v>
      </c>
      <c r="B1010" s="6">
        <v>11</v>
      </c>
      <c r="C1010" s="6">
        <v>1075.397</v>
      </c>
      <c r="D1010" s="6"/>
      <c r="E1010" s="6">
        <v>11</v>
      </c>
      <c r="F1010" s="6">
        <v>6124.518</v>
      </c>
      <c r="G1010" s="6">
        <f t="shared" si="34"/>
        <v>0.175588838174694</v>
      </c>
    </row>
    <row r="1011" ht="13.85" spans="1:7">
      <c r="A1011" s="6" t="s">
        <v>782</v>
      </c>
      <c r="B1011" s="6">
        <v>12</v>
      </c>
      <c r="C1011" s="6">
        <v>861.062</v>
      </c>
      <c r="D1011" s="6"/>
      <c r="E1011" s="6">
        <v>12</v>
      </c>
      <c r="F1011" s="6">
        <v>7895.74</v>
      </c>
      <c r="G1011" s="6">
        <f t="shared" si="34"/>
        <v>0.109053996205549</v>
      </c>
    </row>
    <row r="1012" ht="13.85" spans="1:7">
      <c r="A1012" s="6"/>
      <c r="B1012" s="6" t="s">
        <v>737</v>
      </c>
      <c r="C1012" s="6"/>
      <c r="D1012" s="6"/>
      <c r="E1012" s="6"/>
      <c r="F1012" s="6"/>
      <c r="G1012" s="6"/>
    </row>
    <row r="1013" ht="13.85" spans="1:7">
      <c r="A1013" s="6" t="s">
        <v>11</v>
      </c>
      <c r="B1013" s="23">
        <v>1</v>
      </c>
      <c r="C1013" s="23">
        <v>1413.066</v>
      </c>
      <c r="D1013" s="23"/>
      <c r="E1013" s="23">
        <v>1</v>
      </c>
      <c r="F1013" s="23">
        <v>7187.648</v>
      </c>
      <c r="G1013" s="23">
        <f t="shared" ref="G1013:G1024" si="35">C1013/F1013</f>
        <v>0.196596438779417</v>
      </c>
    </row>
    <row r="1014" ht="13.85" spans="1:7">
      <c r="A1014" s="6" t="s">
        <v>12</v>
      </c>
      <c r="B1014" s="23">
        <v>2</v>
      </c>
      <c r="C1014" s="23">
        <v>1437.004</v>
      </c>
      <c r="D1014" s="23"/>
      <c r="E1014" s="23">
        <v>2</v>
      </c>
      <c r="F1014" s="23">
        <v>4757.477</v>
      </c>
      <c r="G1014" s="23">
        <f t="shared" si="35"/>
        <v>0.30205169672917</v>
      </c>
    </row>
    <row r="1015" ht="13.85" spans="1:7">
      <c r="A1015" s="6" t="s">
        <v>17</v>
      </c>
      <c r="B1015" s="6">
        <v>3</v>
      </c>
      <c r="C1015" s="6">
        <v>2833.246</v>
      </c>
      <c r="D1015" s="6"/>
      <c r="E1015" s="6">
        <v>3</v>
      </c>
      <c r="F1015" s="6">
        <v>5981.113</v>
      </c>
      <c r="G1015" s="6">
        <f t="shared" si="35"/>
        <v>0.47369879151255</v>
      </c>
    </row>
    <row r="1016" ht="13.85" spans="1:7">
      <c r="A1016" s="6" t="s">
        <v>18</v>
      </c>
      <c r="B1016" s="6">
        <v>4</v>
      </c>
      <c r="C1016" s="6">
        <v>2077.054</v>
      </c>
      <c r="D1016" s="6"/>
      <c r="E1016" s="6">
        <v>4</v>
      </c>
      <c r="F1016" s="6">
        <v>3711.113</v>
      </c>
      <c r="G1016" s="6">
        <f t="shared" si="35"/>
        <v>0.559684924711266</v>
      </c>
    </row>
    <row r="1017" ht="13.85" spans="1:7">
      <c r="A1017" s="6" t="s">
        <v>783</v>
      </c>
      <c r="B1017" s="24">
        <v>5</v>
      </c>
      <c r="C1017" s="24">
        <v>2803.012</v>
      </c>
      <c r="D1017" s="24"/>
      <c r="E1017" s="24">
        <v>5</v>
      </c>
      <c r="F1017" s="24">
        <v>3814.605</v>
      </c>
      <c r="G1017" s="24">
        <f t="shared" si="35"/>
        <v>0.734810550502608</v>
      </c>
    </row>
    <row r="1018" ht="13.85" spans="1:7">
      <c r="A1018" s="6" t="s">
        <v>784</v>
      </c>
      <c r="B1018" s="24">
        <v>6</v>
      </c>
      <c r="C1018" s="24">
        <v>3507.669</v>
      </c>
      <c r="D1018" s="24"/>
      <c r="E1018" s="24">
        <v>6</v>
      </c>
      <c r="F1018" s="24">
        <v>6538.134</v>
      </c>
      <c r="G1018" s="24">
        <f t="shared" si="35"/>
        <v>0.536493898717891</v>
      </c>
    </row>
    <row r="1019" ht="13.85" spans="1:7">
      <c r="A1019" s="6" t="s">
        <v>474</v>
      </c>
      <c r="B1019" s="6">
        <v>7</v>
      </c>
      <c r="C1019" s="6">
        <v>2225.79</v>
      </c>
      <c r="D1019" s="6"/>
      <c r="E1019" s="6">
        <v>7</v>
      </c>
      <c r="F1019" s="6">
        <v>7535.347</v>
      </c>
      <c r="G1019" s="6">
        <f t="shared" si="35"/>
        <v>0.295379894250391</v>
      </c>
    </row>
    <row r="1020" ht="13.85" spans="1:7">
      <c r="A1020" s="6" t="s">
        <v>475</v>
      </c>
      <c r="B1020" s="6">
        <v>8</v>
      </c>
      <c r="C1020" s="6">
        <v>1508.69</v>
      </c>
      <c r="D1020" s="6"/>
      <c r="E1020" s="6">
        <v>8</v>
      </c>
      <c r="F1020" s="6">
        <v>7277.648</v>
      </c>
      <c r="G1020" s="6">
        <f t="shared" si="35"/>
        <v>0.207304612699048</v>
      </c>
    </row>
    <row r="1021" ht="13.85" spans="1:7">
      <c r="A1021" s="6" t="s">
        <v>785</v>
      </c>
      <c r="B1021" s="24">
        <v>9</v>
      </c>
      <c r="C1021" s="24">
        <v>2933.619</v>
      </c>
      <c r="D1021" s="24"/>
      <c r="E1021" s="24">
        <v>9</v>
      </c>
      <c r="F1021" s="24">
        <v>5886.598</v>
      </c>
      <c r="G1021" s="24">
        <f t="shared" si="35"/>
        <v>0.498355586707297</v>
      </c>
    </row>
    <row r="1022" ht="13.85" spans="1:7">
      <c r="A1022" s="6" t="s">
        <v>786</v>
      </c>
      <c r="B1022" s="24">
        <v>10</v>
      </c>
      <c r="C1022" s="24">
        <v>1495.255</v>
      </c>
      <c r="D1022" s="24"/>
      <c r="E1022" s="24">
        <v>10</v>
      </c>
      <c r="F1022" s="24">
        <v>6060.477</v>
      </c>
      <c r="G1022" s="24">
        <f t="shared" si="35"/>
        <v>0.246722328951995</v>
      </c>
    </row>
    <row r="1023" ht="13.85" spans="1:7">
      <c r="A1023" s="6" t="s">
        <v>787</v>
      </c>
      <c r="B1023" s="6">
        <v>11</v>
      </c>
      <c r="C1023" s="6">
        <v>1230.61</v>
      </c>
      <c r="D1023" s="6"/>
      <c r="E1023" s="6">
        <v>11</v>
      </c>
      <c r="F1023" s="6">
        <v>4694.598</v>
      </c>
      <c r="G1023" s="6">
        <f t="shared" si="35"/>
        <v>0.262133200755421</v>
      </c>
    </row>
    <row r="1024" ht="13.85" spans="1:7">
      <c r="A1024" s="6" t="s">
        <v>788</v>
      </c>
      <c r="B1024" s="6">
        <v>12</v>
      </c>
      <c r="C1024" s="6">
        <v>1073.841</v>
      </c>
      <c r="D1024" s="6"/>
      <c r="E1024" s="6">
        <v>12</v>
      </c>
      <c r="F1024" s="6">
        <v>6639.305</v>
      </c>
      <c r="G1024" s="6">
        <f t="shared" si="35"/>
        <v>0.161739971277114</v>
      </c>
    </row>
    <row r="1027" ht="13.85" spans="1:13">
      <c r="A1027" s="6" t="s">
        <v>123</v>
      </c>
      <c r="B1027" s="26"/>
      <c r="C1027" s="26"/>
      <c r="D1027" s="26"/>
      <c r="E1027" s="6"/>
      <c r="F1027" s="6"/>
      <c r="G1027" s="6" t="s">
        <v>124</v>
      </c>
      <c r="H1027" s="6"/>
      <c r="I1027" s="6"/>
      <c r="J1027" s="6"/>
      <c r="K1027" s="6"/>
      <c r="L1027" s="6"/>
      <c r="M1027" s="6"/>
    </row>
    <row r="1028" ht="13.85" spans="1:13">
      <c r="A1028" s="6" t="s">
        <v>30</v>
      </c>
      <c r="B1028" s="26"/>
      <c r="C1028" s="26"/>
      <c r="D1028" s="26"/>
      <c r="E1028" s="6"/>
      <c r="F1028" s="6"/>
      <c r="G1028" s="6" t="s">
        <v>125</v>
      </c>
      <c r="H1028" s="6"/>
      <c r="I1028" s="6"/>
      <c r="J1028" s="6"/>
      <c r="K1028" s="6"/>
      <c r="L1028" s="6"/>
      <c r="M1028" s="6"/>
    </row>
    <row r="1029" ht="13.85" spans="1:13">
      <c r="A1029" s="6"/>
      <c r="B1029" s="6" t="s">
        <v>126</v>
      </c>
      <c r="C1029" s="6" t="s">
        <v>127</v>
      </c>
      <c r="D1029" s="6" t="s">
        <v>128</v>
      </c>
      <c r="E1029" s="6" t="s">
        <v>32</v>
      </c>
      <c r="F1029" s="6" t="s">
        <v>33</v>
      </c>
      <c r="G1029" s="6" t="s">
        <v>129</v>
      </c>
      <c r="H1029" s="6"/>
      <c r="I1029" s="6"/>
      <c r="J1029" s="6"/>
      <c r="K1029" s="6"/>
      <c r="L1029" s="6"/>
      <c r="M1029" s="6"/>
    </row>
    <row r="1030" ht="13.85" spans="1:13">
      <c r="A1030" s="8" t="s">
        <v>130</v>
      </c>
      <c r="B1030" s="6">
        <v>16.618</v>
      </c>
      <c r="C1030" s="6">
        <v>5</v>
      </c>
      <c r="D1030" s="6">
        <v>3.324</v>
      </c>
      <c r="E1030" s="6">
        <v>19.235</v>
      </c>
      <c r="F1030" s="6">
        <v>0</v>
      </c>
      <c r="G1030" s="6" t="s">
        <v>131</v>
      </c>
      <c r="H1030" s="6" t="s">
        <v>132</v>
      </c>
      <c r="I1030" s="6" t="s">
        <v>133</v>
      </c>
      <c r="J1030" s="6" t="s">
        <v>134</v>
      </c>
      <c r="K1030" s="6" t="s">
        <v>33</v>
      </c>
      <c r="L1030" s="6" t="s">
        <v>135</v>
      </c>
      <c r="M1030" s="6"/>
    </row>
    <row r="1031" ht="13.85" spans="1:13">
      <c r="A1031" s="6" t="s">
        <v>136</v>
      </c>
      <c r="B1031" s="6">
        <v>5.184</v>
      </c>
      <c r="C1031" s="6">
        <v>30</v>
      </c>
      <c r="D1031" s="6">
        <v>0.173</v>
      </c>
      <c r="E1031" s="6"/>
      <c r="F1031" s="6"/>
      <c r="G1031" s="6"/>
      <c r="H1031" s="6"/>
      <c r="I1031" s="6"/>
      <c r="J1031" s="6"/>
      <c r="K1031" s="6"/>
      <c r="L1031" s="6" t="s">
        <v>41</v>
      </c>
      <c r="M1031" s="6" t="s">
        <v>42</v>
      </c>
    </row>
    <row r="1032" ht="13.85" spans="1:13">
      <c r="A1032" s="6" t="s">
        <v>137</v>
      </c>
      <c r="G1032" s="6" t="s">
        <v>31</v>
      </c>
      <c r="H1032" s="6" t="s">
        <v>40</v>
      </c>
      <c r="I1032" s="6" t="s">
        <v>810</v>
      </c>
      <c r="J1032" s="6">
        <v>0.23999</v>
      </c>
      <c r="K1032" s="6">
        <v>0</v>
      </c>
      <c r="L1032" s="6">
        <v>-1.6325</v>
      </c>
      <c r="M1032" s="6">
        <v>-0.6523</v>
      </c>
    </row>
    <row r="1033" ht="13.85" spans="7:13">
      <c r="G1033" s="6"/>
      <c r="H1033" s="6" t="s">
        <v>790</v>
      </c>
      <c r="I1033" s="6" t="s">
        <v>811</v>
      </c>
      <c r="J1033" s="6">
        <v>0.23999</v>
      </c>
      <c r="K1033" s="6">
        <v>0</v>
      </c>
      <c r="L1033" s="6">
        <v>-2.1233</v>
      </c>
      <c r="M1033" s="6">
        <v>-1.143</v>
      </c>
    </row>
    <row r="1034" ht="13.85" spans="7:13">
      <c r="G1034" s="6"/>
      <c r="H1034" s="6" t="s">
        <v>480</v>
      </c>
      <c r="I1034" s="6">
        <v>0.1832</v>
      </c>
      <c r="J1034" s="6">
        <v>0.23999</v>
      </c>
      <c r="K1034" s="6">
        <v>0.451</v>
      </c>
      <c r="L1034" s="6">
        <v>-0.3069</v>
      </c>
      <c r="M1034" s="6">
        <v>0.6733</v>
      </c>
    </row>
    <row r="1035" ht="13.85" spans="7:13">
      <c r="G1035" s="6"/>
      <c r="H1035" s="6" t="s">
        <v>792</v>
      </c>
      <c r="I1035" s="6">
        <v>-0.34638</v>
      </c>
      <c r="J1035" s="6">
        <v>0.23999</v>
      </c>
      <c r="K1035" s="6">
        <v>0.159</v>
      </c>
      <c r="L1035" s="6">
        <v>-0.8365</v>
      </c>
      <c r="M1035" s="6">
        <v>0.1437</v>
      </c>
    </row>
    <row r="1036" ht="13.85" spans="7:13">
      <c r="G1036" s="6"/>
      <c r="H1036" s="6" t="s">
        <v>793</v>
      </c>
      <c r="I1036" s="6">
        <v>0.07957</v>
      </c>
      <c r="J1036" s="6">
        <v>0.23999</v>
      </c>
      <c r="K1036" s="6">
        <v>0.743</v>
      </c>
      <c r="L1036" s="6">
        <v>-0.4106</v>
      </c>
      <c r="M1036" s="6">
        <v>0.5697</v>
      </c>
    </row>
    <row r="1037" ht="13.85" spans="7:13">
      <c r="G1037" s="6" t="s">
        <v>40</v>
      </c>
      <c r="H1037" s="6" t="s">
        <v>31</v>
      </c>
      <c r="I1037" s="6" t="s">
        <v>812</v>
      </c>
      <c r="J1037" s="6">
        <v>0.23999</v>
      </c>
      <c r="K1037" s="6">
        <v>0</v>
      </c>
      <c r="L1037" s="6">
        <v>0.6523</v>
      </c>
      <c r="M1037" s="6">
        <v>1.6325</v>
      </c>
    </row>
    <row r="1038" ht="13.85" spans="7:13">
      <c r="G1038" s="6"/>
      <c r="H1038" s="6" t="s">
        <v>790</v>
      </c>
      <c r="I1038" s="6" t="s">
        <v>813</v>
      </c>
      <c r="J1038" s="6">
        <v>0.23999</v>
      </c>
      <c r="K1038" s="6">
        <v>0.05</v>
      </c>
      <c r="L1038" s="6">
        <v>-0.9809</v>
      </c>
      <c r="M1038" s="6">
        <v>-0.0006</v>
      </c>
    </row>
    <row r="1039" ht="13.85" spans="7:13">
      <c r="G1039" s="6"/>
      <c r="H1039" s="6" t="s">
        <v>480</v>
      </c>
      <c r="I1039" s="6" t="s">
        <v>814</v>
      </c>
      <c r="J1039" s="6">
        <v>0.23999</v>
      </c>
      <c r="K1039" s="6">
        <v>0</v>
      </c>
      <c r="L1039" s="6">
        <v>0.8355</v>
      </c>
      <c r="M1039" s="6">
        <v>1.8157</v>
      </c>
    </row>
    <row r="1040" ht="13.85" spans="7:13">
      <c r="G1040" s="6"/>
      <c r="H1040" s="6" t="s">
        <v>792</v>
      </c>
      <c r="I1040" s="6" t="s">
        <v>815</v>
      </c>
      <c r="J1040" s="6">
        <v>0.23999</v>
      </c>
      <c r="K1040" s="6">
        <v>0.002</v>
      </c>
      <c r="L1040" s="6">
        <v>0.3059</v>
      </c>
      <c r="M1040" s="6">
        <v>1.2861</v>
      </c>
    </row>
    <row r="1041" ht="13.85" spans="7:13">
      <c r="G1041" s="6"/>
      <c r="H1041" s="6" t="s">
        <v>793</v>
      </c>
      <c r="I1041" s="6" t="s">
        <v>816</v>
      </c>
      <c r="J1041" s="6">
        <v>0.23999</v>
      </c>
      <c r="K1041" s="6">
        <v>0</v>
      </c>
      <c r="L1041" s="6">
        <v>0.7318</v>
      </c>
      <c r="M1041" s="6">
        <v>1.7121</v>
      </c>
    </row>
    <row r="1042" ht="13.85" spans="7:13">
      <c r="G1042" s="6" t="s">
        <v>790</v>
      </c>
      <c r="H1042" s="6" t="s">
        <v>31</v>
      </c>
      <c r="I1042" s="6" t="s">
        <v>817</v>
      </c>
      <c r="J1042" s="6">
        <v>0.23999</v>
      </c>
      <c r="K1042" s="6">
        <v>0</v>
      </c>
      <c r="L1042" s="6">
        <v>1.143</v>
      </c>
      <c r="M1042" s="6">
        <v>2.1233</v>
      </c>
    </row>
    <row r="1043" ht="13.85" spans="7:13">
      <c r="G1043" s="6"/>
      <c r="H1043" s="6" t="s">
        <v>40</v>
      </c>
      <c r="I1043" s="6" t="s">
        <v>818</v>
      </c>
      <c r="J1043" s="6">
        <v>0.23999</v>
      </c>
      <c r="K1043" s="6">
        <v>0.05</v>
      </c>
      <c r="L1043" s="6">
        <v>0.0006</v>
      </c>
      <c r="M1043" s="6">
        <v>0.9809</v>
      </c>
    </row>
    <row r="1044" ht="13.85" spans="7:13">
      <c r="G1044" s="6"/>
      <c r="H1044" s="6" t="s">
        <v>480</v>
      </c>
      <c r="I1044" s="6" t="s">
        <v>819</v>
      </c>
      <c r="J1044" s="6">
        <v>0.23999</v>
      </c>
      <c r="K1044" s="6">
        <v>0</v>
      </c>
      <c r="L1044" s="6">
        <v>1.3262</v>
      </c>
      <c r="M1044" s="6">
        <v>2.3065</v>
      </c>
    </row>
    <row r="1045" ht="13.85" spans="7:13">
      <c r="G1045" s="6"/>
      <c r="H1045" s="6" t="s">
        <v>792</v>
      </c>
      <c r="I1045" s="6" t="s">
        <v>820</v>
      </c>
      <c r="J1045" s="6">
        <v>0.23999</v>
      </c>
      <c r="K1045" s="6">
        <v>0</v>
      </c>
      <c r="L1045" s="6">
        <v>0.7966</v>
      </c>
      <c r="M1045" s="6">
        <v>1.7769</v>
      </c>
    </row>
    <row r="1046" ht="13.85" spans="7:13">
      <c r="G1046" s="6"/>
      <c r="H1046" s="6" t="s">
        <v>793</v>
      </c>
      <c r="I1046" s="6" t="s">
        <v>821</v>
      </c>
      <c r="J1046" s="6">
        <v>0.23999</v>
      </c>
      <c r="K1046" s="6">
        <v>0</v>
      </c>
      <c r="L1046" s="6">
        <v>1.2226</v>
      </c>
      <c r="M1046" s="6">
        <v>2.2028</v>
      </c>
    </row>
    <row r="1047" ht="13.85" spans="7:13">
      <c r="G1047" s="6" t="s">
        <v>480</v>
      </c>
      <c r="H1047" s="6" t="s">
        <v>31</v>
      </c>
      <c r="I1047" s="6">
        <v>-0.1832</v>
      </c>
      <c r="J1047" s="6">
        <v>0.23999</v>
      </c>
      <c r="K1047" s="6">
        <v>0.451</v>
      </c>
      <c r="L1047" s="6">
        <v>-0.6733</v>
      </c>
      <c r="M1047" s="6">
        <v>0.3069</v>
      </c>
    </row>
    <row r="1048" ht="13.85" spans="7:13">
      <c r="G1048" s="6"/>
      <c r="H1048" s="6" t="s">
        <v>40</v>
      </c>
      <c r="I1048" s="6" t="s">
        <v>822</v>
      </c>
      <c r="J1048" s="6">
        <v>0.23999</v>
      </c>
      <c r="K1048" s="6">
        <v>0</v>
      </c>
      <c r="L1048" s="6">
        <v>-1.8157</v>
      </c>
      <c r="M1048" s="6">
        <v>-0.8355</v>
      </c>
    </row>
    <row r="1049" ht="13.85" spans="7:13">
      <c r="G1049" s="6"/>
      <c r="H1049" s="6" t="s">
        <v>790</v>
      </c>
      <c r="I1049" s="6" t="s">
        <v>823</v>
      </c>
      <c r="J1049" s="6">
        <v>0.23999</v>
      </c>
      <c r="K1049" s="6">
        <v>0</v>
      </c>
      <c r="L1049" s="6">
        <v>-2.3065</v>
      </c>
      <c r="M1049" s="6">
        <v>-1.3262</v>
      </c>
    </row>
    <row r="1050" ht="13.85" spans="7:13">
      <c r="G1050" s="6"/>
      <c r="H1050" s="6" t="s">
        <v>792</v>
      </c>
      <c r="I1050" s="6" t="s">
        <v>824</v>
      </c>
      <c r="J1050" s="6">
        <v>0.23999</v>
      </c>
      <c r="K1050" s="6">
        <v>0.035</v>
      </c>
      <c r="L1050" s="6">
        <v>-1.0197</v>
      </c>
      <c r="M1050" s="6">
        <v>-0.0395</v>
      </c>
    </row>
    <row r="1051" ht="13.85" spans="7:13">
      <c r="G1051" s="6"/>
      <c r="H1051" s="6" t="s">
        <v>793</v>
      </c>
      <c r="I1051" s="6">
        <v>-0.10364</v>
      </c>
      <c r="J1051" s="6">
        <v>0.23999</v>
      </c>
      <c r="K1051" s="6">
        <v>0.669</v>
      </c>
      <c r="L1051" s="6">
        <v>-0.5938</v>
      </c>
      <c r="M1051" s="6">
        <v>0.3865</v>
      </c>
    </row>
    <row r="1052" ht="13.85" spans="7:13">
      <c r="G1052" s="6" t="s">
        <v>792</v>
      </c>
      <c r="H1052" s="6" t="s">
        <v>31</v>
      </c>
      <c r="I1052" s="6">
        <v>0.34638</v>
      </c>
      <c r="J1052" s="6">
        <v>0.23999</v>
      </c>
      <c r="K1052" s="6">
        <v>0.159</v>
      </c>
      <c r="L1052" s="6">
        <v>-0.1437</v>
      </c>
      <c r="M1052" s="6">
        <v>0.8365</v>
      </c>
    </row>
    <row r="1053" ht="13.85" spans="7:13">
      <c r="G1053" s="6"/>
      <c r="H1053" s="6" t="s">
        <v>40</v>
      </c>
      <c r="I1053" s="6" t="s">
        <v>825</v>
      </c>
      <c r="J1053" s="6">
        <v>0.23999</v>
      </c>
      <c r="K1053" s="6">
        <v>0.002</v>
      </c>
      <c r="L1053" s="6">
        <v>-1.2861</v>
      </c>
      <c r="M1053" s="6">
        <v>-0.3059</v>
      </c>
    </row>
    <row r="1054" ht="13.85" spans="7:13">
      <c r="G1054" s="6"/>
      <c r="H1054" s="6" t="s">
        <v>790</v>
      </c>
      <c r="I1054" s="6" t="s">
        <v>826</v>
      </c>
      <c r="J1054" s="6">
        <v>0.23999</v>
      </c>
      <c r="K1054" s="6">
        <v>0</v>
      </c>
      <c r="L1054" s="6">
        <v>-1.7769</v>
      </c>
      <c r="M1054" s="6">
        <v>-0.7966</v>
      </c>
    </row>
    <row r="1055" ht="13.85" spans="7:13">
      <c r="G1055" s="6"/>
      <c r="H1055" s="6" t="s">
        <v>480</v>
      </c>
      <c r="I1055" s="6" t="s">
        <v>827</v>
      </c>
      <c r="J1055" s="6">
        <v>0.23999</v>
      </c>
      <c r="K1055" s="6">
        <v>0.035</v>
      </c>
      <c r="L1055" s="6">
        <v>0.0395</v>
      </c>
      <c r="M1055" s="6">
        <v>1.0197</v>
      </c>
    </row>
    <row r="1056" ht="13.85" spans="7:13">
      <c r="G1056" s="6"/>
      <c r="H1056" s="6" t="s">
        <v>793</v>
      </c>
      <c r="I1056" s="6">
        <v>0.42595</v>
      </c>
      <c r="J1056" s="6">
        <v>0.23999</v>
      </c>
      <c r="K1056" s="6">
        <v>0.086</v>
      </c>
      <c r="L1056" s="6">
        <v>-0.0642</v>
      </c>
      <c r="M1056" s="6">
        <v>0.9161</v>
      </c>
    </row>
    <row r="1057" ht="13.85" spans="7:13">
      <c r="G1057" s="6" t="s">
        <v>793</v>
      </c>
      <c r="H1057" s="6" t="s">
        <v>31</v>
      </c>
      <c r="I1057" s="6">
        <v>-0.07957</v>
      </c>
      <c r="J1057" s="6">
        <v>0.23999</v>
      </c>
      <c r="K1057" s="6">
        <v>0.743</v>
      </c>
      <c r="L1057" s="6">
        <v>-0.5697</v>
      </c>
      <c r="M1057" s="6">
        <v>0.4106</v>
      </c>
    </row>
    <row r="1058" ht="13.85" spans="7:13">
      <c r="G1058" s="6"/>
      <c r="H1058" s="6" t="s">
        <v>40</v>
      </c>
      <c r="I1058" s="6" t="s">
        <v>828</v>
      </c>
      <c r="J1058" s="6">
        <v>0.23999</v>
      </c>
      <c r="K1058" s="6">
        <v>0</v>
      </c>
      <c r="L1058" s="6">
        <v>-1.7121</v>
      </c>
      <c r="M1058" s="6">
        <v>-0.7318</v>
      </c>
    </row>
    <row r="1059" ht="13.85" spans="7:13">
      <c r="G1059" s="6"/>
      <c r="H1059" s="6" t="s">
        <v>790</v>
      </c>
      <c r="I1059" s="6" t="s">
        <v>829</v>
      </c>
      <c r="J1059" s="6">
        <v>0.23999</v>
      </c>
      <c r="K1059" s="6">
        <v>0</v>
      </c>
      <c r="L1059" s="6">
        <v>-2.2028</v>
      </c>
      <c r="M1059" s="6">
        <v>-1.2226</v>
      </c>
    </row>
    <row r="1060" ht="13.85" spans="7:13">
      <c r="G1060" s="6"/>
      <c r="H1060" s="6" t="s">
        <v>480</v>
      </c>
      <c r="I1060" s="6">
        <v>0.10364</v>
      </c>
      <c r="J1060" s="6">
        <v>0.23999</v>
      </c>
      <c r="K1060" s="6">
        <v>0.669</v>
      </c>
      <c r="L1060" s="6">
        <v>-0.3865</v>
      </c>
      <c r="M1060" s="6">
        <v>0.5938</v>
      </c>
    </row>
    <row r="1061" ht="13.85" spans="7:13">
      <c r="G1061" s="6"/>
      <c r="H1061" s="6" t="s">
        <v>792</v>
      </c>
      <c r="I1061" s="6">
        <v>-0.42595</v>
      </c>
      <c r="J1061" s="6">
        <v>0.23999</v>
      </c>
      <c r="K1061" s="6">
        <v>0.086</v>
      </c>
      <c r="L1061" s="6">
        <v>-0.9161</v>
      </c>
      <c r="M1061" s="6">
        <v>0.0642</v>
      </c>
    </row>
    <row r="1062" ht="13.85" spans="7:15">
      <c r="G1062" s="6" t="s">
        <v>144</v>
      </c>
      <c r="J1062" s="6"/>
      <c r="K1062" s="6"/>
      <c r="L1062" s="6"/>
      <c r="M1062" s="6"/>
      <c r="N1062" s="6"/>
      <c r="O1062" s="6"/>
    </row>
    <row r="1066" ht="13.85" spans="1:7">
      <c r="A1066" s="6"/>
      <c r="B1066" s="6" t="s">
        <v>503</v>
      </c>
      <c r="C1066" s="6"/>
      <c r="D1066" s="6"/>
      <c r="E1066" s="6" t="s">
        <v>504</v>
      </c>
      <c r="F1066" s="6"/>
      <c r="G1066" s="6" t="s">
        <v>491</v>
      </c>
    </row>
    <row r="1067" ht="13.85" spans="1:7">
      <c r="A1067" s="6" t="s">
        <v>7</v>
      </c>
      <c r="B1067" s="23">
        <v>1</v>
      </c>
      <c r="C1067" s="23">
        <v>3698.77</v>
      </c>
      <c r="D1067" s="23"/>
      <c r="E1067" s="23">
        <v>1</v>
      </c>
      <c r="F1067" s="23">
        <v>7305.033</v>
      </c>
      <c r="G1067" s="23">
        <f t="shared" ref="G1067:G1078" si="36">C1067/F1067</f>
        <v>0.506331730465831</v>
      </c>
    </row>
    <row r="1068" ht="13.85" spans="1:7">
      <c r="A1068" s="6" t="s">
        <v>8</v>
      </c>
      <c r="B1068" s="23">
        <v>2</v>
      </c>
      <c r="C1068" s="23">
        <v>4313.234</v>
      </c>
      <c r="D1068" s="23"/>
      <c r="E1068" s="23">
        <v>2</v>
      </c>
      <c r="F1068" s="23">
        <v>7337.719</v>
      </c>
      <c r="G1068" s="23">
        <f t="shared" si="36"/>
        <v>0.587816731602832</v>
      </c>
    </row>
    <row r="1069" ht="13.85" spans="1:8">
      <c r="A1069" s="6" t="s">
        <v>13</v>
      </c>
      <c r="B1069" s="6">
        <v>3</v>
      </c>
      <c r="C1069" s="6">
        <v>7127.355</v>
      </c>
      <c r="D1069" s="6"/>
      <c r="E1069" s="6">
        <v>3</v>
      </c>
      <c r="F1069" s="6">
        <v>8772.941</v>
      </c>
      <c r="G1069" s="6">
        <f t="shared" si="36"/>
        <v>0.812424818541467</v>
      </c>
      <c r="H1069" s="6" t="s">
        <v>505</v>
      </c>
    </row>
    <row r="1070" ht="13.85" spans="1:7">
      <c r="A1070" s="6" t="s">
        <v>14</v>
      </c>
      <c r="B1070" s="6">
        <v>4</v>
      </c>
      <c r="C1070" s="6">
        <v>7596.941</v>
      </c>
      <c r="D1070" s="6"/>
      <c r="E1070" s="6">
        <v>4</v>
      </c>
      <c r="F1070" s="6">
        <v>8600.941</v>
      </c>
      <c r="G1070" s="6">
        <f t="shared" si="36"/>
        <v>0.883268586541868</v>
      </c>
    </row>
    <row r="1071" ht="13.85" spans="1:7">
      <c r="A1071" s="6" t="s">
        <v>771</v>
      </c>
      <c r="B1071" s="24">
        <v>5</v>
      </c>
      <c r="C1071" s="24">
        <v>9959.477</v>
      </c>
      <c r="D1071" s="24"/>
      <c r="E1071" s="24">
        <v>5</v>
      </c>
      <c r="F1071" s="24">
        <v>9899.77</v>
      </c>
      <c r="G1071" s="24">
        <f t="shared" si="36"/>
        <v>1.00603115021864</v>
      </c>
    </row>
    <row r="1072" ht="13.85" spans="1:7">
      <c r="A1072" s="6" t="s">
        <v>772</v>
      </c>
      <c r="B1072" s="24">
        <v>6</v>
      </c>
      <c r="C1072" s="24">
        <v>10092.355</v>
      </c>
      <c r="D1072" s="24"/>
      <c r="E1072" s="24">
        <v>6</v>
      </c>
      <c r="F1072" s="24">
        <v>9867.355</v>
      </c>
      <c r="G1072" s="24">
        <f t="shared" si="36"/>
        <v>1.0228024632741</v>
      </c>
    </row>
    <row r="1073" ht="13.85" spans="1:7">
      <c r="A1073" s="6" t="s">
        <v>467</v>
      </c>
      <c r="B1073" s="6">
        <v>7</v>
      </c>
      <c r="C1073" s="6">
        <v>5542.113</v>
      </c>
      <c r="D1073" s="6"/>
      <c r="E1073" s="6">
        <v>7</v>
      </c>
      <c r="F1073" s="6">
        <v>6492.77</v>
      </c>
      <c r="G1073" s="6">
        <f t="shared" si="36"/>
        <v>0.853582215294859</v>
      </c>
    </row>
    <row r="1074" ht="13.85" spans="1:7">
      <c r="A1074" s="6" t="s">
        <v>468</v>
      </c>
      <c r="B1074" s="6">
        <v>8</v>
      </c>
      <c r="C1074" s="6">
        <v>5323.941</v>
      </c>
      <c r="D1074" s="6"/>
      <c r="E1074" s="6">
        <v>8</v>
      </c>
      <c r="F1074" s="6">
        <v>6778.062</v>
      </c>
      <c r="G1074" s="6">
        <f t="shared" si="36"/>
        <v>0.785466553714026</v>
      </c>
    </row>
    <row r="1075" ht="13.85" spans="1:7">
      <c r="A1075" s="6" t="s">
        <v>773</v>
      </c>
      <c r="B1075" s="24">
        <v>9</v>
      </c>
      <c r="C1075" s="24">
        <v>5953.527</v>
      </c>
      <c r="D1075" s="24"/>
      <c r="E1075" s="24">
        <v>9</v>
      </c>
      <c r="F1075" s="24">
        <v>6693.648</v>
      </c>
      <c r="G1075" s="24">
        <f t="shared" si="36"/>
        <v>0.889429351528494</v>
      </c>
    </row>
    <row r="1076" ht="13.85" spans="1:7">
      <c r="A1076" s="6" t="s">
        <v>774</v>
      </c>
      <c r="B1076" s="24">
        <v>10</v>
      </c>
      <c r="C1076" s="24">
        <v>5694.527</v>
      </c>
      <c r="D1076" s="24"/>
      <c r="E1076" s="24">
        <v>10</v>
      </c>
      <c r="F1076" s="24">
        <v>6364.941</v>
      </c>
      <c r="G1076" s="24">
        <f t="shared" si="36"/>
        <v>0.894670822557507</v>
      </c>
    </row>
    <row r="1077" ht="13.85" spans="1:7">
      <c r="A1077" s="6" t="s">
        <v>775</v>
      </c>
      <c r="B1077" s="6">
        <v>11</v>
      </c>
      <c r="C1077" s="6">
        <v>4845.648</v>
      </c>
      <c r="D1077" s="6"/>
      <c r="E1077" s="6">
        <v>11</v>
      </c>
      <c r="F1077" s="6">
        <v>5869.941</v>
      </c>
      <c r="G1077" s="6">
        <f t="shared" si="36"/>
        <v>0.825501993972341</v>
      </c>
    </row>
    <row r="1078" ht="13.85" spans="1:8">
      <c r="A1078" s="6" t="s">
        <v>776</v>
      </c>
      <c r="B1078" s="6">
        <v>12</v>
      </c>
      <c r="C1078" s="6">
        <v>4164.234</v>
      </c>
      <c r="D1078" s="6"/>
      <c r="E1078" s="6">
        <v>12</v>
      </c>
      <c r="F1078" s="6">
        <v>6711.841</v>
      </c>
      <c r="G1078" s="6">
        <f t="shared" si="36"/>
        <v>0.620430966704962</v>
      </c>
      <c r="H1078" s="6" t="s">
        <v>504</v>
      </c>
    </row>
    <row r="1079" ht="13.85" spans="1:7">
      <c r="A1079" s="6"/>
      <c r="B1079" s="6" t="s">
        <v>503</v>
      </c>
      <c r="C1079" s="6"/>
      <c r="D1079" s="6"/>
      <c r="E1079" s="6"/>
      <c r="F1079" s="6"/>
      <c r="G1079" s="6"/>
    </row>
    <row r="1080" ht="13.85" spans="1:7">
      <c r="A1080" s="6" t="s">
        <v>9</v>
      </c>
      <c r="B1080" s="23">
        <v>1</v>
      </c>
      <c r="C1080" s="23">
        <v>6651.305</v>
      </c>
      <c r="D1080" s="23"/>
      <c r="E1080" s="23">
        <v>1</v>
      </c>
      <c r="F1080" s="23">
        <v>8982.418</v>
      </c>
      <c r="G1080" s="23">
        <v>0.740480458602572</v>
      </c>
    </row>
    <row r="1081" ht="13.85" spans="1:7">
      <c r="A1081" s="6" t="s">
        <v>10</v>
      </c>
      <c r="B1081" s="23">
        <v>2</v>
      </c>
      <c r="C1081" s="23">
        <v>5853.669</v>
      </c>
      <c r="D1081" s="23"/>
      <c r="E1081" s="23">
        <v>2</v>
      </c>
      <c r="F1081" s="23">
        <v>6984.477</v>
      </c>
      <c r="G1081" s="23">
        <v>0.838096968463065</v>
      </c>
    </row>
    <row r="1082" ht="13.85" spans="1:7">
      <c r="A1082" s="6" t="s">
        <v>15</v>
      </c>
      <c r="B1082" s="6">
        <v>3</v>
      </c>
      <c r="C1082" s="6">
        <v>7736.376</v>
      </c>
      <c r="D1082" s="6"/>
      <c r="E1082" s="6">
        <v>3</v>
      </c>
      <c r="F1082" s="6">
        <v>8874.669</v>
      </c>
      <c r="G1082" s="6">
        <v>0.871736850129284</v>
      </c>
    </row>
    <row r="1083" ht="13.85" spans="1:7">
      <c r="A1083" s="6" t="s">
        <v>16</v>
      </c>
      <c r="B1083" s="6">
        <v>4</v>
      </c>
      <c r="C1083" s="6">
        <v>7831.062</v>
      </c>
      <c r="D1083" s="6"/>
      <c r="E1083" s="6">
        <v>4</v>
      </c>
      <c r="F1083" s="6">
        <v>7905.012</v>
      </c>
      <c r="G1083" s="6">
        <v>0.990645175491195</v>
      </c>
    </row>
    <row r="1084" ht="13.85" spans="1:7">
      <c r="A1084" s="6" t="s">
        <v>777</v>
      </c>
      <c r="B1084" s="24">
        <v>5</v>
      </c>
      <c r="C1084" s="24">
        <v>9589.548</v>
      </c>
      <c r="D1084" s="24"/>
      <c r="E1084" s="24">
        <v>5</v>
      </c>
      <c r="F1084" s="24">
        <v>9798.841</v>
      </c>
      <c r="G1084" s="24">
        <v>0.978641045405268</v>
      </c>
    </row>
    <row r="1085" ht="13.85" spans="1:7">
      <c r="A1085" s="6" t="s">
        <v>778</v>
      </c>
      <c r="B1085" s="24">
        <v>6</v>
      </c>
      <c r="C1085" s="24">
        <v>9144.012</v>
      </c>
      <c r="D1085" s="24"/>
      <c r="E1085" s="24">
        <v>6</v>
      </c>
      <c r="F1085" s="24">
        <v>9758.305</v>
      </c>
      <c r="G1085" s="24">
        <v>0.937049210902918</v>
      </c>
    </row>
    <row r="1086" ht="13.85" spans="1:7">
      <c r="A1086" s="6" t="s">
        <v>469</v>
      </c>
      <c r="B1086" s="6">
        <v>7</v>
      </c>
      <c r="C1086" s="6">
        <v>5501.548</v>
      </c>
      <c r="D1086" s="6"/>
      <c r="E1086" s="6">
        <v>7</v>
      </c>
      <c r="F1086" s="6">
        <v>8154.598</v>
      </c>
      <c r="G1086" s="6">
        <v>0.674655942573748</v>
      </c>
    </row>
    <row r="1087" ht="13.85" spans="1:7">
      <c r="A1087" s="6" t="s">
        <v>473</v>
      </c>
      <c r="B1087" s="6">
        <v>8</v>
      </c>
      <c r="C1087" s="6">
        <v>5234.205</v>
      </c>
      <c r="D1087" s="6"/>
      <c r="E1087" s="6">
        <v>8</v>
      </c>
      <c r="F1087" s="6">
        <v>7927.669</v>
      </c>
      <c r="G1087" s="6">
        <v>0.660245148983894</v>
      </c>
    </row>
    <row r="1088" ht="13.85" spans="1:7">
      <c r="A1088" s="6" t="s">
        <v>779</v>
      </c>
      <c r="B1088" s="24">
        <v>9</v>
      </c>
      <c r="C1088" s="24">
        <v>5079.841</v>
      </c>
      <c r="D1088" s="24"/>
      <c r="E1088" s="24">
        <v>9</v>
      </c>
      <c r="F1088" s="24">
        <v>7049.426</v>
      </c>
      <c r="G1088" s="24">
        <v>0.720603493107098</v>
      </c>
    </row>
    <row r="1089" ht="13.85" spans="1:7">
      <c r="A1089" s="6" t="s">
        <v>780</v>
      </c>
      <c r="B1089" s="24">
        <v>10</v>
      </c>
      <c r="C1089" s="24">
        <v>5007.669</v>
      </c>
      <c r="D1089" s="24"/>
      <c r="E1089" s="24">
        <v>10</v>
      </c>
      <c r="F1089" s="24">
        <v>8369.598</v>
      </c>
      <c r="G1089" s="24">
        <v>0.5983165499705</v>
      </c>
    </row>
    <row r="1090" ht="13.85" spans="1:7">
      <c r="A1090" s="6" t="s">
        <v>781</v>
      </c>
      <c r="B1090" s="6">
        <v>11</v>
      </c>
      <c r="C1090" s="6">
        <v>3481.234</v>
      </c>
      <c r="D1090" s="6"/>
      <c r="E1090" s="6">
        <v>11</v>
      </c>
      <c r="F1090" s="6">
        <v>6319.962</v>
      </c>
      <c r="G1090" s="6">
        <v>0.550831476518371</v>
      </c>
    </row>
    <row r="1091" ht="13.85" spans="1:7">
      <c r="A1091" s="6" t="s">
        <v>782</v>
      </c>
      <c r="B1091" s="6">
        <v>12</v>
      </c>
      <c r="C1091" s="6">
        <v>6027.841</v>
      </c>
      <c r="D1091" s="6"/>
      <c r="E1091" s="6">
        <v>12</v>
      </c>
      <c r="F1091" s="6">
        <v>7452.719</v>
      </c>
      <c r="G1091" s="6">
        <v>0.808810985628198</v>
      </c>
    </row>
    <row r="1092" ht="13.85" spans="1:7">
      <c r="A1092" s="6"/>
      <c r="B1092" s="6" t="s">
        <v>503</v>
      </c>
      <c r="C1092" s="6"/>
      <c r="D1092" s="6"/>
      <c r="E1092" s="6"/>
      <c r="F1092" s="6"/>
      <c r="G1092" s="6"/>
    </row>
    <row r="1093" ht="13.85" spans="1:7">
      <c r="A1093" s="6" t="s">
        <v>11</v>
      </c>
      <c r="B1093" s="23">
        <v>1</v>
      </c>
      <c r="C1093" s="23">
        <v>3766.77</v>
      </c>
      <c r="D1093" s="23"/>
      <c r="E1093" s="23">
        <v>1</v>
      </c>
      <c r="F1093" s="23">
        <v>6039.619</v>
      </c>
      <c r="G1093" s="23">
        <f t="shared" ref="G1093:G1104" si="37">C1093/F1093</f>
        <v>0.623676758418039</v>
      </c>
    </row>
    <row r="1094" ht="13.85" spans="1:7">
      <c r="A1094" s="6" t="s">
        <v>12</v>
      </c>
      <c r="B1094" s="23">
        <v>2</v>
      </c>
      <c r="C1094" s="23">
        <v>3661.77</v>
      </c>
      <c r="D1094" s="23"/>
      <c r="E1094" s="23">
        <v>2</v>
      </c>
      <c r="F1094" s="23">
        <v>4889.234</v>
      </c>
      <c r="G1094" s="23">
        <f t="shared" si="37"/>
        <v>0.748945540344357</v>
      </c>
    </row>
    <row r="1095" ht="13.85" spans="1:7">
      <c r="A1095" s="6" t="s">
        <v>17</v>
      </c>
      <c r="B1095" s="6">
        <v>3</v>
      </c>
      <c r="C1095" s="6">
        <v>6430.305</v>
      </c>
      <c r="D1095" s="6"/>
      <c r="E1095" s="6">
        <v>3</v>
      </c>
      <c r="F1095" s="6">
        <v>6906.355</v>
      </c>
      <c r="G1095" s="6">
        <f t="shared" si="37"/>
        <v>0.931070731232322</v>
      </c>
    </row>
    <row r="1096" ht="13.85" spans="1:7">
      <c r="A1096" s="6" t="s">
        <v>18</v>
      </c>
      <c r="B1096" s="6">
        <v>4</v>
      </c>
      <c r="C1096" s="6">
        <v>6151.77</v>
      </c>
      <c r="D1096" s="6"/>
      <c r="E1096" s="6">
        <v>4</v>
      </c>
      <c r="F1096" s="6">
        <v>6251.527</v>
      </c>
      <c r="G1096" s="6">
        <f t="shared" si="37"/>
        <v>0.984042778668316</v>
      </c>
    </row>
    <row r="1097" ht="13.85" spans="1:7">
      <c r="A1097" s="6" t="s">
        <v>783</v>
      </c>
      <c r="B1097" s="24">
        <v>5</v>
      </c>
      <c r="C1097" s="24">
        <v>9693.497</v>
      </c>
      <c r="D1097" s="24"/>
      <c r="E1097" s="24">
        <v>5</v>
      </c>
      <c r="F1097" s="24">
        <v>8855.548</v>
      </c>
      <c r="G1097" s="24">
        <f t="shared" si="37"/>
        <v>1.09462418361913</v>
      </c>
    </row>
    <row r="1098" ht="13.85" spans="1:7">
      <c r="A1098" s="6" t="s">
        <v>784</v>
      </c>
      <c r="B1098" s="24">
        <v>6</v>
      </c>
      <c r="C1098" s="24">
        <v>10766.255</v>
      </c>
      <c r="D1098" s="24"/>
      <c r="E1098" s="24">
        <v>6</v>
      </c>
      <c r="F1098" s="24">
        <v>9916.77</v>
      </c>
      <c r="G1098" s="24">
        <f t="shared" si="37"/>
        <v>1.08566146033436</v>
      </c>
    </row>
    <row r="1099" ht="13.85" spans="1:7">
      <c r="A1099" s="6" t="s">
        <v>474</v>
      </c>
      <c r="B1099" s="6">
        <v>7</v>
      </c>
      <c r="C1099" s="6">
        <v>5423.841</v>
      </c>
      <c r="D1099" s="6"/>
      <c r="E1099" s="6">
        <v>7</v>
      </c>
      <c r="F1099" s="6">
        <v>8000.062</v>
      </c>
      <c r="G1099" s="6">
        <f t="shared" si="37"/>
        <v>0.677974870694752</v>
      </c>
    </row>
    <row r="1100" ht="13.85" spans="1:7">
      <c r="A1100" s="6" t="s">
        <v>475</v>
      </c>
      <c r="B1100" s="6">
        <v>8</v>
      </c>
      <c r="C1100" s="6">
        <v>5717.234</v>
      </c>
      <c r="D1100" s="6"/>
      <c r="E1100" s="6">
        <v>8</v>
      </c>
      <c r="F1100" s="6">
        <v>9086.477</v>
      </c>
      <c r="G1100" s="6">
        <f t="shared" si="37"/>
        <v>0.629202495092432</v>
      </c>
    </row>
    <row r="1101" ht="13.85" spans="1:7">
      <c r="A1101" s="6" t="s">
        <v>785</v>
      </c>
      <c r="B1101" s="24">
        <v>9</v>
      </c>
      <c r="C1101" s="24">
        <v>4907.77</v>
      </c>
      <c r="D1101" s="24"/>
      <c r="E1101" s="24">
        <v>9</v>
      </c>
      <c r="F1101" s="24">
        <v>7103.648</v>
      </c>
      <c r="G1101" s="24">
        <f t="shared" si="37"/>
        <v>0.690880235056692</v>
      </c>
    </row>
    <row r="1102" ht="13.85" spans="1:7">
      <c r="A1102" s="6" t="s">
        <v>786</v>
      </c>
      <c r="B1102" s="24">
        <v>10</v>
      </c>
      <c r="C1102" s="24">
        <v>5363.062</v>
      </c>
      <c r="D1102" s="24"/>
      <c r="E1102" s="24">
        <v>10</v>
      </c>
      <c r="F1102" s="24">
        <v>7394.891</v>
      </c>
      <c r="G1102" s="24">
        <f t="shared" si="37"/>
        <v>0.725238816907511</v>
      </c>
    </row>
    <row r="1103" ht="13.85" spans="1:7">
      <c r="A1103" s="6" t="s">
        <v>787</v>
      </c>
      <c r="B1103" s="6">
        <v>11</v>
      </c>
      <c r="C1103" s="6">
        <v>4550.598</v>
      </c>
      <c r="D1103" s="6"/>
      <c r="E1103" s="6">
        <v>11</v>
      </c>
      <c r="F1103" s="6">
        <v>5667.598</v>
      </c>
      <c r="G1103" s="6">
        <f t="shared" si="37"/>
        <v>0.802914744482583</v>
      </c>
    </row>
    <row r="1104" ht="13.85" spans="1:7">
      <c r="A1104" s="6" t="s">
        <v>788</v>
      </c>
      <c r="B1104" s="6">
        <v>12</v>
      </c>
      <c r="C1104" s="6">
        <v>5218.099</v>
      </c>
      <c r="D1104" s="6"/>
      <c r="E1104" s="6">
        <v>12</v>
      </c>
      <c r="F1104" s="6">
        <v>5657.79</v>
      </c>
      <c r="G1104" s="6">
        <f t="shared" si="37"/>
        <v>0.922285733475438</v>
      </c>
    </row>
    <row r="1108" ht="13.85" spans="1:22">
      <c r="A1108" s="6" t="s">
        <v>123</v>
      </c>
      <c r="B1108" s="6"/>
      <c r="C1108" s="6"/>
      <c r="D1108" s="6"/>
      <c r="E1108" s="6"/>
      <c r="F1108" s="6"/>
      <c r="G1108" s="6" t="s">
        <v>124</v>
      </c>
      <c r="H1108" s="6"/>
      <c r="I1108" s="6"/>
      <c r="J1108" s="6"/>
      <c r="K1108" s="6"/>
      <c r="L1108" s="6"/>
      <c r="M1108" s="6"/>
      <c r="N1108" s="6"/>
      <c r="O1108" s="6"/>
      <c r="P1108" s="6"/>
      <c r="Q1108" s="6"/>
      <c r="R1108" s="6"/>
      <c r="S1108" s="6"/>
      <c r="T1108" s="6"/>
      <c r="U1108" s="6"/>
      <c r="V1108" s="6"/>
    </row>
    <row r="1109" ht="13.85" spans="1:22">
      <c r="A1109" s="6" t="s">
        <v>30</v>
      </c>
      <c r="B1109" s="6"/>
      <c r="C1109" s="6"/>
      <c r="D1109" s="6"/>
      <c r="E1109" s="6"/>
      <c r="F1109" s="6"/>
      <c r="G1109" s="6" t="s">
        <v>125</v>
      </c>
      <c r="H1109" s="6"/>
      <c r="I1109" s="6"/>
      <c r="J1109" s="6"/>
      <c r="K1109" s="6"/>
      <c r="L1109" s="6"/>
      <c r="M1109" s="6"/>
      <c r="N1109" s="6"/>
      <c r="O1109" s="6"/>
      <c r="P1109" s="6"/>
      <c r="Q1109" s="6"/>
      <c r="R1109" s="6"/>
      <c r="S1109" s="6"/>
      <c r="T1109" s="6"/>
      <c r="U1109" s="6"/>
      <c r="V1109" s="6"/>
    </row>
    <row r="1110" ht="13.85" spans="1:22">
      <c r="A1110" s="6"/>
      <c r="B1110" s="6" t="s">
        <v>126</v>
      </c>
      <c r="C1110" s="6" t="s">
        <v>127</v>
      </c>
      <c r="D1110" s="6" t="s">
        <v>128</v>
      </c>
      <c r="E1110" s="6" t="s">
        <v>32</v>
      </c>
      <c r="F1110" s="6" t="s">
        <v>33</v>
      </c>
      <c r="G1110" s="6" t="s">
        <v>129</v>
      </c>
      <c r="H1110" s="6"/>
      <c r="I1110" s="6"/>
      <c r="J1110" s="6"/>
      <c r="K1110" s="6"/>
      <c r="L1110" s="6"/>
      <c r="M1110" s="6"/>
      <c r="N1110" s="6"/>
      <c r="O1110" s="6"/>
      <c r="P1110" s="6"/>
      <c r="Q1110" s="6"/>
      <c r="R1110" s="6"/>
      <c r="S1110" s="6"/>
      <c r="T1110" s="6"/>
      <c r="U1110" s="6"/>
      <c r="V1110" s="6"/>
    </row>
    <row r="1111" ht="13.85" spans="1:22">
      <c r="A1111" s="8" t="s">
        <v>130</v>
      </c>
      <c r="B1111" s="6">
        <v>1.159</v>
      </c>
      <c r="C1111" s="6">
        <v>5</v>
      </c>
      <c r="D1111" s="6">
        <v>0.232</v>
      </c>
      <c r="E1111" s="6">
        <v>9.938</v>
      </c>
      <c r="F1111" s="6">
        <v>0</v>
      </c>
      <c r="G1111" s="6" t="s">
        <v>131</v>
      </c>
      <c r="H1111" s="6" t="s">
        <v>132</v>
      </c>
      <c r="I1111" s="6" t="s">
        <v>133</v>
      </c>
      <c r="J1111" s="6" t="s">
        <v>134</v>
      </c>
      <c r="K1111" s="6" t="s">
        <v>33</v>
      </c>
      <c r="L1111" s="6" t="s">
        <v>135</v>
      </c>
      <c r="M1111" s="6"/>
      <c r="N1111" s="6"/>
      <c r="O1111" s="6"/>
      <c r="P1111" s="6"/>
      <c r="Q1111" s="6"/>
      <c r="R1111" s="6"/>
      <c r="S1111" s="6"/>
      <c r="T1111" s="6"/>
      <c r="U1111" s="6"/>
      <c r="V1111" s="6"/>
    </row>
    <row r="1112" ht="13.85" spans="1:22">
      <c r="A1112" s="6" t="s">
        <v>136</v>
      </c>
      <c r="B1112" s="6">
        <v>0.7</v>
      </c>
      <c r="C1112" s="6">
        <v>30</v>
      </c>
      <c r="D1112" s="6">
        <v>0.023</v>
      </c>
      <c r="E1112" s="6"/>
      <c r="F1112" s="6"/>
      <c r="G1112" s="6"/>
      <c r="H1112" s="6"/>
      <c r="I1112" s="6"/>
      <c r="J1112" s="6"/>
      <c r="K1112" s="6"/>
      <c r="L1112" s="6" t="s">
        <v>41</v>
      </c>
      <c r="M1112" s="6" t="s">
        <v>42</v>
      </c>
      <c r="N1112" s="6"/>
      <c r="O1112" s="6"/>
      <c r="P1112" s="6"/>
      <c r="Q1112" s="6"/>
      <c r="R1112" s="6"/>
      <c r="S1112" s="6"/>
      <c r="T1112" s="6"/>
      <c r="U1112" s="6"/>
      <c r="V1112" s="6"/>
    </row>
    <row r="1113" ht="13.85" spans="1:22">
      <c r="A1113" s="6" t="s">
        <v>137</v>
      </c>
      <c r="B1113" s="6">
        <v>1.859</v>
      </c>
      <c r="C1113" s="6">
        <v>35</v>
      </c>
      <c r="D1113" s="6"/>
      <c r="E1113" s="6"/>
      <c r="F1113" s="6"/>
      <c r="G1113" s="6" t="s">
        <v>31</v>
      </c>
      <c r="H1113" s="6" t="s">
        <v>40</v>
      </c>
      <c r="I1113" s="6" t="s">
        <v>830</v>
      </c>
      <c r="J1113" s="6">
        <v>0.088193089</v>
      </c>
      <c r="K1113" s="6">
        <v>0</v>
      </c>
      <c r="L1113" s="6">
        <v>-0.52703019</v>
      </c>
      <c r="M1113" s="6">
        <v>-0.16680156</v>
      </c>
      <c r="N1113" s="6"/>
      <c r="O1113" s="6"/>
      <c r="P1113" s="6"/>
      <c r="Q1113" s="6"/>
      <c r="R1113" s="6"/>
      <c r="S1113" s="6"/>
      <c r="T1113" s="6"/>
      <c r="U1113" s="6"/>
      <c r="V1113" s="6"/>
    </row>
    <row r="1114" ht="13.85" spans="7:22">
      <c r="G1114" s="6"/>
      <c r="H1114" s="6" t="s">
        <v>790</v>
      </c>
      <c r="I1114" s="6" t="s">
        <v>831</v>
      </c>
      <c r="J1114" s="6">
        <v>0.088193089</v>
      </c>
      <c r="K1114" s="6">
        <v>0</v>
      </c>
      <c r="L1114" s="6">
        <v>-0.69415198</v>
      </c>
      <c r="M1114" s="6">
        <v>-0.33392335</v>
      </c>
      <c r="N1114" s="6"/>
      <c r="O1114" s="6"/>
      <c r="P1114" s="6"/>
      <c r="Q1114" s="6"/>
      <c r="R1114" s="6"/>
      <c r="S1114" s="6"/>
      <c r="T1114" s="6"/>
      <c r="U1114" s="6"/>
      <c r="V1114" s="6"/>
    </row>
    <row r="1115" ht="13.85" spans="7:22">
      <c r="G1115" s="6"/>
      <c r="H1115" s="6" t="s">
        <v>480</v>
      </c>
      <c r="I1115" s="6">
        <v>-0.058283991</v>
      </c>
      <c r="J1115" s="6">
        <v>0.088193089</v>
      </c>
      <c r="K1115" s="6">
        <v>0.514</v>
      </c>
      <c r="L1115" s="6">
        <v>-0.23839831</v>
      </c>
      <c r="M1115" s="6">
        <v>0.12183033</v>
      </c>
      <c r="N1115" s="6"/>
      <c r="O1115" s="6"/>
      <c r="P1115" s="6"/>
      <c r="Q1115" s="6"/>
      <c r="R1115" s="6"/>
      <c r="S1115" s="6"/>
      <c r="T1115" s="6"/>
      <c r="U1115" s="6"/>
      <c r="V1115" s="6"/>
    </row>
    <row r="1116" ht="13.85" spans="7:22">
      <c r="G1116" s="6"/>
      <c r="H1116" s="6" t="s">
        <v>792</v>
      </c>
      <c r="I1116" s="6">
        <v>-0.117119976</v>
      </c>
      <c r="J1116" s="6">
        <v>0.088193089</v>
      </c>
      <c r="K1116" s="6">
        <v>0.194</v>
      </c>
      <c r="L1116" s="6">
        <v>-0.29723429</v>
      </c>
      <c r="M1116" s="6">
        <v>0.06299434</v>
      </c>
      <c r="N1116" s="6"/>
      <c r="O1116" s="6"/>
      <c r="P1116" s="6"/>
      <c r="Q1116" s="6"/>
      <c r="R1116" s="6"/>
      <c r="S1116" s="6"/>
      <c r="T1116" s="6"/>
      <c r="U1116" s="6"/>
      <c r="V1116" s="6"/>
    </row>
    <row r="1117" ht="13.85" spans="7:22">
      <c r="G1117" s="6"/>
      <c r="H1117" s="6" t="s">
        <v>793</v>
      </c>
      <c r="I1117" s="6">
        <v>-0.119996522</v>
      </c>
      <c r="J1117" s="6">
        <v>0.088193089</v>
      </c>
      <c r="K1117" s="6">
        <v>0.184</v>
      </c>
      <c r="L1117" s="6">
        <v>-0.30011084</v>
      </c>
      <c r="M1117" s="6">
        <v>0.06011779</v>
      </c>
      <c r="N1117" s="6"/>
      <c r="O1117" s="6"/>
      <c r="P1117" s="6"/>
      <c r="Q1117" s="6"/>
      <c r="R1117" s="6"/>
      <c r="S1117" s="6"/>
      <c r="T1117" s="6"/>
      <c r="U1117" s="6"/>
      <c r="V1117" s="6"/>
    </row>
    <row r="1118" ht="13.85" spans="7:22">
      <c r="G1118" s="6" t="s">
        <v>40</v>
      </c>
      <c r="H1118" s="6" t="s">
        <v>31</v>
      </c>
      <c r="I1118" s="6" t="s">
        <v>832</v>
      </c>
      <c r="J1118" s="6">
        <v>0.088193089</v>
      </c>
      <c r="K1118" s="6">
        <v>0</v>
      </c>
      <c r="L1118" s="6">
        <v>0.16680156</v>
      </c>
      <c r="M1118" s="6">
        <v>0.52703019</v>
      </c>
      <c r="N1118" s="6"/>
      <c r="O1118" s="6"/>
      <c r="P1118" s="6"/>
      <c r="Q1118" s="6"/>
      <c r="R1118" s="6"/>
      <c r="S1118" s="6"/>
      <c r="T1118" s="6"/>
      <c r="U1118" s="6"/>
      <c r="V1118" s="6"/>
    </row>
    <row r="1119" ht="13.85" spans="7:22">
      <c r="G1119" s="6"/>
      <c r="H1119" s="6" t="s">
        <v>790</v>
      </c>
      <c r="I1119" s="6">
        <v>-0.167121788</v>
      </c>
      <c r="J1119" s="6">
        <v>0.088193089</v>
      </c>
      <c r="K1119" s="6">
        <v>0.068</v>
      </c>
      <c r="L1119" s="6">
        <v>-0.3472361</v>
      </c>
      <c r="M1119" s="6">
        <v>0.01299253</v>
      </c>
      <c r="N1119" s="6"/>
      <c r="O1119" s="6"/>
      <c r="P1119" s="6"/>
      <c r="Q1119" s="6"/>
      <c r="R1119" s="6"/>
      <c r="S1119" s="6"/>
      <c r="T1119" s="6"/>
      <c r="U1119" s="6"/>
      <c r="V1119" s="6"/>
    </row>
    <row r="1120" ht="13.85" spans="7:22">
      <c r="G1120" s="6"/>
      <c r="H1120" s="6" t="s">
        <v>480</v>
      </c>
      <c r="I1120" s="6" t="s">
        <v>833</v>
      </c>
      <c r="J1120" s="6">
        <v>0.088193089</v>
      </c>
      <c r="K1120" s="6">
        <v>0.003</v>
      </c>
      <c r="L1120" s="6">
        <v>0.10851757</v>
      </c>
      <c r="M1120" s="6">
        <v>0.4687462</v>
      </c>
      <c r="N1120" s="6"/>
      <c r="O1120" s="6"/>
      <c r="P1120" s="6"/>
      <c r="Q1120" s="6"/>
      <c r="R1120" s="6"/>
      <c r="S1120" s="6"/>
      <c r="T1120" s="6"/>
      <c r="U1120" s="6"/>
      <c r="V1120" s="6"/>
    </row>
    <row r="1121" ht="13.85" spans="7:22">
      <c r="G1121" s="6"/>
      <c r="H1121" s="6" t="s">
        <v>792</v>
      </c>
      <c r="I1121" s="6" t="s">
        <v>834</v>
      </c>
      <c r="J1121" s="6">
        <v>0.088193089</v>
      </c>
      <c r="K1121" s="6">
        <v>0.014</v>
      </c>
      <c r="L1121" s="6">
        <v>0.04968158</v>
      </c>
      <c r="M1121" s="6">
        <v>0.40991022</v>
      </c>
      <c r="N1121" s="6"/>
      <c r="O1121" s="6"/>
      <c r="P1121" s="6"/>
      <c r="Q1121" s="6"/>
      <c r="R1121" s="6"/>
      <c r="S1121" s="6"/>
      <c r="T1121" s="6"/>
      <c r="U1121" s="6"/>
      <c r="V1121" s="6"/>
    </row>
    <row r="1122" ht="13.85" spans="7:22">
      <c r="G1122" s="6"/>
      <c r="H1122" s="6" t="s">
        <v>793</v>
      </c>
      <c r="I1122" s="6" t="s">
        <v>835</v>
      </c>
      <c r="J1122" s="6">
        <v>0.088193089</v>
      </c>
      <c r="K1122" s="6">
        <v>0.015</v>
      </c>
      <c r="L1122" s="6">
        <v>0.04680504</v>
      </c>
      <c r="M1122" s="6">
        <v>0.40703367</v>
      </c>
      <c r="N1122" s="6"/>
      <c r="O1122" s="6"/>
      <c r="P1122" s="6"/>
      <c r="Q1122" s="6"/>
      <c r="R1122" s="6"/>
      <c r="S1122" s="6"/>
      <c r="T1122" s="6"/>
      <c r="U1122" s="6"/>
      <c r="V1122" s="6"/>
    </row>
    <row r="1123" ht="13.85" spans="7:22">
      <c r="G1123" s="6" t="s">
        <v>790</v>
      </c>
      <c r="H1123" s="6" t="s">
        <v>31</v>
      </c>
      <c r="I1123" s="6" t="s">
        <v>836</v>
      </c>
      <c r="J1123" s="6">
        <v>0.088193089</v>
      </c>
      <c r="K1123" s="6">
        <v>0</v>
      </c>
      <c r="L1123" s="6">
        <v>0.33392335</v>
      </c>
      <c r="M1123" s="6">
        <v>0.69415198</v>
      </c>
      <c r="N1123" s="6"/>
      <c r="O1123" s="6"/>
      <c r="P1123" s="6"/>
      <c r="Q1123" s="6"/>
      <c r="R1123" s="6"/>
      <c r="S1123" s="6"/>
      <c r="T1123" s="6"/>
      <c r="U1123" s="6"/>
      <c r="V1123" s="6"/>
    </row>
    <row r="1124" ht="13.85" spans="7:22">
      <c r="G1124" s="6"/>
      <c r="H1124" s="6" t="s">
        <v>40</v>
      </c>
      <c r="I1124" s="6">
        <v>0.167121788</v>
      </c>
      <c r="J1124" s="6">
        <v>0.088193089</v>
      </c>
      <c r="K1124" s="6">
        <v>0.068</v>
      </c>
      <c r="L1124" s="6">
        <v>-0.01299253</v>
      </c>
      <c r="M1124" s="6">
        <v>0.3472361</v>
      </c>
      <c r="N1124" s="6"/>
      <c r="O1124" s="6"/>
      <c r="P1124" s="6"/>
      <c r="Q1124" s="6"/>
      <c r="R1124" s="6"/>
      <c r="S1124" s="6"/>
      <c r="T1124" s="6"/>
      <c r="U1124" s="6"/>
      <c r="V1124" s="6"/>
    </row>
    <row r="1125" ht="13.85" spans="7:22">
      <c r="G1125" s="6"/>
      <c r="H1125" s="6" t="s">
        <v>480</v>
      </c>
      <c r="I1125" s="6" t="s">
        <v>837</v>
      </c>
      <c r="J1125" s="6">
        <v>0.088193089</v>
      </c>
      <c r="K1125" s="6">
        <v>0</v>
      </c>
      <c r="L1125" s="6">
        <v>0.27563935</v>
      </c>
      <c r="M1125" s="6">
        <v>0.63586799</v>
      </c>
      <c r="N1125" s="6"/>
      <c r="O1125" s="6"/>
      <c r="P1125" s="6"/>
      <c r="Q1125" s="6"/>
      <c r="R1125" s="6"/>
      <c r="S1125" s="6"/>
      <c r="T1125" s="6"/>
      <c r="U1125" s="6"/>
      <c r="V1125" s="6"/>
    </row>
    <row r="1126" ht="13.85" spans="7:22">
      <c r="G1126" s="6"/>
      <c r="H1126" s="6" t="s">
        <v>792</v>
      </c>
      <c r="I1126" s="6" t="s">
        <v>838</v>
      </c>
      <c r="J1126" s="6">
        <v>0.088193089</v>
      </c>
      <c r="K1126" s="6">
        <v>0</v>
      </c>
      <c r="L1126" s="6">
        <v>0.21680337</v>
      </c>
      <c r="M1126" s="6">
        <v>0.577032</v>
      </c>
      <c r="N1126" s="6"/>
      <c r="O1126" s="6"/>
      <c r="P1126" s="6"/>
      <c r="Q1126" s="6"/>
      <c r="R1126" s="6"/>
      <c r="S1126" s="6"/>
      <c r="T1126" s="6"/>
      <c r="U1126" s="6"/>
      <c r="V1126" s="6"/>
    </row>
    <row r="1127" ht="13.85" spans="7:22">
      <c r="G1127" s="6"/>
      <c r="H1127" s="6" t="s">
        <v>793</v>
      </c>
      <c r="I1127" s="6" t="s">
        <v>839</v>
      </c>
      <c r="J1127" s="6">
        <v>0.088193089</v>
      </c>
      <c r="K1127" s="6">
        <v>0</v>
      </c>
      <c r="L1127" s="6">
        <v>0.21392682</v>
      </c>
      <c r="M1127" s="6">
        <v>0.57415546</v>
      </c>
      <c r="N1127" s="6"/>
      <c r="O1127" s="6"/>
      <c r="P1127" s="6"/>
      <c r="Q1127" s="6"/>
      <c r="R1127" s="6"/>
      <c r="S1127" s="6"/>
      <c r="T1127" s="6"/>
      <c r="U1127" s="6"/>
      <c r="V1127" s="6"/>
    </row>
    <row r="1128" ht="13.85" spans="7:22">
      <c r="G1128" s="6" t="s">
        <v>480</v>
      </c>
      <c r="H1128" s="6" t="s">
        <v>31</v>
      </c>
      <c r="I1128" s="6">
        <v>0.058283991</v>
      </c>
      <c r="J1128" s="6">
        <v>0.088193089</v>
      </c>
      <c r="K1128" s="6">
        <v>0.514</v>
      </c>
      <c r="L1128" s="6">
        <v>-0.12183033</v>
      </c>
      <c r="M1128" s="6">
        <v>0.23839831</v>
      </c>
      <c r="N1128" s="6"/>
      <c r="O1128" s="6"/>
      <c r="P1128" s="6"/>
      <c r="Q1128" s="6"/>
      <c r="R1128" s="6"/>
      <c r="S1128" s="6"/>
      <c r="T1128" s="6"/>
      <c r="U1128" s="6"/>
      <c r="V1128" s="6"/>
    </row>
    <row r="1129" ht="13.85" spans="7:22">
      <c r="G1129" s="6"/>
      <c r="H1129" s="6" t="s">
        <v>40</v>
      </c>
      <c r="I1129" s="6" t="s">
        <v>840</v>
      </c>
      <c r="J1129" s="6">
        <v>0.088193089</v>
      </c>
      <c r="K1129" s="6">
        <v>0.003</v>
      </c>
      <c r="L1129" s="6">
        <v>-0.4687462</v>
      </c>
      <c r="M1129" s="6">
        <v>-0.10851757</v>
      </c>
      <c r="N1129" s="6"/>
      <c r="O1129" s="6"/>
      <c r="P1129" s="6"/>
      <c r="Q1129" s="6"/>
      <c r="R1129" s="6"/>
      <c r="S1129" s="6"/>
      <c r="T1129" s="6"/>
      <c r="U1129" s="6"/>
      <c r="V1129" s="6"/>
    </row>
    <row r="1130" ht="13.85" spans="7:22">
      <c r="G1130" s="6"/>
      <c r="H1130" s="6" t="s">
        <v>790</v>
      </c>
      <c r="I1130" s="6" t="s">
        <v>841</v>
      </c>
      <c r="J1130" s="6">
        <v>0.088193089</v>
      </c>
      <c r="K1130" s="6">
        <v>0</v>
      </c>
      <c r="L1130" s="6">
        <v>-0.63586799</v>
      </c>
      <c r="M1130" s="6">
        <v>-0.27563935</v>
      </c>
      <c r="N1130" s="6"/>
      <c r="O1130" s="6"/>
      <c r="P1130" s="6"/>
      <c r="Q1130" s="6"/>
      <c r="R1130" s="6"/>
      <c r="S1130" s="6"/>
      <c r="T1130" s="6"/>
      <c r="U1130" s="6"/>
      <c r="V1130" s="6"/>
    </row>
    <row r="1131" ht="13.85" spans="7:22">
      <c r="G1131" s="6"/>
      <c r="H1131" s="6" t="s">
        <v>792</v>
      </c>
      <c r="I1131" s="6">
        <v>-0.058835984</v>
      </c>
      <c r="J1131" s="6">
        <v>0.088193089</v>
      </c>
      <c r="K1131" s="6">
        <v>0.51</v>
      </c>
      <c r="L1131" s="6">
        <v>-0.2389503</v>
      </c>
      <c r="M1131" s="6">
        <v>0.12127833</v>
      </c>
      <c r="N1131" s="6"/>
      <c r="O1131" s="6"/>
      <c r="P1131" s="6"/>
      <c r="Q1131" s="6"/>
      <c r="R1131" s="6"/>
      <c r="S1131" s="6"/>
      <c r="T1131" s="6"/>
      <c r="U1131" s="6"/>
      <c r="V1131" s="6"/>
    </row>
    <row r="1132" ht="13.85" spans="7:22">
      <c r="G1132" s="6"/>
      <c r="H1132" s="6" t="s">
        <v>793</v>
      </c>
      <c r="I1132" s="6">
        <v>-0.061712531</v>
      </c>
      <c r="J1132" s="6">
        <v>0.088193089</v>
      </c>
      <c r="K1132" s="6">
        <v>0.489</v>
      </c>
      <c r="L1132" s="6">
        <v>-0.24182685</v>
      </c>
      <c r="M1132" s="6">
        <v>0.11840179</v>
      </c>
      <c r="N1132" s="6"/>
      <c r="O1132" s="6"/>
      <c r="P1132" s="6"/>
      <c r="Q1132" s="6"/>
      <c r="R1132" s="6"/>
      <c r="S1132" s="6"/>
      <c r="T1132" s="6"/>
      <c r="U1132" s="6"/>
      <c r="V1132" s="6"/>
    </row>
    <row r="1133" ht="13.85" spans="7:22">
      <c r="G1133" s="6" t="s">
        <v>792</v>
      </c>
      <c r="H1133" s="6" t="s">
        <v>31</v>
      </c>
      <c r="I1133" s="6">
        <v>0.117119976</v>
      </c>
      <c r="J1133" s="6">
        <v>0.088193089</v>
      </c>
      <c r="K1133" s="6">
        <v>0.194</v>
      </c>
      <c r="L1133" s="6">
        <v>-0.06299434</v>
      </c>
      <c r="M1133" s="6">
        <v>0.29723429</v>
      </c>
      <c r="N1133" s="6"/>
      <c r="O1133" s="6"/>
      <c r="P1133" s="6"/>
      <c r="Q1133" s="6"/>
      <c r="R1133" s="6"/>
      <c r="S1133" s="6"/>
      <c r="T1133" s="6"/>
      <c r="U1133" s="6"/>
      <c r="V1133" s="6"/>
    </row>
    <row r="1134" ht="13.85" spans="7:22">
      <c r="G1134" s="6"/>
      <c r="H1134" s="6" t="s">
        <v>40</v>
      </c>
      <c r="I1134" s="6" t="s">
        <v>842</v>
      </c>
      <c r="J1134" s="6">
        <v>0.088193089</v>
      </c>
      <c r="K1134" s="6">
        <v>0.014</v>
      </c>
      <c r="L1134" s="6">
        <v>-0.40991022</v>
      </c>
      <c r="M1134" s="6">
        <v>-0.04968158</v>
      </c>
      <c r="N1134" s="6"/>
      <c r="O1134" s="6"/>
      <c r="P1134" s="6"/>
      <c r="Q1134" s="6"/>
      <c r="R1134" s="6"/>
      <c r="S1134" s="6"/>
      <c r="T1134" s="6"/>
      <c r="U1134" s="6"/>
      <c r="V1134" s="6"/>
    </row>
    <row r="1135" ht="13.85" spans="7:22">
      <c r="G1135" s="6"/>
      <c r="H1135" s="6" t="s">
        <v>790</v>
      </c>
      <c r="I1135" s="6" t="s">
        <v>843</v>
      </c>
      <c r="J1135" s="6">
        <v>0.088193089</v>
      </c>
      <c r="K1135" s="6">
        <v>0</v>
      </c>
      <c r="L1135" s="6">
        <v>-0.577032</v>
      </c>
      <c r="M1135" s="6">
        <v>-0.21680337</v>
      </c>
      <c r="N1135" s="6"/>
      <c r="O1135" s="6"/>
      <c r="P1135" s="6"/>
      <c r="Q1135" s="6"/>
      <c r="R1135" s="6"/>
      <c r="S1135" s="6"/>
      <c r="T1135" s="6"/>
      <c r="U1135" s="6"/>
      <c r="V1135" s="6"/>
    </row>
    <row r="1136" ht="13.85" spans="7:22">
      <c r="G1136" s="6"/>
      <c r="H1136" s="6" t="s">
        <v>480</v>
      </c>
      <c r="I1136" s="6">
        <v>0.058835984</v>
      </c>
      <c r="J1136" s="6">
        <v>0.088193089</v>
      </c>
      <c r="K1136" s="6">
        <v>0.51</v>
      </c>
      <c r="L1136" s="6">
        <v>-0.12127833</v>
      </c>
      <c r="M1136" s="6">
        <v>0.2389503</v>
      </c>
      <c r="N1136" s="6"/>
      <c r="O1136" s="6"/>
      <c r="P1136" s="6"/>
      <c r="Q1136" s="6"/>
      <c r="R1136" s="6"/>
      <c r="S1136" s="6"/>
      <c r="T1136" s="6"/>
      <c r="U1136" s="6"/>
      <c r="V1136" s="6"/>
    </row>
    <row r="1137" ht="13.85" spans="7:22">
      <c r="G1137" s="6"/>
      <c r="H1137" s="6" t="s">
        <v>793</v>
      </c>
      <c r="I1137" s="6">
        <v>-0.002876546</v>
      </c>
      <c r="J1137" s="6">
        <v>0.088193089</v>
      </c>
      <c r="K1137" s="6">
        <v>0.974</v>
      </c>
      <c r="L1137" s="6">
        <v>-0.18299086</v>
      </c>
      <c r="M1137" s="6">
        <v>0.17723777</v>
      </c>
      <c r="N1137" s="6"/>
      <c r="O1137" s="6"/>
      <c r="P1137" s="6"/>
      <c r="Q1137" s="6"/>
      <c r="R1137" s="6"/>
      <c r="S1137" s="6"/>
      <c r="T1137" s="6"/>
      <c r="U1137" s="6"/>
      <c r="V1137" s="6"/>
    </row>
    <row r="1138" ht="13.85" spans="7:22">
      <c r="G1138" s="6" t="s">
        <v>793</v>
      </c>
      <c r="H1138" s="6" t="s">
        <v>31</v>
      </c>
      <c r="I1138" s="6">
        <v>0.119996522</v>
      </c>
      <c r="J1138" s="6">
        <v>0.088193089</v>
      </c>
      <c r="K1138" s="6">
        <v>0.184</v>
      </c>
      <c r="L1138" s="6">
        <v>-0.06011779</v>
      </c>
      <c r="M1138" s="6">
        <v>0.30011084</v>
      </c>
      <c r="N1138" s="6"/>
      <c r="O1138" s="6"/>
      <c r="P1138" s="6"/>
      <c r="Q1138" s="6"/>
      <c r="R1138" s="6"/>
      <c r="S1138" s="6"/>
      <c r="T1138" s="6"/>
      <c r="U1138" s="6"/>
      <c r="V1138" s="6"/>
    </row>
    <row r="1139" ht="13.85" spans="7:22">
      <c r="G1139" s="6"/>
      <c r="H1139" s="6" t="s">
        <v>40</v>
      </c>
      <c r="I1139" s="6" t="s">
        <v>844</v>
      </c>
      <c r="J1139" s="6">
        <v>0.088193089</v>
      </c>
      <c r="K1139" s="6">
        <v>0.015</v>
      </c>
      <c r="L1139" s="6">
        <v>-0.40703367</v>
      </c>
      <c r="M1139" s="6">
        <v>-0.04680504</v>
      </c>
      <c r="N1139" s="6"/>
      <c r="O1139" s="6"/>
      <c r="P1139" s="6"/>
      <c r="Q1139" s="6"/>
      <c r="R1139" s="6"/>
      <c r="S1139" s="6"/>
      <c r="T1139" s="6"/>
      <c r="U1139" s="6"/>
      <c r="V1139" s="6"/>
    </row>
    <row r="1140" ht="13.85" spans="7:22">
      <c r="G1140" s="6"/>
      <c r="H1140" s="6" t="s">
        <v>790</v>
      </c>
      <c r="I1140" s="6" t="s">
        <v>845</v>
      </c>
      <c r="J1140" s="6">
        <v>0.088193089</v>
      </c>
      <c r="K1140" s="6">
        <v>0</v>
      </c>
      <c r="L1140" s="6">
        <v>-0.57415546</v>
      </c>
      <c r="M1140" s="6">
        <v>-0.21392682</v>
      </c>
      <c r="N1140" s="6"/>
      <c r="O1140" s="6"/>
      <c r="P1140" s="6"/>
      <c r="Q1140" s="6"/>
      <c r="R1140" s="6"/>
      <c r="S1140" s="6"/>
      <c r="T1140" s="6"/>
      <c r="U1140" s="6"/>
      <c r="V1140" s="6"/>
    </row>
    <row r="1141" ht="13.85" spans="7:22">
      <c r="G1141" s="6"/>
      <c r="H1141" s="6" t="s">
        <v>480</v>
      </c>
      <c r="I1141" s="6">
        <v>0.061712531</v>
      </c>
      <c r="J1141" s="6">
        <v>0.088193089</v>
      </c>
      <c r="K1141" s="6">
        <v>0.489</v>
      </c>
      <c r="L1141" s="6">
        <v>-0.11840179</v>
      </c>
      <c r="M1141" s="6">
        <v>0.24182685</v>
      </c>
      <c r="N1141" s="6"/>
      <c r="O1141" s="6"/>
      <c r="P1141" s="6"/>
      <c r="Q1141" s="6"/>
      <c r="R1141" s="6"/>
      <c r="S1141" s="6"/>
      <c r="T1141" s="6"/>
      <c r="U1141" s="6"/>
      <c r="V1141" s="6"/>
    </row>
    <row r="1142" ht="13.85" spans="7:22">
      <c r="G1142" s="6"/>
      <c r="H1142" s="6" t="s">
        <v>792</v>
      </c>
      <c r="I1142" s="6">
        <v>0.002876546</v>
      </c>
      <c r="J1142" s="6">
        <v>0.088193089</v>
      </c>
      <c r="K1142" s="6">
        <v>0.974</v>
      </c>
      <c r="L1142" s="6">
        <v>-0.17723777</v>
      </c>
      <c r="M1142" s="6">
        <v>0.18299086</v>
      </c>
      <c r="N1142" s="6"/>
      <c r="O1142" s="6"/>
      <c r="P1142" s="6"/>
      <c r="Q1142" s="6"/>
      <c r="R1142" s="6"/>
      <c r="S1142" s="6"/>
      <c r="T1142" s="6"/>
      <c r="U1142" s="6"/>
      <c r="V1142" s="6"/>
    </row>
    <row r="1143" ht="13.85" spans="7:22">
      <c r="G1143" s="6" t="s">
        <v>144</v>
      </c>
      <c r="H1143" s="6"/>
      <c r="I1143" s="6"/>
      <c r="J1143" s="6"/>
      <c r="K1143" s="6"/>
      <c r="L1143" s="6"/>
      <c r="M1143" s="6"/>
      <c r="N1143" s="6"/>
      <c r="O1143" s="6"/>
      <c r="P1143" s="6"/>
      <c r="Q1143" s="6"/>
      <c r="R1143" s="6"/>
      <c r="S1143" s="6"/>
      <c r="T1143" s="6"/>
      <c r="U1143" s="6"/>
      <c r="V1143" s="6"/>
    </row>
    <row r="1144" ht="13.85" spans="7:22">
      <c r="G1144" s="6"/>
      <c r="H1144" s="6"/>
      <c r="I1144" s="6"/>
      <c r="J1144" s="6"/>
      <c r="K1144" s="6"/>
      <c r="L1144" s="6"/>
      <c r="M1144" s="6"/>
      <c r="N1144" s="6"/>
      <c r="O1144" s="6"/>
      <c r="P1144" s="6"/>
      <c r="Q1144" s="6"/>
      <c r="R1144" s="6"/>
      <c r="S1144" s="6"/>
      <c r="T1144" s="6"/>
      <c r="U1144" s="6"/>
      <c r="V1144" s="6"/>
    </row>
    <row r="1145" ht="17.25" spans="1:22">
      <c r="A1145" s="10" t="s">
        <v>846</v>
      </c>
      <c r="G1145" s="6"/>
      <c r="H1145" s="6"/>
      <c r="I1145" s="6"/>
      <c r="J1145" s="6"/>
      <c r="K1145" s="6"/>
      <c r="L1145" s="6"/>
      <c r="M1145" s="6"/>
      <c r="N1145" s="6"/>
      <c r="O1145" s="6"/>
      <c r="P1145" s="6"/>
      <c r="Q1145" s="6"/>
      <c r="R1145" s="6"/>
      <c r="S1145" s="6"/>
      <c r="T1145" s="6"/>
      <c r="U1145" s="6"/>
      <c r="V1145" s="6"/>
    </row>
    <row r="1146" ht="13.85" spans="1:22">
      <c r="A1146" s="6"/>
      <c r="B1146" s="6" t="s">
        <v>93</v>
      </c>
      <c r="C1146" s="6"/>
      <c r="D1146" s="6"/>
      <c r="E1146" s="6" t="s">
        <v>94</v>
      </c>
      <c r="F1146" s="6"/>
      <c r="G1146" s="6"/>
      <c r="H1146" s="6"/>
      <c r="I1146" s="6"/>
      <c r="J1146" s="6"/>
      <c r="K1146" s="6"/>
      <c r="L1146" s="6"/>
      <c r="M1146" s="6"/>
      <c r="N1146" s="6"/>
      <c r="O1146" s="6"/>
      <c r="P1146" s="6"/>
      <c r="Q1146" s="6"/>
      <c r="R1146" s="6"/>
      <c r="S1146" s="6"/>
      <c r="T1146" s="6"/>
      <c r="U1146" s="6"/>
      <c r="V1146" s="6"/>
    </row>
    <row r="1147" ht="13.85" spans="1:22">
      <c r="A1147" s="23" t="s">
        <v>7</v>
      </c>
      <c r="B1147" s="23">
        <v>1</v>
      </c>
      <c r="C1147" s="23">
        <v>8954.368</v>
      </c>
      <c r="D1147" s="23"/>
      <c r="E1147" s="23">
        <v>1</v>
      </c>
      <c r="F1147" s="23">
        <v>4523.64</v>
      </c>
      <c r="G1147" s="23">
        <f t="shared" ref="G1147:G1158" si="38">F1147/C1147</f>
        <v>0.505188082509006</v>
      </c>
      <c r="H1147" s="6"/>
      <c r="I1147" s="6"/>
      <c r="J1147" s="6"/>
      <c r="K1147" s="6"/>
      <c r="L1147" s="6"/>
      <c r="M1147" s="6"/>
      <c r="N1147" s="6"/>
      <c r="O1147" s="6"/>
      <c r="P1147" s="6"/>
      <c r="Q1147" s="6"/>
      <c r="R1147" s="6"/>
      <c r="S1147" s="6"/>
      <c r="T1147" s="6"/>
      <c r="U1147" s="6"/>
      <c r="V1147" s="6"/>
    </row>
    <row r="1148" ht="13.85" spans="1:7">
      <c r="A1148" s="23" t="s">
        <v>8</v>
      </c>
      <c r="B1148" s="23">
        <v>2</v>
      </c>
      <c r="C1148" s="23">
        <v>5257.648</v>
      </c>
      <c r="D1148" s="23"/>
      <c r="E1148" s="23">
        <v>2</v>
      </c>
      <c r="F1148" s="23">
        <v>5701.719</v>
      </c>
      <c r="G1148" s="23">
        <f t="shared" si="38"/>
        <v>1.0844619114859</v>
      </c>
    </row>
    <row r="1149" ht="13.85" spans="1:7">
      <c r="A1149" s="6" t="s">
        <v>13</v>
      </c>
      <c r="B1149" s="6">
        <v>3</v>
      </c>
      <c r="C1149" s="6">
        <v>5597.891</v>
      </c>
      <c r="D1149" s="6"/>
      <c r="E1149" s="6">
        <v>3</v>
      </c>
      <c r="F1149" s="6">
        <v>7858.083</v>
      </c>
      <c r="G1149" s="6">
        <f t="shared" si="38"/>
        <v>1.40375777234676</v>
      </c>
    </row>
    <row r="1150" ht="13.85" spans="1:8">
      <c r="A1150" s="6" t="s">
        <v>14</v>
      </c>
      <c r="B1150" s="6">
        <v>4</v>
      </c>
      <c r="C1150" s="6">
        <v>5966.841</v>
      </c>
      <c r="D1150" s="6"/>
      <c r="E1150" s="6">
        <v>4</v>
      </c>
      <c r="F1150" s="6">
        <v>9407.376</v>
      </c>
      <c r="G1150" s="6">
        <f t="shared" si="38"/>
        <v>1.57660913035893</v>
      </c>
      <c r="H1150" s="6" t="s">
        <v>94</v>
      </c>
    </row>
    <row r="1151" ht="13.85" spans="1:7">
      <c r="A1151" s="24" t="s">
        <v>660</v>
      </c>
      <c r="B1151" s="24">
        <v>5</v>
      </c>
      <c r="C1151" s="24">
        <v>5585.648</v>
      </c>
      <c r="D1151" s="24"/>
      <c r="E1151" s="24">
        <v>5</v>
      </c>
      <c r="F1151" s="24">
        <v>7146.77</v>
      </c>
      <c r="G1151" s="24">
        <f t="shared" si="38"/>
        <v>1.27948807372036</v>
      </c>
    </row>
    <row r="1152" ht="13.85" spans="1:7">
      <c r="A1152" s="24" t="s">
        <v>661</v>
      </c>
      <c r="B1152" s="24">
        <v>6</v>
      </c>
      <c r="C1152" s="24">
        <v>5950.326</v>
      </c>
      <c r="D1152" s="24"/>
      <c r="E1152" s="24">
        <v>6</v>
      </c>
      <c r="F1152" s="24">
        <v>7758.882</v>
      </c>
      <c r="G1152" s="24">
        <f t="shared" si="38"/>
        <v>1.30394233862145</v>
      </c>
    </row>
    <row r="1153" ht="13.85" spans="1:7">
      <c r="A1153" s="6" t="s">
        <v>662</v>
      </c>
      <c r="B1153" s="6">
        <v>7</v>
      </c>
      <c r="C1153" s="6">
        <v>5482.062</v>
      </c>
      <c r="D1153" s="6"/>
      <c r="E1153" s="6">
        <v>7</v>
      </c>
      <c r="F1153" s="6">
        <v>3498.012</v>
      </c>
      <c r="G1153" s="6">
        <f t="shared" si="38"/>
        <v>0.63808326137136</v>
      </c>
    </row>
    <row r="1154" ht="13.85" spans="1:7">
      <c r="A1154" s="6" t="s">
        <v>663</v>
      </c>
      <c r="B1154" s="6">
        <v>8</v>
      </c>
      <c r="C1154" s="6">
        <v>5503.891</v>
      </c>
      <c r="D1154" s="6"/>
      <c r="E1154" s="6">
        <v>8</v>
      </c>
      <c r="F1154" s="6">
        <v>3399.79</v>
      </c>
      <c r="G1154" s="6">
        <f t="shared" si="38"/>
        <v>0.617706636995537</v>
      </c>
    </row>
    <row r="1155" ht="13.85" spans="1:7">
      <c r="A1155" s="23" t="s">
        <v>664</v>
      </c>
      <c r="B1155" s="23">
        <v>9</v>
      </c>
      <c r="C1155" s="23">
        <v>5381.406</v>
      </c>
      <c r="D1155" s="23"/>
      <c r="E1155" s="23">
        <v>9</v>
      </c>
      <c r="F1155" s="23">
        <v>5410.276</v>
      </c>
      <c r="G1155" s="23">
        <f t="shared" si="38"/>
        <v>1.00536476898417</v>
      </c>
    </row>
    <row r="1156" ht="13.85" spans="1:7">
      <c r="A1156" s="23" t="s">
        <v>665</v>
      </c>
      <c r="B1156" s="23">
        <v>10</v>
      </c>
      <c r="C1156" s="23">
        <v>5147.234</v>
      </c>
      <c r="D1156" s="23"/>
      <c r="E1156" s="23">
        <v>10</v>
      </c>
      <c r="F1156" s="23">
        <v>1518.447</v>
      </c>
      <c r="G1156" s="23">
        <f t="shared" si="38"/>
        <v>0.295002519799955</v>
      </c>
    </row>
    <row r="1157" ht="13.85" spans="1:7">
      <c r="A1157" s="6" t="s">
        <v>666</v>
      </c>
      <c r="B1157" s="6">
        <v>11</v>
      </c>
      <c r="C1157" s="6">
        <v>5461.991</v>
      </c>
      <c r="D1157" s="6"/>
      <c r="E1157" s="6">
        <v>11</v>
      </c>
      <c r="F1157" s="6">
        <v>3459.811</v>
      </c>
      <c r="G1157" s="6">
        <f t="shared" si="38"/>
        <v>0.633434035317891</v>
      </c>
    </row>
    <row r="1158" ht="13.85" spans="1:8">
      <c r="A1158" s="6" t="s">
        <v>667</v>
      </c>
      <c r="B1158" s="6">
        <v>12</v>
      </c>
      <c r="C1158" s="6">
        <v>6646.326</v>
      </c>
      <c r="D1158" s="6"/>
      <c r="E1158" s="6">
        <v>12</v>
      </c>
      <c r="F1158" s="6">
        <v>4585.64</v>
      </c>
      <c r="G1158" s="6">
        <f t="shared" si="38"/>
        <v>0.689951109831206</v>
      </c>
      <c r="H1158" s="6" t="s">
        <v>93</v>
      </c>
    </row>
    <row r="1159" ht="13.85" spans="1:7">
      <c r="A1159" s="6"/>
      <c r="B1159" s="6" t="s">
        <v>93</v>
      </c>
      <c r="C1159" s="6"/>
      <c r="D1159" s="6"/>
      <c r="E1159" s="6" t="s">
        <v>94</v>
      </c>
      <c r="F1159" s="6"/>
      <c r="G1159" s="6"/>
    </row>
    <row r="1160" ht="13.85" spans="1:7">
      <c r="A1160" s="23" t="s">
        <v>9</v>
      </c>
      <c r="B1160" s="23">
        <v>1</v>
      </c>
      <c r="C1160" s="23">
        <v>8976.054</v>
      </c>
      <c r="D1160" s="23"/>
      <c r="E1160" s="23">
        <v>1</v>
      </c>
      <c r="F1160" s="23">
        <v>5062.012</v>
      </c>
      <c r="G1160" s="23">
        <f t="shared" ref="G1160:G1171" si="39">F1160/C1160</f>
        <v>0.56394625076899</v>
      </c>
    </row>
    <row r="1161" ht="13.85" spans="1:7">
      <c r="A1161" s="23" t="s">
        <v>10</v>
      </c>
      <c r="B1161" s="23">
        <v>2</v>
      </c>
      <c r="C1161" s="23">
        <v>5830.941</v>
      </c>
      <c r="D1161" s="23"/>
      <c r="E1161" s="23">
        <v>2</v>
      </c>
      <c r="F1161" s="23">
        <v>6527.184</v>
      </c>
      <c r="G1161" s="23">
        <f t="shared" si="39"/>
        <v>1.11940491251755</v>
      </c>
    </row>
    <row r="1162" ht="13.85" spans="1:7">
      <c r="A1162" s="6" t="s">
        <v>15</v>
      </c>
      <c r="B1162" s="6">
        <v>3</v>
      </c>
      <c r="C1162" s="6">
        <v>6338.82</v>
      </c>
      <c r="D1162" s="6"/>
      <c r="E1162" s="6">
        <v>3</v>
      </c>
      <c r="F1162" s="6">
        <v>8128.497</v>
      </c>
      <c r="G1162" s="6">
        <f t="shared" si="39"/>
        <v>1.28233598682405</v>
      </c>
    </row>
    <row r="1163" ht="13.85" spans="1:7">
      <c r="A1163" s="6" t="s">
        <v>16</v>
      </c>
      <c r="B1163" s="6">
        <v>4</v>
      </c>
      <c r="C1163" s="6">
        <v>6397.527</v>
      </c>
      <c r="D1163" s="6"/>
      <c r="E1163" s="6">
        <v>4</v>
      </c>
      <c r="F1163" s="6">
        <v>9299.062</v>
      </c>
      <c r="G1163" s="6">
        <f t="shared" si="39"/>
        <v>1.45354009447713</v>
      </c>
    </row>
    <row r="1164" ht="13.85" spans="1:7">
      <c r="A1164" s="24" t="s">
        <v>668</v>
      </c>
      <c r="B1164" s="24">
        <v>5</v>
      </c>
      <c r="C1164" s="24">
        <v>6286.527</v>
      </c>
      <c r="D1164" s="24"/>
      <c r="E1164" s="24">
        <v>5</v>
      </c>
      <c r="F1164" s="24">
        <v>7365.134</v>
      </c>
      <c r="G1164" s="24">
        <f t="shared" si="39"/>
        <v>1.1715743843938</v>
      </c>
    </row>
    <row r="1165" ht="13.85" spans="1:7">
      <c r="A1165" s="24" t="s">
        <v>669</v>
      </c>
      <c r="B1165" s="24">
        <v>6</v>
      </c>
      <c r="C1165" s="24">
        <v>5849.527</v>
      </c>
      <c r="D1165" s="24"/>
      <c r="E1165" s="24">
        <v>6</v>
      </c>
      <c r="F1165" s="24">
        <v>7212.841</v>
      </c>
      <c r="G1165" s="24">
        <f t="shared" si="39"/>
        <v>1.23306397252291</v>
      </c>
    </row>
    <row r="1166" ht="13.85" spans="1:7">
      <c r="A1166" s="6" t="s">
        <v>670</v>
      </c>
      <c r="B1166" s="6">
        <v>7</v>
      </c>
      <c r="C1166" s="6">
        <v>5560.82</v>
      </c>
      <c r="D1166" s="6"/>
      <c r="E1166" s="6">
        <v>7</v>
      </c>
      <c r="F1166" s="6">
        <v>4748.477</v>
      </c>
      <c r="G1166" s="6">
        <f t="shared" si="39"/>
        <v>0.853916688545934</v>
      </c>
    </row>
    <row r="1167" ht="13.85" spans="1:7">
      <c r="A1167" s="6" t="s">
        <v>671</v>
      </c>
      <c r="B1167" s="6">
        <v>8</v>
      </c>
      <c r="C1167" s="6">
        <v>5596.406</v>
      </c>
      <c r="D1167" s="6"/>
      <c r="E1167" s="6">
        <v>8</v>
      </c>
      <c r="F1167" s="6">
        <v>4407.941</v>
      </c>
      <c r="G1167" s="6">
        <f t="shared" si="39"/>
        <v>0.787637816126993</v>
      </c>
    </row>
    <row r="1168" ht="13.85" spans="1:7">
      <c r="A1168" s="23" t="s">
        <v>672</v>
      </c>
      <c r="B1168" s="23">
        <v>9</v>
      </c>
      <c r="C1168" s="23">
        <v>5539.577</v>
      </c>
      <c r="D1168" s="23"/>
      <c r="E1168" s="23">
        <v>9</v>
      </c>
      <c r="F1168" s="23">
        <v>5814.477</v>
      </c>
      <c r="G1168" s="23">
        <f t="shared" si="39"/>
        <v>1.04962472766422</v>
      </c>
    </row>
    <row r="1169" ht="13.85" spans="1:7">
      <c r="A1169" s="23" t="s">
        <v>673</v>
      </c>
      <c r="B1169" s="23">
        <v>10</v>
      </c>
      <c r="C1169" s="23">
        <v>5661.456</v>
      </c>
      <c r="D1169" s="23"/>
      <c r="E1169" s="23">
        <v>10</v>
      </c>
      <c r="F1169" s="23">
        <v>5826.062</v>
      </c>
      <c r="G1169" s="23">
        <f t="shared" si="39"/>
        <v>1.02907485282938</v>
      </c>
    </row>
    <row r="1170" ht="13.85" spans="1:7">
      <c r="A1170" s="6" t="s">
        <v>674</v>
      </c>
      <c r="B1170" s="6">
        <v>11</v>
      </c>
      <c r="C1170" s="6">
        <v>5784.134</v>
      </c>
      <c r="D1170" s="6"/>
      <c r="E1170" s="6">
        <v>11</v>
      </c>
      <c r="F1170" s="6">
        <v>5667.184</v>
      </c>
      <c r="G1170" s="6">
        <f t="shared" si="39"/>
        <v>0.979780897192216</v>
      </c>
    </row>
    <row r="1171" ht="13.85" spans="1:7">
      <c r="A1171" s="6" t="s">
        <v>675</v>
      </c>
      <c r="B1171" s="6">
        <v>12</v>
      </c>
      <c r="C1171" s="6">
        <v>8172.397</v>
      </c>
      <c r="D1171" s="6"/>
      <c r="E1171" s="6">
        <v>12</v>
      </c>
      <c r="F1171" s="6">
        <v>4813.497</v>
      </c>
      <c r="G1171" s="6">
        <f t="shared" si="39"/>
        <v>0.588994514094213</v>
      </c>
    </row>
    <row r="1172" ht="13.85" spans="1:7">
      <c r="A1172" s="6"/>
      <c r="B1172" s="6" t="s">
        <v>93</v>
      </c>
      <c r="C1172" s="6"/>
      <c r="D1172" s="6"/>
      <c r="E1172" s="6" t="s">
        <v>94</v>
      </c>
      <c r="F1172" s="6"/>
      <c r="G1172" s="6"/>
    </row>
    <row r="1173" ht="13.85" spans="1:7">
      <c r="A1173" s="23" t="s">
        <v>11</v>
      </c>
      <c r="B1173" s="23">
        <v>1</v>
      </c>
      <c r="C1173" s="23">
        <v>8823.882</v>
      </c>
      <c r="D1173" s="23"/>
      <c r="E1173" s="23">
        <v>1</v>
      </c>
      <c r="F1173" s="23">
        <v>4573.64</v>
      </c>
      <c r="G1173" s="23">
        <f t="shared" ref="G1173:G1184" si="40">F1173/C1173</f>
        <v>0.518325154393497</v>
      </c>
    </row>
    <row r="1174" ht="13.85" spans="1:7">
      <c r="A1174" s="23" t="s">
        <v>12</v>
      </c>
      <c r="B1174" s="23">
        <v>2</v>
      </c>
      <c r="C1174" s="23">
        <v>6506.891</v>
      </c>
      <c r="D1174" s="23"/>
      <c r="E1174" s="23">
        <v>2</v>
      </c>
      <c r="F1174" s="23">
        <v>6182.355</v>
      </c>
      <c r="G1174" s="23">
        <f t="shared" si="40"/>
        <v>0.950124260572369</v>
      </c>
    </row>
    <row r="1175" ht="13.85" spans="1:7">
      <c r="A1175" s="6" t="s">
        <v>17</v>
      </c>
      <c r="B1175" s="6">
        <v>3</v>
      </c>
      <c r="C1175" s="6">
        <v>6591.719</v>
      </c>
      <c r="D1175" s="6"/>
      <c r="E1175" s="6">
        <v>3</v>
      </c>
      <c r="F1175" s="6">
        <v>7595.882</v>
      </c>
      <c r="G1175" s="6">
        <f t="shared" si="40"/>
        <v>1.1523370459208</v>
      </c>
    </row>
    <row r="1176" ht="13.85" spans="1:7">
      <c r="A1176" s="6" t="s">
        <v>18</v>
      </c>
      <c r="B1176" s="6">
        <v>4</v>
      </c>
      <c r="C1176" s="6">
        <v>6238.941</v>
      </c>
      <c r="D1176" s="6"/>
      <c r="E1176" s="6">
        <v>4</v>
      </c>
      <c r="F1176" s="6">
        <v>7826.296</v>
      </c>
      <c r="G1176" s="6">
        <f t="shared" si="40"/>
        <v>1.25442699329902</v>
      </c>
    </row>
    <row r="1177" ht="13.85" spans="1:7">
      <c r="A1177" s="24" t="s">
        <v>676</v>
      </c>
      <c r="B1177" s="24">
        <v>5</v>
      </c>
      <c r="C1177" s="24">
        <v>5775.406</v>
      </c>
      <c r="D1177" s="24"/>
      <c r="E1177" s="24">
        <v>5</v>
      </c>
      <c r="F1177" s="24">
        <v>9451.111</v>
      </c>
      <c r="G1177" s="24">
        <f t="shared" si="40"/>
        <v>1.63644097055688</v>
      </c>
    </row>
    <row r="1178" ht="13.85" spans="1:7">
      <c r="A1178" s="24" t="s">
        <v>677</v>
      </c>
      <c r="B1178" s="24">
        <v>6</v>
      </c>
      <c r="C1178" s="24">
        <v>6175.77</v>
      </c>
      <c r="D1178" s="24"/>
      <c r="E1178" s="24">
        <v>6</v>
      </c>
      <c r="F1178" s="24">
        <v>9461.841</v>
      </c>
      <c r="G1178" s="24">
        <f t="shared" si="40"/>
        <v>1.53209089716748</v>
      </c>
    </row>
    <row r="1179" ht="13.85" spans="1:7">
      <c r="A1179" s="6" t="s">
        <v>678</v>
      </c>
      <c r="B1179" s="6">
        <v>7</v>
      </c>
      <c r="C1179" s="6">
        <v>5677.234</v>
      </c>
      <c r="D1179" s="6"/>
      <c r="E1179" s="6">
        <v>7</v>
      </c>
      <c r="F1179" s="6">
        <v>3606.518</v>
      </c>
      <c r="G1179" s="6">
        <f t="shared" si="40"/>
        <v>0.63525970569471</v>
      </c>
    </row>
    <row r="1180" ht="13.85" spans="1:7">
      <c r="A1180" s="6" t="s">
        <v>679</v>
      </c>
      <c r="B1180" s="6">
        <v>8</v>
      </c>
      <c r="C1180" s="6">
        <v>5445.941</v>
      </c>
      <c r="D1180" s="6"/>
      <c r="E1180" s="6">
        <v>8</v>
      </c>
      <c r="F1180" s="6">
        <v>4694.125</v>
      </c>
      <c r="G1180" s="6">
        <f t="shared" si="40"/>
        <v>0.861949293978763</v>
      </c>
    </row>
    <row r="1181" ht="13.85" spans="1:7">
      <c r="A1181" s="23" t="s">
        <v>680</v>
      </c>
      <c r="B1181" s="23">
        <v>9</v>
      </c>
      <c r="C1181" s="23">
        <v>6009.284</v>
      </c>
      <c r="D1181" s="23"/>
      <c r="E1181" s="23">
        <v>9</v>
      </c>
      <c r="F1181" s="23">
        <v>6341.205</v>
      </c>
      <c r="G1181" s="23">
        <f t="shared" si="40"/>
        <v>1.05523470017393</v>
      </c>
    </row>
    <row r="1182" ht="13.85" spans="1:7">
      <c r="A1182" s="23" t="s">
        <v>681</v>
      </c>
      <c r="B1182" s="23">
        <v>10</v>
      </c>
      <c r="C1182" s="23">
        <v>6197.305</v>
      </c>
      <c r="D1182" s="23"/>
      <c r="E1182" s="23">
        <v>10</v>
      </c>
      <c r="F1182" s="23">
        <v>5882.062</v>
      </c>
      <c r="G1182" s="23">
        <f t="shared" si="40"/>
        <v>0.949132243773705</v>
      </c>
    </row>
    <row r="1183" ht="13.85" spans="1:7">
      <c r="A1183" s="6" t="s">
        <v>682</v>
      </c>
      <c r="B1183" s="6">
        <v>11</v>
      </c>
      <c r="C1183" s="6">
        <v>6288.305</v>
      </c>
      <c r="D1183" s="6"/>
      <c r="E1183" s="6">
        <v>11</v>
      </c>
      <c r="F1183" s="6">
        <v>6840.033</v>
      </c>
      <c r="G1183" s="6">
        <f t="shared" si="40"/>
        <v>1.0877387467688</v>
      </c>
    </row>
    <row r="1184" ht="13.85" spans="1:7">
      <c r="A1184" s="6" t="s">
        <v>683</v>
      </c>
      <c r="B1184" s="6">
        <v>12</v>
      </c>
      <c r="C1184" s="6">
        <v>7517.761</v>
      </c>
      <c r="D1184" s="6"/>
      <c r="E1184" s="6">
        <v>12</v>
      </c>
      <c r="F1184" s="6">
        <v>5657.589</v>
      </c>
      <c r="G1184" s="6">
        <f t="shared" si="40"/>
        <v>0.75256303040227</v>
      </c>
    </row>
    <row r="1187" ht="13.85" spans="1:13">
      <c r="A1187" s="6" t="s">
        <v>123</v>
      </c>
      <c r="B1187" s="6"/>
      <c r="C1187" s="6"/>
      <c r="D1187" s="6"/>
      <c r="E1187" s="6"/>
      <c r="F1187" s="6"/>
      <c r="G1187" s="6" t="s">
        <v>124</v>
      </c>
      <c r="H1187" s="6"/>
      <c r="I1187" s="6"/>
      <c r="J1187" s="6"/>
      <c r="K1187" s="6"/>
      <c r="L1187" s="6"/>
      <c r="M1187" s="6"/>
    </row>
    <row r="1188" ht="13.85" spans="1:13">
      <c r="A1188" s="6" t="s">
        <v>30</v>
      </c>
      <c r="B1188" s="6"/>
      <c r="C1188" s="6"/>
      <c r="D1188" s="6"/>
      <c r="E1188" s="6"/>
      <c r="F1188" s="6"/>
      <c r="G1188" s="6" t="s">
        <v>125</v>
      </c>
      <c r="H1188" s="6"/>
      <c r="I1188" s="6"/>
      <c r="J1188" s="6"/>
      <c r="K1188" s="6"/>
      <c r="L1188" s="6"/>
      <c r="M1188" s="6"/>
    </row>
    <row r="1189" ht="13.85" spans="1:13">
      <c r="A1189" s="6"/>
      <c r="B1189" s="6" t="s">
        <v>126</v>
      </c>
      <c r="C1189" s="6" t="s">
        <v>127</v>
      </c>
      <c r="D1189" s="6" t="s">
        <v>128</v>
      </c>
      <c r="E1189" s="6" t="s">
        <v>32</v>
      </c>
      <c r="F1189" s="6" t="s">
        <v>33</v>
      </c>
      <c r="G1189" s="6" t="s">
        <v>129</v>
      </c>
      <c r="H1189" s="6"/>
      <c r="I1189" s="6"/>
      <c r="J1189" s="6"/>
      <c r="K1189" s="6"/>
      <c r="L1189" s="6"/>
      <c r="M1189" s="6"/>
    </row>
    <row r="1190" ht="13.85" spans="1:13">
      <c r="A1190" s="8" t="s">
        <v>130</v>
      </c>
      <c r="B1190" s="6">
        <v>4.075</v>
      </c>
      <c r="C1190" s="6">
        <v>5</v>
      </c>
      <c r="D1190" s="6">
        <v>0.815</v>
      </c>
      <c r="E1190" s="6">
        <v>10.742</v>
      </c>
      <c r="F1190" s="6">
        <v>0</v>
      </c>
      <c r="G1190" s="6" t="s">
        <v>131</v>
      </c>
      <c r="H1190" s="6" t="s">
        <v>132</v>
      </c>
      <c r="I1190" s="6" t="s">
        <v>133</v>
      </c>
      <c r="J1190" s="6" t="s">
        <v>134</v>
      </c>
      <c r="K1190" s="6" t="s">
        <v>33</v>
      </c>
      <c r="L1190" s="6" t="s">
        <v>135</v>
      </c>
      <c r="M1190" s="6"/>
    </row>
    <row r="1191" ht="13.85" spans="1:13">
      <c r="A1191" s="6" t="s">
        <v>136</v>
      </c>
      <c r="B1191" s="6">
        <v>2.276</v>
      </c>
      <c r="C1191" s="6">
        <v>30</v>
      </c>
      <c r="D1191" s="6">
        <v>0.076</v>
      </c>
      <c r="E1191" s="6"/>
      <c r="F1191" s="6"/>
      <c r="G1191" s="6"/>
      <c r="H1191" s="6"/>
      <c r="I1191" s="6"/>
      <c r="J1191" s="6"/>
      <c r="K1191" s="6"/>
      <c r="L1191" s="6" t="s">
        <v>41</v>
      </c>
      <c r="M1191" s="6" t="s">
        <v>42</v>
      </c>
    </row>
    <row r="1192" ht="13.85" spans="1:13">
      <c r="A1192" s="6" t="s">
        <v>137</v>
      </c>
      <c r="B1192" s="6">
        <v>6.352</v>
      </c>
      <c r="C1192" s="6">
        <v>35</v>
      </c>
      <c r="D1192" s="6"/>
      <c r="E1192" s="6"/>
      <c r="F1192" s="6"/>
      <c r="G1192" s="6" t="s">
        <v>31</v>
      </c>
      <c r="H1192" s="6" t="s">
        <v>40</v>
      </c>
      <c r="I1192" s="6" t="s">
        <v>847</v>
      </c>
      <c r="J1192" s="6">
        <v>0.15904</v>
      </c>
      <c r="K1192" s="6">
        <v>0</v>
      </c>
      <c r="L1192" s="6">
        <v>-1.038</v>
      </c>
      <c r="M1192" s="6">
        <v>-0.3884</v>
      </c>
    </row>
    <row r="1193" ht="13.85" spans="1:13">
      <c r="A1193" s="6"/>
      <c r="B1193" s="6"/>
      <c r="C1193" s="6"/>
      <c r="D1193" s="6"/>
      <c r="E1193" s="6"/>
      <c r="F1193" s="6"/>
      <c r="G1193" s="6"/>
      <c r="H1193" s="6" t="s">
        <v>685</v>
      </c>
      <c r="I1193" s="6" t="s">
        <v>848</v>
      </c>
      <c r="J1193" s="6">
        <v>0.15904</v>
      </c>
      <c r="K1193" s="6">
        <v>0</v>
      </c>
      <c r="L1193" s="6">
        <v>-1.0451</v>
      </c>
      <c r="M1193" s="6">
        <v>-0.3955</v>
      </c>
    </row>
    <row r="1194" ht="13.85" spans="1:13">
      <c r="A1194" s="6"/>
      <c r="B1194" s="6"/>
      <c r="C1194" s="6"/>
      <c r="D1194" s="6"/>
      <c r="E1194" s="6"/>
      <c r="F1194" s="6"/>
      <c r="G1194" s="6"/>
      <c r="H1194" s="6" t="s">
        <v>687</v>
      </c>
      <c r="I1194" s="6">
        <v>0.07316</v>
      </c>
      <c r="J1194" s="6">
        <v>0.15904</v>
      </c>
      <c r="K1194" s="6">
        <v>0.649</v>
      </c>
      <c r="L1194" s="6">
        <v>-0.2516</v>
      </c>
      <c r="M1194" s="6">
        <v>0.398</v>
      </c>
    </row>
    <row r="1195" ht="13.85" spans="1:13">
      <c r="A1195" s="6"/>
      <c r="B1195" s="6"/>
      <c r="C1195" s="6"/>
      <c r="D1195" s="6"/>
      <c r="E1195" s="6"/>
      <c r="F1195" s="6"/>
      <c r="G1195" s="6"/>
      <c r="H1195" s="6" t="s">
        <v>688</v>
      </c>
      <c r="I1195" s="6">
        <v>-0.1354</v>
      </c>
      <c r="J1195" s="6">
        <v>0.15904</v>
      </c>
      <c r="K1195" s="6">
        <v>0.401</v>
      </c>
      <c r="L1195" s="6">
        <v>-0.4602</v>
      </c>
      <c r="M1195" s="6">
        <v>0.1894</v>
      </c>
    </row>
    <row r="1196" ht="13.85" spans="1:13">
      <c r="A1196" s="6"/>
      <c r="B1196" s="6"/>
      <c r="C1196" s="6"/>
      <c r="D1196" s="6"/>
      <c r="E1196" s="6"/>
      <c r="F1196" s="6"/>
      <c r="G1196" s="6"/>
      <c r="H1196" s="6" t="s">
        <v>689</v>
      </c>
      <c r="I1196" s="6">
        <v>0.0019</v>
      </c>
      <c r="J1196" s="6">
        <v>0.15904</v>
      </c>
      <c r="K1196" s="6">
        <v>0.991</v>
      </c>
      <c r="L1196" s="6">
        <v>-0.3229</v>
      </c>
      <c r="M1196" s="6">
        <v>0.3267</v>
      </c>
    </row>
    <row r="1197" ht="13.85" spans="1:13">
      <c r="A1197" s="6"/>
      <c r="B1197" s="6"/>
      <c r="C1197" s="6"/>
      <c r="D1197" s="6"/>
      <c r="E1197" s="6"/>
      <c r="F1197" s="6"/>
      <c r="G1197" s="6" t="s">
        <v>40</v>
      </c>
      <c r="H1197" s="6" t="s">
        <v>31</v>
      </c>
      <c r="I1197" s="6" t="s">
        <v>849</v>
      </c>
      <c r="J1197" s="6">
        <v>0.15904</v>
      </c>
      <c r="K1197" s="6">
        <v>0</v>
      </c>
      <c r="L1197" s="6">
        <v>0.3884</v>
      </c>
      <c r="M1197" s="6">
        <v>1.038</v>
      </c>
    </row>
    <row r="1198" ht="13.85" spans="1:13">
      <c r="A1198" s="6"/>
      <c r="B1198" s="6"/>
      <c r="C1198" s="6"/>
      <c r="D1198" s="6"/>
      <c r="E1198" s="6"/>
      <c r="F1198" s="6"/>
      <c r="G1198" s="6"/>
      <c r="H1198" s="6" t="s">
        <v>685</v>
      </c>
      <c r="I1198" s="6">
        <v>-0.00709</v>
      </c>
      <c r="J1198" s="6">
        <v>0.15904</v>
      </c>
      <c r="K1198" s="6">
        <v>0.965</v>
      </c>
      <c r="L1198" s="6">
        <v>-0.3319</v>
      </c>
      <c r="M1198" s="6">
        <v>0.3177</v>
      </c>
    </row>
    <row r="1199" ht="13.85" spans="1:13">
      <c r="A1199" s="6"/>
      <c r="B1199" s="6"/>
      <c r="C1199" s="6"/>
      <c r="D1199" s="6"/>
      <c r="E1199" s="6"/>
      <c r="F1199" s="6"/>
      <c r="G1199" s="6"/>
      <c r="H1199" s="6" t="s">
        <v>687</v>
      </c>
      <c r="I1199" s="6" t="s">
        <v>850</v>
      </c>
      <c r="J1199" s="6">
        <v>0.15904</v>
      </c>
      <c r="K1199" s="6">
        <v>0</v>
      </c>
      <c r="L1199" s="6">
        <v>0.4616</v>
      </c>
      <c r="M1199" s="6">
        <v>1.1111</v>
      </c>
    </row>
    <row r="1200" ht="13.85" spans="1:13">
      <c r="A1200" s="6"/>
      <c r="B1200" s="6"/>
      <c r="C1200" s="6"/>
      <c r="D1200" s="6"/>
      <c r="E1200" s="6"/>
      <c r="F1200" s="6"/>
      <c r="G1200" s="6"/>
      <c r="H1200" s="6" t="s">
        <v>688</v>
      </c>
      <c r="I1200" s="6" t="s">
        <v>851</v>
      </c>
      <c r="J1200" s="6">
        <v>0.15904</v>
      </c>
      <c r="K1200" s="6">
        <v>0.001</v>
      </c>
      <c r="L1200" s="6">
        <v>0.253</v>
      </c>
      <c r="M1200" s="6">
        <v>0.9026</v>
      </c>
    </row>
    <row r="1201" ht="13.85" spans="1:13">
      <c r="A1201" s="6"/>
      <c r="B1201" s="6"/>
      <c r="C1201" s="6"/>
      <c r="D1201" s="6"/>
      <c r="E1201" s="6"/>
      <c r="F1201" s="6"/>
      <c r="G1201" s="6"/>
      <c r="H1201" s="6" t="s">
        <v>689</v>
      </c>
      <c r="I1201" s="6" t="s">
        <v>852</v>
      </c>
      <c r="J1201" s="6">
        <v>0.15904</v>
      </c>
      <c r="K1201" s="6">
        <v>0</v>
      </c>
      <c r="L1201" s="6">
        <v>0.3903</v>
      </c>
      <c r="M1201" s="6">
        <v>1.0399</v>
      </c>
    </row>
    <row r="1202" ht="13.85" spans="1:13">
      <c r="A1202" s="6"/>
      <c r="B1202" s="6"/>
      <c r="C1202" s="6"/>
      <c r="D1202" s="6"/>
      <c r="E1202" s="6"/>
      <c r="F1202" s="6"/>
      <c r="G1202" s="6" t="s">
        <v>685</v>
      </c>
      <c r="H1202" s="6" t="s">
        <v>31</v>
      </c>
      <c r="I1202" s="6" t="s">
        <v>853</v>
      </c>
      <c r="J1202" s="6">
        <v>0.15904</v>
      </c>
      <c r="K1202" s="6">
        <v>0</v>
      </c>
      <c r="L1202" s="6">
        <v>0.3955</v>
      </c>
      <c r="M1202" s="6">
        <v>1.0451</v>
      </c>
    </row>
    <row r="1203" ht="13.85" spans="1:13">
      <c r="A1203" s="6"/>
      <c r="B1203" s="6"/>
      <c r="C1203" s="6"/>
      <c r="D1203" s="6"/>
      <c r="E1203" s="6"/>
      <c r="F1203" s="6"/>
      <c r="G1203" s="6"/>
      <c r="H1203" s="6" t="s">
        <v>40</v>
      </c>
      <c r="I1203" s="6">
        <v>0.00709</v>
      </c>
      <c r="J1203" s="6">
        <v>0.15904</v>
      </c>
      <c r="K1203" s="6">
        <v>0.965</v>
      </c>
      <c r="L1203" s="6">
        <v>-0.3177</v>
      </c>
      <c r="M1203" s="6">
        <v>0.3319</v>
      </c>
    </row>
    <row r="1204" ht="13.85" spans="1:13">
      <c r="A1204" s="6"/>
      <c r="B1204" s="6"/>
      <c r="C1204" s="6"/>
      <c r="D1204" s="6"/>
      <c r="E1204" s="6"/>
      <c r="F1204" s="6"/>
      <c r="G1204" s="6"/>
      <c r="H1204" s="6" t="s">
        <v>687</v>
      </c>
      <c r="I1204" s="6" t="s">
        <v>854</v>
      </c>
      <c r="J1204" s="6">
        <v>0.15904</v>
      </c>
      <c r="K1204" s="6">
        <v>0</v>
      </c>
      <c r="L1204" s="6">
        <v>0.4686</v>
      </c>
      <c r="M1204" s="6">
        <v>1.1182</v>
      </c>
    </row>
    <row r="1205" ht="13.85" spans="1:13">
      <c r="A1205" s="6"/>
      <c r="B1205" s="6"/>
      <c r="C1205" s="6"/>
      <c r="D1205" s="6"/>
      <c r="E1205" s="6"/>
      <c r="F1205" s="6"/>
      <c r="G1205" s="6"/>
      <c r="H1205" s="6" t="s">
        <v>688</v>
      </c>
      <c r="I1205" s="6" t="s">
        <v>855</v>
      </c>
      <c r="J1205" s="6">
        <v>0.15904</v>
      </c>
      <c r="K1205" s="6">
        <v>0.001</v>
      </c>
      <c r="L1205" s="6">
        <v>0.2601</v>
      </c>
      <c r="M1205" s="6">
        <v>0.9097</v>
      </c>
    </row>
    <row r="1206" ht="13.85" spans="1:13">
      <c r="A1206" s="6"/>
      <c r="B1206" s="6"/>
      <c r="C1206" s="6"/>
      <c r="D1206" s="6"/>
      <c r="E1206" s="6"/>
      <c r="F1206" s="6"/>
      <c r="G1206" s="6"/>
      <c r="H1206" s="6" t="s">
        <v>689</v>
      </c>
      <c r="I1206" s="6" t="s">
        <v>856</v>
      </c>
      <c r="J1206" s="6">
        <v>0.15904</v>
      </c>
      <c r="K1206" s="6">
        <v>0</v>
      </c>
      <c r="L1206" s="6">
        <v>0.3974</v>
      </c>
      <c r="M1206" s="6">
        <v>1.047</v>
      </c>
    </row>
    <row r="1207" ht="13.85" spans="1:13">
      <c r="A1207" s="6"/>
      <c r="B1207" s="6"/>
      <c r="C1207" s="6"/>
      <c r="D1207" s="6"/>
      <c r="E1207" s="6"/>
      <c r="F1207" s="6"/>
      <c r="G1207" s="6" t="s">
        <v>687</v>
      </c>
      <c r="H1207" s="6" t="s">
        <v>31</v>
      </c>
      <c r="I1207" s="6">
        <v>-0.07316</v>
      </c>
      <c r="J1207" s="6">
        <v>0.15904</v>
      </c>
      <c r="K1207" s="6">
        <v>0.649</v>
      </c>
      <c r="L1207" s="6">
        <v>-0.398</v>
      </c>
      <c r="M1207" s="6">
        <v>0.2516</v>
      </c>
    </row>
    <row r="1208" ht="13.85" spans="1:13">
      <c r="A1208" s="6"/>
      <c r="B1208" s="6"/>
      <c r="C1208" s="6"/>
      <c r="D1208" s="6"/>
      <c r="E1208" s="6"/>
      <c r="F1208" s="6"/>
      <c r="G1208" s="6"/>
      <c r="H1208" s="6" t="s">
        <v>40</v>
      </c>
      <c r="I1208" s="6" t="s">
        <v>857</v>
      </c>
      <c r="J1208" s="6">
        <v>0.15904</v>
      </c>
      <c r="K1208" s="6">
        <v>0</v>
      </c>
      <c r="L1208" s="6">
        <v>-1.1111</v>
      </c>
      <c r="M1208" s="6">
        <v>-0.4616</v>
      </c>
    </row>
    <row r="1209" ht="13.85" spans="1:13">
      <c r="A1209" s="6"/>
      <c r="B1209" s="6"/>
      <c r="C1209" s="6"/>
      <c r="D1209" s="6"/>
      <c r="E1209" s="6"/>
      <c r="F1209" s="6"/>
      <c r="G1209" s="6"/>
      <c r="H1209" s="6" t="s">
        <v>685</v>
      </c>
      <c r="I1209" s="6" t="s">
        <v>858</v>
      </c>
      <c r="J1209" s="6">
        <v>0.15904</v>
      </c>
      <c r="K1209" s="6">
        <v>0</v>
      </c>
      <c r="L1209" s="6">
        <v>-1.1182</v>
      </c>
      <c r="M1209" s="6">
        <v>-0.4686</v>
      </c>
    </row>
    <row r="1210" ht="13.85" spans="1:13">
      <c r="A1210" s="6"/>
      <c r="B1210" s="6"/>
      <c r="C1210" s="6"/>
      <c r="D1210" s="6"/>
      <c r="E1210" s="6"/>
      <c r="F1210" s="6"/>
      <c r="G1210" s="6"/>
      <c r="H1210" s="6" t="s">
        <v>688</v>
      </c>
      <c r="I1210" s="6">
        <v>-0.20856</v>
      </c>
      <c r="J1210" s="6">
        <v>0.15904</v>
      </c>
      <c r="K1210" s="6">
        <v>0.2</v>
      </c>
      <c r="L1210" s="6">
        <v>-0.5334</v>
      </c>
      <c r="M1210" s="6">
        <v>0.1162</v>
      </c>
    </row>
    <row r="1211" ht="13.85" spans="1:13">
      <c r="A1211" s="6"/>
      <c r="B1211" s="6"/>
      <c r="C1211" s="6"/>
      <c r="D1211" s="6"/>
      <c r="E1211" s="6"/>
      <c r="F1211" s="6"/>
      <c r="G1211" s="6"/>
      <c r="H1211" s="6" t="s">
        <v>689</v>
      </c>
      <c r="I1211" s="6">
        <v>-0.07127</v>
      </c>
      <c r="J1211" s="6">
        <v>0.15904</v>
      </c>
      <c r="K1211" s="6">
        <v>0.657</v>
      </c>
      <c r="L1211" s="6">
        <v>-0.3961</v>
      </c>
      <c r="M1211" s="6">
        <v>0.2535</v>
      </c>
    </row>
    <row r="1212" ht="13.85" spans="1:13">
      <c r="A1212" s="6"/>
      <c r="B1212" s="6"/>
      <c r="C1212" s="6"/>
      <c r="D1212" s="6"/>
      <c r="E1212" s="6"/>
      <c r="F1212" s="6"/>
      <c r="G1212" s="6" t="s">
        <v>688</v>
      </c>
      <c r="H1212" s="6" t="s">
        <v>31</v>
      </c>
      <c r="I1212" s="6">
        <v>0.1354</v>
      </c>
      <c r="J1212" s="6">
        <v>0.15904</v>
      </c>
      <c r="K1212" s="6">
        <v>0.401</v>
      </c>
      <c r="L1212" s="6">
        <v>-0.1894</v>
      </c>
      <c r="M1212" s="6">
        <v>0.4602</v>
      </c>
    </row>
    <row r="1213" ht="13.85" spans="1:13">
      <c r="A1213" s="6"/>
      <c r="B1213" s="6"/>
      <c r="C1213" s="6"/>
      <c r="D1213" s="6"/>
      <c r="E1213" s="6"/>
      <c r="F1213" s="6"/>
      <c r="G1213" s="6"/>
      <c r="H1213" s="6" t="s">
        <v>40</v>
      </c>
      <c r="I1213" s="6" t="s">
        <v>859</v>
      </c>
      <c r="J1213" s="6">
        <v>0.15904</v>
      </c>
      <c r="K1213" s="6">
        <v>0.001</v>
      </c>
      <c r="L1213" s="6">
        <v>-0.9026</v>
      </c>
      <c r="M1213" s="6">
        <v>-0.253</v>
      </c>
    </row>
    <row r="1214" ht="13.85" spans="1:13">
      <c r="A1214" s="6"/>
      <c r="B1214" s="6"/>
      <c r="C1214" s="6"/>
      <c r="D1214" s="6"/>
      <c r="E1214" s="6"/>
      <c r="F1214" s="6"/>
      <c r="G1214" s="6"/>
      <c r="H1214" s="6" t="s">
        <v>685</v>
      </c>
      <c r="I1214" s="6" t="s">
        <v>860</v>
      </c>
      <c r="J1214" s="6">
        <v>0.15904</v>
      </c>
      <c r="K1214" s="6">
        <v>0.001</v>
      </c>
      <c r="L1214" s="6">
        <v>-0.9097</v>
      </c>
      <c r="M1214" s="6">
        <v>-0.2601</v>
      </c>
    </row>
    <row r="1215" ht="13.85" spans="1:13">
      <c r="A1215" s="6"/>
      <c r="B1215" s="6"/>
      <c r="C1215" s="6"/>
      <c r="D1215" s="6"/>
      <c r="E1215" s="6"/>
      <c r="F1215" s="6"/>
      <c r="G1215" s="6"/>
      <c r="H1215" s="6" t="s">
        <v>687</v>
      </c>
      <c r="I1215" s="6">
        <v>0.20856</v>
      </c>
      <c r="J1215" s="6">
        <v>0.15904</v>
      </c>
      <c r="K1215" s="6">
        <v>0.2</v>
      </c>
      <c r="L1215" s="6">
        <v>-0.1162</v>
      </c>
      <c r="M1215" s="6">
        <v>0.5334</v>
      </c>
    </row>
    <row r="1216" ht="13.85" spans="1:13">
      <c r="A1216" s="6"/>
      <c r="B1216" s="6"/>
      <c r="C1216" s="6"/>
      <c r="D1216" s="6"/>
      <c r="E1216" s="6"/>
      <c r="F1216" s="6"/>
      <c r="G1216" s="6"/>
      <c r="H1216" s="6" t="s">
        <v>689</v>
      </c>
      <c r="I1216" s="6">
        <v>0.13729</v>
      </c>
      <c r="J1216" s="6">
        <v>0.15904</v>
      </c>
      <c r="K1216" s="6">
        <v>0.395</v>
      </c>
      <c r="L1216" s="6">
        <v>-0.1875</v>
      </c>
      <c r="M1216" s="6">
        <v>0.4621</v>
      </c>
    </row>
    <row r="1217" ht="13.85" spans="1:13">
      <c r="A1217" s="6"/>
      <c r="B1217" s="6"/>
      <c r="C1217" s="6"/>
      <c r="D1217" s="6"/>
      <c r="E1217" s="6"/>
      <c r="F1217" s="6"/>
      <c r="G1217" s="6" t="s">
        <v>689</v>
      </c>
      <c r="H1217" s="6" t="s">
        <v>31</v>
      </c>
      <c r="I1217" s="6">
        <v>-0.0019</v>
      </c>
      <c r="J1217" s="6">
        <v>0.15904</v>
      </c>
      <c r="K1217" s="6">
        <v>0.991</v>
      </c>
      <c r="L1217" s="6">
        <v>-0.3267</v>
      </c>
      <c r="M1217" s="6">
        <v>0.3229</v>
      </c>
    </row>
    <row r="1218" ht="13.85" spans="1:13">
      <c r="A1218" s="6"/>
      <c r="B1218" s="6"/>
      <c r="C1218" s="6"/>
      <c r="D1218" s="6"/>
      <c r="E1218" s="6"/>
      <c r="F1218" s="6"/>
      <c r="G1218" s="6"/>
      <c r="H1218" s="6" t="s">
        <v>40</v>
      </c>
      <c r="I1218" s="6" t="s">
        <v>861</v>
      </c>
      <c r="J1218" s="6">
        <v>0.15904</v>
      </c>
      <c r="K1218" s="6">
        <v>0</v>
      </c>
      <c r="L1218" s="6">
        <v>-1.0399</v>
      </c>
      <c r="M1218" s="6">
        <v>-0.3903</v>
      </c>
    </row>
    <row r="1219" ht="13.85" spans="1:13">
      <c r="A1219" s="6"/>
      <c r="B1219" s="6"/>
      <c r="C1219" s="6"/>
      <c r="D1219" s="6"/>
      <c r="E1219" s="6"/>
      <c r="F1219" s="6"/>
      <c r="G1219" s="6"/>
      <c r="H1219" s="6" t="s">
        <v>685</v>
      </c>
      <c r="I1219" s="6" t="s">
        <v>862</v>
      </c>
      <c r="J1219" s="6">
        <v>0.15904</v>
      </c>
      <c r="K1219" s="6">
        <v>0</v>
      </c>
      <c r="L1219" s="6">
        <v>-1.047</v>
      </c>
      <c r="M1219" s="6">
        <v>-0.3974</v>
      </c>
    </row>
    <row r="1220" ht="13.85" spans="1:13">
      <c r="A1220" s="6"/>
      <c r="B1220" s="6"/>
      <c r="C1220" s="6"/>
      <c r="D1220" s="6"/>
      <c r="E1220" s="6"/>
      <c r="F1220" s="6"/>
      <c r="G1220" s="6"/>
      <c r="H1220" s="6" t="s">
        <v>687</v>
      </c>
      <c r="I1220" s="6">
        <v>0.07127</v>
      </c>
      <c r="J1220" s="6">
        <v>0.15904</v>
      </c>
      <c r="K1220" s="6">
        <v>0.657</v>
      </c>
      <c r="L1220" s="6">
        <v>-0.2535</v>
      </c>
      <c r="M1220" s="6">
        <v>0.3961</v>
      </c>
    </row>
    <row r="1221" ht="13.85" spans="1:13">
      <c r="A1221" s="6"/>
      <c r="B1221" s="6"/>
      <c r="C1221" s="6"/>
      <c r="D1221" s="6"/>
      <c r="E1221" s="6"/>
      <c r="F1221" s="6"/>
      <c r="G1221" s="6"/>
      <c r="H1221" s="6" t="s">
        <v>688</v>
      </c>
      <c r="I1221" s="6">
        <v>-0.13729</v>
      </c>
      <c r="J1221" s="6">
        <v>0.15904</v>
      </c>
      <c r="K1221" s="6">
        <v>0.395</v>
      </c>
      <c r="L1221" s="6">
        <v>-0.4621</v>
      </c>
      <c r="M1221" s="6">
        <v>0.1875</v>
      </c>
    </row>
    <row r="1222" ht="13.85" spans="1:13">
      <c r="A1222" s="6"/>
      <c r="B1222" s="6"/>
      <c r="C1222" s="6"/>
      <c r="D1222" s="6"/>
      <c r="E1222" s="6"/>
      <c r="F1222" s="6"/>
      <c r="G1222" s="6" t="s">
        <v>144</v>
      </c>
      <c r="H1222" s="6"/>
      <c r="I1222" s="6"/>
      <c r="J1222" s="6"/>
      <c r="K1222" s="6"/>
      <c r="L1222" s="6"/>
      <c r="M1222" s="6"/>
    </row>
    <row r="1225" ht="13.85" spans="1:7">
      <c r="A1225" s="6"/>
      <c r="B1225" s="6"/>
      <c r="C1225" s="6" t="s">
        <v>708</v>
      </c>
      <c r="D1225" s="6"/>
      <c r="E1225" s="6" t="s">
        <v>657</v>
      </c>
      <c r="F1225" s="6"/>
      <c r="G1225" s="6"/>
    </row>
    <row r="1226" ht="13.85" spans="1:7">
      <c r="A1226" s="23" t="s">
        <v>7</v>
      </c>
      <c r="B1226" s="23"/>
      <c r="C1226" s="23">
        <v>1</v>
      </c>
      <c r="D1226" s="23">
        <v>606.577</v>
      </c>
      <c r="E1226" s="23">
        <v>1</v>
      </c>
      <c r="F1226" s="23">
        <v>2529.861</v>
      </c>
      <c r="G1226" s="23">
        <f t="shared" ref="G1226:G1237" si="41">D1226/F1226</f>
        <v>0.239766927906316</v>
      </c>
    </row>
    <row r="1227" ht="13.85" spans="1:7">
      <c r="A1227" s="23" t="s">
        <v>8</v>
      </c>
      <c r="B1227" s="23"/>
      <c r="C1227" s="23">
        <v>2</v>
      </c>
      <c r="D1227" s="23">
        <v>1016.456</v>
      </c>
      <c r="E1227" s="23">
        <v>2</v>
      </c>
      <c r="F1227" s="23">
        <v>3398.184</v>
      </c>
      <c r="G1227" s="23">
        <f t="shared" si="41"/>
        <v>0.299117410946553</v>
      </c>
    </row>
    <row r="1228" ht="13.85" spans="1:8">
      <c r="A1228" s="6" t="s">
        <v>13</v>
      </c>
      <c r="B1228" s="6"/>
      <c r="C1228" s="6">
        <v>3</v>
      </c>
      <c r="D1228" s="6">
        <v>2627.113</v>
      </c>
      <c r="E1228" s="6">
        <v>3</v>
      </c>
      <c r="F1228" s="6">
        <v>4324.184</v>
      </c>
      <c r="G1228" s="6">
        <f t="shared" si="41"/>
        <v>0.607539595909887</v>
      </c>
      <c r="H1228" s="6" t="s">
        <v>656</v>
      </c>
    </row>
    <row r="1229" ht="13.85" spans="1:7">
      <c r="A1229" s="6" t="s">
        <v>14</v>
      </c>
      <c r="B1229" s="6"/>
      <c r="C1229" s="6">
        <v>4</v>
      </c>
      <c r="D1229" s="6">
        <v>2940.841</v>
      </c>
      <c r="E1229" s="6">
        <v>4</v>
      </c>
      <c r="F1229" s="6">
        <v>4127.255</v>
      </c>
      <c r="G1229" s="6">
        <f t="shared" si="41"/>
        <v>0.712541628758097</v>
      </c>
    </row>
    <row r="1230" ht="13.85" spans="1:7">
      <c r="A1230" s="24" t="s">
        <v>660</v>
      </c>
      <c r="B1230" s="24"/>
      <c r="C1230" s="24">
        <v>5</v>
      </c>
      <c r="D1230" s="24">
        <v>9531.983</v>
      </c>
      <c r="E1230" s="24">
        <v>5</v>
      </c>
      <c r="F1230" s="24">
        <v>6238.811</v>
      </c>
      <c r="G1230" s="24">
        <f t="shared" si="41"/>
        <v>1.52785250266437</v>
      </c>
    </row>
    <row r="1231" ht="13.85" spans="1:7">
      <c r="A1231" s="24" t="s">
        <v>661</v>
      </c>
      <c r="B1231" s="24"/>
      <c r="C1231" s="24">
        <v>6</v>
      </c>
      <c r="D1231" s="24">
        <v>11163.175</v>
      </c>
      <c r="E1231" s="24">
        <v>6</v>
      </c>
      <c r="F1231" s="24">
        <v>6420.033</v>
      </c>
      <c r="G1231" s="24">
        <f t="shared" si="41"/>
        <v>1.73880336752163</v>
      </c>
    </row>
    <row r="1232" ht="13.85" spans="1:7">
      <c r="A1232" s="6" t="s">
        <v>662</v>
      </c>
      <c r="B1232" s="6"/>
      <c r="C1232" s="6">
        <v>7</v>
      </c>
      <c r="D1232" s="6">
        <v>283.991</v>
      </c>
      <c r="E1232" s="6">
        <v>7</v>
      </c>
      <c r="F1232" s="6">
        <v>4326.79</v>
      </c>
      <c r="G1232" s="6">
        <f t="shared" si="41"/>
        <v>0.0656354942116442</v>
      </c>
    </row>
    <row r="1233" ht="13.85" spans="1:7">
      <c r="A1233" s="6" t="s">
        <v>663</v>
      </c>
      <c r="B1233" s="6"/>
      <c r="C1233" s="6">
        <v>8</v>
      </c>
      <c r="D1233" s="6">
        <v>286.749</v>
      </c>
      <c r="E1233" s="6">
        <v>8</v>
      </c>
      <c r="F1233" s="6">
        <v>3499.355</v>
      </c>
      <c r="G1233" s="6">
        <f t="shared" si="41"/>
        <v>0.0819433867098365</v>
      </c>
    </row>
    <row r="1234" ht="13.85" spans="1:7">
      <c r="A1234" s="23" t="s">
        <v>664</v>
      </c>
      <c r="B1234" s="23"/>
      <c r="C1234" s="23">
        <v>9</v>
      </c>
      <c r="D1234" s="23">
        <v>1346.406</v>
      </c>
      <c r="E1234" s="23">
        <v>9</v>
      </c>
      <c r="F1234" s="23">
        <v>6636.518</v>
      </c>
      <c r="G1234" s="23">
        <f t="shared" si="41"/>
        <v>0.202878376883782</v>
      </c>
    </row>
    <row r="1235" ht="13.85" spans="1:7">
      <c r="A1235" s="23" t="s">
        <v>665</v>
      </c>
      <c r="B1235" s="23"/>
      <c r="C1235" s="23">
        <v>10</v>
      </c>
      <c r="D1235" s="23">
        <v>1132.991</v>
      </c>
      <c r="E1235" s="23">
        <v>10</v>
      </c>
      <c r="F1235" s="23">
        <v>6402.891</v>
      </c>
      <c r="G1235" s="23">
        <f t="shared" si="41"/>
        <v>0.176949912156868</v>
      </c>
    </row>
    <row r="1236" ht="13.85" spans="1:7">
      <c r="A1236" s="6" t="s">
        <v>666</v>
      </c>
      <c r="B1236" s="6"/>
      <c r="C1236" s="6">
        <v>11</v>
      </c>
      <c r="D1236" s="6">
        <v>2159.698</v>
      </c>
      <c r="E1236" s="6">
        <v>11</v>
      </c>
      <c r="F1236" s="6">
        <v>6276.841</v>
      </c>
      <c r="G1236" s="6">
        <f t="shared" si="41"/>
        <v>0.34407403341904</v>
      </c>
    </row>
    <row r="1237" ht="13.85" spans="1:8">
      <c r="A1237" s="6" t="s">
        <v>667</v>
      </c>
      <c r="B1237" s="6"/>
      <c r="C1237" s="6">
        <v>12</v>
      </c>
      <c r="D1237" s="6">
        <v>998.698</v>
      </c>
      <c r="E1237" s="6">
        <v>12</v>
      </c>
      <c r="F1237" s="6">
        <v>5594.468</v>
      </c>
      <c r="G1237" s="6">
        <f t="shared" si="41"/>
        <v>0.178515276162094</v>
      </c>
      <c r="H1237" s="6" t="s">
        <v>657</v>
      </c>
    </row>
    <row r="1238" ht="13.85" spans="1:7">
      <c r="A1238" s="6"/>
      <c r="B1238" s="6"/>
      <c r="C1238" s="6" t="s">
        <v>708</v>
      </c>
      <c r="D1238" s="6"/>
      <c r="E1238" s="6" t="s">
        <v>657</v>
      </c>
      <c r="F1238" s="6"/>
      <c r="G1238" s="6"/>
    </row>
    <row r="1239" ht="13.85" spans="1:7">
      <c r="A1239" s="23" t="s">
        <v>9</v>
      </c>
      <c r="B1239" s="23"/>
      <c r="C1239" s="23">
        <v>1</v>
      </c>
      <c r="D1239" s="23">
        <v>1274.991</v>
      </c>
      <c r="E1239" s="23">
        <v>1</v>
      </c>
      <c r="F1239" s="23">
        <v>5500.79</v>
      </c>
      <c r="G1239" s="23">
        <f t="shared" ref="G1239:G1250" si="42">D1239/F1239</f>
        <v>0.23178325295094</v>
      </c>
    </row>
    <row r="1240" ht="13.85" spans="1:7">
      <c r="A1240" s="23" t="s">
        <v>10</v>
      </c>
      <c r="B1240" s="23"/>
      <c r="C1240" s="23">
        <v>2</v>
      </c>
      <c r="D1240" s="23">
        <v>1917.698</v>
      </c>
      <c r="E1240" s="23">
        <v>2</v>
      </c>
      <c r="F1240" s="23">
        <v>5641.276</v>
      </c>
      <c r="G1240" s="23">
        <f t="shared" si="42"/>
        <v>0.339940467369439</v>
      </c>
    </row>
    <row r="1241" ht="13.85" spans="1:7">
      <c r="A1241" s="6" t="s">
        <v>15</v>
      </c>
      <c r="B1241" s="6"/>
      <c r="C1241" s="6">
        <v>3</v>
      </c>
      <c r="D1241" s="6">
        <v>3020.648</v>
      </c>
      <c r="E1241" s="6">
        <v>3</v>
      </c>
      <c r="F1241" s="6">
        <v>5903.426</v>
      </c>
      <c r="G1241" s="6">
        <f t="shared" si="42"/>
        <v>0.511677117660152</v>
      </c>
    </row>
    <row r="1242" ht="13.85" spans="1:7">
      <c r="A1242" s="6" t="s">
        <v>16</v>
      </c>
      <c r="B1242" s="6"/>
      <c r="C1242" s="6">
        <v>4</v>
      </c>
      <c r="D1242" s="6">
        <v>3007.033</v>
      </c>
      <c r="E1242" s="6">
        <v>4</v>
      </c>
      <c r="F1242" s="6">
        <v>4574.598</v>
      </c>
      <c r="G1242" s="6">
        <f t="shared" si="42"/>
        <v>0.657332731750418</v>
      </c>
    </row>
    <row r="1243" ht="13.85" spans="1:7">
      <c r="A1243" s="24" t="s">
        <v>668</v>
      </c>
      <c r="B1243" s="24"/>
      <c r="C1243" s="24">
        <v>5</v>
      </c>
      <c r="D1243" s="24">
        <v>8447.64</v>
      </c>
      <c r="E1243" s="24">
        <v>5</v>
      </c>
      <c r="F1243" s="24">
        <v>6022.912</v>
      </c>
      <c r="G1243" s="24">
        <f t="shared" si="42"/>
        <v>1.40258399923492</v>
      </c>
    </row>
    <row r="1244" ht="13.85" spans="1:7">
      <c r="A1244" s="24" t="s">
        <v>669</v>
      </c>
      <c r="B1244" s="24"/>
      <c r="C1244" s="24">
        <v>6</v>
      </c>
      <c r="D1244" s="24">
        <v>6855.962</v>
      </c>
      <c r="E1244" s="24">
        <v>6</v>
      </c>
      <c r="F1244" s="24">
        <v>6225.305</v>
      </c>
      <c r="G1244" s="24">
        <f t="shared" si="42"/>
        <v>1.10130539788814</v>
      </c>
    </row>
    <row r="1245" ht="13.85" spans="1:7">
      <c r="A1245" s="6" t="s">
        <v>670</v>
      </c>
      <c r="B1245" s="6"/>
      <c r="C1245" s="6">
        <v>7</v>
      </c>
      <c r="D1245" s="6">
        <v>2016.77</v>
      </c>
      <c r="E1245" s="6">
        <v>7</v>
      </c>
      <c r="F1245" s="6">
        <v>3415.82</v>
      </c>
      <c r="G1245" s="6">
        <f t="shared" si="42"/>
        <v>0.590420455410414</v>
      </c>
    </row>
    <row r="1246" ht="13.85" spans="1:7">
      <c r="A1246" s="6" t="s">
        <v>671</v>
      </c>
      <c r="B1246" s="6"/>
      <c r="C1246" s="6">
        <v>8</v>
      </c>
      <c r="D1246" s="6">
        <v>612.255</v>
      </c>
      <c r="E1246" s="6">
        <v>8</v>
      </c>
      <c r="F1246" s="6">
        <v>3533.175</v>
      </c>
      <c r="G1246" s="6">
        <f t="shared" si="42"/>
        <v>0.173287482222081</v>
      </c>
    </row>
    <row r="1247" ht="13.85" spans="1:7">
      <c r="A1247" s="23" t="s">
        <v>672</v>
      </c>
      <c r="B1247" s="23"/>
      <c r="C1247" s="23">
        <v>9</v>
      </c>
      <c r="D1247" s="23">
        <v>1461.406</v>
      </c>
      <c r="E1247" s="23">
        <v>9</v>
      </c>
      <c r="F1247" s="23">
        <v>4164.831</v>
      </c>
      <c r="G1247" s="23">
        <f t="shared" si="42"/>
        <v>0.350892028992293</v>
      </c>
    </row>
    <row r="1248" ht="13.85" spans="1:7">
      <c r="A1248" s="23" t="s">
        <v>673</v>
      </c>
      <c r="B1248" s="23"/>
      <c r="C1248" s="23">
        <v>10</v>
      </c>
      <c r="D1248" s="23">
        <v>1316.648</v>
      </c>
      <c r="E1248" s="23">
        <v>10</v>
      </c>
      <c r="F1248" s="23">
        <v>4681.648</v>
      </c>
      <c r="G1248" s="23">
        <f t="shared" si="42"/>
        <v>0.281236009200179</v>
      </c>
    </row>
    <row r="1249" ht="13.85" spans="1:7">
      <c r="A1249" s="6" t="s">
        <v>674</v>
      </c>
      <c r="B1249" s="6"/>
      <c r="C1249" s="6">
        <v>11</v>
      </c>
      <c r="D1249" s="6">
        <v>4492.79</v>
      </c>
      <c r="E1249" s="6">
        <v>11</v>
      </c>
      <c r="F1249" s="6">
        <v>5809.477</v>
      </c>
      <c r="G1249" s="6">
        <f t="shared" si="42"/>
        <v>0.773355329576139</v>
      </c>
    </row>
    <row r="1250" ht="13.85" spans="1:7">
      <c r="A1250" s="6" t="s">
        <v>675</v>
      </c>
      <c r="B1250" s="6"/>
      <c r="C1250" s="6">
        <v>12</v>
      </c>
      <c r="D1250" s="6">
        <v>2836.033</v>
      </c>
      <c r="E1250" s="6">
        <v>12</v>
      </c>
      <c r="F1250" s="6">
        <v>4421.711</v>
      </c>
      <c r="G1250" s="6">
        <f t="shared" si="42"/>
        <v>0.641388141377851</v>
      </c>
    </row>
    <row r="1251" ht="13.85" spans="1:7">
      <c r="A1251" s="6"/>
      <c r="B1251" s="6"/>
      <c r="C1251" s="6" t="s">
        <v>708</v>
      </c>
      <c r="D1251" s="6"/>
      <c r="E1251" s="6" t="s">
        <v>657</v>
      </c>
      <c r="F1251" s="6"/>
      <c r="G1251" s="6"/>
    </row>
    <row r="1252" ht="13.85" spans="1:7">
      <c r="A1252" s="23" t="s">
        <v>11</v>
      </c>
      <c r="B1252" s="23"/>
      <c r="C1252" s="23">
        <v>1</v>
      </c>
      <c r="D1252" s="23">
        <v>834.648</v>
      </c>
      <c r="E1252" s="23">
        <v>1</v>
      </c>
      <c r="F1252" s="23">
        <v>6151.882</v>
      </c>
      <c r="G1252" s="23">
        <f t="shared" ref="G1252:G1263" si="43">D1252/F1252</f>
        <v>0.135673603622436</v>
      </c>
    </row>
    <row r="1253" ht="13.85" spans="1:7">
      <c r="A1253" s="23" t="s">
        <v>12</v>
      </c>
      <c r="B1253" s="23"/>
      <c r="C1253" s="23">
        <v>2</v>
      </c>
      <c r="D1253" s="23">
        <v>1050.284</v>
      </c>
      <c r="E1253" s="23">
        <v>2</v>
      </c>
      <c r="F1253" s="23">
        <v>6746.426</v>
      </c>
      <c r="G1253" s="23">
        <f t="shared" si="43"/>
        <v>0.155680059338085</v>
      </c>
    </row>
    <row r="1254" ht="13.85" spans="1:7">
      <c r="A1254" s="6" t="s">
        <v>17</v>
      </c>
      <c r="B1254" s="6"/>
      <c r="C1254" s="6">
        <v>3</v>
      </c>
      <c r="D1254" s="6">
        <v>1680.82</v>
      </c>
      <c r="E1254" s="6">
        <v>3</v>
      </c>
      <c r="F1254" s="6">
        <v>6702.548</v>
      </c>
      <c r="G1254" s="6">
        <f t="shared" si="43"/>
        <v>0.250773288009276</v>
      </c>
    </row>
    <row r="1255" ht="13.85" spans="1:7">
      <c r="A1255" s="6" t="s">
        <v>18</v>
      </c>
      <c r="B1255" s="6"/>
      <c r="C1255" s="6">
        <v>4</v>
      </c>
      <c r="D1255" s="6">
        <v>1784.426</v>
      </c>
      <c r="E1255" s="6">
        <v>4</v>
      </c>
      <c r="F1255" s="6">
        <v>5333.355</v>
      </c>
      <c r="G1255" s="6">
        <f t="shared" si="43"/>
        <v>0.33457851577478</v>
      </c>
    </row>
    <row r="1256" ht="13.85" spans="1:7">
      <c r="A1256" s="24" t="s">
        <v>676</v>
      </c>
      <c r="B1256" s="24"/>
      <c r="C1256" s="24">
        <v>5</v>
      </c>
      <c r="D1256" s="24">
        <v>6571.397</v>
      </c>
      <c r="E1256" s="24">
        <v>5</v>
      </c>
      <c r="F1256" s="24">
        <v>8352.983</v>
      </c>
      <c r="G1256" s="24">
        <f t="shared" si="43"/>
        <v>0.786712603150276</v>
      </c>
    </row>
    <row r="1257" ht="13.85" spans="1:7">
      <c r="A1257" s="24" t="s">
        <v>677</v>
      </c>
      <c r="B1257" s="24"/>
      <c r="C1257" s="24">
        <v>6</v>
      </c>
      <c r="D1257" s="24">
        <v>7166.054</v>
      </c>
      <c r="E1257" s="24">
        <v>6</v>
      </c>
      <c r="F1257" s="24">
        <v>10288.832</v>
      </c>
      <c r="G1257" s="24">
        <f t="shared" si="43"/>
        <v>0.696488581016776</v>
      </c>
    </row>
    <row r="1258" ht="13.85" spans="1:7">
      <c r="A1258" s="6" t="s">
        <v>678</v>
      </c>
      <c r="B1258" s="6"/>
      <c r="C1258" s="6">
        <v>7</v>
      </c>
      <c r="D1258" s="6">
        <v>397.799</v>
      </c>
      <c r="E1258" s="6">
        <v>7</v>
      </c>
      <c r="F1258" s="6">
        <v>3815.234</v>
      </c>
      <c r="G1258" s="6">
        <f t="shared" si="43"/>
        <v>0.104265950659907</v>
      </c>
    </row>
    <row r="1259" ht="13.85" spans="1:7">
      <c r="A1259" s="6" t="s">
        <v>679</v>
      </c>
      <c r="B1259" s="6"/>
      <c r="C1259" s="6">
        <v>8</v>
      </c>
      <c r="D1259" s="6">
        <v>344.213</v>
      </c>
      <c r="E1259" s="6">
        <v>8</v>
      </c>
      <c r="F1259" s="6">
        <v>3761.426</v>
      </c>
      <c r="G1259" s="6">
        <f t="shared" si="43"/>
        <v>0.0915113044893081</v>
      </c>
    </row>
    <row r="1260" ht="13.85" spans="1:7">
      <c r="A1260" s="23" t="s">
        <v>680</v>
      </c>
      <c r="B1260" s="23"/>
      <c r="C1260" s="23">
        <v>9</v>
      </c>
      <c r="D1260" s="23">
        <v>1076.82</v>
      </c>
      <c r="E1260" s="23">
        <v>9</v>
      </c>
      <c r="F1260" s="23">
        <v>7740.083</v>
      </c>
      <c r="G1260" s="23">
        <f t="shared" si="43"/>
        <v>0.139122539125226</v>
      </c>
    </row>
    <row r="1261" ht="13.85" spans="1:7">
      <c r="A1261" s="23" t="s">
        <v>681</v>
      </c>
      <c r="B1261" s="23"/>
      <c r="C1261" s="23">
        <v>10</v>
      </c>
      <c r="D1261" s="23">
        <v>560.82</v>
      </c>
      <c r="E1261" s="23">
        <v>10</v>
      </c>
      <c r="F1261" s="23">
        <v>6175.79</v>
      </c>
      <c r="G1261" s="23">
        <f t="shared" si="43"/>
        <v>0.0908094349063035</v>
      </c>
    </row>
    <row r="1262" ht="13.85" spans="1:7">
      <c r="A1262" s="6" t="s">
        <v>682</v>
      </c>
      <c r="B1262" s="6"/>
      <c r="C1262" s="6">
        <v>11</v>
      </c>
      <c r="D1262" s="6">
        <v>1538.82</v>
      </c>
      <c r="E1262" s="6">
        <v>11</v>
      </c>
      <c r="F1262" s="6">
        <v>6545.134</v>
      </c>
      <c r="G1262" s="6">
        <f t="shared" si="43"/>
        <v>0.235109013810871</v>
      </c>
    </row>
    <row r="1263" ht="13.85" spans="1:7">
      <c r="A1263" s="6" t="s">
        <v>683</v>
      </c>
      <c r="B1263" s="6"/>
      <c r="C1263" s="6">
        <v>12</v>
      </c>
      <c r="D1263" s="6">
        <v>988.82</v>
      </c>
      <c r="E1263" s="6">
        <v>12</v>
      </c>
      <c r="F1263" s="6">
        <v>8005.368</v>
      </c>
      <c r="G1263" s="6">
        <f t="shared" si="43"/>
        <v>0.123519618336096</v>
      </c>
    </row>
    <row r="1266" ht="13.85" spans="1:13">
      <c r="A1266" s="6" t="s">
        <v>123</v>
      </c>
      <c r="B1266" s="6"/>
      <c r="C1266" s="6"/>
      <c r="D1266" s="6"/>
      <c r="E1266" s="6"/>
      <c r="F1266" s="6"/>
      <c r="G1266" s="6"/>
      <c r="H1266" s="6"/>
      <c r="I1266" s="6"/>
      <c r="J1266" s="6"/>
      <c r="K1266" s="6"/>
      <c r="L1266" s="6"/>
      <c r="M1266" s="6"/>
    </row>
    <row r="1267" ht="13.85" spans="1:13">
      <c r="A1267" s="6" t="s">
        <v>30</v>
      </c>
      <c r="B1267" s="6"/>
      <c r="C1267" s="6"/>
      <c r="D1267" s="6"/>
      <c r="E1267" s="6"/>
      <c r="F1267" s="6"/>
      <c r="G1267" s="6" t="s">
        <v>124</v>
      </c>
      <c r="H1267" s="6"/>
      <c r="I1267" s="6"/>
      <c r="J1267" s="6"/>
      <c r="K1267" s="6"/>
      <c r="L1267" s="6"/>
      <c r="M1267" s="6"/>
    </row>
    <row r="1268" ht="13.85" spans="1:13">
      <c r="A1268" s="6"/>
      <c r="B1268" s="6" t="s">
        <v>126</v>
      </c>
      <c r="C1268" s="6" t="s">
        <v>127</v>
      </c>
      <c r="D1268" s="6" t="s">
        <v>128</v>
      </c>
      <c r="E1268" s="6" t="s">
        <v>32</v>
      </c>
      <c r="F1268" s="6" t="s">
        <v>33</v>
      </c>
      <c r="G1268" s="6" t="s">
        <v>125</v>
      </c>
      <c r="H1268" s="6"/>
      <c r="I1268" s="6"/>
      <c r="J1268" s="6"/>
      <c r="K1268" s="6"/>
      <c r="L1268" s="6"/>
      <c r="M1268" s="6"/>
    </row>
    <row r="1269" ht="13.85" spans="1:13">
      <c r="A1269" s="8" t="s">
        <v>130</v>
      </c>
      <c r="B1269" s="6">
        <v>83.592</v>
      </c>
      <c r="C1269" s="6">
        <v>5</v>
      </c>
      <c r="D1269" s="6">
        <v>16.718</v>
      </c>
      <c r="E1269" s="6">
        <v>16.344</v>
      </c>
      <c r="F1269" s="6">
        <v>0</v>
      </c>
      <c r="G1269" s="6" t="s">
        <v>129</v>
      </c>
      <c r="H1269" s="6"/>
      <c r="I1269" s="6"/>
      <c r="J1269" s="6"/>
      <c r="K1269" s="6"/>
      <c r="L1269" s="6"/>
      <c r="M1269" s="6"/>
    </row>
    <row r="1270" ht="13.85" spans="1:13">
      <c r="A1270" s="6" t="s">
        <v>136</v>
      </c>
      <c r="B1270" s="6">
        <v>30.688</v>
      </c>
      <c r="C1270" s="6">
        <v>30</v>
      </c>
      <c r="D1270" s="6">
        <v>1.023</v>
      </c>
      <c r="E1270" s="6"/>
      <c r="F1270" s="6"/>
      <c r="G1270" s="6" t="s">
        <v>131</v>
      </c>
      <c r="H1270" s="6" t="s">
        <v>132</v>
      </c>
      <c r="I1270" s="6" t="s">
        <v>133</v>
      </c>
      <c r="J1270" s="6" t="s">
        <v>134</v>
      </c>
      <c r="K1270" s="6" t="s">
        <v>33</v>
      </c>
      <c r="L1270" s="6" t="s">
        <v>135</v>
      </c>
      <c r="M1270" s="6"/>
    </row>
    <row r="1271" ht="13.85" spans="1:13">
      <c r="A1271" s="6" t="s">
        <v>137</v>
      </c>
      <c r="B1271" s="6">
        <v>114.28</v>
      </c>
      <c r="C1271" s="6">
        <v>35</v>
      </c>
      <c r="D1271" s="6"/>
      <c r="E1271" s="6"/>
      <c r="F1271" s="6"/>
      <c r="G1271" s="6"/>
      <c r="H1271" s="6"/>
      <c r="I1271" s="6"/>
      <c r="J1271" s="6"/>
      <c r="K1271" s="6"/>
      <c r="L1271" s="6" t="s">
        <v>41</v>
      </c>
      <c r="M1271" s="6" t="s">
        <v>42</v>
      </c>
    </row>
    <row r="1272" ht="13.85" spans="1:13">
      <c r="A1272" s="6"/>
      <c r="B1272" s="6"/>
      <c r="C1272" s="6"/>
      <c r="D1272" s="6"/>
      <c r="E1272" s="6"/>
      <c r="F1272" s="6"/>
      <c r="G1272" s="6" t="s">
        <v>31</v>
      </c>
      <c r="H1272" s="6" t="s">
        <v>40</v>
      </c>
      <c r="I1272" s="6" t="s">
        <v>863</v>
      </c>
      <c r="J1272" s="6">
        <v>0.58393</v>
      </c>
      <c r="K1272" s="6">
        <v>0.05</v>
      </c>
      <c r="L1272" s="6">
        <v>-2.3855</v>
      </c>
      <c r="M1272" s="6">
        <v>-0.0004</v>
      </c>
    </row>
    <row r="1273" ht="13.85" spans="1:13">
      <c r="A1273" s="6"/>
      <c r="B1273" s="6"/>
      <c r="C1273" s="6"/>
      <c r="D1273" s="6"/>
      <c r="E1273" s="6"/>
      <c r="F1273" s="6"/>
      <c r="G1273" s="6"/>
      <c r="H1273" s="6" t="s">
        <v>685</v>
      </c>
      <c r="I1273" s="6" t="s">
        <v>864</v>
      </c>
      <c r="J1273" s="6">
        <v>0.58393</v>
      </c>
      <c r="K1273" s="6">
        <v>0</v>
      </c>
      <c r="L1273" s="6">
        <v>-5.3665</v>
      </c>
      <c r="M1273" s="6">
        <v>-2.9815</v>
      </c>
    </row>
    <row r="1274" ht="13.85" spans="1:13">
      <c r="A1274" s="6"/>
      <c r="B1274" s="6"/>
      <c r="C1274" s="6"/>
      <c r="D1274" s="6"/>
      <c r="E1274" s="6"/>
      <c r="F1274" s="6"/>
      <c r="G1274" s="6"/>
      <c r="H1274" s="6" t="s">
        <v>687</v>
      </c>
      <c r="I1274" s="6">
        <v>0.21035</v>
      </c>
      <c r="J1274" s="6">
        <v>0.58393</v>
      </c>
      <c r="K1274" s="6">
        <v>0.721</v>
      </c>
      <c r="L1274" s="6">
        <v>-0.9822</v>
      </c>
      <c r="M1274" s="6">
        <v>1.4029</v>
      </c>
    </row>
    <row r="1275" ht="13.85" spans="1:13">
      <c r="A1275" s="6"/>
      <c r="B1275" s="6"/>
      <c r="C1275" s="6"/>
      <c r="D1275" s="6"/>
      <c r="E1275" s="6"/>
      <c r="F1275" s="6"/>
      <c r="G1275" s="6"/>
      <c r="H1275" s="6" t="s">
        <v>688</v>
      </c>
      <c r="I1275" s="6">
        <v>0.11418</v>
      </c>
      <c r="J1275" s="6">
        <v>0.58393</v>
      </c>
      <c r="K1275" s="6">
        <v>0.846</v>
      </c>
      <c r="L1275" s="6">
        <v>-1.0784</v>
      </c>
      <c r="M1275" s="6">
        <v>1.3067</v>
      </c>
    </row>
    <row r="1276" ht="13.85" spans="1:13">
      <c r="A1276" s="6"/>
      <c r="B1276" s="6"/>
      <c r="C1276" s="6"/>
      <c r="D1276" s="6"/>
      <c r="E1276" s="6"/>
      <c r="F1276" s="6"/>
      <c r="G1276" s="6"/>
      <c r="H1276" s="6" t="s">
        <v>689</v>
      </c>
      <c r="I1276" s="6">
        <v>-0.63768</v>
      </c>
      <c r="J1276" s="6">
        <v>0.58393</v>
      </c>
      <c r="K1276" s="6">
        <v>0.284</v>
      </c>
      <c r="L1276" s="6">
        <v>-1.8302</v>
      </c>
      <c r="M1276" s="6">
        <v>0.5549</v>
      </c>
    </row>
    <row r="1277" ht="13.85" spans="1:13">
      <c r="A1277" s="6"/>
      <c r="B1277" s="6"/>
      <c r="C1277" s="6"/>
      <c r="D1277" s="6"/>
      <c r="E1277" s="6"/>
      <c r="F1277" s="6"/>
      <c r="G1277" s="6" t="s">
        <v>40</v>
      </c>
      <c r="H1277" s="6" t="s">
        <v>31</v>
      </c>
      <c r="I1277" s="6" t="s">
        <v>865</v>
      </c>
      <c r="J1277" s="6">
        <v>0.58393</v>
      </c>
      <c r="K1277" s="6">
        <v>0.05</v>
      </c>
      <c r="L1277" s="6">
        <v>0.0004</v>
      </c>
      <c r="M1277" s="6">
        <v>2.3855</v>
      </c>
    </row>
    <row r="1278" ht="13.85" spans="1:13">
      <c r="A1278" s="6"/>
      <c r="B1278" s="6"/>
      <c r="C1278" s="6"/>
      <c r="D1278" s="6"/>
      <c r="E1278" s="6"/>
      <c r="F1278" s="6"/>
      <c r="G1278" s="6"/>
      <c r="H1278" s="6" t="s">
        <v>685</v>
      </c>
      <c r="I1278" s="6" t="s">
        <v>866</v>
      </c>
      <c r="J1278" s="6">
        <v>0.58393</v>
      </c>
      <c r="K1278" s="6">
        <v>0</v>
      </c>
      <c r="L1278" s="6">
        <v>-4.1736</v>
      </c>
      <c r="M1278" s="6">
        <v>-1.7885</v>
      </c>
    </row>
    <row r="1279" ht="13.85" spans="1:13">
      <c r="A1279" s="6"/>
      <c r="B1279" s="6"/>
      <c r="C1279" s="6"/>
      <c r="D1279" s="6"/>
      <c r="E1279" s="6"/>
      <c r="F1279" s="6"/>
      <c r="G1279" s="6"/>
      <c r="H1279" s="6" t="s">
        <v>687</v>
      </c>
      <c r="I1279" s="6" t="s">
        <v>867</v>
      </c>
      <c r="J1279" s="6">
        <v>0.58393</v>
      </c>
      <c r="K1279" s="6">
        <v>0.023</v>
      </c>
      <c r="L1279" s="6">
        <v>0.2108</v>
      </c>
      <c r="M1279" s="6">
        <v>2.5958</v>
      </c>
    </row>
    <row r="1280" ht="13.85" spans="1:13">
      <c r="A1280" s="6"/>
      <c r="B1280" s="6"/>
      <c r="C1280" s="6"/>
      <c r="D1280" s="6"/>
      <c r="E1280" s="6"/>
      <c r="F1280" s="6"/>
      <c r="G1280" s="6"/>
      <c r="H1280" s="6" t="s">
        <v>688</v>
      </c>
      <c r="I1280" s="6" t="s">
        <v>868</v>
      </c>
      <c r="J1280" s="6">
        <v>0.58393</v>
      </c>
      <c r="K1280" s="6">
        <v>0.033</v>
      </c>
      <c r="L1280" s="6">
        <v>0.1146</v>
      </c>
      <c r="M1280" s="6">
        <v>2.4997</v>
      </c>
    </row>
    <row r="1281" ht="13.85" spans="1:13">
      <c r="A1281" s="6"/>
      <c r="B1281" s="6"/>
      <c r="C1281" s="6"/>
      <c r="D1281" s="6"/>
      <c r="E1281" s="6"/>
      <c r="F1281" s="6"/>
      <c r="G1281" s="6"/>
      <c r="H1281" s="6" t="s">
        <v>689</v>
      </c>
      <c r="I1281" s="6">
        <v>0.55528</v>
      </c>
      <c r="J1281" s="6">
        <v>0.58393</v>
      </c>
      <c r="K1281" s="6">
        <v>0.349</v>
      </c>
      <c r="L1281" s="6">
        <v>-0.6373</v>
      </c>
      <c r="M1281" s="6">
        <v>1.7478</v>
      </c>
    </row>
    <row r="1282" ht="13.85" spans="1:13">
      <c r="A1282" s="6"/>
      <c r="B1282" s="6"/>
      <c r="C1282" s="6"/>
      <c r="D1282" s="6"/>
      <c r="E1282" s="6"/>
      <c r="F1282" s="6"/>
      <c r="G1282" s="6" t="s">
        <v>685</v>
      </c>
      <c r="H1282" s="6" t="s">
        <v>31</v>
      </c>
      <c r="I1282" s="6" t="s">
        <v>869</v>
      </c>
      <c r="J1282" s="6">
        <v>0.58393</v>
      </c>
      <c r="K1282" s="6">
        <v>0</v>
      </c>
      <c r="L1282" s="6">
        <v>2.9815</v>
      </c>
      <c r="M1282" s="6">
        <v>5.3665</v>
      </c>
    </row>
    <row r="1283" ht="13.85" spans="1:13">
      <c r="A1283" s="6"/>
      <c r="B1283" s="6"/>
      <c r="C1283" s="6"/>
      <c r="D1283" s="6"/>
      <c r="E1283" s="6"/>
      <c r="F1283" s="6"/>
      <c r="G1283" s="6"/>
      <c r="H1283" s="6" t="s">
        <v>40</v>
      </c>
      <c r="I1283" s="6" t="s">
        <v>870</v>
      </c>
      <c r="J1283" s="6">
        <v>0.58393</v>
      </c>
      <c r="K1283" s="6">
        <v>0</v>
      </c>
      <c r="L1283" s="6">
        <v>1.7885</v>
      </c>
      <c r="M1283" s="6">
        <v>4.1736</v>
      </c>
    </row>
    <row r="1284" ht="13.85" spans="1:13">
      <c r="A1284" s="6"/>
      <c r="B1284" s="6"/>
      <c r="C1284" s="6"/>
      <c r="D1284" s="6"/>
      <c r="E1284" s="6"/>
      <c r="F1284" s="6"/>
      <c r="G1284" s="6"/>
      <c r="H1284" s="6" t="s">
        <v>687</v>
      </c>
      <c r="I1284" s="6" t="s">
        <v>871</v>
      </c>
      <c r="J1284" s="6">
        <v>0.58393</v>
      </c>
      <c r="K1284" s="6">
        <v>0</v>
      </c>
      <c r="L1284" s="6">
        <v>3.1918</v>
      </c>
      <c r="M1284" s="6">
        <v>5.5769</v>
      </c>
    </row>
    <row r="1285" ht="13.85" spans="1:13">
      <c r="A1285" s="6"/>
      <c r="B1285" s="6"/>
      <c r="C1285" s="6"/>
      <c r="D1285" s="6"/>
      <c r="E1285" s="6"/>
      <c r="F1285" s="6"/>
      <c r="G1285" s="6"/>
      <c r="H1285" s="6" t="s">
        <v>688</v>
      </c>
      <c r="I1285" s="6" t="s">
        <v>872</v>
      </c>
      <c r="J1285" s="6">
        <v>0.58393</v>
      </c>
      <c r="K1285" s="6">
        <v>0</v>
      </c>
      <c r="L1285" s="6">
        <v>3.0956</v>
      </c>
      <c r="M1285" s="6">
        <v>5.4807</v>
      </c>
    </row>
    <row r="1286" ht="13.85" spans="1:13">
      <c r="A1286" s="6"/>
      <c r="B1286" s="6"/>
      <c r="C1286" s="6"/>
      <c r="D1286" s="6"/>
      <c r="E1286" s="6"/>
      <c r="F1286" s="6"/>
      <c r="G1286" s="6"/>
      <c r="H1286" s="6" t="s">
        <v>689</v>
      </c>
      <c r="I1286" s="6" t="s">
        <v>873</v>
      </c>
      <c r="J1286" s="6">
        <v>0.58393</v>
      </c>
      <c r="K1286" s="6">
        <v>0</v>
      </c>
      <c r="L1286" s="6">
        <v>2.3438</v>
      </c>
      <c r="M1286" s="6">
        <v>4.7289</v>
      </c>
    </row>
    <row r="1287" ht="13.85" spans="1:13">
      <c r="A1287" s="6"/>
      <c r="B1287" s="6"/>
      <c r="C1287" s="6"/>
      <c r="D1287" s="6"/>
      <c r="E1287" s="6"/>
      <c r="F1287" s="6"/>
      <c r="G1287" s="6" t="s">
        <v>687</v>
      </c>
      <c r="H1287" s="6" t="s">
        <v>31</v>
      </c>
      <c r="I1287" s="6">
        <v>-0.21035</v>
      </c>
      <c r="J1287" s="6">
        <v>0.58393</v>
      </c>
      <c r="K1287" s="6">
        <v>0.721</v>
      </c>
      <c r="L1287" s="6">
        <v>-1.4029</v>
      </c>
      <c r="M1287" s="6">
        <v>0.9822</v>
      </c>
    </row>
    <row r="1288" ht="13.85" spans="1:13">
      <c r="A1288" s="6"/>
      <c r="B1288" s="6"/>
      <c r="C1288" s="6"/>
      <c r="D1288" s="6"/>
      <c r="E1288" s="6"/>
      <c r="F1288" s="6"/>
      <c r="G1288" s="6"/>
      <c r="H1288" s="6" t="s">
        <v>40</v>
      </c>
      <c r="I1288" s="6" t="s">
        <v>874</v>
      </c>
      <c r="J1288" s="6">
        <v>0.58393</v>
      </c>
      <c r="K1288" s="6">
        <v>0.023</v>
      </c>
      <c r="L1288" s="6">
        <v>-2.5958</v>
      </c>
      <c r="M1288" s="6">
        <v>-0.2108</v>
      </c>
    </row>
    <row r="1289" ht="13.85" spans="1:13">
      <c r="A1289" s="6"/>
      <c r="B1289" s="6"/>
      <c r="C1289" s="6"/>
      <c r="D1289" s="6"/>
      <c r="E1289" s="6"/>
      <c r="F1289" s="6"/>
      <c r="G1289" s="6"/>
      <c r="H1289" s="6" t="s">
        <v>685</v>
      </c>
      <c r="I1289" s="6" t="s">
        <v>875</v>
      </c>
      <c r="J1289" s="6">
        <v>0.58393</v>
      </c>
      <c r="K1289" s="6">
        <v>0</v>
      </c>
      <c r="L1289" s="6">
        <v>-5.5769</v>
      </c>
      <c r="M1289" s="6">
        <v>-3.1918</v>
      </c>
    </row>
    <row r="1290" ht="13.85" spans="1:13">
      <c r="A1290" s="6"/>
      <c r="B1290" s="6"/>
      <c r="C1290" s="6"/>
      <c r="D1290" s="6"/>
      <c r="E1290" s="6"/>
      <c r="F1290" s="6"/>
      <c r="G1290" s="6"/>
      <c r="H1290" s="6" t="s">
        <v>688</v>
      </c>
      <c r="I1290" s="6">
        <v>-0.09617</v>
      </c>
      <c r="J1290" s="6">
        <v>0.58393</v>
      </c>
      <c r="K1290" s="6">
        <v>0.87</v>
      </c>
      <c r="L1290" s="6">
        <v>-1.2887</v>
      </c>
      <c r="M1290" s="6">
        <v>1.0964</v>
      </c>
    </row>
    <row r="1291" ht="13.85" spans="1:13">
      <c r="A1291" s="6"/>
      <c r="B1291" s="6"/>
      <c r="C1291" s="6"/>
      <c r="D1291" s="6"/>
      <c r="E1291" s="6"/>
      <c r="F1291" s="6"/>
      <c r="G1291" s="6"/>
      <c r="H1291" s="6" t="s">
        <v>689</v>
      </c>
      <c r="I1291" s="6">
        <v>-0.84802</v>
      </c>
      <c r="J1291" s="6">
        <v>0.58393</v>
      </c>
      <c r="K1291" s="6">
        <v>0.157</v>
      </c>
      <c r="L1291" s="6">
        <v>-2.0406</v>
      </c>
      <c r="M1291" s="6">
        <v>0.3445</v>
      </c>
    </row>
    <row r="1292" ht="13.85" spans="1:13">
      <c r="A1292" s="6"/>
      <c r="B1292" s="6"/>
      <c r="C1292" s="6"/>
      <c r="D1292" s="6"/>
      <c r="E1292" s="6"/>
      <c r="F1292" s="6"/>
      <c r="G1292" s="6" t="s">
        <v>688</v>
      </c>
      <c r="H1292" s="6" t="s">
        <v>31</v>
      </c>
      <c r="I1292" s="6">
        <v>-0.11418</v>
      </c>
      <c r="J1292" s="6">
        <v>0.58393</v>
      </c>
      <c r="K1292" s="6">
        <v>0.846</v>
      </c>
      <c r="L1292" s="6">
        <v>-1.3067</v>
      </c>
      <c r="M1292" s="6">
        <v>1.0784</v>
      </c>
    </row>
    <row r="1293" ht="13.85" spans="1:13">
      <c r="A1293" s="6"/>
      <c r="B1293" s="6"/>
      <c r="C1293" s="6"/>
      <c r="D1293" s="6"/>
      <c r="E1293" s="6"/>
      <c r="F1293" s="6"/>
      <c r="G1293" s="6"/>
      <c r="H1293" s="6" t="s">
        <v>40</v>
      </c>
      <c r="I1293" s="6" t="s">
        <v>876</v>
      </c>
      <c r="J1293" s="6">
        <v>0.58393</v>
      </c>
      <c r="K1293" s="6">
        <v>0.033</v>
      </c>
      <c r="L1293" s="6">
        <v>-2.4997</v>
      </c>
      <c r="M1293" s="6">
        <v>-0.1146</v>
      </c>
    </row>
    <row r="1294" ht="13.85" spans="1:13">
      <c r="A1294" s="6"/>
      <c r="B1294" s="6"/>
      <c r="C1294" s="6"/>
      <c r="D1294" s="6"/>
      <c r="E1294" s="6"/>
      <c r="F1294" s="6"/>
      <c r="G1294" s="6"/>
      <c r="H1294" s="6" t="s">
        <v>685</v>
      </c>
      <c r="I1294" s="6" t="s">
        <v>877</v>
      </c>
      <c r="J1294" s="6">
        <v>0.58393</v>
      </c>
      <c r="K1294" s="6">
        <v>0</v>
      </c>
      <c r="L1294" s="6">
        <v>-5.4807</v>
      </c>
      <c r="M1294" s="6">
        <v>-3.0956</v>
      </c>
    </row>
    <row r="1295" ht="13.85" spans="1:13">
      <c r="A1295" s="6"/>
      <c r="B1295" s="6"/>
      <c r="C1295" s="6"/>
      <c r="D1295" s="6"/>
      <c r="E1295" s="6"/>
      <c r="F1295" s="6"/>
      <c r="G1295" s="6"/>
      <c r="H1295" s="6" t="s">
        <v>687</v>
      </c>
      <c r="I1295" s="6">
        <v>0.09617</v>
      </c>
      <c r="J1295" s="6">
        <v>0.58393</v>
      </c>
      <c r="K1295" s="6">
        <v>0.87</v>
      </c>
      <c r="L1295" s="6">
        <v>-1.0964</v>
      </c>
      <c r="M1295" s="6">
        <v>1.2887</v>
      </c>
    </row>
    <row r="1296" ht="13.85" spans="1:13">
      <c r="A1296" s="6"/>
      <c r="B1296" s="6"/>
      <c r="C1296" s="6"/>
      <c r="D1296" s="6"/>
      <c r="E1296" s="6"/>
      <c r="F1296" s="6"/>
      <c r="G1296" s="6"/>
      <c r="H1296" s="6" t="s">
        <v>689</v>
      </c>
      <c r="I1296" s="6">
        <v>-0.75186</v>
      </c>
      <c r="J1296" s="6">
        <v>0.58393</v>
      </c>
      <c r="K1296" s="6">
        <v>0.208</v>
      </c>
      <c r="L1296" s="6">
        <v>-1.9444</v>
      </c>
      <c r="M1296" s="6">
        <v>0.4407</v>
      </c>
    </row>
    <row r="1297" ht="13.85" spans="1:13">
      <c r="A1297" s="6"/>
      <c r="B1297" s="6"/>
      <c r="C1297" s="6"/>
      <c r="D1297" s="6"/>
      <c r="E1297" s="6"/>
      <c r="F1297" s="6"/>
      <c r="G1297" s="6" t="s">
        <v>689</v>
      </c>
      <c r="H1297" s="6" t="s">
        <v>31</v>
      </c>
      <c r="I1297" s="6">
        <v>0.63768</v>
      </c>
      <c r="J1297" s="6">
        <v>0.58393</v>
      </c>
      <c r="K1297" s="6">
        <v>0.284</v>
      </c>
      <c r="L1297" s="6">
        <v>-0.5549</v>
      </c>
      <c r="M1297" s="6">
        <v>1.8302</v>
      </c>
    </row>
    <row r="1298" ht="13.85" spans="1:13">
      <c r="A1298" s="6"/>
      <c r="B1298" s="6"/>
      <c r="C1298" s="6"/>
      <c r="D1298" s="6"/>
      <c r="E1298" s="6"/>
      <c r="F1298" s="6"/>
      <c r="G1298" s="6"/>
      <c r="H1298" s="6" t="s">
        <v>40</v>
      </c>
      <c r="I1298" s="6">
        <v>-0.55528</v>
      </c>
      <c r="J1298" s="6">
        <v>0.58393</v>
      </c>
      <c r="K1298" s="6">
        <v>0.349</v>
      </c>
      <c r="L1298" s="6">
        <v>-1.7478</v>
      </c>
      <c r="M1298" s="6">
        <v>0.6373</v>
      </c>
    </row>
    <row r="1299" ht="13.85" spans="1:13">
      <c r="A1299" s="6"/>
      <c r="B1299" s="6"/>
      <c r="C1299" s="6"/>
      <c r="D1299" s="6"/>
      <c r="E1299" s="6"/>
      <c r="F1299" s="6"/>
      <c r="G1299" s="6"/>
      <c r="H1299" s="6" t="s">
        <v>685</v>
      </c>
      <c r="I1299" s="6" t="s">
        <v>878</v>
      </c>
      <c r="J1299" s="6">
        <v>0.58393</v>
      </c>
      <c r="K1299" s="6">
        <v>0</v>
      </c>
      <c r="L1299" s="6">
        <v>-4.7289</v>
      </c>
      <c r="M1299" s="6">
        <v>-2.3438</v>
      </c>
    </row>
    <row r="1300" ht="13.85" spans="1:13">
      <c r="A1300" s="6"/>
      <c r="B1300" s="6"/>
      <c r="C1300" s="6"/>
      <c r="D1300" s="6"/>
      <c r="E1300" s="6"/>
      <c r="F1300" s="6"/>
      <c r="G1300" s="6"/>
      <c r="H1300" s="6" t="s">
        <v>687</v>
      </c>
      <c r="I1300" s="6">
        <v>0.84802</v>
      </c>
      <c r="J1300" s="6">
        <v>0.58393</v>
      </c>
      <c r="K1300" s="6">
        <v>0.157</v>
      </c>
      <c r="L1300" s="6">
        <v>-0.3445</v>
      </c>
      <c r="M1300" s="6">
        <v>2.0406</v>
      </c>
    </row>
    <row r="1301" ht="13.85" spans="1:13">
      <c r="A1301" s="6"/>
      <c r="B1301" s="6"/>
      <c r="C1301" s="6"/>
      <c r="D1301" s="6"/>
      <c r="E1301" s="6"/>
      <c r="F1301" s="6"/>
      <c r="G1301" s="6"/>
      <c r="H1301" s="6" t="s">
        <v>688</v>
      </c>
      <c r="I1301" s="6">
        <v>0.75186</v>
      </c>
      <c r="J1301" s="6">
        <v>0.58393</v>
      </c>
      <c r="K1301" s="6">
        <v>0.208</v>
      </c>
      <c r="L1301" s="6">
        <v>-0.4407</v>
      </c>
      <c r="M1301" s="6">
        <v>1.9444</v>
      </c>
    </row>
    <row r="1302" ht="13.85" spans="1:13">
      <c r="A1302" s="6"/>
      <c r="B1302" s="6"/>
      <c r="C1302" s="6"/>
      <c r="D1302" s="6"/>
      <c r="E1302" s="6"/>
      <c r="F1302" s="6"/>
      <c r="G1302" s="6" t="s">
        <v>144</v>
      </c>
      <c r="H1302" s="6"/>
      <c r="I1302" s="6"/>
      <c r="J1302" s="6"/>
      <c r="K1302" s="6"/>
      <c r="L1302" s="6"/>
      <c r="M1302" s="6"/>
    </row>
    <row r="1306" ht="13.85" spans="1:7">
      <c r="A1306" s="6"/>
      <c r="B1306" s="6"/>
      <c r="C1306" s="6" t="s">
        <v>737</v>
      </c>
      <c r="D1306" s="6"/>
      <c r="E1306" s="6" t="s">
        <v>490</v>
      </c>
      <c r="F1306" s="6"/>
      <c r="G1306" s="6" t="s">
        <v>491</v>
      </c>
    </row>
    <row r="1307" ht="13.85" spans="1:7">
      <c r="A1307" s="23" t="s">
        <v>7</v>
      </c>
      <c r="B1307" s="23"/>
      <c r="C1307" s="23">
        <v>1</v>
      </c>
      <c r="D1307" s="23">
        <v>2708.82</v>
      </c>
      <c r="E1307" s="23">
        <v>1</v>
      </c>
      <c r="F1307" s="23">
        <v>8038.397</v>
      </c>
      <c r="G1307" s="23">
        <f t="shared" ref="G1307:G1318" si="44">D1307/F1307</f>
        <v>0.336985097899494</v>
      </c>
    </row>
    <row r="1308" ht="13.85" spans="1:7">
      <c r="A1308" s="23" t="s">
        <v>8</v>
      </c>
      <c r="B1308" s="23"/>
      <c r="C1308" s="23">
        <v>2</v>
      </c>
      <c r="D1308" s="23">
        <v>3190.184</v>
      </c>
      <c r="E1308" s="23">
        <v>2</v>
      </c>
      <c r="F1308" s="23">
        <v>7886.669</v>
      </c>
      <c r="G1308" s="23">
        <f t="shared" si="44"/>
        <v>0.404503346089458</v>
      </c>
    </row>
    <row r="1309" ht="13.85" spans="1:8">
      <c r="A1309" s="6" t="s">
        <v>13</v>
      </c>
      <c r="B1309" s="6"/>
      <c r="C1309" s="6">
        <v>3</v>
      </c>
      <c r="D1309" s="6">
        <v>4902.77</v>
      </c>
      <c r="E1309" s="6">
        <v>3</v>
      </c>
      <c r="F1309" s="6">
        <v>7707.062</v>
      </c>
      <c r="G1309" s="6">
        <f t="shared" si="44"/>
        <v>0.636139945416295</v>
      </c>
      <c r="H1309" s="6" t="s">
        <v>492</v>
      </c>
    </row>
    <row r="1310" ht="13.85" spans="1:7">
      <c r="A1310" s="6" t="s">
        <v>14</v>
      </c>
      <c r="B1310" s="6"/>
      <c r="C1310" s="6">
        <v>4</v>
      </c>
      <c r="D1310" s="6">
        <v>5372.305</v>
      </c>
      <c r="E1310" s="6">
        <v>4</v>
      </c>
      <c r="F1310" s="6">
        <v>8579.184</v>
      </c>
      <c r="G1310" s="6">
        <f t="shared" si="44"/>
        <v>0.626202328799569</v>
      </c>
    </row>
    <row r="1311" ht="13.85" spans="1:7">
      <c r="A1311" s="24" t="s">
        <v>660</v>
      </c>
      <c r="B1311" s="24"/>
      <c r="C1311" s="24">
        <v>5</v>
      </c>
      <c r="D1311" s="24">
        <v>7902.619</v>
      </c>
      <c r="E1311" s="24">
        <v>5</v>
      </c>
      <c r="F1311" s="24">
        <v>8567.648</v>
      </c>
      <c r="G1311" s="24">
        <f t="shared" si="44"/>
        <v>0.922379047318471</v>
      </c>
    </row>
    <row r="1312" ht="13.85" spans="1:7">
      <c r="A1312" s="24" t="s">
        <v>661</v>
      </c>
      <c r="B1312" s="24"/>
      <c r="C1312" s="24">
        <v>6</v>
      </c>
      <c r="D1312" s="24">
        <v>9213.134</v>
      </c>
      <c r="E1312" s="24">
        <v>6</v>
      </c>
      <c r="F1312" s="24">
        <v>6896.477</v>
      </c>
      <c r="G1312" s="24">
        <f t="shared" si="44"/>
        <v>1.33591890468133</v>
      </c>
    </row>
    <row r="1313" ht="13.85" spans="1:7">
      <c r="A1313" s="6" t="s">
        <v>662</v>
      </c>
      <c r="B1313" s="6"/>
      <c r="C1313" s="6">
        <v>7</v>
      </c>
      <c r="D1313" s="6">
        <v>923.548</v>
      </c>
      <c r="E1313" s="6">
        <v>7</v>
      </c>
      <c r="F1313" s="6">
        <v>7001.77</v>
      </c>
      <c r="G1313" s="6">
        <f t="shared" si="44"/>
        <v>0.131902076189306</v>
      </c>
    </row>
    <row r="1314" ht="13.85" spans="1:7">
      <c r="A1314" s="6" t="s">
        <v>663</v>
      </c>
      <c r="B1314" s="6"/>
      <c r="C1314" s="6">
        <v>8</v>
      </c>
      <c r="D1314" s="6">
        <v>1120.577</v>
      </c>
      <c r="E1314" s="6">
        <v>8</v>
      </c>
      <c r="F1314" s="6">
        <v>5980.355</v>
      </c>
      <c r="G1314" s="6">
        <f t="shared" si="44"/>
        <v>0.187376334682473</v>
      </c>
    </row>
    <row r="1315" ht="13.85" spans="1:7">
      <c r="A1315" s="23" t="s">
        <v>664</v>
      </c>
      <c r="B1315" s="23"/>
      <c r="C1315" s="23">
        <v>9</v>
      </c>
      <c r="D1315" s="23">
        <v>1181.941</v>
      </c>
      <c r="E1315" s="23">
        <v>9</v>
      </c>
      <c r="F1315" s="23">
        <v>6478.062</v>
      </c>
      <c r="G1315" s="23">
        <f t="shared" si="44"/>
        <v>0.182452869392111</v>
      </c>
    </row>
    <row r="1316" ht="13.85" spans="1:7">
      <c r="A1316" s="23" t="s">
        <v>665</v>
      </c>
      <c r="B1316" s="23"/>
      <c r="C1316" s="23">
        <v>10</v>
      </c>
      <c r="D1316" s="23">
        <v>1251.062</v>
      </c>
      <c r="E1316" s="23">
        <v>10</v>
      </c>
      <c r="F1316" s="23">
        <v>7979.305</v>
      </c>
      <c r="G1316" s="23">
        <f t="shared" si="44"/>
        <v>0.156788341841802</v>
      </c>
    </row>
    <row r="1317" ht="13.85" spans="1:8">
      <c r="A1317" s="6" t="s">
        <v>666</v>
      </c>
      <c r="B1317" s="6"/>
      <c r="C1317" s="6">
        <v>11</v>
      </c>
      <c r="D1317" s="6">
        <v>2350.355</v>
      </c>
      <c r="E1317" s="6">
        <v>11</v>
      </c>
      <c r="F1317" s="6">
        <v>5982.426</v>
      </c>
      <c r="G1317" s="6">
        <f t="shared" si="44"/>
        <v>0.392876568803358</v>
      </c>
      <c r="H1317" s="6" t="s">
        <v>490</v>
      </c>
    </row>
    <row r="1318" ht="13.85" spans="1:7">
      <c r="A1318" s="6" t="s">
        <v>667</v>
      </c>
      <c r="B1318" s="6"/>
      <c r="C1318" s="6">
        <v>12</v>
      </c>
      <c r="D1318" s="6">
        <v>1643.669</v>
      </c>
      <c r="E1318" s="6">
        <v>12</v>
      </c>
      <c r="F1318" s="6">
        <v>7346.033</v>
      </c>
      <c r="G1318" s="6">
        <f t="shared" si="44"/>
        <v>0.223749199057505</v>
      </c>
    </row>
    <row r="1319" ht="13.85" spans="1:7">
      <c r="A1319" s="6"/>
      <c r="B1319" s="6"/>
      <c r="C1319" s="6"/>
      <c r="D1319" s="6"/>
      <c r="E1319" s="6"/>
      <c r="F1319" s="6"/>
      <c r="G1319" s="6"/>
    </row>
    <row r="1320" ht="13.85" spans="1:7">
      <c r="A1320" s="23" t="s">
        <v>9</v>
      </c>
      <c r="B1320" s="23"/>
      <c r="C1320" s="23">
        <v>1</v>
      </c>
      <c r="D1320" s="23">
        <v>1209.87</v>
      </c>
      <c r="E1320" s="23">
        <v>1</v>
      </c>
      <c r="F1320" s="23">
        <v>5109.79</v>
      </c>
      <c r="G1320" s="23">
        <f t="shared" ref="G1320:G1331" si="45">D1320/F1320</f>
        <v>0.23677489681572</v>
      </c>
    </row>
    <row r="1321" ht="13.85" spans="1:7">
      <c r="A1321" s="23" t="s">
        <v>10</v>
      </c>
      <c r="B1321" s="23"/>
      <c r="C1321" s="23">
        <v>2</v>
      </c>
      <c r="D1321" s="23">
        <v>1879.698</v>
      </c>
      <c r="E1321" s="23">
        <v>2</v>
      </c>
      <c r="F1321" s="23">
        <v>7031.012</v>
      </c>
      <c r="G1321" s="23">
        <f t="shared" si="45"/>
        <v>0.267343875959819</v>
      </c>
    </row>
    <row r="1322" ht="13.85" spans="1:7">
      <c r="A1322" s="6" t="s">
        <v>15</v>
      </c>
      <c r="B1322" s="6"/>
      <c r="C1322" s="6">
        <v>3</v>
      </c>
      <c r="D1322" s="6">
        <v>2999.82</v>
      </c>
      <c r="E1322" s="6">
        <v>3</v>
      </c>
      <c r="F1322" s="6">
        <v>6618.477</v>
      </c>
      <c r="G1322" s="6">
        <f t="shared" si="45"/>
        <v>0.453249289829065</v>
      </c>
    </row>
    <row r="1323" ht="13.85" spans="1:7">
      <c r="A1323" s="6" t="s">
        <v>16</v>
      </c>
      <c r="B1323" s="6"/>
      <c r="C1323" s="6">
        <v>4</v>
      </c>
      <c r="D1323" s="6">
        <v>4846.376</v>
      </c>
      <c r="E1323" s="6">
        <v>4</v>
      </c>
      <c r="F1323" s="6">
        <v>7754.012</v>
      </c>
      <c r="G1323" s="6">
        <f t="shared" si="45"/>
        <v>0.625015282411222</v>
      </c>
    </row>
    <row r="1324" ht="13.85" spans="1:7">
      <c r="A1324" s="24" t="s">
        <v>668</v>
      </c>
      <c r="B1324" s="24"/>
      <c r="C1324" s="24">
        <v>5</v>
      </c>
      <c r="D1324" s="24">
        <v>8071.569</v>
      </c>
      <c r="E1324" s="24">
        <v>5</v>
      </c>
      <c r="F1324" s="24">
        <v>8597.477</v>
      </c>
      <c r="G1324" s="24">
        <f t="shared" si="45"/>
        <v>0.938829961394488</v>
      </c>
    </row>
    <row r="1325" ht="13.85" spans="1:7">
      <c r="A1325" s="24" t="s">
        <v>669</v>
      </c>
      <c r="B1325" s="24"/>
      <c r="C1325" s="24">
        <v>6</v>
      </c>
      <c r="D1325" s="24">
        <v>10254.569</v>
      </c>
      <c r="E1325" s="24">
        <v>6</v>
      </c>
      <c r="F1325" s="24">
        <v>9009.891</v>
      </c>
      <c r="G1325" s="24">
        <f t="shared" si="45"/>
        <v>1.13814573339455</v>
      </c>
    </row>
    <row r="1326" ht="13.85" spans="1:7">
      <c r="A1326" s="6" t="s">
        <v>670</v>
      </c>
      <c r="B1326" s="6"/>
      <c r="C1326" s="6">
        <v>7</v>
      </c>
      <c r="D1326" s="6">
        <v>1400.234</v>
      </c>
      <c r="E1326" s="6">
        <v>7</v>
      </c>
      <c r="F1326" s="6">
        <v>9692.719</v>
      </c>
      <c r="G1326" s="6">
        <f t="shared" si="45"/>
        <v>0.144462456819392</v>
      </c>
    </row>
    <row r="1327" ht="13.85" spans="1:7">
      <c r="A1327" s="6" t="s">
        <v>671</v>
      </c>
      <c r="B1327" s="6"/>
      <c r="C1327" s="6">
        <v>8</v>
      </c>
      <c r="D1327" s="6">
        <v>1134.991</v>
      </c>
      <c r="E1327" s="6">
        <v>8</v>
      </c>
      <c r="F1327" s="6">
        <v>8437.184</v>
      </c>
      <c r="G1327" s="6">
        <f t="shared" si="45"/>
        <v>0.134522489968217</v>
      </c>
    </row>
    <row r="1328" ht="13.85" spans="1:7">
      <c r="A1328" s="23" t="s">
        <v>672</v>
      </c>
      <c r="B1328" s="23"/>
      <c r="C1328" s="23">
        <v>9</v>
      </c>
      <c r="D1328" s="23">
        <v>841.163</v>
      </c>
      <c r="E1328" s="23">
        <v>9</v>
      </c>
      <c r="F1328" s="23">
        <v>8401.205</v>
      </c>
      <c r="G1328" s="23">
        <f t="shared" si="45"/>
        <v>0.100124089341946</v>
      </c>
    </row>
    <row r="1329" ht="13.85" spans="1:7">
      <c r="A1329" s="23" t="s">
        <v>673</v>
      </c>
      <c r="B1329" s="23"/>
      <c r="C1329" s="23">
        <v>10</v>
      </c>
      <c r="D1329" s="23">
        <v>1196.87</v>
      </c>
      <c r="E1329" s="23">
        <v>10</v>
      </c>
      <c r="F1329" s="23">
        <v>9112.719</v>
      </c>
      <c r="G1329" s="23">
        <f t="shared" si="45"/>
        <v>0.131340602074968</v>
      </c>
    </row>
    <row r="1330" ht="13.85" spans="1:7">
      <c r="A1330" s="6" t="s">
        <v>674</v>
      </c>
      <c r="B1330" s="6"/>
      <c r="C1330" s="6">
        <v>11</v>
      </c>
      <c r="D1330" s="6">
        <v>2348.577</v>
      </c>
      <c r="E1330" s="6">
        <v>11</v>
      </c>
      <c r="F1330" s="6">
        <v>7632.426</v>
      </c>
      <c r="G1330" s="6">
        <f t="shared" si="45"/>
        <v>0.307710418679461</v>
      </c>
    </row>
    <row r="1331" ht="13.85" spans="1:7">
      <c r="A1331" s="6" t="s">
        <v>675</v>
      </c>
      <c r="B1331" s="6"/>
      <c r="C1331" s="6">
        <v>12</v>
      </c>
      <c r="D1331" s="6">
        <v>2169.527</v>
      </c>
      <c r="E1331" s="6">
        <v>12</v>
      </c>
      <c r="F1331" s="6">
        <v>6427.062</v>
      </c>
      <c r="G1331" s="6">
        <f t="shared" si="45"/>
        <v>0.337561237156262</v>
      </c>
    </row>
    <row r="1332" ht="13.85" spans="1:7">
      <c r="A1332" s="6"/>
      <c r="B1332" s="6"/>
      <c r="C1332" s="6"/>
      <c r="D1332" s="6"/>
      <c r="E1332" s="6"/>
      <c r="F1332" s="6"/>
      <c r="G1332" s="6"/>
    </row>
    <row r="1333" ht="13.85" spans="1:7">
      <c r="A1333" s="23" t="s">
        <v>11</v>
      </c>
      <c r="B1333" s="23"/>
      <c r="C1333" s="23">
        <v>1</v>
      </c>
      <c r="D1333" s="23">
        <v>1759.284</v>
      </c>
      <c r="E1333" s="23">
        <v>1</v>
      </c>
      <c r="F1333" s="23">
        <v>7480.012</v>
      </c>
      <c r="G1333" s="23">
        <f t="shared" ref="G1333:G1344" si="46">D1333/F1333</f>
        <v>0.235198018398901</v>
      </c>
    </row>
    <row r="1334" ht="13.85" spans="1:7">
      <c r="A1334" s="23" t="s">
        <v>12</v>
      </c>
      <c r="B1334" s="23"/>
      <c r="C1334" s="23">
        <v>2</v>
      </c>
      <c r="D1334" s="23">
        <v>2346.77</v>
      </c>
      <c r="E1334" s="23">
        <v>2</v>
      </c>
      <c r="F1334" s="23">
        <v>7641.012</v>
      </c>
      <c r="G1334" s="23">
        <f t="shared" si="46"/>
        <v>0.307128165745584</v>
      </c>
    </row>
    <row r="1335" ht="13.85" spans="1:7">
      <c r="A1335" s="6" t="s">
        <v>17</v>
      </c>
      <c r="B1335" s="6"/>
      <c r="C1335" s="6">
        <v>3</v>
      </c>
      <c r="D1335" s="6">
        <v>5854.912</v>
      </c>
      <c r="E1335" s="6">
        <v>3</v>
      </c>
      <c r="F1335" s="6">
        <v>7175.941</v>
      </c>
      <c r="G1335" s="6">
        <f t="shared" si="46"/>
        <v>0.815908603484895</v>
      </c>
    </row>
    <row r="1336" ht="13.85" spans="1:7">
      <c r="A1336" s="6" t="s">
        <v>18</v>
      </c>
      <c r="B1336" s="6"/>
      <c r="C1336" s="6">
        <v>4</v>
      </c>
      <c r="D1336" s="6">
        <v>6825.184</v>
      </c>
      <c r="E1336" s="6">
        <v>4</v>
      </c>
      <c r="F1336" s="6">
        <v>6907.77</v>
      </c>
      <c r="G1336" s="6">
        <f t="shared" si="46"/>
        <v>0.988044477450755</v>
      </c>
    </row>
    <row r="1337" ht="13.85" spans="1:7">
      <c r="A1337" s="24" t="s">
        <v>676</v>
      </c>
      <c r="B1337" s="24"/>
      <c r="C1337" s="24">
        <v>5</v>
      </c>
      <c r="D1337" s="24">
        <v>9008.497</v>
      </c>
      <c r="E1337" s="24">
        <v>5</v>
      </c>
      <c r="F1337" s="24">
        <v>7916.891</v>
      </c>
      <c r="G1337" s="24">
        <f t="shared" si="46"/>
        <v>1.13788316651069</v>
      </c>
    </row>
    <row r="1338" ht="13.85" spans="1:7">
      <c r="A1338" s="24" t="s">
        <v>677</v>
      </c>
      <c r="B1338" s="24"/>
      <c r="C1338" s="24">
        <v>6</v>
      </c>
      <c r="D1338" s="24">
        <v>9657.64</v>
      </c>
      <c r="E1338" s="24">
        <v>6</v>
      </c>
      <c r="F1338" s="24">
        <v>8563.962</v>
      </c>
      <c r="G1338" s="24">
        <f t="shared" si="46"/>
        <v>1.12770701224503</v>
      </c>
    </row>
    <row r="1339" ht="13.85" spans="1:7">
      <c r="A1339" s="6" t="s">
        <v>678</v>
      </c>
      <c r="B1339" s="6"/>
      <c r="C1339" s="6">
        <v>7</v>
      </c>
      <c r="D1339" s="6">
        <v>941.477</v>
      </c>
      <c r="E1339" s="6">
        <v>7</v>
      </c>
      <c r="F1339" s="6">
        <v>10066.134</v>
      </c>
      <c r="G1339" s="6">
        <f t="shared" si="46"/>
        <v>0.0935291542910118</v>
      </c>
    </row>
    <row r="1340" ht="13.85" spans="1:7">
      <c r="A1340" s="6" t="s">
        <v>679</v>
      </c>
      <c r="B1340" s="6"/>
      <c r="C1340" s="6">
        <v>8</v>
      </c>
      <c r="D1340" s="6">
        <v>1351.284</v>
      </c>
      <c r="E1340" s="6">
        <v>8</v>
      </c>
      <c r="F1340" s="6">
        <v>10147.426</v>
      </c>
      <c r="G1340" s="6">
        <f t="shared" si="46"/>
        <v>0.13316519874104</v>
      </c>
    </row>
    <row r="1341" ht="13.85" spans="1:7">
      <c r="A1341" s="23" t="s">
        <v>680</v>
      </c>
      <c r="B1341" s="23"/>
      <c r="C1341" s="23">
        <v>9</v>
      </c>
      <c r="D1341" s="23">
        <v>1003.284</v>
      </c>
      <c r="E1341" s="23">
        <v>9</v>
      </c>
      <c r="F1341" s="23">
        <v>9150.598</v>
      </c>
      <c r="G1341" s="23">
        <f t="shared" si="46"/>
        <v>0.10964135895818</v>
      </c>
    </row>
    <row r="1342" ht="13.85" spans="1:7">
      <c r="A1342" s="23" t="s">
        <v>681</v>
      </c>
      <c r="B1342" s="23"/>
      <c r="C1342" s="23">
        <v>10</v>
      </c>
      <c r="D1342" s="23">
        <v>953.698</v>
      </c>
      <c r="E1342" s="23">
        <v>10</v>
      </c>
      <c r="F1342" s="23">
        <v>10206.477</v>
      </c>
      <c r="G1342" s="23">
        <f t="shared" si="46"/>
        <v>0.0934404692236116</v>
      </c>
    </row>
    <row r="1343" ht="13.85" spans="1:7">
      <c r="A1343" s="6" t="s">
        <v>682</v>
      </c>
      <c r="B1343" s="6"/>
      <c r="C1343" s="6">
        <v>11</v>
      </c>
      <c r="D1343" s="6">
        <v>1175.991</v>
      </c>
      <c r="E1343" s="6">
        <v>11</v>
      </c>
      <c r="F1343" s="6">
        <v>6644.305</v>
      </c>
      <c r="G1343" s="6">
        <f t="shared" si="46"/>
        <v>0.1769923265112</v>
      </c>
    </row>
    <row r="1344" ht="13.85" spans="1:7">
      <c r="A1344" s="6" t="s">
        <v>683</v>
      </c>
      <c r="B1344" s="6"/>
      <c r="C1344" s="6">
        <v>12</v>
      </c>
      <c r="D1344" s="6">
        <v>1594.284</v>
      </c>
      <c r="E1344" s="6">
        <v>12</v>
      </c>
      <c r="F1344" s="6">
        <v>8116.083</v>
      </c>
      <c r="G1344" s="6">
        <f t="shared" si="46"/>
        <v>0.196435152277275</v>
      </c>
    </row>
    <row r="1346" ht="13.85" spans="1:13">
      <c r="A1346" s="6" t="s">
        <v>123</v>
      </c>
      <c r="B1346" s="6"/>
      <c r="C1346" s="6"/>
      <c r="D1346" s="6"/>
      <c r="E1346" s="6"/>
      <c r="F1346" s="6"/>
      <c r="G1346" s="6" t="s">
        <v>124</v>
      </c>
      <c r="H1346" s="6"/>
      <c r="I1346" s="6"/>
      <c r="J1346" s="6"/>
      <c r="K1346" s="6"/>
      <c r="L1346" s="6"/>
      <c r="M1346" s="6"/>
    </row>
    <row r="1347" ht="13.85" spans="1:13">
      <c r="A1347" s="6" t="s">
        <v>30</v>
      </c>
      <c r="B1347" s="6"/>
      <c r="C1347" s="6"/>
      <c r="D1347" s="6"/>
      <c r="E1347" s="6"/>
      <c r="F1347" s="6"/>
      <c r="G1347" s="6" t="s">
        <v>125</v>
      </c>
      <c r="H1347" s="6"/>
      <c r="I1347" s="6"/>
      <c r="J1347" s="6"/>
      <c r="K1347" s="6"/>
      <c r="L1347" s="6"/>
      <c r="M1347" s="6"/>
    </row>
    <row r="1348" ht="13.85" spans="1:13">
      <c r="A1348" s="6"/>
      <c r="B1348" s="6" t="s">
        <v>126</v>
      </c>
      <c r="C1348" s="6" t="s">
        <v>127</v>
      </c>
      <c r="D1348" s="6" t="s">
        <v>128</v>
      </c>
      <c r="E1348" s="6" t="s">
        <v>32</v>
      </c>
      <c r="F1348" s="6" t="s">
        <v>33</v>
      </c>
      <c r="G1348" s="6" t="s">
        <v>129</v>
      </c>
      <c r="H1348" s="6"/>
      <c r="I1348" s="6"/>
      <c r="J1348" s="6"/>
      <c r="K1348" s="6"/>
      <c r="L1348" s="6"/>
      <c r="M1348" s="6"/>
    </row>
    <row r="1349" ht="13.85" spans="1:13">
      <c r="A1349" s="8" t="s">
        <v>130</v>
      </c>
      <c r="B1349" s="6">
        <v>49.671</v>
      </c>
      <c r="C1349" s="6">
        <v>5</v>
      </c>
      <c r="D1349" s="6">
        <v>9.934</v>
      </c>
      <c r="E1349" s="6">
        <v>73.874</v>
      </c>
      <c r="F1349" s="6">
        <v>0</v>
      </c>
      <c r="G1349" s="6" t="s">
        <v>131</v>
      </c>
      <c r="H1349" s="6" t="s">
        <v>132</v>
      </c>
      <c r="I1349" s="6" t="s">
        <v>133</v>
      </c>
      <c r="J1349" s="6" t="s">
        <v>134</v>
      </c>
      <c r="K1349" s="6" t="s">
        <v>33</v>
      </c>
      <c r="L1349" s="6" t="s">
        <v>135</v>
      </c>
      <c r="M1349" s="6"/>
    </row>
    <row r="1350" ht="13.85" spans="1:13">
      <c r="A1350" s="6" t="s">
        <v>136</v>
      </c>
      <c r="B1350" s="6">
        <v>4.034</v>
      </c>
      <c r="C1350" s="6">
        <v>30</v>
      </c>
      <c r="D1350" s="6">
        <v>0.134</v>
      </c>
      <c r="E1350" s="6"/>
      <c r="F1350" s="6"/>
      <c r="G1350" s="6"/>
      <c r="H1350" s="6"/>
      <c r="I1350" s="6"/>
      <c r="J1350" s="6"/>
      <c r="K1350" s="6"/>
      <c r="L1350" s="6" t="s">
        <v>41</v>
      </c>
      <c r="M1350" s="6" t="s">
        <v>42</v>
      </c>
    </row>
    <row r="1351" ht="13.85" spans="1:13">
      <c r="A1351" s="6" t="s">
        <v>137</v>
      </c>
      <c r="B1351" s="6">
        <v>53.705</v>
      </c>
      <c r="C1351" s="6">
        <v>35</v>
      </c>
      <c r="D1351" s="6"/>
      <c r="E1351" s="6"/>
      <c r="F1351" s="6"/>
      <c r="G1351" s="6" t="s">
        <v>31</v>
      </c>
      <c r="H1351" s="6" t="s">
        <v>40</v>
      </c>
      <c r="I1351" s="6" t="s">
        <v>879</v>
      </c>
      <c r="J1351" s="6">
        <v>0.21172</v>
      </c>
      <c r="K1351" s="6">
        <v>0</v>
      </c>
      <c r="L1351" s="6">
        <v>-1.7505</v>
      </c>
      <c r="M1351" s="6">
        <v>-0.8857</v>
      </c>
    </row>
    <row r="1352" ht="13.85" spans="1:13">
      <c r="A1352" s="6"/>
      <c r="B1352" s="6"/>
      <c r="C1352" s="6"/>
      <c r="D1352" s="6"/>
      <c r="E1352" s="6"/>
      <c r="F1352" s="6"/>
      <c r="G1352" s="6"/>
      <c r="H1352" s="6" t="s">
        <v>685</v>
      </c>
      <c r="I1352" s="6" t="s">
        <v>880</v>
      </c>
      <c r="J1352" s="6">
        <v>0.21172</v>
      </c>
      <c r="K1352" s="6">
        <v>0</v>
      </c>
      <c r="L1352" s="6">
        <v>-3.1243</v>
      </c>
      <c r="M1352" s="6">
        <v>-2.2595</v>
      </c>
    </row>
    <row r="1353" ht="13.85" spans="1:13">
      <c r="A1353" s="6"/>
      <c r="B1353" s="6"/>
      <c r="C1353" s="6"/>
      <c r="D1353" s="6"/>
      <c r="E1353" s="6"/>
      <c r="F1353" s="6"/>
      <c r="G1353" s="6"/>
      <c r="H1353" s="6" t="s">
        <v>687</v>
      </c>
      <c r="I1353" s="6" t="s">
        <v>881</v>
      </c>
      <c r="J1353" s="6">
        <v>0.21172</v>
      </c>
      <c r="K1353" s="6">
        <v>0.016</v>
      </c>
      <c r="L1353" s="6">
        <v>0.1062</v>
      </c>
      <c r="M1353" s="6">
        <v>0.971</v>
      </c>
    </row>
    <row r="1354" ht="13.85" spans="1:13">
      <c r="A1354" s="6"/>
      <c r="B1354" s="6"/>
      <c r="C1354" s="6"/>
      <c r="D1354" s="6"/>
      <c r="E1354" s="6"/>
      <c r="F1354" s="6"/>
      <c r="G1354" s="6"/>
      <c r="H1354" s="6" t="s">
        <v>688</v>
      </c>
      <c r="I1354" s="6" t="s">
        <v>882</v>
      </c>
      <c r="J1354" s="6">
        <v>0.21172</v>
      </c>
      <c r="K1354" s="6">
        <v>0.012</v>
      </c>
      <c r="L1354" s="6">
        <v>0.1348</v>
      </c>
      <c r="M1354" s="6">
        <v>0.9996</v>
      </c>
    </row>
    <row r="1355" ht="13.85" spans="1:13">
      <c r="A1355" s="6"/>
      <c r="B1355" s="6"/>
      <c r="C1355" s="6"/>
      <c r="D1355" s="6"/>
      <c r="E1355" s="6"/>
      <c r="F1355" s="6"/>
      <c r="G1355" s="6"/>
      <c r="H1355" s="6" t="s">
        <v>689</v>
      </c>
      <c r="I1355" s="6">
        <v>0.08535</v>
      </c>
      <c r="J1355" s="6">
        <v>0.21172</v>
      </c>
      <c r="K1355" s="6">
        <v>0.69</v>
      </c>
      <c r="L1355" s="6">
        <v>-0.347</v>
      </c>
      <c r="M1355" s="6">
        <v>0.5177</v>
      </c>
    </row>
    <row r="1356" ht="13.85" spans="1:13">
      <c r="A1356" s="6"/>
      <c r="B1356" s="6"/>
      <c r="C1356" s="6"/>
      <c r="D1356" s="6"/>
      <c r="E1356" s="6"/>
      <c r="F1356" s="6"/>
      <c r="G1356" s="6" t="s">
        <v>40</v>
      </c>
      <c r="H1356" s="6" t="s">
        <v>31</v>
      </c>
      <c r="I1356" s="6" t="s">
        <v>883</v>
      </c>
      <c r="J1356" s="6">
        <v>0.21172</v>
      </c>
      <c r="K1356" s="6">
        <v>0</v>
      </c>
      <c r="L1356" s="6">
        <v>0.8857</v>
      </c>
      <c r="M1356" s="6">
        <v>1.7505</v>
      </c>
    </row>
    <row r="1357" ht="13.85" spans="1:13">
      <c r="A1357" s="6"/>
      <c r="B1357" s="6"/>
      <c r="C1357" s="6"/>
      <c r="D1357" s="6"/>
      <c r="E1357" s="6"/>
      <c r="F1357" s="6"/>
      <c r="G1357" s="6"/>
      <c r="H1357" s="6" t="s">
        <v>685</v>
      </c>
      <c r="I1357" s="6" t="s">
        <v>884</v>
      </c>
      <c r="J1357" s="6">
        <v>0.21172</v>
      </c>
      <c r="K1357" s="6">
        <v>0</v>
      </c>
      <c r="L1357" s="6">
        <v>-1.8062</v>
      </c>
      <c r="M1357" s="6">
        <v>-0.9414</v>
      </c>
    </row>
    <row r="1358" ht="13.85" spans="1:13">
      <c r="A1358" s="6"/>
      <c r="B1358" s="6"/>
      <c r="C1358" s="6"/>
      <c r="D1358" s="6"/>
      <c r="E1358" s="6"/>
      <c r="F1358" s="6"/>
      <c r="G1358" s="6"/>
      <c r="H1358" s="6" t="s">
        <v>687</v>
      </c>
      <c r="I1358" s="6" t="s">
        <v>885</v>
      </c>
      <c r="J1358" s="6">
        <v>0.21172</v>
      </c>
      <c r="K1358" s="6">
        <v>0</v>
      </c>
      <c r="L1358" s="6">
        <v>1.4243</v>
      </c>
      <c r="M1358" s="6">
        <v>2.2891</v>
      </c>
    </row>
    <row r="1359" ht="13.85" spans="1:13">
      <c r="A1359" s="6"/>
      <c r="B1359" s="6"/>
      <c r="C1359" s="6"/>
      <c r="D1359" s="6"/>
      <c r="E1359" s="6"/>
      <c r="F1359" s="6"/>
      <c r="G1359" s="6"/>
      <c r="H1359" s="6" t="s">
        <v>688</v>
      </c>
      <c r="I1359" s="6" t="s">
        <v>886</v>
      </c>
      <c r="J1359" s="6">
        <v>0.21172</v>
      </c>
      <c r="K1359" s="6">
        <v>0</v>
      </c>
      <c r="L1359" s="6">
        <v>1.4529</v>
      </c>
      <c r="M1359" s="6">
        <v>2.3177</v>
      </c>
    </row>
    <row r="1360" ht="13.85" spans="1:13">
      <c r="A1360" s="6"/>
      <c r="B1360" s="6"/>
      <c r="C1360" s="6"/>
      <c r="D1360" s="6"/>
      <c r="E1360" s="6"/>
      <c r="F1360" s="6"/>
      <c r="G1360" s="6"/>
      <c r="H1360" s="6" t="s">
        <v>689</v>
      </c>
      <c r="I1360" s="6" t="s">
        <v>887</v>
      </c>
      <c r="J1360" s="6">
        <v>0.21172</v>
      </c>
      <c r="K1360" s="6">
        <v>0</v>
      </c>
      <c r="L1360" s="6">
        <v>0.971</v>
      </c>
      <c r="M1360" s="6">
        <v>1.8358</v>
      </c>
    </row>
    <row r="1361" ht="13.85" spans="1:13">
      <c r="A1361" s="6"/>
      <c r="B1361" s="6"/>
      <c r="C1361" s="6"/>
      <c r="D1361" s="6"/>
      <c r="E1361" s="6"/>
      <c r="F1361" s="6"/>
      <c r="G1361" s="6" t="s">
        <v>685</v>
      </c>
      <c r="H1361" s="6" t="s">
        <v>31</v>
      </c>
      <c r="I1361" s="6" t="s">
        <v>888</v>
      </c>
      <c r="J1361" s="6">
        <v>0.21172</v>
      </c>
      <c r="K1361" s="6">
        <v>0</v>
      </c>
      <c r="L1361" s="6">
        <v>2.2595</v>
      </c>
      <c r="M1361" s="6">
        <v>3.1243</v>
      </c>
    </row>
    <row r="1362" ht="13.85" spans="1:13">
      <c r="A1362" s="6"/>
      <c r="B1362" s="6"/>
      <c r="C1362" s="6"/>
      <c r="D1362" s="6"/>
      <c r="E1362" s="6"/>
      <c r="F1362" s="6"/>
      <c r="G1362" s="6"/>
      <c r="H1362" s="6" t="s">
        <v>40</v>
      </c>
      <c r="I1362" s="6" t="s">
        <v>889</v>
      </c>
      <c r="J1362" s="6">
        <v>0.21172</v>
      </c>
      <c r="K1362" s="6">
        <v>0</v>
      </c>
      <c r="L1362" s="6">
        <v>0.9414</v>
      </c>
      <c r="M1362" s="6">
        <v>1.8062</v>
      </c>
    </row>
    <row r="1363" ht="13.85" spans="1:13">
      <c r="A1363" s="6"/>
      <c r="B1363" s="6"/>
      <c r="C1363" s="6"/>
      <c r="D1363" s="6"/>
      <c r="E1363" s="6"/>
      <c r="F1363" s="6"/>
      <c r="G1363" s="6"/>
      <c r="H1363" s="6" t="s">
        <v>687</v>
      </c>
      <c r="I1363" s="6" t="s">
        <v>890</v>
      </c>
      <c r="J1363" s="6">
        <v>0.21172</v>
      </c>
      <c r="K1363" s="6">
        <v>0</v>
      </c>
      <c r="L1363" s="6">
        <v>2.7981</v>
      </c>
      <c r="M1363" s="6">
        <v>3.6629</v>
      </c>
    </row>
    <row r="1364" ht="13.85" spans="1:13">
      <c r="A1364" s="6"/>
      <c r="B1364" s="6"/>
      <c r="C1364" s="6"/>
      <c r="D1364" s="6"/>
      <c r="E1364" s="6"/>
      <c r="F1364" s="6"/>
      <c r="G1364" s="6"/>
      <c r="H1364" s="6" t="s">
        <v>688</v>
      </c>
      <c r="I1364" s="6" t="s">
        <v>891</v>
      </c>
      <c r="J1364" s="6">
        <v>0.21172</v>
      </c>
      <c r="K1364" s="6">
        <v>0</v>
      </c>
      <c r="L1364" s="6">
        <v>2.8267</v>
      </c>
      <c r="M1364" s="6">
        <v>3.6915</v>
      </c>
    </row>
    <row r="1365" ht="13.85" spans="1:13">
      <c r="A1365" s="6"/>
      <c r="B1365" s="6"/>
      <c r="C1365" s="6"/>
      <c r="D1365" s="6"/>
      <c r="E1365" s="6"/>
      <c r="F1365" s="6"/>
      <c r="G1365" s="6"/>
      <c r="H1365" s="6" t="s">
        <v>689</v>
      </c>
      <c r="I1365" s="6" t="s">
        <v>892</v>
      </c>
      <c r="J1365" s="6">
        <v>0.21172</v>
      </c>
      <c r="K1365" s="6">
        <v>0</v>
      </c>
      <c r="L1365" s="6">
        <v>2.3449</v>
      </c>
      <c r="M1365" s="6">
        <v>3.2096</v>
      </c>
    </row>
    <row r="1366" ht="13.85" spans="1:13">
      <c r="A1366" s="6"/>
      <c r="B1366" s="6"/>
      <c r="C1366" s="6"/>
      <c r="D1366" s="6"/>
      <c r="E1366" s="6"/>
      <c r="F1366" s="6"/>
      <c r="G1366" s="6" t="s">
        <v>687</v>
      </c>
      <c r="H1366" s="6" t="s">
        <v>31</v>
      </c>
      <c r="I1366" s="6" t="s">
        <v>893</v>
      </c>
      <c r="J1366" s="6">
        <v>0.21172</v>
      </c>
      <c r="K1366" s="6">
        <v>0.016</v>
      </c>
      <c r="L1366" s="6">
        <v>-0.971</v>
      </c>
      <c r="M1366" s="6">
        <v>-0.1062</v>
      </c>
    </row>
    <row r="1367" ht="13.85" spans="1:13">
      <c r="A1367" s="6"/>
      <c r="B1367" s="6"/>
      <c r="C1367" s="6"/>
      <c r="D1367" s="6"/>
      <c r="E1367" s="6"/>
      <c r="F1367" s="6"/>
      <c r="G1367" s="6"/>
      <c r="H1367" s="6" t="s">
        <v>40</v>
      </c>
      <c r="I1367" s="6" t="s">
        <v>894</v>
      </c>
      <c r="J1367" s="6">
        <v>0.21172</v>
      </c>
      <c r="K1367" s="6">
        <v>0</v>
      </c>
      <c r="L1367" s="6">
        <v>-2.2891</v>
      </c>
      <c r="M1367" s="6">
        <v>-1.4243</v>
      </c>
    </row>
    <row r="1368" ht="13.85" spans="1:13">
      <c r="A1368" s="6"/>
      <c r="B1368" s="6"/>
      <c r="C1368" s="6"/>
      <c r="D1368" s="6"/>
      <c r="E1368" s="6"/>
      <c r="F1368" s="6"/>
      <c r="G1368" s="6"/>
      <c r="H1368" s="6" t="s">
        <v>685</v>
      </c>
      <c r="I1368" s="6" t="s">
        <v>895</v>
      </c>
      <c r="J1368" s="6">
        <v>0.21172</v>
      </c>
      <c r="K1368" s="6">
        <v>0</v>
      </c>
      <c r="L1368" s="6">
        <v>-3.6629</v>
      </c>
      <c r="M1368" s="6">
        <v>-2.7981</v>
      </c>
    </row>
    <row r="1369" ht="13.85" spans="1:13">
      <c r="A1369" s="6"/>
      <c r="B1369" s="6"/>
      <c r="C1369" s="6"/>
      <c r="D1369" s="6"/>
      <c r="E1369" s="6"/>
      <c r="F1369" s="6"/>
      <c r="G1369" s="6"/>
      <c r="H1369" s="6" t="s">
        <v>688</v>
      </c>
      <c r="I1369" s="6">
        <v>0.02862</v>
      </c>
      <c r="J1369" s="6">
        <v>0.21172</v>
      </c>
      <c r="K1369" s="6">
        <v>0.893</v>
      </c>
      <c r="L1369" s="6">
        <v>-0.4038</v>
      </c>
      <c r="M1369" s="6">
        <v>0.461</v>
      </c>
    </row>
    <row r="1370" ht="13.85" spans="1:13">
      <c r="A1370" s="6"/>
      <c r="B1370" s="6"/>
      <c r="C1370" s="6"/>
      <c r="D1370" s="6"/>
      <c r="E1370" s="6"/>
      <c r="F1370" s="6"/>
      <c r="G1370" s="6"/>
      <c r="H1370" s="6" t="s">
        <v>689</v>
      </c>
      <c r="I1370" s="6" t="s">
        <v>896</v>
      </c>
      <c r="J1370" s="6">
        <v>0.21172</v>
      </c>
      <c r="K1370" s="6">
        <v>0.041</v>
      </c>
      <c r="L1370" s="6">
        <v>-0.8856</v>
      </c>
      <c r="M1370" s="6">
        <v>-0.0209</v>
      </c>
    </row>
    <row r="1371" ht="13.85" spans="1:13">
      <c r="A1371" s="6"/>
      <c r="B1371" s="6"/>
      <c r="C1371" s="6"/>
      <c r="D1371" s="6"/>
      <c r="E1371" s="6"/>
      <c r="F1371" s="6"/>
      <c r="G1371" s="6" t="s">
        <v>688</v>
      </c>
      <c r="H1371" s="6" t="s">
        <v>31</v>
      </c>
      <c r="I1371" s="6" t="s">
        <v>897</v>
      </c>
      <c r="J1371" s="6">
        <v>0.21172</v>
      </c>
      <c r="K1371" s="6">
        <v>0.012</v>
      </c>
      <c r="L1371" s="6">
        <v>-0.9996</v>
      </c>
      <c r="M1371" s="6">
        <v>-0.1348</v>
      </c>
    </row>
    <row r="1372" ht="13.85" spans="1:13">
      <c r="A1372" s="6"/>
      <c r="B1372" s="6"/>
      <c r="C1372" s="6"/>
      <c r="D1372" s="6"/>
      <c r="E1372" s="6"/>
      <c r="F1372" s="6"/>
      <c r="G1372" s="6"/>
      <c r="H1372" s="6" t="s">
        <v>40</v>
      </c>
      <c r="I1372" s="6" t="s">
        <v>898</v>
      </c>
      <c r="J1372" s="6">
        <v>0.21172</v>
      </c>
      <c r="K1372" s="6">
        <v>0</v>
      </c>
      <c r="L1372" s="6">
        <v>-2.3177</v>
      </c>
      <c r="M1372" s="6">
        <v>-1.4529</v>
      </c>
    </row>
    <row r="1373" ht="13.85" spans="1:13">
      <c r="A1373" s="6"/>
      <c r="B1373" s="6"/>
      <c r="C1373" s="6"/>
      <c r="D1373" s="6"/>
      <c r="E1373" s="6"/>
      <c r="F1373" s="6"/>
      <c r="G1373" s="6"/>
      <c r="H1373" s="6" t="s">
        <v>685</v>
      </c>
      <c r="I1373" s="6" t="s">
        <v>899</v>
      </c>
      <c r="J1373" s="6">
        <v>0.21172</v>
      </c>
      <c r="K1373" s="6">
        <v>0</v>
      </c>
      <c r="L1373" s="6">
        <v>-3.6915</v>
      </c>
      <c r="M1373" s="6">
        <v>-2.8267</v>
      </c>
    </row>
    <row r="1374" ht="13.85" spans="1:13">
      <c r="A1374" s="6"/>
      <c r="B1374" s="6"/>
      <c r="C1374" s="6"/>
      <c r="D1374" s="6"/>
      <c r="E1374" s="6"/>
      <c r="F1374" s="6"/>
      <c r="G1374" s="6"/>
      <c r="H1374" s="6" t="s">
        <v>687</v>
      </c>
      <c r="I1374" s="6">
        <v>-0.02862</v>
      </c>
      <c r="J1374" s="6">
        <v>0.21172</v>
      </c>
      <c r="K1374" s="6">
        <v>0.893</v>
      </c>
      <c r="L1374" s="6">
        <v>-0.461</v>
      </c>
      <c r="M1374" s="6">
        <v>0.4038</v>
      </c>
    </row>
    <row r="1375" ht="13.85" spans="1:13">
      <c r="A1375" s="6"/>
      <c r="B1375" s="6"/>
      <c r="C1375" s="6"/>
      <c r="D1375" s="6"/>
      <c r="E1375" s="6"/>
      <c r="F1375" s="6"/>
      <c r="G1375" s="6"/>
      <c r="H1375" s="6" t="s">
        <v>689</v>
      </c>
      <c r="I1375" s="6" t="s">
        <v>900</v>
      </c>
      <c r="J1375" s="6">
        <v>0.21172</v>
      </c>
      <c r="K1375" s="6">
        <v>0.03</v>
      </c>
      <c r="L1375" s="6">
        <v>-0.9142</v>
      </c>
      <c r="M1375" s="6">
        <v>-0.0495</v>
      </c>
    </row>
    <row r="1376" ht="13.85" spans="1:13">
      <c r="A1376" s="6"/>
      <c r="B1376" s="6"/>
      <c r="C1376" s="6"/>
      <c r="D1376" s="6"/>
      <c r="E1376" s="6"/>
      <c r="F1376" s="6"/>
      <c r="G1376" s="6" t="s">
        <v>689</v>
      </c>
      <c r="H1376" s="6" t="s">
        <v>31</v>
      </c>
      <c r="I1376" s="6">
        <v>-0.08535</v>
      </c>
      <c r="J1376" s="6">
        <v>0.21172</v>
      </c>
      <c r="K1376" s="6">
        <v>0.69</v>
      </c>
      <c r="L1376" s="6">
        <v>-0.5177</v>
      </c>
      <c r="M1376" s="6">
        <v>0.347</v>
      </c>
    </row>
    <row r="1377" ht="13.85" spans="1:13">
      <c r="A1377" s="6"/>
      <c r="B1377" s="6"/>
      <c r="C1377" s="6"/>
      <c r="D1377" s="6"/>
      <c r="E1377" s="6"/>
      <c r="F1377" s="6"/>
      <c r="G1377" s="6"/>
      <c r="H1377" s="6" t="s">
        <v>40</v>
      </c>
      <c r="I1377" s="6" t="s">
        <v>901</v>
      </c>
      <c r="J1377" s="6">
        <v>0.21172</v>
      </c>
      <c r="K1377" s="6">
        <v>0</v>
      </c>
      <c r="L1377" s="6">
        <v>-1.8358</v>
      </c>
      <c r="M1377" s="6">
        <v>-0.971</v>
      </c>
    </row>
    <row r="1378" ht="13.85" spans="1:13">
      <c r="A1378" s="6"/>
      <c r="B1378" s="6"/>
      <c r="C1378" s="6"/>
      <c r="D1378" s="6"/>
      <c r="E1378" s="6"/>
      <c r="F1378" s="6"/>
      <c r="G1378" s="6"/>
      <c r="H1378" s="6" t="s">
        <v>685</v>
      </c>
      <c r="I1378" s="6" t="s">
        <v>902</v>
      </c>
      <c r="J1378" s="6">
        <v>0.21172</v>
      </c>
      <c r="K1378" s="6">
        <v>0</v>
      </c>
      <c r="L1378" s="6">
        <v>-3.2096</v>
      </c>
      <c r="M1378" s="6">
        <v>-2.3449</v>
      </c>
    </row>
    <row r="1379" ht="13.85" spans="1:13">
      <c r="A1379" s="6"/>
      <c r="B1379" s="6"/>
      <c r="C1379" s="6"/>
      <c r="D1379" s="6"/>
      <c r="E1379" s="6"/>
      <c r="F1379" s="6"/>
      <c r="G1379" s="6"/>
      <c r="H1379" s="6" t="s">
        <v>687</v>
      </c>
      <c r="I1379" s="6" t="s">
        <v>903</v>
      </c>
      <c r="J1379" s="6">
        <v>0.21172</v>
      </c>
      <c r="K1379" s="6">
        <v>0.041</v>
      </c>
      <c r="L1379" s="6">
        <v>0.0209</v>
      </c>
      <c r="M1379" s="6">
        <v>0.8856</v>
      </c>
    </row>
    <row r="1380" ht="13.85" spans="1:13">
      <c r="A1380" s="6"/>
      <c r="B1380" s="6"/>
      <c r="C1380" s="6"/>
      <c r="D1380" s="6"/>
      <c r="E1380" s="6"/>
      <c r="F1380" s="6"/>
      <c r="G1380" s="6"/>
      <c r="H1380" s="6" t="s">
        <v>688</v>
      </c>
      <c r="I1380" s="6" t="s">
        <v>904</v>
      </c>
      <c r="J1380" s="6">
        <v>0.21172</v>
      </c>
      <c r="K1380" s="6">
        <v>0.03</v>
      </c>
      <c r="L1380" s="6">
        <v>0.0495</v>
      </c>
      <c r="M1380" s="6">
        <v>0.9142</v>
      </c>
    </row>
    <row r="1381" ht="13.85" spans="1:13">
      <c r="A1381" s="6"/>
      <c r="B1381" s="6"/>
      <c r="C1381" s="6"/>
      <c r="D1381" s="6"/>
      <c r="E1381" s="6"/>
      <c r="F1381" s="6"/>
      <c r="G1381" s="6" t="s">
        <v>144</v>
      </c>
      <c r="H1381" s="6"/>
      <c r="I1381" s="6"/>
      <c r="J1381" s="6"/>
      <c r="K1381" s="6"/>
      <c r="L1381" s="6"/>
      <c r="M1381" s="6"/>
    </row>
    <row r="1389" ht="13.85" spans="1:7">
      <c r="A1389" s="6"/>
      <c r="B1389" s="6"/>
      <c r="C1389" s="6" t="s">
        <v>503</v>
      </c>
      <c r="D1389" s="6"/>
      <c r="E1389" s="6" t="s">
        <v>504</v>
      </c>
      <c r="F1389" s="6"/>
      <c r="G1389" s="6" t="s">
        <v>491</v>
      </c>
    </row>
    <row r="1390" ht="13.85" spans="1:7">
      <c r="A1390" s="23" t="s">
        <v>7</v>
      </c>
      <c r="B1390" s="23"/>
      <c r="C1390" s="23">
        <v>1</v>
      </c>
      <c r="D1390" s="23">
        <v>4133.912</v>
      </c>
      <c r="E1390" s="23">
        <v>1</v>
      </c>
      <c r="F1390" s="23">
        <v>9681.832</v>
      </c>
      <c r="G1390" s="23">
        <f t="shared" ref="G1390:G1401" si="47">D1390/F1390</f>
        <v>0.426976216897794</v>
      </c>
    </row>
    <row r="1391" ht="13.85" spans="1:8">
      <c r="A1391" s="23" t="s">
        <v>8</v>
      </c>
      <c r="B1391" s="23"/>
      <c r="C1391" s="23">
        <v>2</v>
      </c>
      <c r="D1391" s="23">
        <v>4202.86</v>
      </c>
      <c r="E1391" s="23">
        <v>2</v>
      </c>
      <c r="F1391" s="23">
        <v>7711.012</v>
      </c>
      <c r="G1391" s="23">
        <f t="shared" si="47"/>
        <v>0.545046486764643</v>
      </c>
      <c r="H1391" s="6" t="s">
        <v>505</v>
      </c>
    </row>
    <row r="1392" ht="13.85" spans="1:7">
      <c r="A1392" s="6" t="s">
        <v>13</v>
      </c>
      <c r="B1392" s="6"/>
      <c r="C1392" s="6">
        <v>3</v>
      </c>
      <c r="D1392" s="6">
        <v>8899.518</v>
      </c>
      <c r="E1392" s="6">
        <v>3</v>
      </c>
      <c r="F1392" s="6">
        <v>9264.062</v>
      </c>
      <c r="G1392" s="6">
        <f t="shared" si="47"/>
        <v>0.960649658864546</v>
      </c>
    </row>
    <row r="1393" ht="13.85" spans="1:7">
      <c r="A1393" s="6" t="s">
        <v>14</v>
      </c>
      <c r="B1393" s="6"/>
      <c r="C1393" s="6">
        <v>4</v>
      </c>
      <c r="D1393" s="6">
        <v>7895.326</v>
      </c>
      <c r="E1393" s="6">
        <v>4</v>
      </c>
      <c r="F1393" s="6">
        <v>8663.184</v>
      </c>
      <c r="G1393" s="6">
        <f t="shared" si="47"/>
        <v>0.911365382519868</v>
      </c>
    </row>
    <row r="1394" ht="13.85" spans="1:7">
      <c r="A1394" s="24" t="s">
        <v>660</v>
      </c>
      <c r="B1394" s="24"/>
      <c r="C1394" s="24">
        <v>5</v>
      </c>
      <c r="D1394" s="24">
        <v>7151.77</v>
      </c>
      <c r="E1394" s="24">
        <v>5</v>
      </c>
      <c r="F1394" s="24">
        <v>7710.062</v>
      </c>
      <c r="G1394" s="24">
        <f t="shared" si="47"/>
        <v>0.927589168543651</v>
      </c>
    </row>
    <row r="1395" ht="13.85" spans="1:7">
      <c r="A1395" s="24" t="s">
        <v>661</v>
      </c>
      <c r="B1395" s="24"/>
      <c r="C1395" s="24">
        <v>6</v>
      </c>
      <c r="D1395" s="24">
        <v>8232.569</v>
      </c>
      <c r="E1395" s="24">
        <v>6</v>
      </c>
      <c r="F1395" s="24">
        <v>8448.619</v>
      </c>
      <c r="G1395" s="24">
        <f t="shared" si="47"/>
        <v>0.974427773343785</v>
      </c>
    </row>
    <row r="1396" ht="13.85" spans="1:7">
      <c r="A1396" s="6" t="s">
        <v>662</v>
      </c>
      <c r="B1396" s="6"/>
      <c r="C1396" s="6">
        <v>7</v>
      </c>
      <c r="D1396" s="6">
        <v>2366.477</v>
      </c>
      <c r="E1396" s="6">
        <v>7</v>
      </c>
      <c r="F1396" s="6">
        <v>7820.891</v>
      </c>
      <c r="G1396" s="6">
        <f t="shared" si="47"/>
        <v>0.302584066188878</v>
      </c>
    </row>
    <row r="1397" ht="13.85" spans="1:7">
      <c r="A1397" s="6" t="s">
        <v>663</v>
      </c>
      <c r="B1397" s="6"/>
      <c r="C1397" s="6">
        <v>8</v>
      </c>
      <c r="D1397" s="6">
        <v>3270.134</v>
      </c>
      <c r="E1397" s="6">
        <v>8</v>
      </c>
      <c r="F1397" s="6">
        <v>7484.062</v>
      </c>
      <c r="G1397" s="6">
        <f t="shared" si="47"/>
        <v>0.436946406911113</v>
      </c>
    </row>
    <row r="1398" ht="13.85" spans="1:7">
      <c r="A1398" s="23" t="s">
        <v>664</v>
      </c>
      <c r="B1398" s="23"/>
      <c r="C1398" s="23">
        <v>9</v>
      </c>
      <c r="D1398" s="23">
        <v>5326.062</v>
      </c>
      <c r="E1398" s="23">
        <v>9</v>
      </c>
      <c r="F1398" s="23">
        <v>7964.305</v>
      </c>
      <c r="G1398" s="23">
        <f t="shared" si="47"/>
        <v>0.668741591388075</v>
      </c>
    </row>
    <row r="1399" ht="13.85" spans="1:7">
      <c r="A1399" s="23" t="s">
        <v>665</v>
      </c>
      <c r="B1399" s="23"/>
      <c r="C1399" s="23">
        <v>10</v>
      </c>
      <c r="D1399" s="23">
        <v>5038.527</v>
      </c>
      <c r="E1399" s="23">
        <v>10</v>
      </c>
      <c r="F1399" s="23">
        <v>8204.305</v>
      </c>
      <c r="G1399" s="23">
        <f t="shared" si="47"/>
        <v>0.614132092846378</v>
      </c>
    </row>
    <row r="1400" ht="13.85" spans="1:7">
      <c r="A1400" s="6" t="s">
        <v>666</v>
      </c>
      <c r="B1400" s="6"/>
      <c r="C1400" s="6">
        <v>11</v>
      </c>
      <c r="D1400" s="6">
        <v>5585.234</v>
      </c>
      <c r="E1400" s="6">
        <v>11</v>
      </c>
      <c r="F1400" s="6">
        <v>8304.255</v>
      </c>
      <c r="G1400" s="6">
        <f t="shared" si="47"/>
        <v>0.672574963076158</v>
      </c>
    </row>
    <row r="1401" ht="13.85" spans="1:7">
      <c r="A1401" s="6" t="s">
        <v>667</v>
      </c>
      <c r="B1401" s="6"/>
      <c r="C1401" s="6">
        <v>12</v>
      </c>
      <c r="D1401" s="6">
        <v>5300.619</v>
      </c>
      <c r="E1401" s="6">
        <v>12</v>
      </c>
      <c r="F1401" s="6">
        <v>9849.418</v>
      </c>
      <c r="G1401" s="6">
        <f t="shared" si="47"/>
        <v>0.538165706846841</v>
      </c>
    </row>
    <row r="1402" ht="13.85" spans="1:8">
      <c r="A1402" s="6"/>
      <c r="B1402" s="6"/>
      <c r="C1402" s="6" t="s">
        <v>503</v>
      </c>
      <c r="D1402" s="6"/>
      <c r="E1402" s="6" t="s">
        <v>504</v>
      </c>
      <c r="F1402" s="6"/>
      <c r="G1402" s="6" t="s">
        <v>491</v>
      </c>
      <c r="H1402" s="6" t="s">
        <v>504</v>
      </c>
    </row>
    <row r="1403" ht="13.85" spans="1:7">
      <c r="A1403" s="23" t="s">
        <v>9</v>
      </c>
      <c r="B1403" s="23"/>
      <c r="C1403" s="23">
        <v>1</v>
      </c>
      <c r="D1403" s="23">
        <v>4528.811</v>
      </c>
      <c r="E1403" s="23">
        <v>1</v>
      </c>
      <c r="F1403" s="23">
        <v>7154.054</v>
      </c>
      <c r="G1403" s="23">
        <f t="shared" ref="G1403:G1414" si="48">D1403/F1403</f>
        <v>0.633041209920976</v>
      </c>
    </row>
    <row r="1404" ht="13.85" spans="1:7">
      <c r="A1404" s="23" t="s">
        <v>10</v>
      </c>
      <c r="B1404" s="23"/>
      <c r="C1404" s="23">
        <v>2</v>
      </c>
      <c r="D1404" s="23">
        <v>3977.305</v>
      </c>
      <c r="E1404" s="23">
        <v>2</v>
      </c>
      <c r="F1404" s="23">
        <v>6161.205</v>
      </c>
      <c r="G1404" s="23">
        <f t="shared" si="48"/>
        <v>0.645540117558172</v>
      </c>
    </row>
    <row r="1405" ht="13.85" spans="1:7">
      <c r="A1405" s="6" t="s">
        <v>15</v>
      </c>
      <c r="B1405" s="6"/>
      <c r="C1405" s="6">
        <v>3</v>
      </c>
      <c r="D1405" s="6">
        <v>6839.376</v>
      </c>
      <c r="E1405" s="6">
        <v>3</v>
      </c>
      <c r="F1405" s="6">
        <v>7932.426</v>
      </c>
      <c r="G1405" s="6">
        <f t="shared" si="48"/>
        <v>0.862204828636284</v>
      </c>
    </row>
    <row r="1406" ht="13.85" spans="1:7">
      <c r="A1406" s="6" t="s">
        <v>16</v>
      </c>
      <c r="B1406" s="6"/>
      <c r="C1406" s="6">
        <v>4</v>
      </c>
      <c r="D1406" s="6">
        <v>6559.184</v>
      </c>
      <c r="E1406" s="6">
        <v>4</v>
      </c>
      <c r="F1406" s="6">
        <v>7341.82</v>
      </c>
      <c r="G1406" s="6">
        <f t="shared" si="48"/>
        <v>0.89340027404649</v>
      </c>
    </row>
    <row r="1407" ht="13.85" spans="1:7">
      <c r="A1407" s="24" t="s">
        <v>668</v>
      </c>
      <c r="B1407" s="24"/>
      <c r="C1407" s="24">
        <v>5</v>
      </c>
      <c r="D1407" s="24">
        <v>6277.669</v>
      </c>
      <c r="E1407" s="24">
        <v>5</v>
      </c>
      <c r="F1407" s="24">
        <v>6044.77</v>
      </c>
      <c r="G1407" s="24">
        <f t="shared" si="48"/>
        <v>1.03852900937505</v>
      </c>
    </row>
    <row r="1408" ht="13.85" spans="1:7">
      <c r="A1408" s="24" t="s">
        <v>669</v>
      </c>
      <c r="B1408" s="24"/>
      <c r="C1408" s="24">
        <v>6</v>
      </c>
      <c r="D1408" s="24">
        <v>8024.74</v>
      </c>
      <c r="E1408" s="24">
        <v>6</v>
      </c>
      <c r="F1408" s="24">
        <v>6894.456</v>
      </c>
      <c r="G1408" s="24">
        <f t="shared" si="48"/>
        <v>1.16394099839059</v>
      </c>
    </row>
    <row r="1409" ht="13.85" spans="1:7">
      <c r="A1409" s="6" t="s">
        <v>670</v>
      </c>
      <c r="B1409" s="6"/>
      <c r="C1409" s="6">
        <v>7</v>
      </c>
      <c r="D1409" s="6">
        <v>2929.184</v>
      </c>
      <c r="E1409" s="6">
        <v>7</v>
      </c>
      <c r="F1409" s="6">
        <v>5974.355</v>
      </c>
      <c r="G1409" s="6">
        <f t="shared" si="48"/>
        <v>0.4902929270189</v>
      </c>
    </row>
    <row r="1410" ht="13.85" spans="1:7">
      <c r="A1410" s="6" t="s">
        <v>671</v>
      </c>
      <c r="B1410" s="6"/>
      <c r="C1410" s="6">
        <v>8</v>
      </c>
      <c r="D1410" s="6">
        <v>3170.941</v>
      </c>
      <c r="E1410" s="6">
        <v>8</v>
      </c>
      <c r="F1410" s="6">
        <v>6516.87</v>
      </c>
      <c r="G1410" s="6">
        <f t="shared" si="48"/>
        <v>0.486574229653192</v>
      </c>
    </row>
    <row r="1411" ht="13.85" spans="1:7">
      <c r="A1411" s="23" t="s">
        <v>672</v>
      </c>
      <c r="B1411" s="23"/>
      <c r="C1411" s="23">
        <v>9</v>
      </c>
      <c r="D1411" s="23">
        <v>5155.82</v>
      </c>
      <c r="E1411" s="23">
        <v>9</v>
      </c>
      <c r="F1411" s="23">
        <v>7566.77</v>
      </c>
      <c r="G1411" s="23">
        <f t="shared" si="48"/>
        <v>0.681376597940733</v>
      </c>
    </row>
    <row r="1412" ht="13.85" spans="1:7">
      <c r="A1412" s="23" t="s">
        <v>673</v>
      </c>
      <c r="B1412" s="23"/>
      <c r="C1412" s="23">
        <v>10</v>
      </c>
      <c r="D1412" s="23">
        <v>4813.648</v>
      </c>
      <c r="E1412" s="23">
        <v>10</v>
      </c>
      <c r="F1412" s="23">
        <v>6958.113</v>
      </c>
      <c r="G1412" s="23">
        <f t="shared" si="48"/>
        <v>0.691803654237866</v>
      </c>
    </row>
    <row r="1413" ht="13.85" spans="1:7">
      <c r="A1413" s="6" t="s">
        <v>674</v>
      </c>
      <c r="B1413" s="6"/>
      <c r="C1413" s="6">
        <v>11</v>
      </c>
      <c r="D1413" s="6">
        <v>5854.234</v>
      </c>
      <c r="E1413" s="6">
        <v>11</v>
      </c>
      <c r="F1413" s="6">
        <v>7325.82</v>
      </c>
      <c r="G1413" s="6">
        <f t="shared" si="48"/>
        <v>0.799123374584688</v>
      </c>
    </row>
    <row r="1414" ht="13.85" spans="1:7">
      <c r="A1414" s="6" t="s">
        <v>675</v>
      </c>
      <c r="B1414" s="6"/>
      <c r="C1414" s="6">
        <v>12</v>
      </c>
      <c r="D1414" s="6">
        <v>5690.355</v>
      </c>
      <c r="E1414" s="6">
        <v>12</v>
      </c>
      <c r="F1414" s="6">
        <v>8337.276</v>
      </c>
      <c r="G1414" s="6">
        <f t="shared" si="48"/>
        <v>0.682519686286024</v>
      </c>
    </row>
    <row r="1415" ht="13.85" spans="1:7">
      <c r="A1415" s="6"/>
      <c r="B1415" s="6"/>
      <c r="C1415" s="6" t="s">
        <v>503</v>
      </c>
      <c r="D1415" s="6"/>
      <c r="E1415" s="6" t="s">
        <v>504</v>
      </c>
      <c r="F1415" s="6"/>
      <c r="G1415" s="6" t="s">
        <v>491</v>
      </c>
    </row>
    <row r="1416" ht="13.85" spans="1:7">
      <c r="A1416" s="23" t="s">
        <v>11</v>
      </c>
      <c r="B1416" s="23"/>
      <c r="C1416" s="23">
        <v>1</v>
      </c>
      <c r="D1416" s="23">
        <v>4396.184</v>
      </c>
      <c r="E1416" s="23">
        <v>1</v>
      </c>
      <c r="F1416" s="23">
        <v>7485.882</v>
      </c>
      <c r="G1416" s="23">
        <f t="shared" ref="G1416:G1427" si="49">D1416/F1416</f>
        <v>0.587263331161245</v>
      </c>
    </row>
    <row r="1417" ht="13.85" spans="1:7">
      <c r="A1417" s="23" t="s">
        <v>12</v>
      </c>
      <c r="B1417" s="23"/>
      <c r="C1417" s="23">
        <v>2</v>
      </c>
      <c r="D1417" s="23">
        <v>4812.305</v>
      </c>
      <c r="E1417" s="23">
        <v>2</v>
      </c>
      <c r="F1417" s="23">
        <v>7035.941</v>
      </c>
      <c r="G1417" s="23">
        <f t="shared" si="49"/>
        <v>0.683960397052789</v>
      </c>
    </row>
    <row r="1418" ht="13.85" spans="1:7">
      <c r="A1418" s="6" t="s">
        <v>17</v>
      </c>
      <c r="B1418" s="6"/>
      <c r="C1418" s="6">
        <v>3</v>
      </c>
      <c r="D1418" s="6">
        <v>8098.669</v>
      </c>
      <c r="E1418" s="6">
        <v>3</v>
      </c>
      <c r="F1418" s="6">
        <v>9880.012</v>
      </c>
      <c r="G1418" s="6">
        <f t="shared" si="49"/>
        <v>0.819702344491079</v>
      </c>
    </row>
    <row r="1419" ht="13.85" spans="1:7">
      <c r="A1419" s="6" t="s">
        <v>18</v>
      </c>
      <c r="B1419" s="6"/>
      <c r="C1419" s="6">
        <v>4</v>
      </c>
      <c r="D1419" s="6">
        <v>7674.426</v>
      </c>
      <c r="E1419" s="6">
        <v>4</v>
      </c>
      <c r="F1419" s="6">
        <v>9658.062</v>
      </c>
      <c r="G1419" s="6">
        <f t="shared" si="49"/>
        <v>0.794613453506511</v>
      </c>
    </row>
    <row r="1420" ht="13.85" spans="1:7">
      <c r="A1420" s="24" t="s">
        <v>676</v>
      </c>
      <c r="B1420" s="24"/>
      <c r="C1420" s="24">
        <v>5</v>
      </c>
      <c r="D1420" s="24">
        <v>7014.355</v>
      </c>
      <c r="E1420" s="24">
        <v>5</v>
      </c>
      <c r="F1420" s="24">
        <v>7056.719</v>
      </c>
      <c r="G1420" s="24">
        <f t="shared" si="49"/>
        <v>0.993996643482616</v>
      </c>
    </row>
    <row r="1421" ht="13.85" spans="1:7">
      <c r="A1421" s="24" t="s">
        <v>677</v>
      </c>
      <c r="B1421" s="24"/>
      <c r="C1421" s="24">
        <v>6</v>
      </c>
      <c r="D1421" s="24">
        <v>7175.983</v>
      </c>
      <c r="E1421" s="24">
        <v>6</v>
      </c>
      <c r="F1421" s="24">
        <v>7262.426</v>
      </c>
      <c r="G1421" s="24">
        <f t="shared" si="49"/>
        <v>0.988097228116335</v>
      </c>
    </row>
    <row r="1422" ht="13.85" spans="1:7">
      <c r="A1422" s="6" t="s">
        <v>678</v>
      </c>
      <c r="B1422" s="6"/>
      <c r="C1422" s="6">
        <v>7</v>
      </c>
      <c r="D1422" s="6">
        <v>2954.305</v>
      </c>
      <c r="E1422" s="6">
        <v>7</v>
      </c>
      <c r="F1422" s="6">
        <v>6292.426</v>
      </c>
      <c r="G1422" s="6">
        <f t="shared" si="49"/>
        <v>0.469501747020942</v>
      </c>
    </row>
    <row r="1423" ht="13.85" spans="1:7">
      <c r="A1423" s="6" t="s">
        <v>679</v>
      </c>
      <c r="B1423" s="6"/>
      <c r="C1423" s="6">
        <v>8</v>
      </c>
      <c r="D1423" s="6">
        <v>2704.305</v>
      </c>
      <c r="E1423" s="6">
        <v>8</v>
      </c>
      <c r="F1423" s="6">
        <v>7197.669</v>
      </c>
      <c r="G1423" s="6">
        <f t="shared" si="49"/>
        <v>0.37571955587288</v>
      </c>
    </row>
    <row r="1424" ht="13.85" spans="1:7">
      <c r="A1424" s="23" t="s">
        <v>680</v>
      </c>
      <c r="B1424" s="23"/>
      <c r="C1424" s="23">
        <v>9</v>
      </c>
      <c r="D1424" s="23">
        <v>4943.598</v>
      </c>
      <c r="E1424" s="23">
        <v>9</v>
      </c>
      <c r="F1424" s="23">
        <v>8732.841</v>
      </c>
      <c r="G1424" s="23">
        <f t="shared" si="49"/>
        <v>0.566092752633421</v>
      </c>
    </row>
    <row r="1425" ht="13.85" spans="1:7">
      <c r="A1425" s="23" t="s">
        <v>681</v>
      </c>
      <c r="B1425" s="23"/>
      <c r="C1425" s="23">
        <v>10</v>
      </c>
      <c r="D1425" s="23">
        <v>4633.205</v>
      </c>
      <c r="E1425" s="23">
        <v>10</v>
      </c>
      <c r="F1425" s="23">
        <v>9674.012</v>
      </c>
      <c r="G1425" s="23">
        <f t="shared" si="49"/>
        <v>0.478933145834427</v>
      </c>
    </row>
    <row r="1426" ht="13.85" spans="1:7">
      <c r="A1426" s="6" t="s">
        <v>682</v>
      </c>
      <c r="B1426" s="6"/>
      <c r="C1426" s="6">
        <v>11</v>
      </c>
      <c r="D1426" s="6">
        <v>5719.891</v>
      </c>
      <c r="E1426" s="6">
        <v>11</v>
      </c>
      <c r="F1426" s="6">
        <v>8888.205</v>
      </c>
      <c r="G1426" s="6">
        <f t="shared" si="49"/>
        <v>0.643537249647145</v>
      </c>
    </row>
    <row r="1427" ht="13.85" spans="1:7">
      <c r="A1427" s="6" t="s">
        <v>683</v>
      </c>
      <c r="B1427" s="6"/>
      <c r="C1427" s="6">
        <v>12</v>
      </c>
      <c r="D1427" s="6">
        <v>5660.669</v>
      </c>
      <c r="E1427" s="6">
        <v>12</v>
      </c>
      <c r="F1427" s="6">
        <v>9850.225</v>
      </c>
      <c r="G1427" s="6">
        <f t="shared" si="49"/>
        <v>0.57467408104891</v>
      </c>
    </row>
    <row r="1430" ht="13.85" spans="1:13">
      <c r="A1430" s="6" t="s">
        <v>123</v>
      </c>
      <c r="B1430" s="6"/>
      <c r="C1430" s="6"/>
      <c r="D1430" s="6"/>
      <c r="E1430" s="6"/>
      <c r="F1430" s="6"/>
      <c r="G1430" s="6" t="s">
        <v>124</v>
      </c>
      <c r="H1430" s="6"/>
      <c r="I1430" s="6"/>
      <c r="J1430" s="6"/>
      <c r="K1430" s="6"/>
      <c r="L1430" s="6"/>
      <c r="M1430" s="6"/>
    </row>
    <row r="1431" ht="13.85" spans="1:13">
      <c r="A1431" s="6" t="s">
        <v>30</v>
      </c>
      <c r="B1431" s="6"/>
      <c r="C1431" s="6"/>
      <c r="D1431" s="6"/>
      <c r="E1431" s="6"/>
      <c r="F1431" s="6"/>
      <c r="G1431" s="6" t="s">
        <v>125</v>
      </c>
      <c r="H1431" s="6"/>
      <c r="I1431" s="6"/>
      <c r="J1431" s="6"/>
      <c r="K1431" s="6"/>
      <c r="L1431" s="6"/>
      <c r="M1431" s="6"/>
    </row>
    <row r="1432" ht="13.85" spans="1:13">
      <c r="A1432" s="6"/>
      <c r="B1432" s="6" t="s">
        <v>126</v>
      </c>
      <c r="C1432" s="6" t="s">
        <v>127</v>
      </c>
      <c r="D1432" s="6" t="s">
        <v>128</v>
      </c>
      <c r="E1432" s="6" t="s">
        <v>32</v>
      </c>
      <c r="F1432" s="6" t="s">
        <v>33</v>
      </c>
      <c r="G1432" s="6" t="s">
        <v>129</v>
      </c>
      <c r="H1432" s="6"/>
      <c r="I1432" s="6"/>
      <c r="J1432" s="6"/>
      <c r="K1432" s="6"/>
      <c r="L1432" s="6"/>
      <c r="M1432" s="6"/>
    </row>
    <row r="1433" ht="13.85" spans="1:13">
      <c r="A1433" s="8" t="s">
        <v>130</v>
      </c>
      <c r="B1433" s="6">
        <v>3.926</v>
      </c>
      <c r="C1433" s="6">
        <v>5</v>
      </c>
      <c r="D1433" s="6">
        <v>0.785</v>
      </c>
      <c r="E1433" s="6">
        <v>41.028</v>
      </c>
      <c r="F1433" s="6">
        <v>0</v>
      </c>
      <c r="G1433" s="6" t="s">
        <v>131</v>
      </c>
      <c r="H1433" s="6" t="s">
        <v>132</v>
      </c>
      <c r="I1433" s="6" t="s">
        <v>133</v>
      </c>
      <c r="J1433" s="6" t="s">
        <v>134</v>
      </c>
      <c r="K1433" s="6" t="s">
        <v>33</v>
      </c>
      <c r="L1433" s="6" t="s">
        <v>135</v>
      </c>
      <c r="M1433" s="6"/>
    </row>
    <row r="1434" ht="13.85" spans="1:13">
      <c r="A1434" s="6" t="s">
        <v>136</v>
      </c>
      <c r="B1434" s="6">
        <v>0.574</v>
      </c>
      <c r="C1434" s="6">
        <v>30</v>
      </c>
      <c r="D1434" s="6">
        <v>0.019</v>
      </c>
      <c r="E1434" s="6"/>
      <c r="F1434" s="6"/>
      <c r="G1434" s="6"/>
      <c r="H1434" s="6"/>
      <c r="I1434" s="6"/>
      <c r="J1434" s="6"/>
      <c r="K1434" s="6"/>
      <c r="L1434" s="6" t="s">
        <v>41</v>
      </c>
      <c r="M1434" s="6" t="s">
        <v>42</v>
      </c>
    </row>
    <row r="1435" ht="13.85" spans="1:13">
      <c r="A1435" s="6" t="s">
        <v>137</v>
      </c>
      <c r="B1435" s="6">
        <v>4.501</v>
      </c>
      <c r="C1435" s="6">
        <v>35</v>
      </c>
      <c r="D1435" s="6"/>
      <c r="E1435" s="6"/>
      <c r="F1435" s="6"/>
      <c r="G1435" s="6" t="s">
        <v>31</v>
      </c>
      <c r="H1435" s="6" t="s">
        <v>40</v>
      </c>
      <c r="I1435" s="6" t="s">
        <v>905</v>
      </c>
      <c r="J1435" s="6">
        <v>0.079874397</v>
      </c>
      <c r="K1435" s="6">
        <v>0</v>
      </c>
      <c r="L1435" s="6">
        <v>-0.65153877</v>
      </c>
      <c r="M1435" s="6">
        <v>-0.32528821</v>
      </c>
    </row>
    <row r="1436" ht="13.85" spans="1:13">
      <c r="A1436" s="6"/>
      <c r="B1436" s="6"/>
      <c r="C1436" s="6"/>
      <c r="D1436" s="6"/>
      <c r="E1436" s="6"/>
      <c r="F1436" s="6"/>
      <c r="G1436" s="6"/>
      <c r="H1436" s="6" t="s">
        <v>685</v>
      </c>
      <c r="I1436" s="6" t="s">
        <v>906</v>
      </c>
      <c r="J1436" s="6">
        <v>0.079874397</v>
      </c>
      <c r="K1436" s="6">
        <v>0</v>
      </c>
      <c r="L1436" s="6">
        <v>-0.89137017</v>
      </c>
      <c r="M1436" s="6">
        <v>-0.56511961</v>
      </c>
    </row>
    <row r="1437" ht="13.85" spans="1:13">
      <c r="A1437" s="6"/>
      <c r="B1437" s="6"/>
      <c r="C1437" s="6"/>
      <c r="D1437" s="6"/>
      <c r="E1437" s="6"/>
      <c r="F1437" s="6"/>
      <c r="G1437" s="6"/>
      <c r="H1437" s="6" t="s">
        <v>687</v>
      </c>
      <c r="I1437" s="6" t="s">
        <v>907</v>
      </c>
      <c r="J1437" s="6">
        <v>0.079874397</v>
      </c>
      <c r="K1437" s="6">
        <v>0.002</v>
      </c>
      <c r="L1437" s="6">
        <v>0.10951975</v>
      </c>
      <c r="M1437" s="6">
        <v>0.43577031</v>
      </c>
    </row>
    <row r="1438" ht="13.85" spans="1:13">
      <c r="A1438" s="6"/>
      <c r="B1438" s="6"/>
      <c r="C1438" s="6"/>
      <c r="D1438" s="6"/>
      <c r="E1438" s="6"/>
      <c r="F1438" s="6"/>
      <c r="G1438" s="6"/>
      <c r="H1438" s="6" t="s">
        <v>688</v>
      </c>
      <c r="I1438" s="6">
        <v>-0.050897456</v>
      </c>
      <c r="J1438" s="6">
        <v>0.079874397</v>
      </c>
      <c r="K1438" s="6">
        <v>0.529</v>
      </c>
      <c r="L1438" s="6">
        <v>-0.21402274</v>
      </c>
      <c r="M1438" s="6">
        <v>0.11222783</v>
      </c>
    </row>
    <row r="1439" ht="13.85" spans="1:13">
      <c r="A1439" s="6"/>
      <c r="B1439" s="6"/>
      <c r="C1439" s="6"/>
      <c r="D1439" s="6"/>
      <c r="E1439" s="6"/>
      <c r="F1439" s="6"/>
      <c r="G1439" s="6"/>
      <c r="H1439" s="6" t="s">
        <v>689</v>
      </c>
      <c r="I1439" s="6">
        <v>-0.110387937</v>
      </c>
      <c r="J1439" s="6">
        <v>0.079874397</v>
      </c>
      <c r="K1439" s="6">
        <v>0.177</v>
      </c>
      <c r="L1439" s="6">
        <v>-0.27351322</v>
      </c>
      <c r="M1439" s="6">
        <v>0.05273734</v>
      </c>
    </row>
    <row r="1440" ht="13.85" spans="1:13">
      <c r="A1440" s="6"/>
      <c r="B1440" s="6"/>
      <c r="C1440" s="6"/>
      <c r="D1440" s="6"/>
      <c r="E1440" s="6"/>
      <c r="F1440" s="6"/>
      <c r="G1440" s="6" t="s">
        <v>40</v>
      </c>
      <c r="H1440" s="6" t="s">
        <v>31</v>
      </c>
      <c r="I1440" s="6" t="s">
        <v>908</v>
      </c>
      <c r="J1440" s="6">
        <v>0.079874397</v>
      </c>
      <c r="K1440" s="6">
        <v>0</v>
      </c>
      <c r="L1440" s="6">
        <v>0.32528821</v>
      </c>
      <c r="M1440" s="6">
        <v>0.65153877</v>
      </c>
    </row>
    <row r="1441" ht="13.85" spans="1:13">
      <c r="A1441" s="6"/>
      <c r="B1441" s="6"/>
      <c r="C1441" s="6"/>
      <c r="D1441" s="6"/>
      <c r="E1441" s="6"/>
      <c r="F1441" s="6"/>
      <c r="G1441" s="6"/>
      <c r="H1441" s="6" t="s">
        <v>685</v>
      </c>
      <c r="I1441" s="6" t="s">
        <v>909</v>
      </c>
      <c r="J1441" s="6">
        <v>0.079874397</v>
      </c>
      <c r="K1441" s="6">
        <v>0.005</v>
      </c>
      <c r="L1441" s="6">
        <v>-0.40295668</v>
      </c>
      <c r="M1441" s="6">
        <v>-0.07670612</v>
      </c>
    </row>
    <row r="1442" ht="13.85" spans="1:13">
      <c r="A1442" s="6"/>
      <c r="B1442" s="6"/>
      <c r="C1442" s="6"/>
      <c r="D1442" s="6"/>
      <c r="E1442" s="6"/>
      <c r="F1442" s="6"/>
      <c r="G1442" s="6"/>
      <c r="H1442" s="6" t="s">
        <v>687</v>
      </c>
      <c r="I1442" s="6" t="s">
        <v>910</v>
      </c>
      <c r="J1442" s="6">
        <v>0.079874397</v>
      </c>
      <c r="K1442" s="6">
        <v>0</v>
      </c>
      <c r="L1442" s="6">
        <v>0.59793323</v>
      </c>
      <c r="M1442" s="6">
        <v>0.9241838</v>
      </c>
    </row>
    <row r="1443" ht="13.85" spans="1:13">
      <c r="A1443" s="6"/>
      <c r="B1443" s="6"/>
      <c r="C1443" s="6"/>
      <c r="D1443" s="6"/>
      <c r="E1443" s="6"/>
      <c r="F1443" s="6"/>
      <c r="G1443" s="6"/>
      <c r="H1443" s="6" t="s">
        <v>688</v>
      </c>
      <c r="I1443" s="6" t="s">
        <v>911</v>
      </c>
      <c r="J1443" s="6">
        <v>0.079874397</v>
      </c>
      <c r="K1443" s="6">
        <v>0</v>
      </c>
      <c r="L1443" s="6">
        <v>0.27439075</v>
      </c>
      <c r="M1443" s="6">
        <v>0.60064131</v>
      </c>
    </row>
    <row r="1444" ht="13.85" spans="1:13">
      <c r="A1444" s="6"/>
      <c r="B1444" s="6"/>
      <c r="C1444" s="6"/>
      <c r="D1444" s="6"/>
      <c r="E1444" s="6"/>
      <c r="F1444" s="6"/>
      <c r="G1444" s="6"/>
      <c r="H1444" s="6" t="s">
        <v>689</v>
      </c>
      <c r="I1444" s="6" t="s">
        <v>912</v>
      </c>
      <c r="J1444" s="6">
        <v>0.079874397</v>
      </c>
      <c r="K1444" s="6">
        <v>0</v>
      </c>
      <c r="L1444" s="6">
        <v>0.21490027</v>
      </c>
      <c r="M1444" s="6">
        <v>0.54115083</v>
      </c>
    </row>
    <row r="1445" ht="13.85" spans="1:13">
      <c r="A1445" s="6"/>
      <c r="B1445" s="6"/>
      <c r="C1445" s="6"/>
      <c r="D1445" s="6"/>
      <c r="E1445" s="6"/>
      <c r="F1445" s="6"/>
      <c r="G1445" s="6" t="s">
        <v>685</v>
      </c>
      <c r="H1445" s="6" t="s">
        <v>31</v>
      </c>
      <c r="I1445" s="6" t="s">
        <v>913</v>
      </c>
      <c r="J1445" s="6">
        <v>0.079874397</v>
      </c>
      <c r="K1445" s="6">
        <v>0</v>
      </c>
      <c r="L1445" s="6">
        <v>0.56511961</v>
      </c>
      <c r="M1445" s="6">
        <v>0.89137017</v>
      </c>
    </row>
    <row r="1446" ht="13.85" spans="1:13">
      <c r="A1446" s="6"/>
      <c r="B1446" s="6"/>
      <c r="C1446" s="6"/>
      <c r="D1446" s="6"/>
      <c r="E1446" s="6"/>
      <c r="F1446" s="6"/>
      <c r="G1446" s="6"/>
      <c r="H1446" s="6" t="s">
        <v>40</v>
      </c>
      <c r="I1446" s="6" t="s">
        <v>914</v>
      </c>
      <c r="J1446" s="6">
        <v>0.079874397</v>
      </c>
      <c r="K1446" s="6">
        <v>0.005</v>
      </c>
      <c r="L1446" s="6">
        <v>0.07670612</v>
      </c>
      <c r="M1446" s="6">
        <v>0.40295668</v>
      </c>
    </row>
    <row r="1447" ht="13.85" spans="1:13">
      <c r="A1447" s="6"/>
      <c r="B1447" s="6"/>
      <c r="C1447" s="6"/>
      <c r="D1447" s="6"/>
      <c r="E1447" s="6"/>
      <c r="F1447" s="6"/>
      <c r="G1447" s="6"/>
      <c r="H1447" s="6" t="s">
        <v>687</v>
      </c>
      <c r="I1447" s="6" t="s">
        <v>915</v>
      </c>
      <c r="J1447" s="6">
        <v>0.079874397</v>
      </c>
      <c r="K1447" s="6">
        <v>0</v>
      </c>
      <c r="L1447" s="6">
        <v>0.83776463</v>
      </c>
      <c r="M1447" s="6">
        <v>1.1640152</v>
      </c>
    </row>
    <row r="1448" ht="13.85" spans="1:13">
      <c r="A1448" s="6"/>
      <c r="B1448" s="6"/>
      <c r="C1448" s="6"/>
      <c r="D1448" s="6"/>
      <c r="E1448" s="6"/>
      <c r="F1448" s="6"/>
      <c r="G1448" s="6"/>
      <c r="H1448" s="6" t="s">
        <v>688</v>
      </c>
      <c r="I1448" s="6" t="s">
        <v>916</v>
      </c>
      <c r="J1448" s="6">
        <v>0.079874397</v>
      </c>
      <c r="K1448" s="6">
        <v>0</v>
      </c>
      <c r="L1448" s="6">
        <v>0.51422215</v>
      </c>
      <c r="M1448" s="6">
        <v>0.84047271</v>
      </c>
    </row>
    <row r="1449" ht="13.85" spans="1:13">
      <c r="A1449" s="6"/>
      <c r="B1449" s="6"/>
      <c r="C1449" s="6"/>
      <c r="D1449" s="6"/>
      <c r="E1449" s="6"/>
      <c r="F1449" s="6"/>
      <c r="G1449" s="6"/>
      <c r="H1449" s="6" t="s">
        <v>689</v>
      </c>
      <c r="I1449" s="6" t="s">
        <v>917</v>
      </c>
      <c r="J1449" s="6">
        <v>0.079874397</v>
      </c>
      <c r="K1449" s="6">
        <v>0</v>
      </c>
      <c r="L1449" s="6">
        <v>0.45473167</v>
      </c>
      <c r="M1449" s="6">
        <v>0.78098223</v>
      </c>
    </row>
    <row r="1450" ht="13.85" spans="1:13">
      <c r="A1450" s="6"/>
      <c r="B1450" s="6"/>
      <c r="C1450" s="6"/>
      <c r="D1450" s="6"/>
      <c r="E1450" s="6"/>
      <c r="F1450" s="6"/>
      <c r="G1450" s="6" t="s">
        <v>687</v>
      </c>
      <c r="H1450" s="6" t="s">
        <v>31</v>
      </c>
      <c r="I1450" s="6" t="s">
        <v>918</v>
      </c>
      <c r="J1450" s="6">
        <v>0.079874397</v>
      </c>
      <c r="K1450" s="6">
        <v>0.002</v>
      </c>
      <c r="L1450" s="6">
        <v>-0.43577031</v>
      </c>
      <c r="M1450" s="6">
        <v>-0.10951975</v>
      </c>
    </row>
    <row r="1451" ht="13.85" spans="1:13">
      <c r="A1451" s="6"/>
      <c r="B1451" s="6"/>
      <c r="C1451" s="6"/>
      <c r="D1451" s="6"/>
      <c r="E1451" s="6"/>
      <c r="F1451" s="6"/>
      <c r="G1451" s="6"/>
      <c r="H1451" s="6" t="s">
        <v>40</v>
      </c>
      <c r="I1451" s="6" t="s">
        <v>919</v>
      </c>
      <c r="J1451" s="6">
        <v>0.079874397</v>
      </c>
      <c r="K1451" s="6">
        <v>0</v>
      </c>
      <c r="L1451" s="6">
        <v>-0.9241838</v>
      </c>
      <c r="M1451" s="6">
        <v>-0.59793323</v>
      </c>
    </row>
    <row r="1452" ht="13.85" spans="1:13">
      <c r="A1452" s="6"/>
      <c r="B1452" s="6"/>
      <c r="C1452" s="6"/>
      <c r="D1452" s="6"/>
      <c r="E1452" s="6"/>
      <c r="F1452" s="6"/>
      <c r="G1452" s="6"/>
      <c r="H1452" s="6" t="s">
        <v>685</v>
      </c>
      <c r="I1452" s="6" t="s">
        <v>920</v>
      </c>
      <c r="J1452" s="6">
        <v>0.079874397</v>
      </c>
      <c r="K1452" s="6">
        <v>0</v>
      </c>
      <c r="L1452" s="6">
        <v>-1.1640152</v>
      </c>
      <c r="M1452" s="6">
        <v>-0.83776463</v>
      </c>
    </row>
    <row r="1453" ht="13.85" spans="1:13">
      <c r="A1453" s="6"/>
      <c r="B1453" s="6"/>
      <c r="C1453" s="6"/>
      <c r="D1453" s="6"/>
      <c r="E1453" s="6"/>
      <c r="F1453" s="6"/>
      <c r="G1453" s="6"/>
      <c r="H1453" s="6" t="s">
        <v>688</v>
      </c>
      <c r="I1453" s="6" t="s">
        <v>921</v>
      </c>
      <c r="J1453" s="6">
        <v>0.079874397</v>
      </c>
      <c r="K1453" s="6">
        <v>0</v>
      </c>
      <c r="L1453" s="6">
        <v>-0.48666777</v>
      </c>
      <c r="M1453" s="6">
        <v>-0.1604172</v>
      </c>
    </row>
    <row r="1454" ht="13.85" spans="1:13">
      <c r="A1454" s="6"/>
      <c r="B1454" s="6"/>
      <c r="C1454" s="6"/>
      <c r="D1454" s="6"/>
      <c r="E1454" s="6"/>
      <c r="F1454" s="6"/>
      <c r="G1454" s="6"/>
      <c r="H1454" s="6" t="s">
        <v>689</v>
      </c>
      <c r="I1454" s="6" t="s">
        <v>922</v>
      </c>
      <c r="J1454" s="6">
        <v>0.079874397</v>
      </c>
      <c r="K1454" s="6">
        <v>0</v>
      </c>
      <c r="L1454" s="6">
        <v>-0.54615825</v>
      </c>
      <c r="M1454" s="6">
        <v>-0.21990768</v>
      </c>
    </row>
    <row r="1455" ht="13.85" spans="1:13">
      <c r="A1455" s="6"/>
      <c r="B1455" s="6"/>
      <c r="C1455" s="6"/>
      <c r="D1455" s="6"/>
      <c r="E1455" s="6"/>
      <c r="F1455" s="6"/>
      <c r="G1455" s="6" t="s">
        <v>688</v>
      </c>
      <c r="H1455" s="6" t="s">
        <v>31</v>
      </c>
      <c r="I1455" s="6">
        <v>0.050897456</v>
      </c>
      <c r="J1455" s="6">
        <v>0.079874397</v>
      </c>
      <c r="K1455" s="6">
        <v>0.529</v>
      </c>
      <c r="L1455" s="6">
        <v>-0.11222783</v>
      </c>
      <c r="M1455" s="6">
        <v>0.21402274</v>
      </c>
    </row>
    <row r="1456" ht="13.85" spans="1:13">
      <c r="A1456" s="6"/>
      <c r="B1456" s="6"/>
      <c r="C1456" s="6"/>
      <c r="D1456" s="6"/>
      <c r="E1456" s="6"/>
      <c r="F1456" s="6"/>
      <c r="G1456" s="6"/>
      <c r="H1456" s="6" t="s">
        <v>40</v>
      </c>
      <c r="I1456" s="6" t="s">
        <v>923</v>
      </c>
      <c r="J1456" s="6">
        <v>0.079874397</v>
      </c>
      <c r="K1456" s="6">
        <v>0</v>
      </c>
      <c r="L1456" s="6">
        <v>-0.60064131</v>
      </c>
      <c r="M1456" s="6">
        <v>-0.27439075</v>
      </c>
    </row>
    <row r="1457" ht="13.85" spans="1:13">
      <c r="A1457" s="6"/>
      <c r="B1457" s="6"/>
      <c r="C1457" s="6"/>
      <c r="D1457" s="6"/>
      <c r="E1457" s="6"/>
      <c r="F1457" s="6"/>
      <c r="G1457" s="6"/>
      <c r="H1457" s="6" t="s">
        <v>685</v>
      </c>
      <c r="I1457" s="6" t="s">
        <v>924</v>
      </c>
      <c r="J1457" s="6">
        <v>0.079874397</v>
      </c>
      <c r="K1457" s="6">
        <v>0</v>
      </c>
      <c r="L1457" s="6">
        <v>-0.84047271</v>
      </c>
      <c r="M1457" s="6">
        <v>-0.51422215</v>
      </c>
    </row>
    <row r="1458" ht="13.85" spans="1:13">
      <c r="A1458" s="6"/>
      <c r="B1458" s="6"/>
      <c r="C1458" s="6"/>
      <c r="D1458" s="6"/>
      <c r="E1458" s="6"/>
      <c r="F1458" s="6"/>
      <c r="G1458" s="6"/>
      <c r="H1458" s="6" t="s">
        <v>687</v>
      </c>
      <c r="I1458" s="6" t="s">
        <v>925</v>
      </c>
      <c r="J1458" s="6">
        <v>0.079874397</v>
      </c>
      <c r="K1458" s="6">
        <v>0</v>
      </c>
      <c r="L1458" s="6">
        <v>0.1604172</v>
      </c>
      <c r="M1458" s="6">
        <v>0.48666777</v>
      </c>
    </row>
    <row r="1459" ht="13.85" spans="1:13">
      <c r="A1459" s="6"/>
      <c r="B1459" s="6"/>
      <c r="C1459" s="6"/>
      <c r="D1459" s="6"/>
      <c r="E1459" s="6"/>
      <c r="F1459" s="6"/>
      <c r="G1459" s="6"/>
      <c r="H1459" s="6" t="s">
        <v>689</v>
      </c>
      <c r="I1459" s="6">
        <v>-0.059490481</v>
      </c>
      <c r="J1459" s="6">
        <v>0.079874397</v>
      </c>
      <c r="K1459" s="6">
        <v>0.462</v>
      </c>
      <c r="L1459" s="6">
        <v>-0.22261576</v>
      </c>
      <c r="M1459" s="6">
        <v>0.1036348</v>
      </c>
    </row>
    <row r="1460" ht="13.85" spans="1:13">
      <c r="A1460" s="6"/>
      <c r="B1460" s="6"/>
      <c r="C1460" s="6"/>
      <c r="D1460" s="6"/>
      <c r="E1460" s="6"/>
      <c r="F1460" s="6"/>
      <c r="G1460" s="6" t="s">
        <v>689</v>
      </c>
      <c r="H1460" s="6" t="s">
        <v>31</v>
      </c>
      <c r="I1460" s="6">
        <v>0.110387937</v>
      </c>
      <c r="J1460" s="6">
        <v>0.079874397</v>
      </c>
      <c r="K1460" s="6">
        <v>0.177</v>
      </c>
      <c r="L1460" s="6">
        <v>-0.05273734</v>
      </c>
      <c r="M1460" s="6">
        <v>0.27351322</v>
      </c>
    </row>
    <row r="1461" ht="13.85" spans="1:13">
      <c r="A1461" s="6"/>
      <c r="B1461" s="6"/>
      <c r="C1461" s="6"/>
      <c r="D1461" s="6"/>
      <c r="E1461" s="6"/>
      <c r="F1461" s="6"/>
      <c r="G1461" s="6"/>
      <c r="H1461" s="6" t="s">
        <v>40</v>
      </c>
      <c r="I1461" s="6" t="s">
        <v>926</v>
      </c>
      <c r="J1461" s="6">
        <v>0.079874397</v>
      </c>
      <c r="K1461" s="6">
        <v>0</v>
      </c>
      <c r="L1461" s="6">
        <v>-0.54115083</v>
      </c>
      <c r="M1461" s="6">
        <v>-0.21490027</v>
      </c>
    </row>
    <row r="1462" ht="13.85" spans="1:13">
      <c r="A1462" s="6"/>
      <c r="B1462" s="6"/>
      <c r="C1462" s="6"/>
      <c r="D1462" s="6"/>
      <c r="E1462" s="6"/>
      <c r="F1462" s="6"/>
      <c r="G1462" s="6"/>
      <c r="H1462" s="6" t="s">
        <v>685</v>
      </c>
      <c r="I1462" s="6" t="s">
        <v>927</v>
      </c>
      <c r="J1462" s="6">
        <v>0.079874397</v>
      </c>
      <c r="K1462" s="6">
        <v>0</v>
      </c>
      <c r="L1462" s="6">
        <v>-0.78098223</v>
      </c>
      <c r="M1462" s="6">
        <v>-0.45473167</v>
      </c>
    </row>
    <row r="1463" ht="13.85" spans="1:13">
      <c r="A1463" s="6"/>
      <c r="B1463" s="6"/>
      <c r="C1463" s="6"/>
      <c r="D1463" s="6"/>
      <c r="E1463" s="6"/>
      <c r="F1463" s="6"/>
      <c r="G1463" s="6"/>
      <c r="H1463" s="6" t="s">
        <v>687</v>
      </c>
      <c r="I1463" s="6" t="s">
        <v>928</v>
      </c>
      <c r="J1463" s="6">
        <v>0.079874397</v>
      </c>
      <c r="K1463" s="6">
        <v>0</v>
      </c>
      <c r="L1463" s="6">
        <v>0.21990768</v>
      </c>
      <c r="M1463" s="6">
        <v>0.54615825</v>
      </c>
    </row>
    <row r="1464" ht="13.85" spans="1:13">
      <c r="A1464" s="6"/>
      <c r="B1464" s="6"/>
      <c r="C1464" s="6"/>
      <c r="D1464" s="6"/>
      <c r="E1464" s="6"/>
      <c r="F1464" s="6"/>
      <c r="G1464" s="6"/>
      <c r="H1464" s="6" t="s">
        <v>688</v>
      </c>
      <c r="I1464" s="6">
        <v>0.059490481</v>
      </c>
      <c r="J1464" s="6">
        <v>0.079874397</v>
      </c>
      <c r="K1464" s="6">
        <v>0.462</v>
      </c>
      <c r="L1464" s="6">
        <v>-0.1036348</v>
      </c>
      <c r="M1464" s="6">
        <v>0.22261576</v>
      </c>
    </row>
    <row r="1465" ht="13.85" spans="1:13">
      <c r="A1465" s="6"/>
      <c r="B1465" s="6"/>
      <c r="C1465" s="6"/>
      <c r="D1465" s="6"/>
      <c r="E1465" s="6"/>
      <c r="F1465" s="6"/>
      <c r="G1465" s="6" t="s">
        <v>144</v>
      </c>
      <c r="H1465" s="6"/>
      <c r="I1465" s="6"/>
      <c r="J1465" s="6"/>
      <c r="K1465" s="6"/>
      <c r="L1465" s="6"/>
      <c r="M1465" s="6"/>
    </row>
    <row r="1476" ht="17.25" spans="1:1">
      <c r="A1476" s="10" t="s">
        <v>929</v>
      </c>
    </row>
    <row r="1477" ht="13.85" spans="1:7">
      <c r="A1477" s="6"/>
      <c r="B1477" s="6" t="s">
        <v>93</v>
      </c>
      <c r="C1477" s="6"/>
      <c r="D1477" s="6"/>
      <c r="E1477" s="6" t="s">
        <v>94</v>
      </c>
      <c r="F1477" s="6"/>
      <c r="G1477" s="6"/>
    </row>
    <row r="1478" ht="13.85" spans="1:7">
      <c r="A1478" s="6" t="s">
        <v>7</v>
      </c>
      <c r="B1478" s="23">
        <v>1</v>
      </c>
      <c r="C1478" s="23">
        <v>9230.397</v>
      </c>
      <c r="D1478" s="23"/>
      <c r="E1478" s="23">
        <v>1</v>
      </c>
      <c r="F1478" s="23">
        <v>2663.832</v>
      </c>
      <c r="G1478" s="23">
        <f t="shared" ref="G1478:G1489" si="50">F1478/C1478</f>
        <v>0.288593437530368</v>
      </c>
    </row>
    <row r="1479" ht="13.85" spans="1:7">
      <c r="A1479" s="6" t="s">
        <v>8</v>
      </c>
      <c r="B1479" s="23">
        <v>2</v>
      </c>
      <c r="C1479" s="23">
        <v>8024.598</v>
      </c>
      <c r="D1479" s="23"/>
      <c r="E1479" s="23">
        <v>2</v>
      </c>
      <c r="F1479" s="23">
        <v>1595.104</v>
      </c>
      <c r="G1479" s="23">
        <f t="shared" si="50"/>
        <v>0.198776811000377</v>
      </c>
    </row>
    <row r="1480" ht="13.85" spans="1:7">
      <c r="A1480" s="6" t="s">
        <v>13</v>
      </c>
      <c r="B1480" s="6">
        <v>3</v>
      </c>
      <c r="C1480" s="6">
        <v>8953.062</v>
      </c>
      <c r="D1480" s="6"/>
      <c r="E1480" s="6">
        <v>3</v>
      </c>
      <c r="F1480" s="6">
        <v>5668.69</v>
      </c>
      <c r="G1480" s="6">
        <f t="shared" si="50"/>
        <v>0.633156566993505</v>
      </c>
    </row>
    <row r="1481" ht="13.85" spans="1:8">
      <c r="A1481" s="6" t="s">
        <v>14</v>
      </c>
      <c r="B1481" s="6">
        <v>4</v>
      </c>
      <c r="C1481" s="6">
        <v>8709.77</v>
      </c>
      <c r="D1481" s="6"/>
      <c r="E1481" s="6">
        <v>4</v>
      </c>
      <c r="F1481" s="6">
        <v>4309.125</v>
      </c>
      <c r="G1481" s="6">
        <f t="shared" si="50"/>
        <v>0.494746129920767</v>
      </c>
      <c r="H1481" s="6" t="s">
        <v>94</v>
      </c>
    </row>
    <row r="1482" ht="13.85" spans="1:7">
      <c r="A1482" s="6" t="s">
        <v>771</v>
      </c>
      <c r="B1482" s="24">
        <v>5</v>
      </c>
      <c r="C1482" s="24">
        <v>8194.234</v>
      </c>
      <c r="D1482" s="24"/>
      <c r="E1482" s="24">
        <v>5</v>
      </c>
      <c r="F1482" s="24">
        <v>4429.82</v>
      </c>
      <c r="G1482" s="24">
        <f t="shared" si="50"/>
        <v>0.540602086784439</v>
      </c>
    </row>
    <row r="1483" ht="13.85" spans="1:7">
      <c r="A1483" s="6" t="s">
        <v>772</v>
      </c>
      <c r="B1483" s="24">
        <v>6</v>
      </c>
      <c r="C1483" s="24">
        <v>8416.962</v>
      </c>
      <c r="D1483" s="24"/>
      <c r="E1483" s="24">
        <v>6</v>
      </c>
      <c r="F1483" s="24">
        <v>3531.426</v>
      </c>
      <c r="G1483" s="24">
        <f t="shared" si="50"/>
        <v>0.41956064432749</v>
      </c>
    </row>
    <row r="1484" ht="13.85" spans="1:7">
      <c r="A1484" s="6" t="s">
        <v>467</v>
      </c>
      <c r="B1484" s="6">
        <v>7</v>
      </c>
      <c r="C1484" s="6">
        <v>8365.891</v>
      </c>
      <c r="D1484" s="6"/>
      <c r="E1484" s="6">
        <v>7</v>
      </c>
      <c r="F1484" s="6">
        <v>4598.426</v>
      </c>
      <c r="G1484" s="6">
        <f t="shared" si="50"/>
        <v>0.5496636281778</v>
      </c>
    </row>
    <row r="1485" ht="13.85" spans="1:7">
      <c r="A1485" s="6" t="s">
        <v>468</v>
      </c>
      <c r="B1485" s="6">
        <v>8</v>
      </c>
      <c r="C1485" s="6">
        <v>7195.062</v>
      </c>
      <c r="D1485" s="6"/>
      <c r="E1485" s="6">
        <v>8</v>
      </c>
      <c r="F1485" s="6">
        <v>3609.355</v>
      </c>
      <c r="G1485" s="6">
        <f t="shared" si="50"/>
        <v>0.501643349285941</v>
      </c>
    </row>
    <row r="1486" ht="13.85" spans="1:7">
      <c r="A1486" s="6" t="s">
        <v>773</v>
      </c>
      <c r="B1486" s="23">
        <v>9</v>
      </c>
      <c r="C1486" s="23">
        <v>8259.77</v>
      </c>
      <c r="D1486" s="23"/>
      <c r="E1486" s="23">
        <v>9</v>
      </c>
      <c r="F1486" s="23">
        <v>3761.64</v>
      </c>
      <c r="G1486" s="23">
        <f t="shared" si="50"/>
        <v>0.455417039457515</v>
      </c>
    </row>
    <row r="1487" ht="13.85" spans="1:7">
      <c r="A1487" s="6" t="s">
        <v>774</v>
      </c>
      <c r="B1487" s="23">
        <v>10</v>
      </c>
      <c r="C1487" s="23">
        <v>7658.941</v>
      </c>
      <c r="D1487" s="23"/>
      <c r="E1487" s="23">
        <v>10</v>
      </c>
      <c r="F1487" s="23">
        <v>1981.477</v>
      </c>
      <c r="G1487" s="23">
        <f t="shared" si="50"/>
        <v>0.258714226940774</v>
      </c>
    </row>
    <row r="1488" ht="13.85" spans="1:7">
      <c r="A1488" s="6" t="s">
        <v>775</v>
      </c>
      <c r="B1488" s="6">
        <v>11</v>
      </c>
      <c r="C1488" s="6">
        <v>8238.719</v>
      </c>
      <c r="D1488" s="6"/>
      <c r="E1488" s="6">
        <v>11</v>
      </c>
      <c r="F1488" s="6">
        <v>1184.74</v>
      </c>
      <c r="G1488" s="6">
        <f t="shared" si="50"/>
        <v>0.143801481759482</v>
      </c>
    </row>
    <row r="1489" ht="13.85" spans="1:8">
      <c r="A1489" s="6" t="s">
        <v>776</v>
      </c>
      <c r="B1489" s="6">
        <v>12</v>
      </c>
      <c r="C1489" s="6">
        <v>8511.276</v>
      </c>
      <c r="D1489" s="6"/>
      <c r="E1489" s="6">
        <v>12</v>
      </c>
      <c r="F1489" s="6">
        <v>1647.497</v>
      </c>
      <c r="G1489" s="6">
        <f t="shared" si="50"/>
        <v>0.19356639357013</v>
      </c>
      <c r="H1489" s="6" t="s">
        <v>93</v>
      </c>
    </row>
    <row r="1490" ht="13.85" spans="1:7">
      <c r="A1490" s="6"/>
      <c r="B1490" s="6" t="s">
        <v>93</v>
      </c>
      <c r="C1490" s="6"/>
      <c r="D1490" s="6"/>
      <c r="E1490" s="6" t="s">
        <v>94</v>
      </c>
      <c r="F1490" s="6"/>
      <c r="G1490" s="6"/>
    </row>
    <row r="1491" ht="13.85" spans="1:7">
      <c r="A1491" s="6" t="s">
        <v>9</v>
      </c>
      <c r="B1491" s="23">
        <v>1</v>
      </c>
      <c r="C1491" s="23">
        <v>8284.711</v>
      </c>
      <c r="D1491" s="23"/>
      <c r="E1491" s="23">
        <v>1</v>
      </c>
      <c r="F1491" s="23">
        <v>1915.882</v>
      </c>
      <c r="G1491" s="23">
        <f t="shared" ref="G1491:G1502" si="51">F1491/C1491</f>
        <v>0.231255139738731</v>
      </c>
    </row>
    <row r="1492" ht="13.85" spans="1:7">
      <c r="A1492" s="6" t="s">
        <v>10</v>
      </c>
      <c r="B1492" s="23">
        <v>2</v>
      </c>
      <c r="C1492" s="23">
        <v>8288.083</v>
      </c>
      <c r="D1492" s="23"/>
      <c r="E1492" s="23">
        <v>2</v>
      </c>
      <c r="F1492" s="23">
        <v>5067.891</v>
      </c>
      <c r="G1492" s="23">
        <f t="shared" si="51"/>
        <v>0.611467211416681</v>
      </c>
    </row>
    <row r="1493" ht="13.85" spans="1:7">
      <c r="A1493" s="6" t="s">
        <v>15</v>
      </c>
      <c r="B1493" s="6">
        <v>3</v>
      </c>
      <c r="C1493" s="6">
        <v>7670.527</v>
      </c>
      <c r="D1493" s="6"/>
      <c r="E1493" s="6">
        <v>3</v>
      </c>
      <c r="F1493" s="6">
        <v>6754.225</v>
      </c>
      <c r="G1493" s="6">
        <f t="shared" si="51"/>
        <v>0.880542497275611</v>
      </c>
    </row>
    <row r="1494" ht="13.85" spans="1:7">
      <c r="A1494" s="6" t="s">
        <v>16</v>
      </c>
      <c r="B1494" s="6">
        <v>4</v>
      </c>
      <c r="C1494" s="6">
        <v>8283.477</v>
      </c>
      <c r="D1494" s="6"/>
      <c r="E1494" s="6">
        <v>4</v>
      </c>
      <c r="F1494" s="6">
        <v>5823.962</v>
      </c>
      <c r="G1494" s="6">
        <f t="shared" si="51"/>
        <v>0.703081809727968</v>
      </c>
    </row>
    <row r="1495" ht="13.85" spans="1:7">
      <c r="A1495" s="6" t="s">
        <v>777</v>
      </c>
      <c r="B1495" s="24">
        <v>5</v>
      </c>
      <c r="C1495" s="24">
        <v>7861.941</v>
      </c>
      <c r="D1495" s="24"/>
      <c r="E1495" s="24">
        <v>5</v>
      </c>
      <c r="F1495" s="24">
        <v>5960.719</v>
      </c>
      <c r="G1495" s="24">
        <f t="shared" si="51"/>
        <v>0.7581739674719</v>
      </c>
    </row>
    <row r="1496" ht="13.85" spans="1:7">
      <c r="A1496" s="6" t="s">
        <v>778</v>
      </c>
      <c r="B1496" s="24">
        <v>6</v>
      </c>
      <c r="C1496" s="24">
        <v>8841.012</v>
      </c>
      <c r="D1496" s="24"/>
      <c r="E1496" s="24">
        <v>6</v>
      </c>
      <c r="F1496" s="24">
        <v>6083.447</v>
      </c>
      <c r="G1496" s="24">
        <f t="shared" si="51"/>
        <v>0.688093964808554</v>
      </c>
    </row>
    <row r="1497" ht="13.85" spans="1:7">
      <c r="A1497" s="6" t="s">
        <v>469</v>
      </c>
      <c r="B1497" s="6">
        <v>7</v>
      </c>
      <c r="C1497" s="6">
        <v>7933.184</v>
      </c>
      <c r="D1497" s="6"/>
      <c r="E1497" s="6">
        <v>7</v>
      </c>
      <c r="F1497" s="6">
        <v>4053.154</v>
      </c>
      <c r="G1497" s="6">
        <f t="shared" si="51"/>
        <v>0.510911381861306</v>
      </c>
    </row>
    <row r="1498" ht="13.85" spans="1:7">
      <c r="A1498" s="6" t="s">
        <v>473</v>
      </c>
      <c r="B1498" s="6">
        <v>8</v>
      </c>
      <c r="C1498" s="6">
        <v>7524.648</v>
      </c>
      <c r="D1498" s="6"/>
      <c r="E1498" s="6">
        <v>8</v>
      </c>
      <c r="F1498" s="6">
        <v>4163.326</v>
      </c>
      <c r="G1498" s="6">
        <f t="shared" si="51"/>
        <v>0.553291795177661</v>
      </c>
    </row>
    <row r="1499" ht="13.85" spans="1:7">
      <c r="A1499" s="6" t="s">
        <v>779</v>
      </c>
      <c r="B1499" s="23">
        <v>9</v>
      </c>
      <c r="C1499" s="23">
        <v>8795.184</v>
      </c>
      <c r="D1499" s="23"/>
      <c r="E1499" s="23">
        <v>9</v>
      </c>
      <c r="F1499" s="23">
        <v>4690.912</v>
      </c>
      <c r="G1499" s="23">
        <f t="shared" si="51"/>
        <v>0.533350069765454</v>
      </c>
    </row>
    <row r="1500" ht="13.85" spans="1:7">
      <c r="A1500" s="6" t="s">
        <v>780</v>
      </c>
      <c r="B1500" s="23">
        <v>10</v>
      </c>
      <c r="C1500" s="23">
        <v>8142.426</v>
      </c>
      <c r="D1500" s="23"/>
      <c r="E1500" s="23">
        <v>10</v>
      </c>
      <c r="F1500" s="23">
        <v>3991.033</v>
      </c>
      <c r="G1500" s="23">
        <f t="shared" si="51"/>
        <v>0.49015281195064</v>
      </c>
    </row>
    <row r="1501" ht="13.85" spans="1:7">
      <c r="A1501" s="6" t="s">
        <v>781</v>
      </c>
      <c r="B1501" s="6">
        <v>11</v>
      </c>
      <c r="C1501" s="6">
        <v>6921.184</v>
      </c>
      <c r="D1501" s="6"/>
      <c r="E1501" s="6">
        <v>11</v>
      </c>
      <c r="F1501" s="6">
        <v>3973.447</v>
      </c>
      <c r="G1501" s="6">
        <f t="shared" si="51"/>
        <v>0.574099315955189</v>
      </c>
    </row>
    <row r="1502" ht="13.85" spans="1:7">
      <c r="A1502" s="6" t="s">
        <v>782</v>
      </c>
      <c r="B1502" s="6">
        <v>12</v>
      </c>
      <c r="C1502" s="6">
        <v>7716.347</v>
      </c>
      <c r="D1502" s="6"/>
      <c r="E1502" s="6">
        <v>12</v>
      </c>
      <c r="F1502" s="6">
        <v>3581.276</v>
      </c>
      <c r="G1502" s="6">
        <f t="shared" si="51"/>
        <v>0.464115468109456</v>
      </c>
    </row>
    <row r="1503" ht="13.85" spans="1:7">
      <c r="A1503" s="6"/>
      <c r="B1503" s="6" t="s">
        <v>93</v>
      </c>
      <c r="C1503" s="6"/>
      <c r="D1503" s="6"/>
      <c r="E1503" s="6" t="s">
        <v>94</v>
      </c>
      <c r="F1503" s="6"/>
      <c r="G1503" s="6"/>
    </row>
    <row r="1504" ht="13.85" spans="1:7">
      <c r="A1504" s="6" t="s">
        <v>11</v>
      </c>
      <c r="B1504" s="23">
        <v>1</v>
      </c>
      <c r="C1504" s="23">
        <v>8024.64</v>
      </c>
      <c r="D1504" s="23"/>
      <c r="E1504" s="23">
        <v>1</v>
      </c>
      <c r="F1504" s="23">
        <v>2502.518</v>
      </c>
      <c r="G1504" s="23">
        <f t="shared" ref="G1504:G1515" si="52">F1504/C1504</f>
        <v>0.311854238944052</v>
      </c>
    </row>
    <row r="1505" ht="13.85" spans="1:7">
      <c r="A1505" s="6" t="s">
        <v>12</v>
      </c>
      <c r="B1505" s="23">
        <v>2</v>
      </c>
      <c r="C1505" s="23">
        <v>5703.803</v>
      </c>
      <c r="D1505" s="23"/>
      <c r="E1505" s="23">
        <v>2</v>
      </c>
      <c r="F1505" s="23">
        <v>2602.983</v>
      </c>
      <c r="G1505" s="23">
        <f t="shared" si="52"/>
        <v>0.45635920455177</v>
      </c>
    </row>
    <row r="1506" ht="13.85" spans="1:7">
      <c r="A1506" s="6" t="s">
        <v>17</v>
      </c>
      <c r="B1506" s="6">
        <v>3</v>
      </c>
      <c r="C1506" s="6">
        <v>5781.77</v>
      </c>
      <c r="D1506" s="6"/>
      <c r="E1506" s="6">
        <v>3</v>
      </c>
      <c r="F1506" s="6">
        <v>4266.477</v>
      </c>
      <c r="G1506" s="6">
        <f t="shared" si="52"/>
        <v>0.737918838002895</v>
      </c>
    </row>
    <row r="1507" ht="13.85" spans="1:7">
      <c r="A1507" s="6" t="s">
        <v>18</v>
      </c>
      <c r="B1507" s="6">
        <v>4</v>
      </c>
      <c r="C1507" s="6">
        <v>5492.355</v>
      </c>
      <c r="D1507" s="6"/>
      <c r="E1507" s="6">
        <v>4</v>
      </c>
      <c r="F1507" s="6">
        <v>4660.589</v>
      </c>
      <c r="G1507" s="6">
        <f t="shared" si="52"/>
        <v>0.848559315630545</v>
      </c>
    </row>
    <row r="1508" ht="13.85" spans="1:7">
      <c r="A1508" s="6" t="s">
        <v>783</v>
      </c>
      <c r="B1508" s="24">
        <v>5</v>
      </c>
      <c r="C1508" s="24">
        <v>4666.669</v>
      </c>
      <c r="D1508" s="24"/>
      <c r="E1508" s="24">
        <v>5</v>
      </c>
      <c r="F1508" s="24">
        <v>3194.882</v>
      </c>
      <c r="G1508" s="24">
        <f t="shared" si="52"/>
        <v>0.684617229119957</v>
      </c>
    </row>
    <row r="1509" ht="13.85" spans="1:7">
      <c r="A1509" s="6" t="s">
        <v>784</v>
      </c>
      <c r="B1509" s="24">
        <v>6</v>
      </c>
      <c r="C1509" s="24">
        <v>5209.77</v>
      </c>
      <c r="D1509" s="24"/>
      <c r="E1509" s="24">
        <v>6</v>
      </c>
      <c r="F1509" s="24">
        <v>3253.131</v>
      </c>
      <c r="G1509" s="24">
        <f t="shared" si="52"/>
        <v>0.624428909529595</v>
      </c>
    </row>
    <row r="1510" ht="13.85" spans="1:7">
      <c r="A1510" s="6" t="s">
        <v>474</v>
      </c>
      <c r="B1510" s="6">
        <v>7</v>
      </c>
      <c r="C1510" s="6">
        <v>4656.991</v>
      </c>
      <c r="D1510" s="6"/>
      <c r="E1510" s="6">
        <v>7</v>
      </c>
      <c r="F1510" s="6">
        <v>2017.184</v>
      </c>
      <c r="G1510" s="6">
        <f t="shared" si="52"/>
        <v>0.433151792648944</v>
      </c>
    </row>
    <row r="1511" ht="13.85" spans="1:7">
      <c r="A1511" s="6" t="s">
        <v>475</v>
      </c>
      <c r="B1511" s="6">
        <v>8</v>
      </c>
      <c r="C1511" s="6">
        <v>4567.355</v>
      </c>
      <c r="D1511" s="6"/>
      <c r="E1511" s="6">
        <v>8</v>
      </c>
      <c r="F1511" s="6">
        <v>1279.426</v>
      </c>
      <c r="G1511" s="6">
        <f t="shared" si="52"/>
        <v>0.280124054294006</v>
      </c>
    </row>
    <row r="1512" ht="13.85" spans="1:7">
      <c r="A1512" s="6" t="s">
        <v>785</v>
      </c>
      <c r="B1512" s="23">
        <v>9</v>
      </c>
      <c r="C1512" s="23">
        <v>4876.234</v>
      </c>
      <c r="D1512" s="23"/>
      <c r="E1512" s="23">
        <v>9</v>
      </c>
      <c r="F1512" s="23">
        <v>2186.861</v>
      </c>
      <c r="G1512" s="23">
        <f t="shared" si="52"/>
        <v>0.448473350540602</v>
      </c>
    </row>
    <row r="1513" ht="13.85" spans="1:7">
      <c r="A1513" s="6" t="s">
        <v>786</v>
      </c>
      <c r="B1513" s="23">
        <v>10</v>
      </c>
      <c r="C1513" s="23">
        <v>4728.305</v>
      </c>
      <c r="D1513" s="23"/>
      <c r="E1513" s="23">
        <v>10</v>
      </c>
      <c r="F1513" s="23">
        <v>2397.82</v>
      </c>
      <c r="G1513" s="23">
        <f t="shared" si="52"/>
        <v>0.507120416301402</v>
      </c>
    </row>
    <row r="1514" ht="13.85" spans="1:7">
      <c r="A1514" s="6" t="s">
        <v>787</v>
      </c>
      <c r="B1514" s="6">
        <v>11</v>
      </c>
      <c r="C1514" s="6">
        <v>4679.406</v>
      </c>
      <c r="D1514" s="6"/>
      <c r="E1514" s="6">
        <v>11</v>
      </c>
      <c r="F1514" s="6">
        <v>1565.355</v>
      </c>
      <c r="G1514" s="6">
        <f t="shared" si="52"/>
        <v>0.334520022413101</v>
      </c>
    </row>
    <row r="1515" ht="13.85" spans="1:7">
      <c r="A1515" s="6" t="s">
        <v>788</v>
      </c>
      <c r="B1515" s="6">
        <v>12</v>
      </c>
      <c r="C1515" s="6">
        <v>7119.589</v>
      </c>
      <c r="D1515" s="6"/>
      <c r="E1515" s="6">
        <v>12</v>
      </c>
      <c r="F1515" s="6">
        <v>1459.619</v>
      </c>
      <c r="G1515" s="6">
        <f t="shared" si="52"/>
        <v>0.20501450294392</v>
      </c>
    </row>
    <row r="1518" ht="13.85" spans="1:13">
      <c r="A1518" s="6" t="s">
        <v>123</v>
      </c>
      <c r="B1518" s="6"/>
      <c r="C1518" s="6"/>
      <c r="D1518" s="6"/>
      <c r="E1518" s="6"/>
      <c r="F1518" s="6"/>
      <c r="G1518" s="6" t="s">
        <v>124</v>
      </c>
      <c r="H1518" s="6"/>
      <c r="I1518" s="6"/>
      <c r="J1518" s="6"/>
      <c r="K1518" s="6"/>
      <c r="L1518" s="6"/>
      <c r="M1518" s="6"/>
    </row>
    <row r="1519" ht="13.85" spans="1:13">
      <c r="A1519" s="6" t="s">
        <v>30</v>
      </c>
      <c r="B1519" s="6"/>
      <c r="C1519" s="6"/>
      <c r="D1519" s="6"/>
      <c r="E1519" s="6"/>
      <c r="F1519" s="6"/>
      <c r="G1519" s="6" t="s">
        <v>125</v>
      </c>
      <c r="H1519" s="6"/>
      <c r="I1519" s="6"/>
      <c r="J1519" s="6"/>
      <c r="K1519" s="6"/>
      <c r="L1519" s="6"/>
      <c r="M1519" s="6"/>
    </row>
    <row r="1520" ht="13.85" spans="1:13">
      <c r="A1520" s="6"/>
      <c r="B1520" s="6" t="s">
        <v>126</v>
      </c>
      <c r="C1520" s="6" t="s">
        <v>127</v>
      </c>
      <c r="D1520" s="6" t="s">
        <v>128</v>
      </c>
      <c r="E1520" s="6" t="s">
        <v>32</v>
      </c>
      <c r="F1520" s="6" t="s">
        <v>33</v>
      </c>
      <c r="G1520" s="6" t="s">
        <v>129</v>
      </c>
      <c r="H1520" s="6"/>
      <c r="I1520" s="6"/>
      <c r="J1520" s="6"/>
      <c r="K1520" s="6"/>
      <c r="L1520" s="6"/>
      <c r="M1520" s="6"/>
    </row>
    <row r="1521" ht="13.85" spans="1:13">
      <c r="A1521" s="8" t="s">
        <v>130</v>
      </c>
      <c r="B1521" s="6">
        <v>5.827</v>
      </c>
      <c r="C1521" s="6">
        <v>5</v>
      </c>
      <c r="D1521" s="6">
        <v>1.165</v>
      </c>
      <c r="E1521" s="6">
        <v>7.847</v>
      </c>
      <c r="F1521" s="6">
        <v>0</v>
      </c>
      <c r="G1521" s="6" t="s">
        <v>131</v>
      </c>
      <c r="H1521" s="6" t="s">
        <v>132</v>
      </c>
      <c r="I1521" s="6" t="s">
        <v>133</v>
      </c>
      <c r="J1521" s="6" t="s">
        <v>134</v>
      </c>
      <c r="K1521" s="6" t="s">
        <v>33</v>
      </c>
      <c r="L1521" s="6" t="s">
        <v>135</v>
      </c>
      <c r="M1521" s="6"/>
    </row>
    <row r="1522" ht="13.85" spans="1:13">
      <c r="A1522" s="6" t="s">
        <v>136</v>
      </c>
      <c r="B1522" s="6">
        <v>4.456</v>
      </c>
      <c r="C1522" s="6">
        <v>30</v>
      </c>
      <c r="D1522" s="6">
        <v>0.149</v>
      </c>
      <c r="E1522" s="6"/>
      <c r="F1522" s="6"/>
      <c r="G1522" s="6"/>
      <c r="H1522" s="6"/>
      <c r="I1522" s="6"/>
      <c r="J1522" s="6"/>
      <c r="K1522" s="6"/>
      <c r="L1522" s="6" t="s">
        <v>41</v>
      </c>
      <c r="M1522" s="6" t="s">
        <v>42</v>
      </c>
    </row>
    <row r="1523" ht="13.85" spans="1:13">
      <c r="A1523" s="6" t="s">
        <v>137</v>
      </c>
      <c r="B1523" s="6">
        <v>10.283</v>
      </c>
      <c r="C1523" s="6">
        <v>35</v>
      </c>
      <c r="D1523" s="6"/>
      <c r="E1523" s="6"/>
      <c r="F1523" s="6"/>
      <c r="G1523" s="6" t="s">
        <v>31</v>
      </c>
      <c r="H1523" s="6" t="s">
        <v>40</v>
      </c>
      <c r="I1523" s="6" t="s">
        <v>930</v>
      </c>
      <c r="J1523" s="6">
        <v>0.22251</v>
      </c>
      <c r="K1523" s="6">
        <v>0</v>
      </c>
      <c r="L1523" s="6">
        <v>-1.5027</v>
      </c>
      <c r="M1523" s="6">
        <v>-0.5939</v>
      </c>
    </row>
    <row r="1524" ht="13.85" spans="1:13">
      <c r="A1524" s="6"/>
      <c r="B1524" s="6"/>
      <c r="C1524" s="6"/>
      <c r="D1524" s="6"/>
      <c r="E1524" s="6"/>
      <c r="F1524" s="6"/>
      <c r="G1524" s="6"/>
      <c r="H1524" s="6" t="s">
        <v>790</v>
      </c>
      <c r="I1524" s="6" t="s">
        <v>931</v>
      </c>
      <c r="J1524" s="6">
        <v>0.22251</v>
      </c>
      <c r="K1524" s="6">
        <v>0.002</v>
      </c>
      <c r="L1524" s="6">
        <v>-1.2251</v>
      </c>
      <c r="M1524" s="6">
        <v>-0.3163</v>
      </c>
    </row>
    <row r="1525" ht="13.85" spans="1:13">
      <c r="A1525" s="6"/>
      <c r="B1525" s="6"/>
      <c r="C1525" s="6"/>
      <c r="D1525" s="6"/>
      <c r="E1525" s="6"/>
      <c r="F1525" s="6"/>
      <c r="G1525" s="6"/>
      <c r="H1525" s="6" t="s">
        <v>480</v>
      </c>
      <c r="I1525" s="6">
        <v>-0.34813</v>
      </c>
      <c r="J1525" s="6">
        <v>0.22251</v>
      </c>
      <c r="K1525" s="6">
        <v>0.128</v>
      </c>
      <c r="L1525" s="6">
        <v>-0.8026</v>
      </c>
      <c r="M1525" s="6">
        <v>0.1063</v>
      </c>
    </row>
    <row r="1526" ht="13.85" spans="1:13">
      <c r="A1526" s="6"/>
      <c r="B1526" s="6"/>
      <c r="C1526" s="6"/>
      <c r="D1526" s="6"/>
      <c r="E1526" s="6"/>
      <c r="F1526" s="6"/>
      <c r="G1526" s="6"/>
      <c r="H1526" s="6" t="s">
        <v>792</v>
      </c>
      <c r="I1526" s="6">
        <v>-0.28352</v>
      </c>
      <c r="J1526" s="6">
        <v>0.22251</v>
      </c>
      <c r="K1526" s="6">
        <v>0.212</v>
      </c>
      <c r="L1526" s="6">
        <v>-0.7379</v>
      </c>
      <c r="M1526" s="6">
        <v>0.1709</v>
      </c>
    </row>
    <row r="1527" ht="13.85" spans="1:13">
      <c r="A1527" s="6"/>
      <c r="B1527" s="6"/>
      <c r="C1527" s="6"/>
      <c r="D1527" s="6"/>
      <c r="E1527" s="6"/>
      <c r="F1527" s="6"/>
      <c r="G1527" s="6"/>
      <c r="H1527" s="6" t="s">
        <v>793</v>
      </c>
      <c r="I1527" s="6">
        <v>0.0873</v>
      </c>
      <c r="J1527" s="6">
        <v>0.22251</v>
      </c>
      <c r="K1527" s="6">
        <v>0.698</v>
      </c>
      <c r="L1527" s="6">
        <v>-0.3671</v>
      </c>
      <c r="M1527" s="6">
        <v>0.5417</v>
      </c>
    </row>
    <row r="1528" ht="13.85" spans="1:13">
      <c r="A1528" s="6"/>
      <c r="B1528" s="6"/>
      <c r="C1528" s="6"/>
      <c r="D1528" s="6"/>
      <c r="E1528" s="6"/>
      <c r="F1528" s="6"/>
      <c r="G1528" s="6" t="s">
        <v>40</v>
      </c>
      <c r="H1528" s="6" t="s">
        <v>31</v>
      </c>
      <c r="I1528" s="6" t="s">
        <v>932</v>
      </c>
      <c r="J1528" s="6">
        <v>0.22251</v>
      </c>
      <c r="K1528" s="6">
        <v>0</v>
      </c>
      <c r="L1528" s="6">
        <v>0.5939</v>
      </c>
      <c r="M1528" s="6">
        <v>1.5027</v>
      </c>
    </row>
    <row r="1529" ht="13.85" spans="1:13">
      <c r="A1529" s="6"/>
      <c r="B1529" s="6"/>
      <c r="C1529" s="6"/>
      <c r="D1529" s="6"/>
      <c r="E1529" s="6"/>
      <c r="F1529" s="6"/>
      <c r="G1529" s="6"/>
      <c r="H1529" s="6" t="s">
        <v>790</v>
      </c>
      <c r="I1529" s="6">
        <v>0.27762</v>
      </c>
      <c r="J1529" s="6">
        <v>0.22251</v>
      </c>
      <c r="K1529" s="6">
        <v>0.222</v>
      </c>
      <c r="L1529" s="6">
        <v>-0.1768</v>
      </c>
      <c r="M1529" s="6">
        <v>0.732</v>
      </c>
    </row>
    <row r="1530" ht="13.85" spans="1:13">
      <c r="A1530" s="6"/>
      <c r="B1530" s="6"/>
      <c r="C1530" s="6"/>
      <c r="D1530" s="6"/>
      <c r="E1530" s="6"/>
      <c r="F1530" s="6"/>
      <c r="G1530" s="6"/>
      <c r="H1530" s="6" t="s">
        <v>480</v>
      </c>
      <c r="I1530" s="6" t="s">
        <v>933</v>
      </c>
      <c r="J1530" s="6">
        <v>0.22251</v>
      </c>
      <c r="K1530" s="6">
        <v>0.004</v>
      </c>
      <c r="L1530" s="6">
        <v>0.2458</v>
      </c>
      <c r="M1530" s="6">
        <v>1.1546</v>
      </c>
    </row>
    <row r="1531" ht="13.85" spans="1:13">
      <c r="A1531" s="6"/>
      <c r="B1531" s="6"/>
      <c r="C1531" s="6"/>
      <c r="D1531" s="6"/>
      <c r="E1531" s="6"/>
      <c r="F1531" s="6"/>
      <c r="G1531" s="6"/>
      <c r="H1531" s="6" t="s">
        <v>792</v>
      </c>
      <c r="I1531" s="6" t="s">
        <v>934</v>
      </c>
      <c r="J1531" s="6">
        <v>0.22251</v>
      </c>
      <c r="K1531" s="6">
        <v>0.002</v>
      </c>
      <c r="L1531" s="6">
        <v>0.3104</v>
      </c>
      <c r="M1531" s="6">
        <v>1.2192</v>
      </c>
    </row>
    <row r="1532" ht="13.85" spans="1:13">
      <c r="A1532" s="6"/>
      <c r="B1532" s="6"/>
      <c r="C1532" s="6"/>
      <c r="D1532" s="6"/>
      <c r="E1532" s="6"/>
      <c r="F1532" s="6"/>
      <c r="G1532" s="6"/>
      <c r="H1532" s="6" t="s">
        <v>793</v>
      </c>
      <c r="I1532" s="6" t="s">
        <v>935</v>
      </c>
      <c r="J1532" s="6">
        <v>0.22251</v>
      </c>
      <c r="K1532" s="6">
        <v>0</v>
      </c>
      <c r="L1532" s="6">
        <v>0.6812</v>
      </c>
      <c r="M1532" s="6">
        <v>1.59</v>
      </c>
    </row>
    <row r="1533" ht="13.85" spans="1:13">
      <c r="A1533" s="6"/>
      <c r="B1533" s="6"/>
      <c r="C1533" s="6"/>
      <c r="D1533" s="6"/>
      <c r="E1533" s="6"/>
      <c r="F1533" s="6"/>
      <c r="G1533" s="6" t="s">
        <v>790</v>
      </c>
      <c r="H1533" s="6" t="s">
        <v>31</v>
      </c>
      <c r="I1533" s="6" t="s">
        <v>936</v>
      </c>
      <c r="J1533" s="6">
        <v>0.22251</v>
      </c>
      <c r="K1533" s="6">
        <v>0.002</v>
      </c>
      <c r="L1533" s="6">
        <v>0.3163</v>
      </c>
      <c r="M1533" s="6">
        <v>1.2251</v>
      </c>
    </row>
    <row r="1534" ht="13.85" spans="1:13">
      <c r="A1534" s="6"/>
      <c r="B1534" s="6"/>
      <c r="C1534" s="6"/>
      <c r="D1534" s="6"/>
      <c r="E1534" s="6"/>
      <c r="F1534" s="6"/>
      <c r="G1534" s="6"/>
      <c r="H1534" s="6" t="s">
        <v>40</v>
      </c>
      <c r="I1534" s="6">
        <v>-0.27762</v>
      </c>
      <c r="J1534" s="6">
        <v>0.22251</v>
      </c>
      <c r="K1534" s="6">
        <v>0.222</v>
      </c>
      <c r="L1534" s="6">
        <v>-0.732</v>
      </c>
      <c r="M1534" s="6">
        <v>0.1768</v>
      </c>
    </row>
    <row r="1535" ht="13.85" spans="1:13">
      <c r="A1535" s="6"/>
      <c r="B1535" s="6"/>
      <c r="C1535" s="6"/>
      <c r="D1535" s="6"/>
      <c r="E1535" s="6"/>
      <c r="F1535" s="6"/>
      <c r="G1535" s="6"/>
      <c r="H1535" s="6" t="s">
        <v>480</v>
      </c>
      <c r="I1535" s="6">
        <v>0.42257</v>
      </c>
      <c r="J1535" s="6">
        <v>0.22251</v>
      </c>
      <c r="K1535" s="6">
        <v>0.067</v>
      </c>
      <c r="L1535" s="6">
        <v>-0.0318</v>
      </c>
      <c r="M1535" s="6">
        <v>0.877</v>
      </c>
    </row>
    <row r="1536" ht="13.85" spans="1:13">
      <c r="A1536" s="6"/>
      <c r="B1536" s="6"/>
      <c r="C1536" s="6"/>
      <c r="D1536" s="6"/>
      <c r="E1536" s="6"/>
      <c r="F1536" s="6"/>
      <c r="G1536" s="6"/>
      <c r="H1536" s="6" t="s">
        <v>792</v>
      </c>
      <c r="I1536" s="6" t="s">
        <v>937</v>
      </c>
      <c r="J1536" s="6">
        <v>0.22251</v>
      </c>
      <c r="K1536" s="6">
        <v>0.036</v>
      </c>
      <c r="L1536" s="6">
        <v>0.0328</v>
      </c>
      <c r="M1536" s="6">
        <v>0.9416</v>
      </c>
    </row>
    <row r="1537" ht="13.85" spans="1:13">
      <c r="A1537" s="6"/>
      <c r="B1537" s="6"/>
      <c r="C1537" s="6"/>
      <c r="D1537" s="6"/>
      <c r="E1537" s="6"/>
      <c r="F1537" s="6"/>
      <c r="G1537" s="6"/>
      <c r="H1537" s="6" t="s">
        <v>793</v>
      </c>
      <c r="I1537" s="6" t="s">
        <v>938</v>
      </c>
      <c r="J1537" s="6">
        <v>0.22251</v>
      </c>
      <c r="K1537" s="6">
        <v>0.001</v>
      </c>
      <c r="L1537" s="6">
        <v>0.4036</v>
      </c>
      <c r="M1537" s="6">
        <v>1.3124</v>
      </c>
    </row>
    <row r="1538" ht="13.85" spans="1:13">
      <c r="A1538" s="6"/>
      <c r="B1538" s="6"/>
      <c r="C1538" s="6"/>
      <c r="D1538" s="6"/>
      <c r="E1538" s="6"/>
      <c r="F1538" s="6"/>
      <c r="G1538" s="6" t="s">
        <v>480</v>
      </c>
      <c r="H1538" s="6" t="s">
        <v>31</v>
      </c>
      <c r="I1538" s="6">
        <v>0.34813</v>
      </c>
      <c r="J1538" s="6">
        <v>0.22251</v>
      </c>
      <c r="K1538" s="6">
        <v>0.128</v>
      </c>
      <c r="L1538" s="6">
        <v>-0.1063</v>
      </c>
      <c r="M1538" s="6">
        <v>0.8026</v>
      </c>
    </row>
    <row r="1539" ht="13.85" spans="1:13">
      <c r="A1539" s="6"/>
      <c r="B1539" s="6"/>
      <c r="C1539" s="6"/>
      <c r="D1539" s="6"/>
      <c r="E1539" s="6"/>
      <c r="F1539" s="6"/>
      <c r="G1539" s="6"/>
      <c r="H1539" s="6" t="s">
        <v>40</v>
      </c>
      <c r="I1539" s="6" t="s">
        <v>939</v>
      </c>
      <c r="J1539" s="6">
        <v>0.22251</v>
      </c>
      <c r="K1539" s="6">
        <v>0.004</v>
      </c>
      <c r="L1539" s="6">
        <v>-1.1546</v>
      </c>
      <c r="M1539" s="6">
        <v>-0.2458</v>
      </c>
    </row>
    <row r="1540" ht="13.85" spans="1:13">
      <c r="A1540" s="6"/>
      <c r="B1540" s="6"/>
      <c r="C1540" s="6"/>
      <c r="D1540" s="6"/>
      <c r="E1540" s="6"/>
      <c r="F1540" s="6"/>
      <c r="G1540" s="6"/>
      <c r="H1540" s="6" t="s">
        <v>790</v>
      </c>
      <c r="I1540" s="6">
        <v>-0.42257</v>
      </c>
      <c r="J1540" s="6">
        <v>0.22251</v>
      </c>
      <c r="K1540" s="6">
        <v>0.067</v>
      </c>
      <c r="L1540" s="6">
        <v>-0.877</v>
      </c>
      <c r="M1540" s="6">
        <v>0.0318</v>
      </c>
    </row>
    <row r="1541" ht="13.85" spans="1:13">
      <c r="A1541" s="6"/>
      <c r="B1541" s="6"/>
      <c r="C1541" s="6"/>
      <c r="D1541" s="6"/>
      <c r="E1541" s="6"/>
      <c r="F1541" s="6"/>
      <c r="G1541" s="6"/>
      <c r="H1541" s="6" t="s">
        <v>792</v>
      </c>
      <c r="I1541" s="6">
        <v>0.0646</v>
      </c>
      <c r="J1541" s="6">
        <v>0.22251</v>
      </c>
      <c r="K1541" s="6">
        <v>0.774</v>
      </c>
      <c r="L1541" s="6">
        <v>-0.3898</v>
      </c>
      <c r="M1541" s="6">
        <v>0.519</v>
      </c>
    </row>
    <row r="1542" ht="13.85" spans="1:13">
      <c r="A1542" s="6"/>
      <c r="B1542" s="6"/>
      <c r="C1542" s="6"/>
      <c r="D1542" s="6"/>
      <c r="E1542" s="6"/>
      <c r="F1542" s="6"/>
      <c r="G1542" s="6"/>
      <c r="H1542" s="6" t="s">
        <v>793</v>
      </c>
      <c r="I1542" s="6">
        <v>0.43543</v>
      </c>
      <c r="J1542" s="6">
        <v>0.22251</v>
      </c>
      <c r="K1542" s="6">
        <v>0.06</v>
      </c>
      <c r="L1542" s="6">
        <v>-0.019</v>
      </c>
      <c r="M1542" s="6">
        <v>0.8899</v>
      </c>
    </row>
    <row r="1543" ht="13.85" spans="1:13">
      <c r="A1543" s="6"/>
      <c r="B1543" s="6"/>
      <c r="C1543" s="6"/>
      <c r="D1543" s="6"/>
      <c r="E1543" s="6"/>
      <c r="F1543" s="6"/>
      <c r="G1543" s="6" t="s">
        <v>792</v>
      </c>
      <c r="H1543" s="6" t="s">
        <v>31</v>
      </c>
      <c r="I1543" s="6">
        <v>0.28352</v>
      </c>
      <c r="J1543" s="6">
        <v>0.22251</v>
      </c>
      <c r="K1543" s="6">
        <v>0.212</v>
      </c>
      <c r="L1543" s="6">
        <v>-0.1709</v>
      </c>
      <c r="M1543" s="6">
        <v>0.7379</v>
      </c>
    </row>
    <row r="1544" ht="13.85" spans="1:13">
      <c r="A1544" s="6"/>
      <c r="B1544" s="6"/>
      <c r="C1544" s="6"/>
      <c r="D1544" s="6"/>
      <c r="E1544" s="6"/>
      <c r="F1544" s="6"/>
      <c r="G1544" s="6"/>
      <c r="H1544" s="6" t="s">
        <v>40</v>
      </c>
      <c r="I1544" s="6" t="s">
        <v>940</v>
      </c>
      <c r="J1544" s="6">
        <v>0.22251</v>
      </c>
      <c r="K1544" s="6">
        <v>0.002</v>
      </c>
      <c r="L1544" s="6">
        <v>-1.2192</v>
      </c>
      <c r="M1544" s="6">
        <v>-0.3104</v>
      </c>
    </row>
    <row r="1545" ht="13.85" spans="1:13">
      <c r="A1545" s="6"/>
      <c r="B1545" s="6"/>
      <c r="C1545" s="6"/>
      <c r="D1545" s="6"/>
      <c r="E1545" s="6"/>
      <c r="F1545" s="6"/>
      <c r="G1545" s="6"/>
      <c r="H1545" s="6" t="s">
        <v>790</v>
      </c>
      <c r="I1545" s="6" t="s">
        <v>941</v>
      </c>
      <c r="J1545" s="6">
        <v>0.22251</v>
      </c>
      <c r="K1545" s="6">
        <v>0.036</v>
      </c>
      <c r="L1545" s="6">
        <v>-0.9416</v>
      </c>
      <c r="M1545" s="6">
        <v>-0.0328</v>
      </c>
    </row>
    <row r="1546" ht="13.85" spans="1:13">
      <c r="A1546" s="6"/>
      <c r="B1546" s="6"/>
      <c r="C1546" s="6"/>
      <c r="D1546" s="6"/>
      <c r="E1546" s="6"/>
      <c r="F1546" s="6"/>
      <c r="G1546" s="6"/>
      <c r="H1546" s="6" t="s">
        <v>480</v>
      </c>
      <c r="I1546" s="6">
        <v>-0.0646</v>
      </c>
      <c r="J1546" s="6">
        <v>0.22251</v>
      </c>
      <c r="K1546" s="6">
        <v>0.774</v>
      </c>
      <c r="L1546" s="6">
        <v>-0.519</v>
      </c>
      <c r="M1546" s="6">
        <v>0.3898</v>
      </c>
    </row>
    <row r="1547" ht="13.85" spans="1:13">
      <c r="A1547" s="6"/>
      <c r="B1547" s="6"/>
      <c r="C1547" s="6"/>
      <c r="D1547" s="6"/>
      <c r="E1547" s="6"/>
      <c r="F1547" s="6"/>
      <c r="G1547" s="6"/>
      <c r="H1547" s="6" t="s">
        <v>793</v>
      </c>
      <c r="I1547" s="6">
        <v>0.37083</v>
      </c>
      <c r="J1547" s="6">
        <v>0.22251</v>
      </c>
      <c r="K1547" s="6">
        <v>0.106</v>
      </c>
      <c r="L1547" s="6">
        <v>-0.0836</v>
      </c>
      <c r="M1547" s="6">
        <v>0.8253</v>
      </c>
    </row>
    <row r="1548" ht="13.85" spans="1:13">
      <c r="A1548" s="6"/>
      <c r="B1548" s="6"/>
      <c r="C1548" s="6"/>
      <c r="D1548" s="6"/>
      <c r="E1548" s="6"/>
      <c r="F1548" s="6"/>
      <c r="G1548" s="6" t="s">
        <v>793</v>
      </c>
      <c r="H1548" s="6" t="s">
        <v>31</v>
      </c>
      <c r="I1548" s="6">
        <v>-0.0873</v>
      </c>
      <c r="J1548" s="6">
        <v>0.22251</v>
      </c>
      <c r="K1548" s="6">
        <v>0.698</v>
      </c>
      <c r="L1548" s="6">
        <v>-0.5417</v>
      </c>
      <c r="M1548" s="6">
        <v>0.3671</v>
      </c>
    </row>
    <row r="1549" ht="13.85" spans="1:13">
      <c r="A1549" s="6"/>
      <c r="B1549" s="6"/>
      <c r="C1549" s="6"/>
      <c r="D1549" s="6"/>
      <c r="E1549" s="6"/>
      <c r="F1549" s="6"/>
      <c r="G1549" s="6"/>
      <c r="H1549" s="6" t="s">
        <v>40</v>
      </c>
      <c r="I1549" s="6" t="s">
        <v>942</v>
      </c>
      <c r="J1549" s="6">
        <v>0.22251</v>
      </c>
      <c r="K1549" s="6">
        <v>0</v>
      </c>
      <c r="L1549" s="6">
        <v>-1.59</v>
      </c>
      <c r="M1549" s="6">
        <v>-0.6812</v>
      </c>
    </row>
    <row r="1550" ht="13.85" spans="1:13">
      <c r="A1550" s="6"/>
      <c r="B1550" s="6"/>
      <c r="C1550" s="6"/>
      <c r="D1550" s="6"/>
      <c r="E1550" s="6"/>
      <c r="F1550" s="6"/>
      <c r="G1550" s="6"/>
      <c r="H1550" s="6" t="s">
        <v>790</v>
      </c>
      <c r="I1550" s="6" t="s">
        <v>943</v>
      </c>
      <c r="J1550" s="6">
        <v>0.22251</v>
      </c>
      <c r="K1550" s="6">
        <v>0.001</v>
      </c>
      <c r="L1550" s="6">
        <v>-1.3124</v>
      </c>
      <c r="M1550" s="6">
        <v>-0.4036</v>
      </c>
    </row>
    <row r="1551" ht="13.85" spans="1:13">
      <c r="A1551" s="6"/>
      <c r="B1551" s="6"/>
      <c r="C1551" s="6"/>
      <c r="D1551" s="6"/>
      <c r="E1551" s="6"/>
      <c r="F1551" s="6"/>
      <c r="G1551" s="6"/>
      <c r="H1551" s="6" t="s">
        <v>480</v>
      </c>
      <c r="I1551" s="6">
        <v>-0.43543</v>
      </c>
      <c r="J1551" s="6">
        <v>0.22251</v>
      </c>
      <c r="K1551" s="6">
        <v>0.06</v>
      </c>
      <c r="L1551" s="6">
        <v>-0.8899</v>
      </c>
      <c r="M1551" s="6">
        <v>0.019</v>
      </c>
    </row>
    <row r="1552" ht="13.85" spans="1:13">
      <c r="A1552" s="6"/>
      <c r="B1552" s="6"/>
      <c r="C1552" s="6"/>
      <c r="D1552" s="6"/>
      <c r="E1552" s="6"/>
      <c r="F1552" s="6"/>
      <c r="G1552" s="6"/>
      <c r="H1552" s="6" t="s">
        <v>792</v>
      </c>
      <c r="I1552" s="6">
        <v>-0.37083</v>
      </c>
      <c r="J1552" s="6">
        <v>0.22251</v>
      </c>
      <c r="K1552" s="6">
        <v>0.106</v>
      </c>
      <c r="L1552" s="6">
        <v>-0.8253</v>
      </c>
      <c r="M1552" s="6">
        <v>0.0836</v>
      </c>
    </row>
    <row r="1553" ht="13.85" spans="1:13">
      <c r="A1553" s="6"/>
      <c r="B1553" s="6"/>
      <c r="C1553" s="6"/>
      <c r="D1553" s="6"/>
      <c r="E1553" s="6"/>
      <c r="F1553" s="6"/>
      <c r="G1553" s="6" t="s">
        <v>144</v>
      </c>
      <c r="H1553" s="6"/>
      <c r="I1553" s="6"/>
      <c r="J1553" s="6"/>
      <c r="K1553" s="6"/>
      <c r="L1553" s="6"/>
      <c r="M1553" s="6"/>
    </row>
    <row r="1557" ht="13.85" spans="1:7">
      <c r="A1557" s="26"/>
      <c r="B1557" s="6"/>
      <c r="C1557" s="6" t="s">
        <v>737</v>
      </c>
      <c r="D1557" s="6"/>
      <c r="E1557" s="6" t="s">
        <v>490</v>
      </c>
      <c r="F1557" s="6"/>
      <c r="G1557" s="6" t="s">
        <v>491</v>
      </c>
    </row>
    <row r="1558" ht="13.85" spans="1:7">
      <c r="A1558" s="6" t="s">
        <v>7</v>
      </c>
      <c r="B1558" s="23"/>
      <c r="C1558" s="23">
        <v>1</v>
      </c>
      <c r="D1558" s="23">
        <v>2442.648</v>
      </c>
      <c r="E1558" s="23">
        <v>1</v>
      </c>
      <c r="F1558" s="23">
        <v>7891.012</v>
      </c>
      <c r="G1558" s="23">
        <f t="shared" ref="G1558:G1569" si="53">D1558/F1558</f>
        <v>0.30954812893454</v>
      </c>
    </row>
    <row r="1559" ht="13.85" spans="1:7">
      <c r="A1559" s="6" t="s">
        <v>8</v>
      </c>
      <c r="B1559" s="23"/>
      <c r="C1559" s="23">
        <v>2</v>
      </c>
      <c r="D1559" s="23">
        <v>4509.861</v>
      </c>
      <c r="E1559" s="23">
        <v>2</v>
      </c>
      <c r="F1559" s="23">
        <v>7959.477</v>
      </c>
      <c r="G1559" s="23">
        <f t="shared" si="53"/>
        <v>0.566602680050461</v>
      </c>
    </row>
    <row r="1560" ht="13.85" spans="1:7">
      <c r="A1560" s="6" t="s">
        <v>13</v>
      </c>
      <c r="B1560" s="6"/>
      <c r="C1560" s="6">
        <v>3</v>
      </c>
      <c r="D1560" s="6">
        <v>4919.711</v>
      </c>
      <c r="E1560" s="6">
        <v>3</v>
      </c>
      <c r="F1560" s="6">
        <v>9060.77</v>
      </c>
      <c r="G1560" s="6">
        <f t="shared" si="53"/>
        <v>0.542968312847584</v>
      </c>
    </row>
    <row r="1561" ht="13.85" spans="1:8">
      <c r="A1561" s="6" t="s">
        <v>14</v>
      </c>
      <c r="B1561" s="6"/>
      <c r="C1561" s="6">
        <v>4</v>
      </c>
      <c r="D1561" s="6">
        <v>5958.933</v>
      </c>
      <c r="E1561" s="6">
        <v>4</v>
      </c>
      <c r="F1561" s="6">
        <v>6805.941</v>
      </c>
      <c r="G1561" s="6">
        <f t="shared" si="53"/>
        <v>0.875548730146206</v>
      </c>
      <c r="H1561" s="6" t="s">
        <v>492</v>
      </c>
    </row>
    <row r="1562" ht="13.85" spans="1:7">
      <c r="A1562" s="6" t="s">
        <v>771</v>
      </c>
      <c r="B1562" s="24"/>
      <c r="C1562" s="24">
        <v>5</v>
      </c>
      <c r="D1562" s="24">
        <v>6926.184</v>
      </c>
      <c r="E1562" s="24">
        <v>5</v>
      </c>
      <c r="F1562" s="24">
        <v>5840.648</v>
      </c>
      <c r="G1562" s="24">
        <f t="shared" si="53"/>
        <v>1.18585882936277</v>
      </c>
    </row>
    <row r="1563" ht="13.85" spans="1:7">
      <c r="A1563" s="6" t="s">
        <v>772</v>
      </c>
      <c r="B1563" s="24"/>
      <c r="C1563" s="24">
        <v>6</v>
      </c>
      <c r="D1563" s="24">
        <v>4739.012</v>
      </c>
      <c r="E1563" s="24">
        <v>6</v>
      </c>
      <c r="F1563" s="24">
        <v>5823.77</v>
      </c>
      <c r="G1563" s="24">
        <f t="shared" si="53"/>
        <v>0.813736119386583</v>
      </c>
    </row>
    <row r="1564" ht="13.85" spans="1:7">
      <c r="A1564" s="6" t="s">
        <v>467</v>
      </c>
      <c r="B1564" s="6"/>
      <c r="C1564" s="6">
        <v>7</v>
      </c>
      <c r="D1564" s="6">
        <v>2427.062</v>
      </c>
      <c r="E1564" s="6">
        <v>7</v>
      </c>
      <c r="F1564" s="6">
        <v>4609.941</v>
      </c>
      <c r="G1564" s="6">
        <f t="shared" si="53"/>
        <v>0.526484395353433</v>
      </c>
    </row>
    <row r="1565" ht="13.85" spans="1:7">
      <c r="A1565" s="6" t="s">
        <v>468</v>
      </c>
      <c r="B1565" s="6"/>
      <c r="C1565" s="6">
        <v>8</v>
      </c>
      <c r="D1565" s="6">
        <v>3097.861</v>
      </c>
      <c r="E1565" s="6">
        <v>8</v>
      </c>
      <c r="F1565" s="6">
        <v>5123.891</v>
      </c>
      <c r="G1565" s="6">
        <f t="shared" si="53"/>
        <v>0.604591510631276</v>
      </c>
    </row>
    <row r="1566" ht="13.85" spans="1:7">
      <c r="A1566" s="6" t="s">
        <v>773</v>
      </c>
      <c r="B1566" s="23"/>
      <c r="C1566" s="23">
        <v>9</v>
      </c>
      <c r="D1566" s="23">
        <v>3712.305</v>
      </c>
      <c r="E1566" s="23">
        <v>9</v>
      </c>
      <c r="F1566" s="23">
        <v>6925.184</v>
      </c>
      <c r="G1566" s="23">
        <f t="shared" si="53"/>
        <v>0.536058680895699</v>
      </c>
    </row>
    <row r="1567" ht="13.85" spans="1:7">
      <c r="A1567" s="6" t="s">
        <v>774</v>
      </c>
      <c r="B1567" s="23"/>
      <c r="C1567" s="23">
        <v>10</v>
      </c>
      <c r="D1567" s="23">
        <v>2850.104</v>
      </c>
      <c r="E1567" s="23">
        <v>10</v>
      </c>
      <c r="F1567" s="23">
        <v>6831.355</v>
      </c>
      <c r="G1567" s="23">
        <f t="shared" si="53"/>
        <v>0.417209177388673</v>
      </c>
    </row>
    <row r="1568" ht="13.85" spans="1:7">
      <c r="A1568" s="6" t="s">
        <v>775</v>
      </c>
      <c r="B1568" s="6"/>
      <c r="C1568" s="6">
        <v>11</v>
      </c>
      <c r="D1568" s="6">
        <v>2322.497</v>
      </c>
      <c r="E1568" s="6">
        <v>11</v>
      </c>
      <c r="F1568" s="6">
        <v>6294.841</v>
      </c>
      <c r="G1568" s="6">
        <f t="shared" si="53"/>
        <v>0.36895244852094</v>
      </c>
    </row>
    <row r="1569" ht="13.85" spans="1:8">
      <c r="A1569" s="6" t="s">
        <v>776</v>
      </c>
      <c r="B1569" s="6"/>
      <c r="C1569" s="6">
        <v>12</v>
      </c>
      <c r="D1569" s="6">
        <v>1525.912</v>
      </c>
      <c r="E1569" s="6">
        <v>12</v>
      </c>
      <c r="F1569" s="6">
        <v>6182.719</v>
      </c>
      <c r="G1569" s="6">
        <f t="shared" si="53"/>
        <v>0.246802741641663</v>
      </c>
      <c r="H1569" s="6" t="s">
        <v>490</v>
      </c>
    </row>
    <row r="1570" ht="13.85" spans="1:7">
      <c r="A1570" s="26"/>
      <c r="B1570" s="6"/>
      <c r="C1570" s="6"/>
      <c r="D1570" s="6"/>
      <c r="E1570" s="6"/>
      <c r="F1570" s="6"/>
      <c r="G1570" s="6"/>
    </row>
    <row r="1571" ht="13.85" spans="1:7">
      <c r="A1571" s="6" t="s">
        <v>9</v>
      </c>
      <c r="B1571" s="23"/>
      <c r="C1571" s="23">
        <v>1</v>
      </c>
      <c r="D1571" s="23">
        <v>1043.355</v>
      </c>
      <c r="E1571" s="23">
        <v>1</v>
      </c>
      <c r="F1571" s="23">
        <v>8703.276</v>
      </c>
      <c r="G1571" s="23">
        <f t="shared" ref="G1571:G1582" si="54">D1571/F1571</f>
        <v>0.119880720776866</v>
      </c>
    </row>
    <row r="1572" ht="13.85" spans="1:7">
      <c r="A1572" s="6" t="s">
        <v>10</v>
      </c>
      <c r="B1572" s="23"/>
      <c r="C1572" s="23">
        <v>2</v>
      </c>
      <c r="D1572" s="23">
        <v>971.255</v>
      </c>
      <c r="E1572" s="23">
        <v>2</v>
      </c>
      <c r="F1572" s="23">
        <v>6174.841</v>
      </c>
      <c r="G1572" s="23">
        <f t="shared" si="54"/>
        <v>0.157292309227072</v>
      </c>
    </row>
    <row r="1573" ht="13.85" spans="1:7">
      <c r="A1573" s="6" t="s">
        <v>15</v>
      </c>
      <c r="B1573" s="6"/>
      <c r="C1573" s="6">
        <v>3</v>
      </c>
      <c r="D1573" s="6">
        <v>3570.69</v>
      </c>
      <c r="E1573" s="6">
        <v>3</v>
      </c>
      <c r="F1573" s="6">
        <v>6750.477</v>
      </c>
      <c r="G1573" s="6">
        <f t="shared" si="54"/>
        <v>0.52895373171407</v>
      </c>
    </row>
    <row r="1574" ht="13.85" spans="1:7">
      <c r="A1574" s="6" t="s">
        <v>16</v>
      </c>
      <c r="B1574" s="6"/>
      <c r="C1574" s="6">
        <v>4</v>
      </c>
      <c r="D1574" s="6">
        <v>5326.205</v>
      </c>
      <c r="E1574" s="6">
        <v>4</v>
      </c>
      <c r="F1574" s="6">
        <v>6200.426</v>
      </c>
      <c r="G1574" s="6">
        <f t="shared" si="54"/>
        <v>0.859006300534834</v>
      </c>
    </row>
    <row r="1575" ht="13.85" spans="1:7">
      <c r="A1575" s="6" t="s">
        <v>777</v>
      </c>
      <c r="B1575" s="24"/>
      <c r="C1575" s="24">
        <v>5</v>
      </c>
      <c r="D1575" s="24">
        <v>3070.154</v>
      </c>
      <c r="E1575" s="24">
        <v>5</v>
      </c>
      <c r="F1575" s="24">
        <v>4244.477</v>
      </c>
      <c r="G1575" s="24">
        <f t="shared" si="54"/>
        <v>0.723329163993585</v>
      </c>
    </row>
    <row r="1576" ht="13.85" spans="1:7">
      <c r="A1576" s="6" t="s">
        <v>778</v>
      </c>
      <c r="B1576" s="24"/>
      <c r="C1576" s="24">
        <v>6</v>
      </c>
      <c r="D1576" s="24">
        <v>2387.397</v>
      </c>
      <c r="E1576" s="24">
        <v>6</v>
      </c>
      <c r="F1576" s="24">
        <v>4532.062</v>
      </c>
      <c r="G1576" s="24">
        <f t="shared" si="54"/>
        <v>0.526779421817266</v>
      </c>
    </row>
    <row r="1577" ht="13.85" spans="1:7">
      <c r="A1577" s="6" t="s">
        <v>469</v>
      </c>
      <c r="B1577" s="6"/>
      <c r="C1577" s="6">
        <v>7</v>
      </c>
      <c r="D1577" s="6">
        <v>1763.406</v>
      </c>
      <c r="E1577" s="6">
        <v>7</v>
      </c>
      <c r="F1577" s="6">
        <v>4684.205</v>
      </c>
      <c r="G1577" s="6">
        <f t="shared" si="54"/>
        <v>0.376457904809888</v>
      </c>
    </row>
    <row r="1578" ht="13.85" spans="1:7">
      <c r="A1578" s="6" t="s">
        <v>473</v>
      </c>
      <c r="B1578" s="6"/>
      <c r="C1578" s="6">
        <v>8</v>
      </c>
      <c r="D1578" s="6">
        <v>1540.698</v>
      </c>
      <c r="E1578" s="6">
        <v>8</v>
      </c>
      <c r="F1578" s="6">
        <v>6580.891</v>
      </c>
      <c r="G1578" s="6">
        <f t="shared" si="54"/>
        <v>0.234116930367028</v>
      </c>
    </row>
    <row r="1579" ht="13.85" spans="1:7">
      <c r="A1579" s="6" t="s">
        <v>779</v>
      </c>
      <c r="B1579" s="23"/>
      <c r="C1579" s="23">
        <v>9</v>
      </c>
      <c r="D1579" s="23">
        <v>1404.136</v>
      </c>
      <c r="E1579" s="23">
        <v>9</v>
      </c>
      <c r="F1579" s="23">
        <v>5535.305</v>
      </c>
      <c r="G1579" s="23">
        <f t="shared" si="54"/>
        <v>0.253669129343369</v>
      </c>
    </row>
    <row r="1580" ht="13.85" spans="1:7">
      <c r="A1580" s="6" t="s">
        <v>780</v>
      </c>
      <c r="B1580" s="23"/>
      <c r="C1580" s="23">
        <v>10</v>
      </c>
      <c r="D1580" s="23">
        <v>2491.648</v>
      </c>
      <c r="E1580" s="23">
        <v>10</v>
      </c>
      <c r="F1580" s="23">
        <v>7182.205</v>
      </c>
      <c r="G1580" s="23">
        <f t="shared" si="54"/>
        <v>0.346919643758428</v>
      </c>
    </row>
    <row r="1581" ht="13.85" spans="1:7">
      <c r="A1581" s="6" t="s">
        <v>781</v>
      </c>
      <c r="B1581" s="6"/>
      <c r="C1581" s="6">
        <v>11</v>
      </c>
      <c r="D1581" s="6">
        <v>2364.891</v>
      </c>
      <c r="E1581" s="6">
        <v>11</v>
      </c>
      <c r="F1581" s="6">
        <v>6224.406</v>
      </c>
      <c r="G1581" s="6">
        <f t="shared" si="54"/>
        <v>0.379938423039885</v>
      </c>
    </row>
    <row r="1582" ht="13.85" spans="1:7">
      <c r="A1582" s="6" t="s">
        <v>782</v>
      </c>
      <c r="B1582" s="6"/>
      <c r="C1582" s="6">
        <v>12</v>
      </c>
      <c r="D1582" s="6">
        <v>2059.841</v>
      </c>
      <c r="E1582" s="6">
        <v>12</v>
      </c>
      <c r="F1582" s="6">
        <v>8614.891</v>
      </c>
      <c r="G1582" s="6">
        <f t="shared" si="54"/>
        <v>0.239102386785857</v>
      </c>
    </row>
    <row r="1583" ht="13.85" spans="1:7">
      <c r="A1583" s="26"/>
      <c r="B1583" s="6"/>
      <c r="C1583" s="6"/>
      <c r="D1583" s="6"/>
      <c r="E1583" s="6"/>
      <c r="F1583" s="6"/>
      <c r="G1583" s="6"/>
    </row>
    <row r="1584" ht="13.85" spans="1:7">
      <c r="A1584" s="6" t="s">
        <v>11</v>
      </c>
      <c r="B1584" s="23"/>
      <c r="C1584" s="23">
        <v>1</v>
      </c>
      <c r="D1584" s="23">
        <v>1355.033</v>
      </c>
      <c r="E1584" s="23">
        <v>1</v>
      </c>
      <c r="F1584" s="23">
        <v>9849.79</v>
      </c>
      <c r="G1584" s="23">
        <f t="shared" ref="G1584:G1595" si="55">D1584/F1584</f>
        <v>0.137569734989274</v>
      </c>
    </row>
    <row r="1585" ht="13.85" spans="1:7">
      <c r="A1585" s="6" t="s">
        <v>12</v>
      </c>
      <c r="B1585" s="23"/>
      <c r="C1585" s="23">
        <v>2</v>
      </c>
      <c r="D1585" s="23">
        <v>1787.347</v>
      </c>
      <c r="E1585" s="23">
        <v>2</v>
      </c>
      <c r="F1585" s="23">
        <v>6380.355</v>
      </c>
      <c r="G1585" s="23">
        <f t="shared" si="55"/>
        <v>0.280132845272716</v>
      </c>
    </row>
    <row r="1586" ht="13.85" spans="1:7">
      <c r="A1586" s="6" t="s">
        <v>17</v>
      </c>
      <c r="B1586" s="6"/>
      <c r="C1586" s="6">
        <v>3</v>
      </c>
      <c r="D1586" s="6">
        <v>4514.326</v>
      </c>
      <c r="E1586" s="6">
        <v>3</v>
      </c>
      <c r="F1586" s="6">
        <v>8905.598</v>
      </c>
      <c r="G1586" s="6">
        <f t="shared" si="55"/>
        <v>0.506908800509522</v>
      </c>
    </row>
    <row r="1587" ht="13.85" spans="1:7">
      <c r="A1587" s="6" t="s">
        <v>18</v>
      </c>
      <c r="B1587" s="6"/>
      <c r="C1587" s="6">
        <v>4</v>
      </c>
      <c r="D1587" s="6">
        <v>5006.569</v>
      </c>
      <c r="E1587" s="6">
        <v>4</v>
      </c>
      <c r="F1587" s="6">
        <v>6620.719</v>
      </c>
      <c r="G1587" s="6">
        <f t="shared" si="55"/>
        <v>0.756197174355232</v>
      </c>
    </row>
    <row r="1588" ht="13.85" spans="1:7">
      <c r="A1588" s="6" t="s">
        <v>783</v>
      </c>
      <c r="B1588" s="24"/>
      <c r="C1588" s="24">
        <v>5</v>
      </c>
      <c r="D1588" s="24">
        <v>4240.891</v>
      </c>
      <c r="E1588" s="24">
        <v>5</v>
      </c>
      <c r="F1588" s="24">
        <v>5945.355</v>
      </c>
      <c r="G1588" s="24">
        <f t="shared" si="55"/>
        <v>0.713311652542195</v>
      </c>
    </row>
    <row r="1589" ht="13.85" spans="1:7">
      <c r="A1589" s="6" t="s">
        <v>784</v>
      </c>
      <c r="B1589" s="24"/>
      <c r="C1589" s="24">
        <v>6</v>
      </c>
      <c r="D1589" s="24">
        <v>4205.669</v>
      </c>
      <c r="E1589" s="24">
        <v>6</v>
      </c>
      <c r="F1589" s="24">
        <v>7238.77</v>
      </c>
      <c r="G1589" s="24">
        <f t="shared" si="55"/>
        <v>0.580992212765428</v>
      </c>
    </row>
    <row r="1590" ht="13.85" spans="1:7">
      <c r="A1590" s="6" t="s">
        <v>474</v>
      </c>
      <c r="B1590" s="6"/>
      <c r="C1590" s="6">
        <v>7</v>
      </c>
      <c r="D1590" s="6">
        <v>2981.376</v>
      </c>
      <c r="E1590" s="6">
        <v>7</v>
      </c>
      <c r="F1590" s="6">
        <v>5722.77</v>
      </c>
      <c r="G1590" s="6">
        <f t="shared" si="55"/>
        <v>0.520967293810515</v>
      </c>
    </row>
    <row r="1591" ht="13.85" spans="1:7">
      <c r="A1591" s="6" t="s">
        <v>475</v>
      </c>
      <c r="B1591" s="6"/>
      <c r="C1591" s="6">
        <v>8</v>
      </c>
      <c r="D1591" s="6">
        <v>2662.134</v>
      </c>
      <c r="E1591" s="6">
        <v>8</v>
      </c>
      <c r="F1591" s="6">
        <v>6719.355</v>
      </c>
      <c r="G1591" s="6">
        <f t="shared" si="55"/>
        <v>0.396188919918653</v>
      </c>
    </row>
    <row r="1592" ht="13.85" spans="1:7">
      <c r="A1592" s="6" t="s">
        <v>785</v>
      </c>
      <c r="B1592" s="23"/>
      <c r="C1592" s="23">
        <v>9</v>
      </c>
      <c r="D1592" s="23">
        <v>2682.062</v>
      </c>
      <c r="E1592" s="23">
        <v>9</v>
      </c>
      <c r="F1592" s="23">
        <v>5591.77</v>
      </c>
      <c r="G1592" s="23">
        <f t="shared" si="55"/>
        <v>0.479644549042611</v>
      </c>
    </row>
    <row r="1593" ht="13.85" spans="1:7">
      <c r="A1593" s="6" t="s">
        <v>786</v>
      </c>
      <c r="B1593" s="23"/>
      <c r="C1593" s="23">
        <v>10</v>
      </c>
      <c r="D1593" s="23">
        <v>2603.012</v>
      </c>
      <c r="E1593" s="23">
        <v>10</v>
      </c>
      <c r="F1593" s="23">
        <v>7128.305</v>
      </c>
      <c r="G1593" s="23">
        <f t="shared" si="55"/>
        <v>0.365165631941955</v>
      </c>
    </row>
    <row r="1594" ht="13.85" spans="1:7">
      <c r="A1594" s="6" t="s">
        <v>787</v>
      </c>
      <c r="B1594" s="6"/>
      <c r="C1594" s="6">
        <v>11</v>
      </c>
      <c r="D1594" s="6">
        <v>2195.033</v>
      </c>
      <c r="E1594" s="6">
        <v>11</v>
      </c>
      <c r="F1594" s="6">
        <v>6898.062</v>
      </c>
      <c r="G1594" s="6">
        <f t="shared" si="55"/>
        <v>0.318210100170164</v>
      </c>
    </row>
    <row r="1595" ht="13.85" spans="1:7">
      <c r="A1595" s="6" t="s">
        <v>788</v>
      </c>
      <c r="B1595" s="6"/>
      <c r="C1595" s="6">
        <v>12</v>
      </c>
      <c r="D1595" s="6">
        <v>1714.518</v>
      </c>
      <c r="E1595" s="6">
        <v>12</v>
      </c>
      <c r="F1595" s="6">
        <v>5842.569</v>
      </c>
      <c r="G1595" s="6">
        <f t="shared" si="55"/>
        <v>0.293452760249815</v>
      </c>
    </row>
    <row r="1598" ht="13.85" spans="1:13">
      <c r="A1598" s="6" t="s">
        <v>123</v>
      </c>
      <c r="B1598" s="6"/>
      <c r="C1598" s="6"/>
      <c r="D1598" s="6"/>
      <c r="E1598" s="6"/>
      <c r="F1598" s="6"/>
      <c r="G1598" s="6"/>
      <c r="H1598" s="6"/>
      <c r="I1598" s="6"/>
      <c r="J1598" s="6"/>
      <c r="K1598" s="6"/>
      <c r="L1598" s="6"/>
      <c r="M1598" s="6"/>
    </row>
    <row r="1599" ht="13.85" spans="1:13">
      <c r="A1599" s="6" t="s">
        <v>30</v>
      </c>
      <c r="B1599" s="6"/>
      <c r="C1599" s="6"/>
      <c r="D1599" s="6"/>
      <c r="E1599" s="6"/>
      <c r="F1599" s="6"/>
      <c r="G1599" s="6" t="s">
        <v>124</v>
      </c>
      <c r="H1599" s="6"/>
      <c r="I1599" s="6"/>
      <c r="J1599" s="6"/>
      <c r="K1599" s="6"/>
      <c r="L1599" s="6"/>
      <c r="M1599" s="6"/>
    </row>
    <row r="1600" ht="13.85" spans="1:13">
      <c r="A1600" s="6"/>
      <c r="B1600" s="6" t="s">
        <v>126</v>
      </c>
      <c r="C1600" s="6" t="s">
        <v>127</v>
      </c>
      <c r="D1600" s="6" t="s">
        <v>128</v>
      </c>
      <c r="E1600" s="6" t="s">
        <v>32</v>
      </c>
      <c r="F1600" s="6" t="s">
        <v>33</v>
      </c>
      <c r="G1600" s="6" t="s">
        <v>125</v>
      </c>
      <c r="H1600" s="6"/>
      <c r="I1600" s="6"/>
      <c r="J1600" s="6"/>
      <c r="K1600" s="6"/>
      <c r="L1600" s="6"/>
      <c r="M1600" s="6"/>
    </row>
    <row r="1601" ht="13.85" spans="1:13">
      <c r="A1601" s="8" t="s">
        <v>130</v>
      </c>
      <c r="B1601" s="6">
        <v>17.601</v>
      </c>
      <c r="C1601" s="6">
        <v>5</v>
      </c>
      <c r="D1601" s="6">
        <v>3.52</v>
      </c>
      <c r="E1601" s="6">
        <v>10.035</v>
      </c>
      <c r="F1601" s="6">
        <v>0</v>
      </c>
      <c r="G1601" s="6" t="s">
        <v>129</v>
      </c>
      <c r="H1601" s="6"/>
      <c r="I1601" s="6"/>
      <c r="J1601" s="6"/>
      <c r="K1601" s="6"/>
      <c r="L1601" s="6"/>
      <c r="M1601" s="6"/>
    </row>
    <row r="1602" ht="13.85" spans="1:13">
      <c r="A1602" s="6" t="s">
        <v>136</v>
      </c>
      <c r="B1602" s="6">
        <v>10.524</v>
      </c>
      <c r="C1602" s="6">
        <v>30</v>
      </c>
      <c r="D1602" s="6">
        <v>0.351</v>
      </c>
      <c r="E1602" s="6"/>
      <c r="F1602" s="6"/>
      <c r="G1602" s="6" t="s">
        <v>131</v>
      </c>
      <c r="H1602" s="6" t="s">
        <v>132</v>
      </c>
      <c r="I1602" s="6" t="s">
        <v>133</v>
      </c>
      <c r="J1602" s="6" t="s">
        <v>134</v>
      </c>
      <c r="K1602" s="6" t="s">
        <v>33</v>
      </c>
      <c r="L1602" s="6" t="s">
        <v>135</v>
      </c>
      <c r="M1602" s="6"/>
    </row>
    <row r="1603" ht="13.85" spans="1:13">
      <c r="A1603" s="6" t="s">
        <v>137</v>
      </c>
      <c r="B1603" s="6">
        <v>28.125</v>
      </c>
      <c r="C1603" s="6">
        <v>35</v>
      </c>
      <c r="D1603" s="6"/>
      <c r="E1603" s="6"/>
      <c r="F1603" s="6"/>
      <c r="G1603" s="6"/>
      <c r="H1603" s="6"/>
      <c r="I1603" s="6"/>
      <c r="J1603" s="6"/>
      <c r="K1603" s="6"/>
      <c r="L1603" s="6" t="s">
        <v>41</v>
      </c>
      <c r="M1603" s="6" t="s">
        <v>42</v>
      </c>
    </row>
    <row r="1604" ht="13.85" spans="1:13">
      <c r="A1604" s="6"/>
      <c r="B1604" s="6"/>
      <c r="C1604" s="6"/>
      <c r="D1604" s="6"/>
      <c r="E1604" s="6"/>
      <c r="F1604" s="6"/>
      <c r="G1604" s="6" t="s">
        <v>31</v>
      </c>
      <c r="H1604" s="6" t="s">
        <v>40</v>
      </c>
      <c r="I1604" s="6" t="s">
        <v>944</v>
      </c>
      <c r="J1604" s="6">
        <v>0.341952903</v>
      </c>
      <c r="K1604" s="6">
        <v>0</v>
      </c>
      <c r="L1604" s="6">
        <v>-2.28875858</v>
      </c>
      <c r="M1604" s="6">
        <v>-0.8920366</v>
      </c>
    </row>
    <row r="1605" ht="13.85" spans="1:13">
      <c r="A1605" s="6"/>
      <c r="B1605" s="6"/>
      <c r="C1605" s="6"/>
      <c r="D1605" s="6"/>
      <c r="E1605" s="6"/>
      <c r="F1605" s="6"/>
      <c r="G1605" s="6"/>
      <c r="H1605" s="6" t="s">
        <v>790</v>
      </c>
      <c r="I1605" s="6" t="s">
        <v>945</v>
      </c>
      <c r="J1605" s="6">
        <v>0.341952903</v>
      </c>
      <c r="K1605" s="6">
        <v>0</v>
      </c>
      <c r="L1605" s="6">
        <v>-2.59074227</v>
      </c>
      <c r="M1605" s="6">
        <v>-1.19402028</v>
      </c>
    </row>
    <row r="1606" ht="13.85" spans="1:13">
      <c r="A1606" s="6"/>
      <c r="B1606" s="6"/>
      <c r="C1606" s="6"/>
      <c r="D1606" s="6"/>
      <c r="E1606" s="6"/>
      <c r="F1606" s="6"/>
      <c r="G1606" s="6"/>
      <c r="H1606" s="6" t="s">
        <v>480</v>
      </c>
      <c r="I1606" s="6">
        <v>-0.692401173</v>
      </c>
      <c r="J1606" s="6">
        <v>0.341952903</v>
      </c>
      <c r="K1606" s="6">
        <v>0.052</v>
      </c>
      <c r="L1606" s="6">
        <v>-1.39076217</v>
      </c>
      <c r="M1606" s="6">
        <v>0.00595982</v>
      </c>
    </row>
    <row r="1607" ht="13.85" spans="1:13">
      <c r="A1607" s="6"/>
      <c r="B1607" s="6"/>
      <c r="C1607" s="6"/>
      <c r="D1607" s="6"/>
      <c r="E1607" s="6"/>
      <c r="F1607" s="6"/>
      <c r="G1607" s="6"/>
      <c r="H1607" s="6" t="s">
        <v>792</v>
      </c>
      <c r="I1607" s="6">
        <v>-0.52681507</v>
      </c>
      <c r="J1607" s="6">
        <v>0.341952903</v>
      </c>
      <c r="K1607" s="6">
        <v>0.134</v>
      </c>
      <c r="L1607" s="6">
        <v>-1.22517606</v>
      </c>
      <c r="M1607" s="6">
        <v>0.17154592</v>
      </c>
    </row>
    <row r="1608" ht="13.85" spans="1:13">
      <c r="A1608" s="6"/>
      <c r="B1608" s="6"/>
      <c r="C1608" s="6"/>
      <c r="D1608" s="6"/>
      <c r="E1608" s="6"/>
      <c r="F1608" s="6"/>
      <c r="G1608" s="6"/>
      <c r="H1608" s="6" t="s">
        <v>793</v>
      </c>
      <c r="I1608" s="6">
        <v>-0.175320057</v>
      </c>
      <c r="J1608" s="6">
        <v>0.341952903</v>
      </c>
      <c r="K1608" s="6">
        <v>0.612</v>
      </c>
      <c r="L1608" s="6">
        <v>-0.87368105</v>
      </c>
      <c r="M1608" s="6">
        <v>0.52304094</v>
      </c>
    </row>
    <row r="1609" ht="13.85" spans="1:13">
      <c r="A1609" s="6"/>
      <c r="B1609" s="6"/>
      <c r="C1609" s="6"/>
      <c r="D1609" s="6"/>
      <c r="E1609" s="6"/>
      <c r="F1609" s="6"/>
      <c r="G1609" s="6" t="s">
        <v>40</v>
      </c>
      <c r="H1609" s="6" t="s">
        <v>31</v>
      </c>
      <c r="I1609" s="6" t="s">
        <v>946</v>
      </c>
      <c r="J1609" s="6">
        <v>0.341952903</v>
      </c>
      <c r="K1609" s="6">
        <v>0</v>
      </c>
      <c r="L1609" s="6">
        <v>0.8920366</v>
      </c>
      <c r="M1609" s="6">
        <v>2.28875858</v>
      </c>
    </row>
    <row r="1610" ht="13.85" spans="1:13">
      <c r="A1610" s="6"/>
      <c r="B1610" s="6"/>
      <c r="C1610" s="6"/>
      <c r="D1610" s="6"/>
      <c r="E1610" s="6"/>
      <c r="F1610" s="6"/>
      <c r="G1610" s="6"/>
      <c r="H1610" s="6" t="s">
        <v>790</v>
      </c>
      <c r="I1610" s="6">
        <v>-0.301983687</v>
      </c>
      <c r="J1610" s="6">
        <v>0.341952903</v>
      </c>
      <c r="K1610" s="6">
        <v>0.384</v>
      </c>
      <c r="L1610" s="6">
        <v>-1.00034468</v>
      </c>
      <c r="M1610" s="6">
        <v>0.39637731</v>
      </c>
    </row>
    <row r="1611" ht="13.85" spans="1:13">
      <c r="A1611" s="6"/>
      <c r="B1611" s="6"/>
      <c r="C1611" s="6"/>
      <c r="D1611" s="6"/>
      <c r="E1611" s="6"/>
      <c r="F1611" s="6"/>
      <c r="G1611" s="6"/>
      <c r="H1611" s="6" t="s">
        <v>480</v>
      </c>
      <c r="I1611" s="6" t="s">
        <v>947</v>
      </c>
      <c r="J1611" s="6">
        <v>0.341952903</v>
      </c>
      <c r="K1611" s="6">
        <v>0.013</v>
      </c>
      <c r="L1611" s="6">
        <v>0.19963542</v>
      </c>
      <c r="M1611" s="6">
        <v>1.59635741</v>
      </c>
    </row>
    <row r="1612" ht="13.85" spans="1:13">
      <c r="A1612" s="6"/>
      <c r="B1612" s="6"/>
      <c r="C1612" s="6"/>
      <c r="D1612" s="6"/>
      <c r="E1612" s="6"/>
      <c r="F1612" s="6"/>
      <c r="G1612" s="6"/>
      <c r="H1612" s="6" t="s">
        <v>792</v>
      </c>
      <c r="I1612" s="6" t="s">
        <v>948</v>
      </c>
      <c r="J1612" s="6">
        <v>0.341952903</v>
      </c>
      <c r="K1612" s="6">
        <v>0.004</v>
      </c>
      <c r="L1612" s="6">
        <v>0.36522153</v>
      </c>
      <c r="M1612" s="6">
        <v>1.76194351</v>
      </c>
    </row>
    <row r="1613" ht="13.85" spans="1:13">
      <c r="A1613" s="6"/>
      <c r="B1613" s="6"/>
      <c r="C1613" s="6"/>
      <c r="D1613" s="6"/>
      <c r="E1613" s="6"/>
      <c r="F1613" s="6"/>
      <c r="G1613" s="6"/>
      <c r="H1613" s="6" t="s">
        <v>793</v>
      </c>
      <c r="I1613" s="6" t="s">
        <v>949</v>
      </c>
      <c r="J1613" s="6">
        <v>0.341952903</v>
      </c>
      <c r="K1613" s="6">
        <v>0</v>
      </c>
      <c r="L1613" s="6">
        <v>0.71671654</v>
      </c>
      <c r="M1613" s="6">
        <v>2.11343853</v>
      </c>
    </row>
    <row r="1614" ht="13.85" spans="1:13">
      <c r="A1614" s="6"/>
      <c r="B1614" s="6"/>
      <c r="C1614" s="6"/>
      <c r="D1614" s="6"/>
      <c r="E1614" s="6"/>
      <c r="F1614" s="6"/>
      <c r="G1614" s="6" t="s">
        <v>790</v>
      </c>
      <c r="H1614" s="6" t="s">
        <v>31</v>
      </c>
      <c r="I1614" s="6" t="s">
        <v>950</v>
      </c>
      <c r="J1614" s="6">
        <v>0.341952903</v>
      </c>
      <c r="K1614" s="6">
        <v>0</v>
      </c>
      <c r="L1614" s="6">
        <v>1.19402028</v>
      </c>
      <c r="M1614" s="6">
        <v>2.59074227</v>
      </c>
    </row>
    <row r="1615" ht="13.85" spans="1:13">
      <c r="A1615" s="6"/>
      <c r="B1615" s="6"/>
      <c r="C1615" s="6"/>
      <c r="D1615" s="6"/>
      <c r="E1615" s="6"/>
      <c r="F1615" s="6"/>
      <c r="G1615" s="6"/>
      <c r="H1615" s="6" t="s">
        <v>40</v>
      </c>
      <c r="I1615" s="6">
        <v>0.301983687</v>
      </c>
      <c r="J1615" s="6">
        <v>0.341952903</v>
      </c>
      <c r="K1615" s="6">
        <v>0.384</v>
      </c>
      <c r="L1615" s="6">
        <v>-0.39637731</v>
      </c>
      <c r="M1615" s="6">
        <v>1.00034468</v>
      </c>
    </row>
    <row r="1616" ht="13.85" spans="1:13">
      <c r="A1616" s="6"/>
      <c r="B1616" s="6"/>
      <c r="C1616" s="6"/>
      <c r="D1616" s="6"/>
      <c r="E1616" s="6"/>
      <c r="F1616" s="6"/>
      <c r="G1616" s="6"/>
      <c r="H1616" s="6" t="s">
        <v>480</v>
      </c>
      <c r="I1616" s="6" t="s">
        <v>951</v>
      </c>
      <c r="J1616" s="6">
        <v>0.341952903</v>
      </c>
      <c r="K1616" s="6">
        <v>0.001</v>
      </c>
      <c r="L1616" s="6">
        <v>0.50161911</v>
      </c>
      <c r="M1616" s="6">
        <v>1.8983411</v>
      </c>
    </row>
    <row r="1617" ht="13.85" spans="1:13">
      <c r="A1617" s="6"/>
      <c r="B1617" s="6"/>
      <c r="C1617" s="6"/>
      <c r="D1617" s="6"/>
      <c r="E1617" s="6"/>
      <c r="F1617" s="6"/>
      <c r="G1617" s="6"/>
      <c r="H1617" s="6" t="s">
        <v>792</v>
      </c>
      <c r="I1617" s="6" t="s">
        <v>952</v>
      </c>
      <c r="J1617" s="6">
        <v>0.341952903</v>
      </c>
      <c r="K1617" s="6">
        <v>0</v>
      </c>
      <c r="L1617" s="6">
        <v>0.66720521</v>
      </c>
      <c r="M1617" s="6">
        <v>2.0639272</v>
      </c>
    </row>
    <row r="1618" ht="13.85" spans="1:13">
      <c r="A1618" s="6"/>
      <c r="B1618" s="6"/>
      <c r="C1618" s="6"/>
      <c r="D1618" s="6"/>
      <c r="E1618" s="6"/>
      <c r="F1618" s="6"/>
      <c r="G1618" s="6"/>
      <c r="H1618" s="6" t="s">
        <v>793</v>
      </c>
      <c r="I1618" s="6" t="s">
        <v>953</v>
      </c>
      <c r="J1618" s="6">
        <v>0.341952903</v>
      </c>
      <c r="K1618" s="6">
        <v>0</v>
      </c>
      <c r="L1618" s="6">
        <v>1.01870022</v>
      </c>
      <c r="M1618" s="6">
        <v>2.41542221</v>
      </c>
    </row>
    <row r="1619" ht="13.85" spans="1:13">
      <c r="A1619" s="6"/>
      <c r="B1619" s="6"/>
      <c r="C1619" s="6"/>
      <c r="D1619" s="6"/>
      <c r="E1619" s="6"/>
      <c r="F1619" s="6"/>
      <c r="G1619" s="6" t="s">
        <v>480</v>
      </c>
      <c r="H1619" s="6" t="s">
        <v>31</v>
      </c>
      <c r="I1619" s="6">
        <v>0.692401173</v>
      </c>
      <c r="J1619" s="6">
        <v>0.341952903</v>
      </c>
      <c r="K1619" s="6">
        <v>0.052</v>
      </c>
      <c r="L1619" s="6">
        <v>-0.00595982</v>
      </c>
      <c r="M1619" s="6">
        <v>1.39076217</v>
      </c>
    </row>
    <row r="1620" ht="13.85" spans="1:13">
      <c r="A1620" s="6"/>
      <c r="B1620" s="6"/>
      <c r="C1620" s="6"/>
      <c r="D1620" s="6"/>
      <c r="E1620" s="6"/>
      <c r="F1620" s="6"/>
      <c r="G1620" s="6"/>
      <c r="H1620" s="6" t="s">
        <v>40</v>
      </c>
      <c r="I1620" s="6" t="s">
        <v>954</v>
      </c>
      <c r="J1620" s="6">
        <v>0.341952903</v>
      </c>
      <c r="K1620" s="6">
        <v>0.013</v>
      </c>
      <c r="L1620" s="6">
        <v>-1.59635741</v>
      </c>
      <c r="M1620" s="6">
        <v>-0.19963542</v>
      </c>
    </row>
    <row r="1621" ht="13.85" spans="1:13">
      <c r="A1621" s="6"/>
      <c r="B1621" s="6"/>
      <c r="C1621" s="6"/>
      <c r="D1621" s="6"/>
      <c r="E1621" s="6"/>
      <c r="F1621" s="6"/>
      <c r="G1621" s="6"/>
      <c r="H1621" s="6" t="s">
        <v>790</v>
      </c>
      <c r="I1621" s="6" t="s">
        <v>955</v>
      </c>
      <c r="J1621" s="6">
        <v>0.341952903</v>
      </c>
      <c r="K1621" s="6">
        <v>0.001</v>
      </c>
      <c r="L1621" s="6">
        <v>-1.8983411</v>
      </c>
      <c r="M1621" s="6">
        <v>-0.50161911</v>
      </c>
    </row>
    <row r="1622" ht="13.85" spans="1:13">
      <c r="A1622" s="6"/>
      <c r="B1622" s="6"/>
      <c r="C1622" s="6"/>
      <c r="D1622" s="6"/>
      <c r="E1622" s="6"/>
      <c r="F1622" s="6"/>
      <c r="G1622" s="6"/>
      <c r="H1622" s="6" t="s">
        <v>792</v>
      </c>
      <c r="I1622" s="6">
        <v>0.165586103</v>
      </c>
      <c r="J1622" s="6">
        <v>0.341952903</v>
      </c>
      <c r="K1622" s="6">
        <v>0.632</v>
      </c>
      <c r="L1622" s="6">
        <v>-0.53277489</v>
      </c>
      <c r="M1622" s="6">
        <v>0.8639471</v>
      </c>
    </row>
    <row r="1623" ht="13.85" spans="1:13">
      <c r="A1623" s="6"/>
      <c r="B1623" s="6"/>
      <c r="C1623" s="6"/>
      <c r="D1623" s="6"/>
      <c r="E1623" s="6"/>
      <c r="F1623" s="6"/>
      <c r="G1623" s="6"/>
      <c r="H1623" s="6" t="s">
        <v>793</v>
      </c>
      <c r="I1623" s="6">
        <v>0.517081116</v>
      </c>
      <c r="J1623" s="6">
        <v>0.341952903</v>
      </c>
      <c r="K1623" s="6">
        <v>0.141</v>
      </c>
      <c r="L1623" s="6">
        <v>-0.18127988</v>
      </c>
      <c r="M1623" s="6">
        <v>1.21544211</v>
      </c>
    </row>
    <row r="1624" ht="13.85" spans="1:13">
      <c r="A1624" s="6"/>
      <c r="B1624" s="6"/>
      <c r="C1624" s="6"/>
      <c r="D1624" s="6"/>
      <c r="E1624" s="6"/>
      <c r="F1624" s="6"/>
      <c r="G1624" s="6" t="s">
        <v>792</v>
      </c>
      <c r="H1624" s="6" t="s">
        <v>31</v>
      </c>
      <c r="I1624" s="6">
        <v>0.52681507</v>
      </c>
      <c r="J1624" s="6">
        <v>0.341952903</v>
      </c>
      <c r="K1624" s="6">
        <v>0.134</v>
      </c>
      <c r="L1624" s="6">
        <v>-0.17154592</v>
      </c>
      <c r="M1624" s="6">
        <v>1.22517606</v>
      </c>
    </row>
    <row r="1625" ht="13.85" spans="1:13">
      <c r="A1625" s="6"/>
      <c r="B1625" s="6"/>
      <c r="C1625" s="6"/>
      <c r="D1625" s="6"/>
      <c r="E1625" s="6"/>
      <c r="F1625" s="6"/>
      <c r="G1625" s="6"/>
      <c r="H1625" s="6" t="s">
        <v>40</v>
      </c>
      <c r="I1625" s="6" t="s">
        <v>956</v>
      </c>
      <c r="J1625" s="6">
        <v>0.341952903</v>
      </c>
      <c r="K1625" s="6">
        <v>0.004</v>
      </c>
      <c r="L1625" s="6">
        <v>-1.76194351</v>
      </c>
      <c r="M1625" s="6">
        <v>-0.36522153</v>
      </c>
    </row>
    <row r="1626" ht="13.85" spans="1:13">
      <c r="A1626" s="6"/>
      <c r="B1626" s="6"/>
      <c r="C1626" s="6"/>
      <c r="D1626" s="6"/>
      <c r="E1626" s="6"/>
      <c r="F1626" s="6"/>
      <c r="G1626" s="6"/>
      <c r="H1626" s="6" t="s">
        <v>790</v>
      </c>
      <c r="I1626" s="6" t="s">
        <v>957</v>
      </c>
      <c r="J1626" s="6">
        <v>0.341952903</v>
      </c>
      <c r="K1626" s="6">
        <v>0</v>
      </c>
      <c r="L1626" s="6">
        <v>-2.0639272</v>
      </c>
      <c r="M1626" s="6">
        <v>-0.66720521</v>
      </c>
    </row>
    <row r="1627" ht="13.85" spans="1:13">
      <c r="A1627" s="6"/>
      <c r="B1627" s="6"/>
      <c r="C1627" s="6"/>
      <c r="D1627" s="6"/>
      <c r="E1627" s="6"/>
      <c r="F1627" s="6"/>
      <c r="G1627" s="6"/>
      <c r="H1627" s="6" t="s">
        <v>480</v>
      </c>
      <c r="I1627" s="6">
        <v>-0.165586103</v>
      </c>
      <c r="J1627" s="6">
        <v>0.341952903</v>
      </c>
      <c r="K1627" s="6">
        <v>0.632</v>
      </c>
      <c r="L1627" s="6">
        <v>-0.8639471</v>
      </c>
      <c r="M1627" s="6">
        <v>0.53277489</v>
      </c>
    </row>
    <row r="1628" ht="13.85" spans="1:13">
      <c r="A1628" s="6"/>
      <c r="B1628" s="6"/>
      <c r="C1628" s="6"/>
      <c r="D1628" s="6"/>
      <c r="E1628" s="6"/>
      <c r="F1628" s="6"/>
      <c r="G1628" s="6"/>
      <c r="H1628" s="6" t="s">
        <v>793</v>
      </c>
      <c r="I1628" s="6">
        <v>0.351495013</v>
      </c>
      <c r="J1628" s="6">
        <v>0.341952903</v>
      </c>
      <c r="K1628" s="6">
        <v>0.312</v>
      </c>
      <c r="L1628" s="6">
        <v>-0.34686598</v>
      </c>
      <c r="M1628" s="6">
        <v>1.04985601</v>
      </c>
    </row>
    <row r="1629" ht="13.85" spans="1:13">
      <c r="A1629" s="6"/>
      <c r="B1629" s="6"/>
      <c r="C1629" s="6"/>
      <c r="D1629" s="6"/>
      <c r="E1629" s="6"/>
      <c r="F1629" s="6"/>
      <c r="G1629" s="6" t="s">
        <v>793</v>
      </c>
      <c r="H1629" s="6" t="s">
        <v>31</v>
      </c>
      <c r="I1629" s="6">
        <v>0.175320057</v>
      </c>
      <c r="J1629" s="6">
        <v>0.341952903</v>
      </c>
      <c r="K1629" s="6">
        <v>0.612</v>
      </c>
      <c r="L1629" s="6">
        <v>-0.52304094</v>
      </c>
      <c r="M1629" s="6">
        <v>0.87368105</v>
      </c>
    </row>
    <row r="1630" ht="13.85" spans="1:13">
      <c r="A1630" s="6"/>
      <c r="B1630" s="6"/>
      <c r="C1630" s="6"/>
      <c r="D1630" s="6"/>
      <c r="E1630" s="6"/>
      <c r="F1630" s="6"/>
      <c r="G1630" s="6"/>
      <c r="H1630" s="6" t="s">
        <v>40</v>
      </c>
      <c r="I1630" s="6" t="s">
        <v>958</v>
      </c>
      <c r="J1630" s="6">
        <v>0.341952903</v>
      </c>
      <c r="K1630" s="6">
        <v>0</v>
      </c>
      <c r="L1630" s="6">
        <v>-2.11343853</v>
      </c>
      <c r="M1630" s="6">
        <v>-0.71671654</v>
      </c>
    </row>
    <row r="1631" ht="13.85" spans="1:13">
      <c r="A1631" s="6"/>
      <c r="B1631" s="6"/>
      <c r="C1631" s="6"/>
      <c r="D1631" s="6"/>
      <c r="E1631" s="6"/>
      <c r="F1631" s="6"/>
      <c r="G1631" s="6"/>
      <c r="H1631" s="6" t="s">
        <v>790</v>
      </c>
      <c r="I1631" s="6" t="s">
        <v>959</v>
      </c>
      <c r="J1631" s="6">
        <v>0.341952903</v>
      </c>
      <c r="K1631" s="6">
        <v>0</v>
      </c>
      <c r="L1631" s="6">
        <v>-2.41542221</v>
      </c>
      <c r="M1631" s="6">
        <v>-1.01870022</v>
      </c>
    </row>
    <row r="1632" ht="13.85" spans="1:13">
      <c r="A1632" s="6"/>
      <c r="B1632" s="6"/>
      <c r="C1632" s="6"/>
      <c r="D1632" s="6"/>
      <c r="E1632" s="6"/>
      <c r="F1632" s="6"/>
      <c r="G1632" s="6"/>
      <c r="H1632" s="6" t="s">
        <v>480</v>
      </c>
      <c r="I1632" s="6">
        <v>-0.517081116</v>
      </c>
      <c r="J1632" s="6">
        <v>0.341952903</v>
      </c>
      <c r="K1632" s="6">
        <v>0.141</v>
      </c>
      <c r="L1632" s="6">
        <v>-1.21544211</v>
      </c>
      <c r="M1632" s="6">
        <v>0.18127988</v>
      </c>
    </row>
    <row r="1633" ht="13.85" spans="1:13">
      <c r="A1633" s="6"/>
      <c r="B1633" s="6"/>
      <c r="C1633" s="6"/>
      <c r="D1633" s="6"/>
      <c r="E1633" s="6"/>
      <c r="F1633" s="6"/>
      <c r="G1633" s="6"/>
      <c r="H1633" s="6" t="s">
        <v>792</v>
      </c>
      <c r="I1633" s="6">
        <v>-0.351495013</v>
      </c>
      <c r="J1633" s="6">
        <v>0.341952903</v>
      </c>
      <c r="K1633" s="6">
        <v>0.312</v>
      </c>
      <c r="L1633" s="6">
        <v>-1.04985601</v>
      </c>
      <c r="M1633" s="6">
        <v>0.34686598</v>
      </c>
    </row>
    <row r="1634" ht="13.85" spans="1:13">
      <c r="A1634" s="6"/>
      <c r="B1634" s="6"/>
      <c r="C1634" s="6"/>
      <c r="D1634" s="6"/>
      <c r="E1634" s="6"/>
      <c r="F1634" s="6"/>
      <c r="G1634" s="6" t="s">
        <v>144</v>
      </c>
      <c r="H1634" s="6"/>
      <c r="I1634" s="6"/>
      <c r="J1634" s="6"/>
      <c r="K1634" s="6"/>
      <c r="L1634" s="6"/>
      <c r="M1634" s="6"/>
    </row>
    <row r="1638" ht="13.85" spans="1:7">
      <c r="A1638" s="26"/>
      <c r="B1638" s="6"/>
      <c r="C1638" s="6" t="s">
        <v>503</v>
      </c>
      <c r="D1638" s="6"/>
      <c r="E1638" s="6" t="s">
        <v>504</v>
      </c>
      <c r="F1638" s="6"/>
      <c r="G1638" s="6" t="s">
        <v>491</v>
      </c>
    </row>
    <row r="1639" ht="13.85" spans="1:7">
      <c r="A1639" s="6" t="s">
        <v>7</v>
      </c>
      <c r="B1639" s="23"/>
      <c r="C1639" s="23">
        <v>1</v>
      </c>
      <c r="D1639" s="23">
        <v>5376.376</v>
      </c>
      <c r="E1639" s="23">
        <v>1</v>
      </c>
      <c r="F1639" s="23">
        <v>9248.882</v>
      </c>
      <c r="G1639" s="23">
        <f t="shared" ref="G1639:G1650" si="56">D1639/F1639</f>
        <v>0.581300096595459</v>
      </c>
    </row>
    <row r="1640" ht="13.85" spans="1:7">
      <c r="A1640" s="6" t="s">
        <v>8</v>
      </c>
      <c r="B1640" s="23"/>
      <c r="C1640" s="23">
        <v>2</v>
      </c>
      <c r="D1640" s="23">
        <v>5132.548</v>
      </c>
      <c r="E1640" s="23">
        <v>2</v>
      </c>
      <c r="F1640" s="23">
        <v>7277.77</v>
      </c>
      <c r="G1640" s="23">
        <f t="shared" si="56"/>
        <v>0.705236356741144</v>
      </c>
    </row>
    <row r="1641" ht="13.85" spans="1:7">
      <c r="A1641" s="6" t="s">
        <v>13</v>
      </c>
      <c r="B1641" s="6"/>
      <c r="C1641" s="6">
        <v>3</v>
      </c>
      <c r="D1641" s="6">
        <v>8110.426</v>
      </c>
      <c r="E1641" s="6">
        <v>3</v>
      </c>
      <c r="F1641" s="6">
        <v>7970.376</v>
      </c>
      <c r="G1641" s="6">
        <f t="shared" si="56"/>
        <v>1.01757131658532</v>
      </c>
    </row>
    <row r="1642" ht="13.85" spans="1:7">
      <c r="A1642" s="6" t="s">
        <v>14</v>
      </c>
      <c r="B1642" s="6"/>
      <c r="C1642" s="6">
        <v>4</v>
      </c>
      <c r="D1642" s="6">
        <v>8378.426</v>
      </c>
      <c r="E1642" s="6">
        <v>4</v>
      </c>
      <c r="F1642" s="6">
        <v>7344.134</v>
      </c>
      <c r="G1642" s="6">
        <f t="shared" si="56"/>
        <v>1.14083239766595</v>
      </c>
    </row>
    <row r="1643" ht="13.85" spans="1:7">
      <c r="A1643" s="6" t="s">
        <v>771</v>
      </c>
      <c r="B1643" s="24"/>
      <c r="C1643" s="24">
        <v>5</v>
      </c>
      <c r="D1643" s="24">
        <v>6796.012</v>
      </c>
      <c r="E1643" s="24">
        <v>5</v>
      </c>
      <c r="F1643" s="24">
        <v>6171.548</v>
      </c>
      <c r="G1643" s="24">
        <f t="shared" si="56"/>
        <v>1.10118433819197</v>
      </c>
    </row>
    <row r="1644" ht="13.85" spans="1:8">
      <c r="A1644" s="6" t="s">
        <v>772</v>
      </c>
      <c r="B1644" s="24"/>
      <c r="C1644" s="24">
        <v>6</v>
      </c>
      <c r="D1644" s="24">
        <v>7238.477</v>
      </c>
      <c r="E1644" s="24">
        <v>6</v>
      </c>
      <c r="F1644" s="24">
        <v>6685.134</v>
      </c>
      <c r="G1644" s="24">
        <f t="shared" si="56"/>
        <v>1.08277216283174</v>
      </c>
      <c r="H1644" s="6" t="s">
        <v>505</v>
      </c>
    </row>
    <row r="1645" ht="13.85" spans="1:7">
      <c r="A1645" s="6" t="s">
        <v>467</v>
      </c>
      <c r="B1645" s="6"/>
      <c r="C1645" s="6">
        <v>7</v>
      </c>
      <c r="D1645" s="6">
        <v>4897.648</v>
      </c>
      <c r="E1645" s="6">
        <v>7</v>
      </c>
      <c r="F1645" s="6">
        <v>6224.355</v>
      </c>
      <c r="G1645" s="6">
        <f t="shared" si="56"/>
        <v>0.786852292325872</v>
      </c>
    </row>
    <row r="1646" ht="13.85" spans="1:7">
      <c r="A1646" s="6" t="s">
        <v>468</v>
      </c>
      <c r="B1646" s="6"/>
      <c r="C1646" s="6">
        <v>8</v>
      </c>
      <c r="D1646" s="6">
        <v>4987.355</v>
      </c>
      <c r="E1646" s="6">
        <v>8</v>
      </c>
      <c r="F1646" s="6">
        <v>6484.648</v>
      </c>
      <c r="G1646" s="6">
        <f t="shared" si="56"/>
        <v>0.769101884944256</v>
      </c>
    </row>
    <row r="1647" ht="13.85" spans="1:7">
      <c r="A1647" s="6" t="s">
        <v>773</v>
      </c>
      <c r="B1647" s="23"/>
      <c r="C1647" s="23">
        <v>9</v>
      </c>
      <c r="D1647" s="23">
        <v>6553.355</v>
      </c>
      <c r="E1647" s="23">
        <v>9</v>
      </c>
      <c r="F1647" s="23">
        <v>7945.719</v>
      </c>
      <c r="G1647" s="23">
        <f t="shared" si="56"/>
        <v>0.824765512095255</v>
      </c>
    </row>
    <row r="1648" ht="13.85" spans="1:7">
      <c r="A1648" s="6" t="s">
        <v>774</v>
      </c>
      <c r="B1648" s="23"/>
      <c r="C1648" s="23">
        <v>10</v>
      </c>
      <c r="D1648" s="23">
        <v>5675.355</v>
      </c>
      <c r="E1648" s="23">
        <v>10</v>
      </c>
      <c r="F1648" s="23">
        <v>8052.719</v>
      </c>
      <c r="G1648" s="23">
        <f t="shared" si="56"/>
        <v>0.704774995874064</v>
      </c>
    </row>
    <row r="1649" ht="13.85" spans="1:7">
      <c r="A1649" s="6" t="s">
        <v>775</v>
      </c>
      <c r="B1649" s="6"/>
      <c r="C1649" s="6">
        <v>11</v>
      </c>
      <c r="D1649" s="6">
        <v>3785.891</v>
      </c>
      <c r="E1649" s="6">
        <v>11</v>
      </c>
      <c r="F1649" s="6">
        <v>7355.477</v>
      </c>
      <c r="G1649" s="6">
        <f t="shared" si="56"/>
        <v>0.514703669116225</v>
      </c>
    </row>
    <row r="1650" ht="13.85" spans="1:7">
      <c r="A1650" s="6" t="s">
        <v>776</v>
      </c>
      <c r="B1650" s="6"/>
      <c r="C1650" s="6">
        <v>12</v>
      </c>
      <c r="D1650" s="6">
        <v>3283.912</v>
      </c>
      <c r="E1650" s="6">
        <v>12</v>
      </c>
      <c r="F1650" s="6">
        <v>7263.426</v>
      </c>
      <c r="G1650" s="6">
        <f t="shared" si="56"/>
        <v>0.452116122612112</v>
      </c>
    </row>
    <row r="1651" ht="13.85" spans="1:8">
      <c r="A1651" s="6"/>
      <c r="B1651" s="6"/>
      <c r="C1651" s="6"/>
      <c r="D1651" s="6"/>
      <c r="E1651" s="6"/>
      <c r="F1651" s="6"/>
      <c r="G1651" s="6"/>
      <c r="H1651" s="6" t="s">
        <v>504</v>
      </c>
    </row>
    <row r="1652" ht="13.85" spans="1:7">
      <c r="A1652" s="6" t="s">
        <v>9</v>
      </c>
      <c r="B1652" s="23"/>
      <c r="C1652" s="23">
        <v>1</v>
      </c>
      <c r="D1652" s="23">
        <v>5650.669</v>
      </c>
      <c r="E1652" s="23">
        <v>1</v>
      </c>
      <c r="F1652" s="23">
        <v>7255.82</v>
      </c>
      <c r="G1652" s="23">
        <f t="shared" ref="G1652:G1663" si="57">D1652/F1652</f>
        <v>0.778777450377766</v>
      </c>
    </row>
    <row r="1653" ht="13.85" spans="1:7">
      <c r="A1653" s="6" t="s">
        <v>10</v>
      </c>
      <c r="B1653" s="23"/>
      <c r="C1653" s="23">
        <v>2</v>
      </c>
      <c r="D1653" s="23">
        <v>5431.891</v>
      </c>
      <c r="E1653" s="23">
        <v>2</v>
      </c>
      <c r="F1653" s="23">
        <v>6679.82</v>
      </c>
      <c r="G1653" s="23">
        <f t="shared" si="57"/>
        <v>0.813179247344988</v>
      </c>
    </row>
    <row r="1654" ht="13.85" spans="1:7">
      <c r="A1654" s="6" t="s">
        <v>15</v>
      </c>
      <c r="B1654" s="6"/>
      <c r="C1654" s="6">
        <v>3</v>
      </c>
      <c r="D1654" s="6">
        <v>7554.912</v>
      </c>
      <c r="E1654" s="6">
        <v>3</v>
      </c>
      <c r="F1654" s="6">
        <v>7157.648</v>
      </c>
      <c r="G1654" s="6">
        <f t="shared" si="57"/>
        <v>1.05550203083471</v>
      </c>
    </row>
    <row r="1655" ht="13.85" spans="1:7">
      <c r="A1655" s="6" t="s">
        <v>16</v>
      </c>
      <c r="B1655" s="6"/>
      <c r="C1655" s="6">
        <v>4</v>
      </c>
      <c r="D1655" s="6">
        <v>8877.305</v>
      </c>
      <c r="E1655" s="6">
        <v>4</v>
      </c>
      <c r="F1655" s="6">
        <v>7404.355</v>
      </c>
      <c r="G1655" s="6">
        <f t="shared" si="57"/>
        <v>1.19893022417213</v>
      </c>
    </row>
    <row r="1656" ht="13.85" spans="1:7">
      <c r="A1656" s="6" t="s">
        <v>777</v>
      </c>
      <c r="B1656" s="24"/>
      <c r="C1656" s="24">
        <v>5</v>
      </c>
      <c r="D1656" s="24">
        <v>7273.548</v>
      </c>
      <c r="E1656" s="24">
        <v>5</v>
      </c>
      <c r="F1656" s="24">
        <v>5953.477</v>
      </c>
      <c r="G1656" s="24">
        <f t="shared" si="57"/>
        <v>1.2217310993223</v>
      </c>
    </row>
    <row r="1657" ht="13.85" spans="1:7">
      <c r="A1657" s="6" t="s">
        <v>778</v>
      </c>
      <c r="B1657" s="24"/>
      <c r="C1657" s="24">
        <v>6</v>
      </c>
      <c r="D1657" s="24">
        <v>7076.255</v>
      </c>
      <c r="E1657" s="24">
        <v>6</v>
      </c>
      <c r="F1657" s="24">
        <v>5854.477</v>
      </c>
      <c r="G1657" s="24">
        <f t="shared" si="57"/>
        <v>1.20869122895179</v>
      </c>
    </row>
    <row r="1658" ht="13.85" spans="1:7">
      <c r="A1658" s="6" t="s">
        <v>469</v>
      </c>
      <c r="B1658" s="6"/>
      <c r="C1658" s="6">
        <v>7</v>
      </c>
      <c r="D1658" s="6">
        <v>4399.184</v>
      </c>
      <c r="E1658" s="6">
        <v>7</v>
      </c>
      <c r="F1658" s="6">
        <v>4874.82</v>
      </c>
      <c r="G1658" s="6">
        <f t="shared" si="57"/>
        <v>0.902430038442445</v>
      </c>
    </row>
    <row r="1659" ht="13.85" spans="1:7">
      <c r="A1659" s="6" t="s">
        <v>473</v>
      </c>
      <c r="B1659" s="6"/>
      <c r="C1659" s="6">
        <v>8</v>
      </c>
      <c r="D1659" s="6">
        <v>4295.234</v>
      </c>
      <c r="E1659" s="6">
        <v>8</v>
      </c>
      <c r="F1659" s="6">
        <v>4979.234</v>
      </c>
      <c r="G1659" s="6">
        <f t="shared" si="57"/>
        <v>0.862629472726126</v>
      </c>
    </row>
    <row r="1660" ht="13.85" spans="1:7">
      <c r="A1660" s="6" t="s">
        <v>779</v>
      </c>
      <c r="B1660" s="23"/>
      <c r="C1660" s="23">
        <v>9</v>
      </c>
      <c r="D1660" s="23">
        <v>5376.234</v>
      </c>
      <c r="E1660" s="23">
        <v>9</v>
      </c>
      <c r="F1660" s="23">
        <v>6870.669</v>
      </c>
      <c r="G1660" s="23">
        <f t="shared" si="57"/>
        <v>0.782490613359485</v>
      </c>
    </row>
    <row r="1661" ht="13.85" spans="1:7">
      <c r="A1661" s="6" t="s">
        <v>780</v>
      </c>
      <c r="B1661" s="23"/>
      <c r="C1661" s="23">
        <v>10</v>
      </c>
      <c r="D1661" s="23">
        <v>4413.184</v>
      </c>
      <c r="E1661" s="23">
        <v>10</v>
      </c>
      <c r="F1661" s="23">
        <v>7807.941</v>
      </c>
      <c r="G1661" s="23">
        <f t="shared" si="57"/>
        <v>0.565217385735881</v>
      </c>
    </row>
    <row r="1662" ht="13.85" spans="1:7">
      <c r="A1662" s="6" t="s">
        <v>781</v>
      </c>
      <c r="B1662" s="6"/>
      <c r="C1662" s="6">
        <v>11</v>
      </c>
      <c r="D1662" s="6">
        <v>3503.012</v>
      </c>
      <c r="E1662" s="6">
        <v>11</v>
      </c>
      <c r="F1662" s="6">
        <v>7718.184</v>
      </c>
      <c r="G1662" s="6">
        <f t="shared" si="57"/>
        <v>0.453864795138338</v>
      </c>
    </row>
    <row r="1663" ht="13.85" spans="1:7">
      <c r="A1663" s="6" t="s">
        <v>782</v>
      </c>
      <c r="B1663" s="6"/>
      <c r="C1663" s="6">
        <v>12</v>
      </c>
      <c r="D1663" s="6">
        <v>2717.376</v>
      </c>
      <c r="E1663" s="6">
        <v>12</v>
      </c>
      <c r="F1663" s="6">
        <v>7134.548</v>
      </c>
      <c r="G1663" s="6">
        <f t="shared" si="57"/>
        <v>0.380875705090217</v>
      </c>
    </row>
    <row r="1664" ht="13.85" spans="1:7">
      <c r="A1664" s="6"/>
      <c r="B1664" s="6"/>
      <c r="C1664" s="6"/>
      <c r="D1664" s="6"/>
      <c r="E1664" s="6"/>
      <c r="F1664" s="6"/>
      <c r="G1664" s="6"/>
    </row>
    <row r="1665" ht="13.85" spans="1:7">
      <c r="A1665" s="6" t="s">
        <v>11</v>
      </c>
      <c r="B1665" s="23"/>
      <c r="C1665" s="23">
        <v>1</v>
      </c>
      <c r="D1665" s="23">
        <v>4059.004</v>
      </c>
      <c r="E1665" s="23">
        <v>1</v>
      </c>
      <c r="F1665" s="23">
        <v>9498.882</v>
      </c>
      <c r="G1665" s="23">
        <f t="shared" ref="G1665:G1676" si="58">D1665/F1665</f>
        <v>0.427313867042458</v>
      </c>
    </row>
    <row r="1666" ht="13.85" spans="1:7">
      <c r="A1666" s="6" t="s">
        <v>12</v>
      </c>
      <c r="B1666" s="23"/>
      <c r="C1666" s="23">
        <v>2</v>
      </c>
      <c r="D1666" s="23">
        <v>4343.841</v>
      </c>
      <c r="E1666" s="23">
        <v>2</v>
      </c>
      <c r="F1666" s="23">
        <v>7489.305</v>
      </c>
      <c r="G1666" s="23">
        <f t="shared" si="58"/>
        <v>0.580005888396854</v>
      </c>
    </row>
    <row r="1667" ht="13.85" spans="1:7">
      <c r="A1667" s="6" t="s">
        <v>17</v>
      </c>
      <c r="B1667" s="6"/>
      <c r="C1667" s="6">
        <v>3</v>
      </c>
      <c r="D1667" s="6">
        <v>7334.083</v>
      </c>
      <c r="E1667" s="6">
        <v>3</v>
      </c>
      <c r="F1667" s="6">
        <v>9158.134</v>
      </c>
      <c r="G1667" s="6">
        <f t="shared" si="58"/>
        <v>0.800827220916401</v>
      </c>
    </row>
    <row r="1668" ht="13.85" spans="1:7">
      <c r="A1668" s="6" t="s">
        <v>18</v>
      </c>
      <c r="B1668" s="6"/>
      <c r="C1668" s="6">
        <v>4</v>
      </c>
      <c r="D1668" s="6">
        <v>8334.255</v>
      </c>
      <c r="E1668" s="6">
        <v>4</v>
      </c>
      <c r="F1668" s="6">
        <v>8335.305</v>
      </c>
      <c r="G1668" s="6">
        <f t="shared" si="58"/>
        <v>0.999874029804548</v>
      </c>
    </row>
    <row r="1669" ht="13.85" spans="1:7">
      <c r="A1669" s="6" t="s">
        <v>783</v>
      </c>
      <c r="B1669" s="24"/>
      <c r="C1669" s="24">
        <v>5</v>
      </c>
      <c r="D1669" s="24">
        <v>7256.912</v>
      </c>
      <c r="E1669" s="24">
        <v>5</v>
      </c>
      <c r="F1669" s="24">
        <v>6549.012</v>
      </c>
      <c r="G1669" s="24">
        <f t="shared" si="58"/>
        <v>1.10809264053876</v>
      </c>
    </row>
    <row r="1670" ht="13.85" spans="1:7">
      <c r="A1670" s="6" t="s">
        <v>784</v>
      </c>
      <c r="B1670" s="24"/>
      <c r="C1670" s="24">
        <v>6</v>
      </c>
      <c r="D1670" s="24">
        <v>7652.77</v>
      </c>
      <c r="E1670" s="24">
        <v>6</v>
      </c>
      <c r="F1670" s="24">
        <v>8007.891</v>
      </c>
      <c r="G1670" s="24">
        <f t="shared" si="58"/>
        <v>0.955653617163371</v>
      </c>
    </row>
    <row r="1671" ht="13.85" spans="1:7">
      <c r="A1671" s="6" t="s">
        <v>474</v>
      </c>
      <c r="B1671" s="6"/>
      <c r="C1671" s="6">
        <v>7</v>
      </c>
      <c r="D1671" s="6">
        <v>5026.941</v>
      </c>
      <c r="E1671" s="6">
        <v>7</v>
      </c>
      <c r="F1671" s="6">
        <v>7460.719</v>
      </c>
      <c r="G1671" s="6">
        <f t="shared" si="58"/>
        <v>0.673787740833022</v>
      </c>
    </row>
    <row r="1672" ht="13.85" spans="1:7">
      <c r="A1672" s="6" t="s">
        <v>475</v>
      </c>
      <c r="B1672" s="6"/>
      <c r="C1672" s="6">
        <v>8</v>
      </c>
      <c r="D1672" s="6">
        <v>4619.305</v>
      </c>
      <c r="E1672" s="6">
        <v>8</v>
      </c>
      <c r="F1672" s="6">
        <v>8014.062</v>
      </c>
      <c r="G1672" s="6">
        <f t="shared" si="58"/>
        <v>0.576399957973871</v>
      </c>
    </row>
    <row r="1673" ht="13.85" spans="1:7">
      <c r="A1673" s="6" t="s">
        <v>785</v>
      </c>
      <c r="B1673" s="23"/>
      <c r="C1673" s="23">
        <v>9</v>
      </c>
      <c r="D1673" s="23">
        <v>5001.719</v>
      </c>
      <c r="E1673" s="23">
        <v>9</v>
      </c>
      <c r="F1673" s="23">
        <v>9166.305</v>
      </c>
      <c r="G1673" s="23">
        <f t="shared" si="58"/>
        <v>0.545663601636646</v>
      </c>
    </row>
    <row r="1674" ht="13.85" spans="1:7">
      <c r="A1674" s="6" t="s">
        <v>786</v>
      </c>
      <c r="B1674" s="23"/>
      <c r="C1674" s="23">
        <v>10</v>
      </c>
      <c r="D1674" s="23">
        <v>3547.012</v>
      </c>
      <c r="E1674" s="23">
        <v>10</v>
      </c>
      <c r="F1674" s="23">
        <v>8745.376</v>
      </c>
      <c r="G1674" s="23">
        <f t="shared" si="58"/>
        <v>0.405587135418763</v>
      </c>
    </row>
    <row r="1675" ht="13.85" spans="1:7">
      <c r="A1675" s="6" t="s">
        <v>787</v>
      </c>
      <c r="B1675" s="6"/>
      <c r="C1675" s="6">
        <v>11</v>
      </c>
      <c r="D1675" s="6">
        <v>2331.739</v>
      </c>
      <c r="E1675" s="6">
        <v>11</v>
      </c>
      <c r="F1675" s="6">
        <v>7534.891</v>
      </c>
      <c r="G1675" s="6">
        <f t="shared" si="58"/>
        <v>0.309458889319036</v>
      </c>
    </row>
    <row r="1676" ht="13.85" spans="1:7">
      <c r="A1676" s="6" t="s">
        <v>788</v>
      </c>
      <c r="B1676" s="6"/>
      <c r="C1676" s="6">
        <v>12</v>
      </c>
      <c r="D1676" s="6">
        <v>2279.134</v>
      </c>
      <c r="E1676" s="6">
        <v>12</v>
      </c>
      <c r="F1676" s="6">
        <v>7820.012</v>
      </c>
      <c r="G1676" s="6">
        <f t="shared" si="58"/>
        <v>0.291448913377627</v>
      </c>
    </row>
    <row r="1679" ht="13.85" spans="1:13">
      <c r="A1679" s="6" t="s">
        <v>123</v>
      </c>
      <c r="B1679" s="6"/>
      <c r="C1679" s="6"/>
      <c r="D1679" s="6"/>
      <c r="E1679" s="6"/>
      <c r="F1679" s="6"/>
      <c r="G1679" s="6" t="s">
        <v>124</v>
      </c>
      <c r="H1679" s="6"/>
      <c r="I1679" s="6"/>
      <c r="J1679" s="6"/>
      <c r="K1679" s="6"/>
      <c r="L1679" s="6"/>
      <c r="M1679" s="6"/>
    </row>
    <row r="1680" ht="13.85" spans="1:13">
      <c r="A1680" s="6" t="s">
        <v>30</v>
      </c>
      <c r="B1680" s="6"/>
      <c r="C1680" s="6"/>
      <c r="D1680" s="6"/>
      <c r="E1680" s="6"/>
      <c r="F1680" s="6"/>
      <c r="G1680" s="6" t="s">
        <v>125</v>
      </c>
      <c r="H1680" s="6"/>
      <c r="I1680" s="6"/>
      <c r="J1680" s="6"/>
      <c r="K1680" s="6"/>
      <c r="L1680" s="6"/>
      <c r="M1680" s="6"/>
    </row>
    <row r="1681" ht="13.85" spans="1:13">
      <c r="A1681" s="6"/>
      <c r="B1681" s="6" t="s">
        <v>126</v>
      </c>
      <c r="C1681" s="6" t="s">
        <v>127</v>
      </c>
      <c r="D1681" s="6" t="s">
        <v>128</v>
      </c>
      <c r="E1681" s="6" t="s">
        <v>32</v>
      </c>
      <c r="F1681" s="6" t="s">
        <v>33</v>
      </c>
      <c r="G1681" s="6" t="s">
        <v>129</v>
      </c>
      <c r="H1681" s="6"/>
      <c r="I1681" s="6"/>
      <c r="J1681" s="6"/>
      <c r="K1681" s="6"/>
      <c r="L1681" s="6"/>
      <c r="M1681" s="6"/>
    </row>
    <row r="1682" ht="13.85" spans="1:13">
      <c r="A1682" s="8" t="s">
        <v>130</v>
      </c>
      <c r="B1682" s="6">
        <v>5.109</v>
      </c>
      <c r="C1682" s="6">
        <v>5</v>
      </c>
      <c r="D1682" s="6">
        <v>1.022</v>
      </c>
      <c r="E1682" s="6">
        <v>26.399</v>
      </c>
      <c r="F1682" s="6">
        <v>0</v>
      </c>
      <c r="G1682" s="6" t="s">
        <v>131</v>
      </c>
      <c r="H1682" s="6" t="s">
        <v>132</v>
      </c>
      <c r="I1682" s="6" t="s">
        <v>133</v>
      </c>
      <c r="J1682" s="6" t="s">
        <v>134</v>
      </c>
      <c r="K1682" s="6" t="s">
        <v>33</v>
      </c>
      <c r="L1682" s="6" t="s">
        <v>135</v>
      </c>
      <c r="M1682" s="6"/>
    </row>
    <row r="1683" ht="13.85" spans="1:13">
      <c r="A1683" s="6" t="s">
        <v>136</v>
      </c>
      <c r="B1683" s="6">
        <v>1.161</v>
      </c>
      <c r="C1683" s="6">
        <v>30</v>
      </c>
      <c r="D1683" s="6">
        <v>0.039</v>
      </c>
      <c r="E1683" s="6"/>
      <c r="F1683" s="6"/>
      <c r="G1683" s="6"/>
      <c r="H1683" s="6"/>
      <c r="I1683" s="6"/>
      <c r="J1683" s="6"/>
      <c r="K1683" s="6"/>
      <c r="L1683" s="6" t="s">
        <v>41</v>
      </c>
      <c r="M1683" s="6" t="s">
        <v>42</v>
      </c>
    </row>
    <row r="1684" ht="13.85" spans="1:13">
      <c r="A1684" s="6" t="s">
        <v>137</v>
      </c>
      <c r="B1684" s="6">
        <v>6.27</v>
      </c>
      <c r="C1684" s="6">
        <v>35</v>
      </c>
      <c r="D1684" s="6"/>
      <c r="E1684" s="6"/>
      <c r="F1684" s="6"/>
      <c r="G1684" s="6" t="s">
        <v>31</v>
      </c>
      <c r="H1684" s="6" t="s">
        <v>40</v>
      </c>
      <c r="I1684" s="6" t="s">
        <v>960</v>
      </c>
      <c r="J1684" s="6">
        <v>0.11358725</v>
      </c>
      <c r="K1684" s="6">
        <v>0</v>
      </c>
      <c r="L1684" s="6">
        <v>-0.83100761</v>
      </c>
      <c r="M1684" s="6">
        <v>-0.36705538</v>
      </c>
    </row>
    <row r="1685" ht="13.85" spans="1:13">
      <c r="A1685" s="6"/>
      <c r="B1685" s="6"/>
      <c r="C1685" s="6"/>
      <c r="D1685" s="6"/>
      <c r="E1685" s="6"/>
      <c r="F1685" s="6"/>
      <c r="G1685" s="6"/>
      <c r="H1685" s="6" t="s">
        <v>790</v>
      </c>
      <c r="I1685" s="6" t="s">
        <v>961</v>
      </c>
      <c r="J1685" s="6">
        <v>0.11358725</v>
      </c>
      <c r="K1685" s="6">
        <v>0</v>
      </c>
      <c r="L1685" s="6">
        <v>-0.95056763</v>
      </c>
      <c r="M1685" s="6">
        <v>-0.4866154</v>
      </c>
    </row>
    <row r="1686" ht="13.85" spans="1:13">
      <c r="A1686" s="6"/>
      <c r="B1686" s="6"/>
      <c r="C1686" s="6"/>
      <c r="D1686" s="6"/>
      <c r="E1686" s="6"/>
      <c r="F1686" s="6"/>
      <c r="G1686" s="6"/>
      <c r="H1686" s="6" t="s">
        <v>480</v>
      </c>
      <c r="I1686" s="6">
        <v>-0.176382264</v>
      </c>
      <c r="J1686" s="6">
        <v>0.11358725</v>
      </c>
      <c r="K1686" s="6">
        <v>0.131</v>
      </c>
      <c r="L1686" s="6">
        <v>-0.40835838</v>
      </c>
      <c r="M1686" s="6">
        <v>0.05559385</v>
      </c>
    </row>
    <row r="1687" ht="13.85" spans="1:13">
      <c r="A1687" s="6"/>
      <c r="B1687" s="6"/>
      <c r="C1687" s="6"/>
      <c r="D1687" s="6"/>
      <c r="E1687" s="6"/>
      <c r="F1687" s="6"/>
      <c r="G1687" s="6"/>
      <c r="H1687" s="6" t="s">
        <v>792</v>
      </c>
      <c r="I1687" s="6">
        <v>0.014749465</v>
      </c>
      <c r="J1687" s="6">
        <v>0.11358725</v>
      </c>
      <c r="K1687" s="6">
        <v>0.898</v>
      </c>
      <c r="L1687" s="6">
        <v>-0.21722665</v>
      </c>
      <c r="M1687" s="6">
        <v>0.24672558</v>
      </c>
    </row>
    <row r="1688" ht="13.85" spans="1:13">
      <c r="A1688" s="6"/>
      <c r="B1688" s="6"/>
      <c r="C1688" s="6"/>
      <c r="D1688" s="6"/>
      <c r="E1688" s="6"/>
      <c r="F1688" s="6"/>
      <c r="G1688" s="6"/>
      <c r="H1688" s="6" t="s">
        <v>793</v>
      </c>
      <c r="I1688" s="6" t="s">
        <v>962</v>
      </c>
      <c r="J1688" s="6">
        <v>0.11358725</v>
      </c>
      <c r="K1688" s="6">
        <v>0.002</v>
      </c>
      <c r="L1688" s="6">
        <v>0.14975735</v>
      </c>
      <c r="M1688" s="6">
        <v>0.61370957</v>
      </c>
    </row>
    <row r="1689" ht="13.85" spans="1:13">
      <c r="A1689" s="6"/>
      <c r="B1689" s="6"/>
      <c r="C1689" s="6"/>
      <c r="D1689" s="6"/>
      <c r="E1689" s="6"/>
      <c r="F1689" s="6"/>
      <c r="G1689" s="6" t="s">
        <v>40</v>
      </c>
      <c r="H1689" s="6" t="s">
        <v>31</v>
      </c>
      <c r="I1689" s="6" t="s">
        <v>963</v>
      </c>
      <c r="J1689" s="6">
        <v>0.11358725</v>
      </c>
      <c r="K1689" s="6">
        <v>0</v>
      </c>
      <c r="L1689" s="6">
        <v>0.36705538</v>
      </c>
      <c r="M1689" s="6">
        <v>0.83100761</v>
      </c>
    </row>
    <row r="1690" ht="13.85" spans="1:13">
      <c r="A1690" s="6"/>
      <c r="B1690" s="6"/>
      <c r="C1690" s="6"/>
      <c r="D1690" s="6"/>
      <c r="E1690" s="6"/>
      <c r="F1690" s="6"/>
      <c r="G1690" s="6"/>
      <c r="H1690" s="6" t="s">
        <v>790</v>
      </c>
      <c r="I1690" s="6">
        <v>-0.11956002</v>
      </c>
      <c r="J1690" s="6">
        <v>0.11358725</v>
      </c>
      <c r="K1690" s="6">
        <v>0.301</v>
      </c>
      <c r="L1690" s="6">
        <v>-0.35153613</v>
      </c>
      <c r="M1690" s="6">
        <v>0.11241609</v>
      </c>
    </row>
    <row r="1691" ht="13.85" spans="1:13">
      <c r="A1691" s="6"/>
      <c r="B1691" s="6"/>
      <c r="C1691" s="6"/>
      <c r="D1691" s="6"/>
      <c r="E1691" s="6"/>
      <c r="F1691" s="6"/>
      <c r="G1691" s="6"/>
      <c r="H1691" s="6" t="s">
        <v>480</v>
      </c>
      <c r="I1691" s="6" t="s">
        <v>964</v>
      </c>
      <c r="J1691" s="6">
        <v>0.11358725</v>
      </c>
      <c r="K1691" s="6">
        <v>0.001</v>
      </c>
      <c r="L1691" s="6">
        <v>0.19067312</v>
      </c>
      <c r="M1691" s="6">
        <v>0.65462534</v>
      </c>
    </row>
    <row r="1692" ht="13.85" spans="1:13">
      <c r="A1692" s="6"/>
      <c r="B1692" s="6"/>
      <c r="C1692" s="6"/>
      <c r="D1692" s="6"/>
      <c r="E1692" s="6"/>
      <c r="F1692" s="6"/>
      <c r="G1692" s="6"/>
      <c r="H1692" s="6" t="s">
        <v>792</v>
      </c>
      <c r="I1692" s="6" t="s">
        <v>965</v>
      </c>
      <c r="J1692" s="6">
        <v>0.11358725</v>
      </c>
      <c r="K1692" s="6">
        <v>0</v>
      </c>
      <c r="L1692" s="6">
        <v>0.38180485</v>
      </c>
      <c r="M1692" s="6">
        <v>0.84575707</v>
      </c>
    </row>
    <row r="1693" ht="13.85" spans="1:13">
      <c r="A1693" s="6"/>
      <c r="B1693" s="6"/>
      <c r="C1693" s="6"/>
      <c r="D1693" s="6"/>
      <c r="E1693" s="6"/>
      <c r="F1693" s="6"/>
      <c r="G1693" s="6"/>
      <c r="H1693" s="6" t="s">
        <v>793</v>
      </c>
      <c r="I1693" s="6" t="s">
        <v>966</v>
      </c>
      <c r="J1693" s="6">
        <v>0.11358725</v>
      </c>
      <c r="K1693" s="6">
        <v>0</v>
      </c>
      <c r="L1693" s="6">
        <v>0.74878884</v>
      </c>
      <c r="M1693" s="6">
        <v>1.21274107</v>
      </c>
    </row>
    <row r="1694" ht="13.85" spans="1:13">
      <c r="A1694" s="6"/>
      <c r="B1694" s="6"/>
      <c r="C1694" s="6"/>
      <c r="D1694" s="6"/>
      <c r="E1694" s="6"/>
      <c r="F1694" s="6"/>
      <c r="G1694" s="6" t="s">
        <v>790</v>
      </c>
      <c r="H1694" s="6" t="s">
        <v>31</v>
      </c>
      <c r="I1694" s="6" t="s">
        <v>967</v>
      </c>
      <c r="J1694" s="6">
        <v>0.11358725</v>
      </c>
      <c r="K1694" s="6">
        <v>0</v>
      </c>
      <c r="L1694" s="6">
        <v>0.4866154</v>
      </c>
      <c r="M1694" s="6">
        <v>0.95056763</v>
      </c>
    </row>
    <row r="1695" ht="13.85" spans="1:13">
      <c r="A1695" s="6"/>
      <c r="B1695" s="6"/>
      <c r="C1695" s="6"/>
      <c r="D1695" s="6"/>
      <c r="E1695" s="6"/>
      <c r="F1695" s="6"/>
      <c r="G1695" s="6"/>
      <c r="H1695" s="6" t="s">
        <v>40</v>
      </c>
      <c r="I1695" s="6">
        <v>0.11956002</v>
      </c>
      <c r="J1695" s="6">
        <v>0.11358725</v>
      </c>
      <c r="K1695" s="6">
        <v>0.301</v>
      </c>
      <c r="L1695" s="6">
        <v>-0.11241609</v>
      </c>
      <c r="M1695" s="6">
        <v>0.35153613</v>
      </c>
    </row>
    <row r="1696" ht="13.85" spans="1:13">
      <c r="A1696" s="6"/>
      <c r="B1696" s="6"/>
      <c r="C1696" s="6"/>
      <c r="D1696" s="6"/>
      <c r="E1696" s="6"/>
      <c r="F1696" s="6"/>
      <c r="G1696" s="6"/>
      <c r="H1696" s="6" t="s">
        <v>480</v>
      </c>
      <c r="I1696" s="6" t="s">
        <v>968</v>
      </c>
      <c r="J1696" s="6">
        <v>0.11358725</v>
      </c>
      <c r="K1696" s="6">
        <v>0</v>
      </c>
      <c r="L1696" s="6">
        <v>0.31023314</v>
      </c>
      <c r="M1696" s="6">
        <v>0.77418536</v>
      </c>
    </row>
    <row r="1697" ht="13.85" spans="1:13">
      <c r="A1697" s="6"/>
      <c r="B1697" s="6"/>
      <c r="C1697" s="6"/>
      <c r="D1697" s="6"/>
      <c r="E1697" s="6"/>
      <c r="F1697" s="6"/>
      <c r="G1697" s="6"/>
      <c r="H1697" s="6" t="s">
        <v>792</v>
      </c>
      <c r="I1697" s="6" t="s">
        <v>969</v>
      </c>
      <c r="J1697" s="6">
        <v>0.11358725</v>
      </c>
      <c r="K1697" s="6">
        <v>0</v>
      </c>
      <c r="L1697" s="6">
        <v>0.50136487</v>
      </c>
      <c r="M1697" s="6">
        <v>0.96531709</v>
      </c>
    </row>
    <row r="1698" ht="13.85" spans="1:13">
      <c r="A1698" s="6"/>
      <c r="B1698" s="6"/>
      <c r="C1698" s="6"/>
      <c r="D1698" s="6"/>
      <c r="E1698" s="6"/>
      <c r="F1698" s="6"/>
      <c r="G1698" s="6"/>
      <c r="H1698" s="6" t="s">
        <v>793</v>
      </c>
      <c r="I1698" s="6" t="s">
        <v>970</v>
      </c>
      <c r="J1698" s="6">
        <v>0.11358725</v>
      </c>
      <c r="K1698" s="6">
        <v>0</v>
      </c>
      <c r="L1698" s="6">
        <v>0.86834886</v>
      </c>
      <c r="M1698" s="6">
        <v>1.33230109</v>
      </c>
    </row>
    <row r="1699" ht="13.85" spans="1:13">
      <c r="A1699" s="6"/>
      <c r="B1699" s="6"/>
      <c r="C1699" s="6"/>
      <c r="D1699" s="6"/>
      <c r="E1699" s="6"/>
      <c r="F1699" s="6"/>
      <c r="G1699" s="6" t="s">
        <v>480</v>
      </c>
      <c r="H1699" s="6" t="s">
        <v>31</v>
      </c>
      <c r="I1699" s="6">
        <v>0.176382264</v>
      </c>
      <c r="J1699" s="6">
        <v>0.11358725</v>
      </c>
      <c r="K1699" s="6">
        <v>0.131</v>
      </c>
      <c r="L1699" s="6">
        <v>-0.05559385</v>
      </c>
      <c r="M1699" s="6">
        <v>0.40835838</v>
      </c>
    </row>
    <row r="1700" ht="13.85" spans="1:13">
      <c r="A1700" s="6"/>
      <c r="B1700" s="6"/>
      <c r="C1700" s="6"/>
      <c r="D1700" s="6"/>
      <c r="E1700" s="6"/>
      <c r="F1700" s="6"/>
      <c r="G1700" s="6"/>
      <c r="H1700" s="6" t="s">
        <v>40</v>
      </c>
      <c r="I1700" s="6" t="s">
        <v>971</v>
      </c>
      <c r="J1700" s="6">
        <v>0.11358725</v>
      </c>
      <c r="K1700" s="6">
        <v>0.001</v>
      </c>
      <c r="L1700" s="6">
        <v>-0.65462534</v>
      </c>
      <c r="M1700" s="6">
        <v>-0.19067312</v>
      </c>
    </row>
    <row r="1701" ht="13.85" spans="1:13">
      <c r="A1701" s="6"/>
      <c r="B1701" s="6"/>
      <c r="C1701" s="6"/>
      <c r="D1701" s="6"/>
      <c r="E1701" s="6"/>
      <c r="F1701" s="6"/>
      <c r="G1701" s="6"/>
      <c r="H1701" s="6" t="s">
        <v>790</v>
      </c>
      <c r="I1701" s="6" t="s">
        <v>972</v>
      </c>
      <c r="J1701" s="6">
        <v>0.11358725</v>
      </c>
      <c r="K1701" s="6">
        <v>0</v>
      </c>
      <c r="L1701" s="6">
        <v>-0.77418536</v>
      </c>
      <c r="M1701" s="6">
        <v>-0.31023314</v>
      </c>
    </row>
    <row r="1702" ht="13.85" spans="1:13">
      <c r="A1702" s="6"/>
      <c r="B1702" s="6"/>
      <c r="C1702" s="6"/>
      <c r="D1702" s="6"/>
      <c r="E1702" s="6"/>
      <c r="F1702" s="6"/>
      <c r="G1702" s="6"/>
      <c r="H1702" s="6" t="s">
        <v>792</v>
      </c>
      <c r="I1702" s="6">
        <v>0.19113173</v>
      </c>
      <c r="J1702" s="6">
        <v>0.11358725</v>
      </c>
      <c r="K1702" s="6">
        <v>0.103</v>
      </c>
      <c r="L1702" s="6">
        <v>-0.04084438</v>
      </c>
      <c r="M1702" s="6">
        <v>0.42310784</v>
      </c>
    </row>
    <row r="1703" ht="13.85" spans="1:13">
      <c r="A1703" s="6"/>
      <c r="B1703" s="6"/>
      <c r="C1703" s="6"/>
      <c r="D1703" s="6"/>
      <c r="E1703" s="6"/>
      <c r="F1703" s="6"/>
      <c r="G1703" s="6"/>
      <c r="H1703" s="6" t="s">
        <v>793</v>
      </c>
      <c r="I1703" s="6" t="s">
        <v>973</v>
      </c>
      <c r="J1703" s="6">
        <v>0.11358725</v>
      </c>
      <c r="K1703" s="6">
        <v>0</v>
      </c>
      <c r="L1703" s="6">
        <v>0.32613961</v>
      </c>
      <c r="M1703" s="6">
        <v>0.79009184</v>
      </c>
    </row>
    <row r="1704" ht="13.85" spans="1:13">
      <c r="A1704" s="6"/>
      <c r="B1704" s="6"/>
      <c r="C1704" s="6"/>
      <c r="D1704" s="6"/>
      <c r="E1704" s="6"/>
      <c r="F1704" s="6"/>
      <c r="G1704" s="6" t="s">
        <v>792</v>
      </c>
      <c r="H1704" s="6" t="s">
        <v>31</v>
      </c>
      <c r="I1704" s="6">
        <v>-0.014749465</v>
      </c>
      <c r="J1704" s="6">
        <v>0.11358725</v>
      </c>
      <c r="K1704" s="6">
        <v>0.898</v>
      </c>
      <c r="L1704" s="6">
        <v>-0.24672558</v>
      </c>
      <c r="M1704" s="6">
        <v>0.21722665</v>
      </c>
    </row>
    <row r="1705" ht="13.85" spans="1:13">
      <c r="A1705" s="6"/>
      <c r="B1705" s="6"/>
      <c r="C1705" s="6"/>
      <c r="D1705" s="6"/>
      <c r="E1705" s="6"/>
      <c r="F1705" s="6"/>
      <c r="G1705" s="6"/>
      <c r="H1705" s="6" t="s">
        <v>40</v>
      </c>
      <c r="I1705" s="6" t="s">
        <v>974</v>
      </c>
      <c r="J1705" s="6">
        <v>0.11358725</v>
      </c>
      <c r="K1705" s="6">
        <v>0</v>
      </c>
      <c r="L1705" s="6">
        <v>-0.84575707</v>
      </c>
      <c r="M1705" s="6">
        <v>-0.38180485</v>
      </c>
    </row>
    <row r="1706" ht="13.85" spans="1:13">
      <c r="A1706" s="6"/>
      <c r="B1706" s="6"/>
      <c r="C1706" s="6"/>
      <c r="D1706" s="6"/>
      <c r="E1706" s="6"/>
      <c r="F1706" s="6"/>
      <c r="G1706" s="6"/>
      <c r="H1706" s="6" t="s">
        <v>790</v>
      </c>
      <c r="I1706" s="6" t="s">
        <v>975</v>
      </c>
      <c r="J1706" s="6">
        <v>0.11358725</v>
      </c>
      <c r="K1706" s="6">
        <v>0</v>
      </c>
      <c r="L1706" s="6">
        <v>-0.96531709</v>
      </c>
      <c r="M1706" s="6">
        <v>-0.50136487</v>
      </c>
    </row>
    <row r="1707" ht="13.85" spans="1:13">
      <c r="A1707" s="6"/>
      <c r="B1707" s="6"/>
      <c r="C1707" s="6"/>
      <c r="D1707" s="6"/>
      <c r="E1707" s="6"/>
      <c r="F1707" s="6"/>
      <c r="G1707" s="6"/>
      <c r="H1707" s="6" t="s">
        <v>480</v>
      </c>
      <c r="I1707" s="6">
        <v>-0.19113173</v>
      </c>
      <c r="J1707" s="6">
        <v>0.11358725</v>
      </c>
      <c r="K1707" s="6">
        <v>0.103</v>
      </c>
      <c r="L1707" s="6">
        <v>-0.42310784</v>
      </c>
      <c r="M1707" s="6">
        <v>0.04084438</v>
      </c>
    </row>
    <row r="1708" ht="13.85" spans="1:13">
      <c r="A1708" s="6"/>
      <c r="B1708" s="6"/>
      <c r="C1708" s="6"/>
      <c r="D1708" s="6"/>
      <c r="E1708" s="6"/>
      <c r="F1708" s="6"/>
      <c r="G1708" s="6"/>
      <c r="H1708" s="6" t="s">
        <v>793</v>
      </c>
      <c r="I1708" s="6" t="s">
        <v>976</v>
      </c>
      <c r="J1708" s="6">
        <v>0.11358725</v>
      </c>
      <c r="K1708" s="6">
        <v>0.003</v>
      </c>
      <c r="L1708" s="6">
        <v>0.13500788</v>
      </c>
      <c r="M1708" s="6">
        <v>0.59896011</v>
      </c>
    </row>
    <row r="1709" ht="13.85" spans="1:13">
      <c r="A1709" s="6"/>
      <c r="B1709" s="6"/>
      <c r="C1709" s="6"/>
      <c r="D1709" s="6"/>
      <c r="E1709" s="6"/>
      <c r="F1709" s="6"/>
      <c r="G1709" s="6" t="s">
        <v>793</v>
      </c>
      <c r="H1709" s="6" t="s">
        <v>31</v>
      </c>
      <c r="I1709" s="6" t="s">
        <v>977</v>
      </c>
      <c r="J1709" s="6">
        <v>0.11358725</v>
      </c>
      <c r="K1709" s="6">
        <v>0.002</v>
      </c>
      <c r="L1709" s="6">
        <v>-0.61370957</v>
      </c>
      <c r="M1709" s="6">
        <v>-0.14975735</v>
      </c>
    </row>
    <row r="1710" ht="13.85" spans="1:13">
      <c r="A1710" s="6"/>
      <c r="B1710" s="6"/>
      <c r="C1710" s="6"/>
      <c r="D1710" s="6"/>
      <c r="E1710" s="6"/>
      <c r="F1710" s="6"/>
      <c r="G1710" s="6"/>
      <c r="H1710" s="6" t="s">
        <v>40</v>
      </c>
      <c r="I1710" s="6" t="s">
        <v>978</v>
      </c>
      <c r="J1710" s="6">
        <v>0.11358725</v>
      </c>
      <c r="K1710" s="6">
        <v>0</v>
      </c>
      <c r="L1710" s="6">
        <v>-1.21274107</v>
      </c>
      <c r="M1710" s="6">
        <v>-0.74878884</v>
      </c>
    </row>
    <row r="1711" ht="13.85" spans="1:13">
      <c r="A1711" s="6"/>
      <c r="B1711" s="6"/>
      <c r="C1711" s="6"/>
      <c r="D1711" s="6"/>
      <c r="E1711" s="6"/>
      <c r="F1711" s="6"/>
      <c r="G1711" s="6"/>
      <c r="H1711" s="6" t="s">
        <v>790</v>
      </c>
      <c r="I1711" s="6" t="s">
        <v>979</v>
      </c>
      <c r="J1711" s="6">
        <v>0.11358725</v>
      </c>
      <c r="K1711" s="6">
        <v>0</v>
      </c>
      <c r="L1711" s="6">
        <v>-1.33230109</v>
      </c>
      <c r="M1711" s="6">
        <v>-0.86834886</v>
      </c>
    </row>
    <row r="1712" ht="13.85" spans="1:13">
      <c r="A1712" s="6"/>
      <c r="B1712" s="6"/>
      <c r="C1712" s="6"/>
      <c r="D1712" s="6"/>
      <c r="E1712" s="6"/>
      <c r="F1712" s="6"/>
      <c r="G1712" s="6"/>
      <c r="H1712" s="6" t="s">
        <v>480</v>
      </c>
      <c r="I1712" s="6" t="s">
        <v>980</v>
      </c>
      <c r="J1712" s="6">
        <v>0.11358725</v>
      </c>
      <c r="K1712" s="6">
        <v>0</v>
      </c>
      <c r="L1712" s="6">
        <v>-0.79009184</v>
      </c>
      <c r="M1712" s="6">
        <v>-0.32613961</v>
      </c>
    </row>
    <row r="1713" ht="13.85" spans="1:13">
      <c r="A1713" s="6"/>
      <c r="B1713" s="6"/>
      <c r="C1713" s="6"/>
      <c r="D1713" s="6"/>
      <c r="E1713" s="6"/>
      <c r="F1713" s="6"/>
      <c r="G1713" s="6"/>
      <c r="H1713" s="6" t="s">
        <v>792</v>
      </c>
      <c r="I1713" s="6" t="s">
        <v>981</v>
      </c>
      <c r="J1713" s="6">
        <v>0.11358725</v>
      </c>
      <c r="K1713" s="6">
        <v>0.003</v>
      </c>
      <c r="L1713" s="6">
        <v>-0.59896011</v>
      </c>
      <c r="M1713" s="6">
        <v>-0.13500788</v>
      </c>
    </row>
    <row r="1714" ht="13.85" spans="1:13">
      <c r="A1714" s="6"/>
      <c r="B1714" s="6"/>
      <c r="C1714" s="6"/>
      <c r="D1714" s="6"/>
      <c r="E1714" s="6"/>
      <c r="F1714" s="6"/>
      <c r="G1714" s="6" t="s">
        <v>144</v>
      </c>
      <c r="H1714" s="6"/>
      <c r="I1714" s="6"/>
      <c r="J1714" s="6"/>
      <c r="K1714" s="6"/>
      <c r="L1714" s="6"/>
      <c r="M1714" s="6"/>
    </row>
  </sheetData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910"/>
  <sheetViews>
    <sheetView topLeftCell="C13" workbookViewId="0">
      <selection activeCell="J35" sqref="J35:R37"/>
    </sheetView>
  </sheetViews>
  <sheetFormatPr defaultColWidth="9.02654867256637" defaultRowHeight="13.85"/>
  <cols>
    <col min="1" max="1" width="33.5221238938053" style="20" customWidth="1"/>
    <col min="2" max="2" width="9.02654867256637" style="20"/>
    <col min="3" max="4" width="9.89380530973451" style="20"/>
    <col min="5" max="5" width="9.02654867256637" style="20"/>
    <col min="6" max="6" width="9.89380530973451" style="20"/>
    <col min="7" max="7" width="11.8849557522124" style="20"/>
    <col min="8" max="8" width="22.5132743362832" style="20" customWidth="1"/>
    <col min="9" max="9" width="21.9734513274336" style="20" customWidth="1"/>
    <col min="10" max="16384" width="9.02654867256637" style="20"/>
  </cols>
  <sheetData>
    <row r="1" ht="17.25" spans="1:1">
      <c r="A1" s="10" t="s">
        <v>982</v>
      </c>
    </row>
    <row r="2" spans="1:7">
      <c r="A2" s="2"/>
      <c r="B2" s="2"/>
      <c r="C2" s="2" t="s">
        <v>93</v>
      </c>
      <c r="D2" s="2"/>
      <c r="E2" s="2" t="s">
        <v>94</v>
      </c>
      <c r="F2" s="2"/>
      <c r="G2" s="2"/>
    </row>
    <row r="3" spans="1:7">
      <c r="A3" s="3" t="s">
        <v>7</v>
      </c>
      <c r="B3" s="3">
        <v>1</v>
      </c>
      <c r="C3" s="3">
        <v>6672.882</v>
      </c>
      <c r="D3" s="3"/>
      <c r="E3" s="3">
        <v>1</v>
      </c>
      <c r="F3" s="3">
        <v>8307.033</v>
      </c>
      <c r="G3" s="3">
        <f t="shared" ref="G3:G14" si="0">F3/C3</f>
        <v>1.24489433501147</v>
      </c>
    </row>
    <row r="4" spans="1:9">
      <c r="A4" s="3" t="s">
        <v>8</v>
      </c>
      <c r="B4" s="3">
        <v>2</v>
      </c>
      <c r="C4" s="3">
        <v>6330.69</v>
      </c>
      <c r="D4" s="3"/>
      <c r="E4" s="3">
        <v>2</v>
      </c>
      <c r="F4" s="3">
        <v>7877.77</v>
      </c>
      <c r="G4" s="3">
        <f t="shared" si="0"/>
        <v>1.24437778504397</v>
      </c>
      <c r="I4" s="2" t="s">
        <v>94</v>
      </c>
    </row>
    <row r="5" spans="1:7">
      <c r="A5" s="3" t="s">
        <v>9</v>
      </c>
      <c r="B5" s="3">
        <v>3</v>
      </c>
      <c r="C5" s="3">
        <v>6263.912</v>
      </c>
      <c r="D5" s="3"/>
      <c r="E5" s="3">
        <v>3</v>
      </c>
      <c r="F5" s="3">
        <v>7582.912</v>
      </c>
      <c r="G5" s="3">
        <f t="shared" si="0"/>
        <v>1.21057128516493</v>
      </c>
    </row>
    <row r="6" spans="1:7">
      <c r="A6" s="3" t="s">
        <v>10</v>
      </c>
      <c r="B6" s="3">
        <v>4</v>
      </c>
      <c r="C6" s="3">
        <v>6274.477</v>
      </c>
      <c r="D6" s="3"/>
      <c r="E6" s="3">
        <v>4</v>
      </c>
      <c r="F6" s="3">
        <v>9155.426</v>
      </c>
      <c r="G6" s="3">
        <f t="shared" si="0"/>
        <v>1.45915364738766</v>
      </c>
    </row>
    <row r="7" spans="1:7">
      <c r="A7" s="3" t="s">
        <v>11</v>
      </c>
      <c r="B7" s="3">
        <v>5</v>
      </c>
      <c r="C7" s="3">
        <v>6587.648</v>
      </c>
      <c r="D7" s="3"/>
      <c r="E7" s="3">
        <v>5</v>
      </c>
      <c r="F7" s="3">
        <v>7822.062</v>
      </c>
      <c r="G7" s="3">
        <f t="shared" si="0"/>
        <v>1.1873831145805</v>
      </c>
    </row>
    <row r="8" spans="1:7">
      <c r="A8" s="3" t="s">
        <v>12</v>
      </c>
      <c r="B8" s="3">
        <v>6</v>
      </c>
      <c r="C8" s="3">
        <v>6689.205</v>
      </c>
      <c r="D8" s="3"/>
      <c r="E8" s="3">
        <v>6</v>
      </c>
      <c r="F8" s="3">
        <v>7854.305</v>
      </c>
      <c r="G8" s="3">
        <f t="shared" si="0"/>
        <v>1.17417615396747</v>
      </c>
    </row>
    <row r="9" spans="1:7">
      <c r="A9" s="5" t="s">
        <v>983</v>
      </c>
      <c r="B9" s="5">
        <v>7</v>
      </c>
      <c r="C9" s="5">
        <v>6295.012</v>
      </c>
      <c r="D9" s="5"/>
      <c r="E9" s="5">
        <v>7</v>
      </c>
      <c r="F9" s="5">
        <v>5839.184</v>
      </c>
      <c r="G9" s="5">
        <f t="shared" si="0"/>
        <v>0.927589018098774</v>
      </c>
    </row>
    <row r="10" spans="1:7">
      <c r="A10" s="5" t="s">
        <v>984</v>
      </c>
      <c r="B10" s="5">
        <v>8</v>
      </c>
      <c r="C10" s="5">
        <v>6432.234</v>
      </c>
      <c r="D10" s="5"/>
      <c r="E10" s="5">
        <v>8</v>
      </c>
      <c r="F10" s="5">
        <v>5359.891</v>
      </c>
      <c r="G10" s="5">
        <f t="shared" si="0"/>
        <v>0.83328607137116</v>
      </c>
    </row>
    <row r="11" spans="1:9">
      <c r="A11" s="5" t="s">
        <v>985</v>
      </c>
      <c r="B11" s="5">
        <v>9</v>
      </c>
      <c r="C11" s="5">
        <v>6354.497</v>
      </c>
      <c r="D11" s="5"/>
      <c r="E11" s="5">
        <v>9</v>
      </c>
      <c r="F11" s="5">
        <v>6267.77</v>
      </c>
      <c r="G11" s="5">
        <f t="shared" si="0"/>
        <v>0.986351870179497</v>
      </c>
      <c r="I11" s="2" t="s">
        <v>490</v>
      </c>
    </row>
    <row r="12" spans="1:7">
      <c r="A12" s="5" t="s">
        <v>986</v>
      </c>
      <c r="B12" s="5">
        <v>10</v>
      </c>
      <c r="C12" s="5">
        <v>7028.012</v>
      </c>
      <c r="D12" s="5"/>
      <c r="E12" s="5">
        <v>10</v>
      </c>
      <c r="F12" s="5">
        <v>5114.062</v>
      </c>
      <c r="G12" s="5">
        <f t="shared" si="0"/>
        <v>0.727668364823509</v>
      </c>
    </row>
    <row r="13" spans="1:7">
      <c r="A13" s="5" t="s">
        <v>987</v>
      </c>
      <c r="B13" s="5">
        <v>11</v>
      </c>
      <c r="C13" s="5">
        <v>7417.477</v>
      </c>
      <c r="D13" s="5"/>
      <c r="E13" s="5">
        <v>11</v>
      </c>
      <c r="F13" s="5">
        <v>5539.355</v>
      </c>
      <c r="G13" s="5">
        <f t="shared" si="0"/>
        <v>0.746797731897248</v>
      </c>
    </row>
    <row r="14" spans="1:7">
      <c r="A14" s="5" t="s">
        <v>988</v>
      </c>
      <c r="B14" s="5">
        <v>12</v>
      </c>
      <c r="C14" s="5">
        <v>8156.64</v>
      </c>
      <c r="D14" s="5"/>
      <c r="E14" s="5">
        <v>12</v>
      </c>
      <c r="F14" s="5">
        <v>4464.77</v>
      </c>
      <c r="G14" s="5">
        <f t="shared" si="0"/>
        <v>0.547378577453461</v>
      </c>
    </row>
    <row r="17" spans="1:7">
      <c r="A17" s="2"/>
      <c r="B17" s="2"/>
      <c r="C17" s="2" t="s">
        <v>93</v>
      </c>
      <c r="D17" s="2"/>
      <c r="E17" s="2" t="s">
        <v>490</v>
      </c>
      <c r="F17" s="2"/>
      <c r="G17" s="2"/>
    </row>
    <row r="18" spans="1:7">
      <c r="A18" s="3" t="s">
        <v>7</v>
      </c>
      <c r="B18" s="3">
        <v>1</v>
      </c>
      <c r="C18" s="3">
        <v>6672.882</v>
      </c>
      <c r="D18" s="3"/>
      <c r="E18" s="3">
        <v>1</v>
      </c>
      <c r="F18" s="3">
        <v>8442.66</v>
      </c>
      <c r="G18" s="3">
        <f t="shared" ref="G18:G29" si="1">F18/C18</f>
        <v>1.26521943591989</v>
      </c>
    </row>
    <row r="19" spans="1:9">
      <c r="A19" s="3" t="s">
        <v>8</v>
      </c>
      <c r="B19" s="3">
        <v>2</v>
      </c>
      <c r="C19" s="3">
        <v>6330.69</v>
      </c>
      <c r="D19" s="3"/>
      <c r="E19" s="3">
        <v>2</v>
      </c>
      <c r="F19" s="3">
        <v>9284.79</v>
      </c>
      <c r="G19" s="3">
        <f t="shared" si="1"/>
        <v>1.46663159939912</v>
      </c>
      <c r="I19" s="2" t="s">
        <v>93</v>
      </c>
    </row>
    <row r="20" spans="1:7">
      <c r="A20" s="3" t="s">
        <v>9</v>
      </c>
      <c r="B20" s="3">
        <v>3</v>
      </c>
      <c r="C20" s="3">
        <v>6263.912</v>
      </c>
      <c r="D20" s="3"/>
      <c r="E20" s="3">
        <v>3</v>
      </c>
      <c r="F20" s="3">
        <v>7059.305</v>
      </c>
      <c r="G20" s="3">
        <f t="shared" si="1"/>
        <v>1.12698023216163</v>
      </c>
    </row>
    <row r="21" spans="1:7">
      <c r="A21" s="3" t="s">
        <v>10</v>
      </c>
      <c r="B21" s="3">
        <v>4</v>
      </c>
      <c r="C21" s="3">
        <v>6274.477</v>
      </c>
      <c r="D21" s="3"/>
      <c r="E21" s="3">
        <v>4</v>
      </c>
      <c r="F21" s="3">
        <v>7982.234</v>
      </c>
      <c r="G21" s="3">
        <f t="shared" si="1"/>
        <v>1.27217519484094</v>
      </c>
    </row>
    <row r="22" spans="1:7">
      <c r="A22" s="3" t="s">
        <v>11</v>
      </c>
      <c r="B22" s="3">
        <v>5</v>
      </c>
      <c r="C22" s="3">
        <v>6587.648</v>
      </c>
      <c r="D22" s="3"/>
      <c r="E22" s="3">
        <v>5</v>
      </c>
      <c r="F22" s="3">
        <v>7632.77</v>
      </c>
      <c r="G22" s="3">
        <f t="shared" si="1"/>
        <v>1.15864873168694</v>
      </c>
    </row>
    <row r="23" spans="1:7">
      <c r="A23" s="3" t="s">
        <v>12</v>
      </c>
      <c r="B23" s="3">
        <v>6</v>
      </c>
      <c r="C23" s="3">
        <v>6689.205</v>
      </c>
      <c r="D23" s="3"/>
      <c r="E23" s="3">
        <v>6</v>
      </c>
      <c r="F23" s="3">
        <v>6152.012</v>
      </c>
      <c r="G23" s="3">
        <f t="shared" si="1"/>
        <v>0.91969254941357</v>
      </c>
    </row>
    <row r="24" spans="1:7">
      <c r="A24" s="5" t="s">
        <v>983</v>
      </c>
      <c r="B24" s="5">
        <v>7</v>
      </c>
      <c r="C24" s="5">
        <v>6295.012</v>
      </c>
      <c r="D24" s="5"/>
      <c r="E24" s="5">
        <v>7</v>
      </c>
      <c r="F24" s="5">
        <v>3571.305</v>
      </c>
      <c r="G24" s="5">
        <f t="shared" si="1"/>
        <v>0.567322985246096</v>
      </c>
    </row>
    <row r="25" spans="1:7">
      <c r="A25" s="5" t="s">
        <v>984</v>
      </c>
      <c r="B25" s="5">
        <v>8</v>
      </c>
      <c r="C25" s="5">
        <v>6432.234</v>
      </c>
      <c r="D25" s="5"/>
      <c r="E25" s="5">
        <v>8</v>
      </c>
      <c r="F25" s="5">
        <v>2752.406</v>
      </c>
      <c r="G25" s="5">
        <f t="shared" si="1"/>
        <v>0.427908250850327</v>
      </c>
    </row>
    <row r="26" spans="1:7">
      <c r="A26" s="5" t="s">
        <v>985</v>
      </c>
      <c r="B26" s="5">
        <v>9</v>
      </c>
      <c r="C26" s="5">
        <v>6354.497</v>
      </c>
      <c r="D26" s="5"/>
      <c r="E26" s="5">
        <v>9</v>
      </c>
      <c r="F26" s="5">
        <v>3336.234</v>
      </c>
      <c r="G26" s="5">
        <f t="shared" si="1"/>
        <v>0.525019368173437</v>
      </c>
    </row>
    <row r="27" spans="1:7">
      <c r="A27" s="5" t="s">
        <v>986</v>
      </c>
      <c r="B27" s="5">
        <v>10</v>
      </c>
      <c r="C27" s="5">
        <v>7028.012</v>
      </c>
      <c r="D27" s="5"/>
      <c r="E27" s="5">
        <v>10</v>
      </c>
      <c r="F27" s="5">
        <v>3302.527</v>
      </c>
      <c r="G27" s="5">
        <f t="shared" si="1"/>
        <v>0.469909129352653</v>
      </c>
    </row>
    <row r="28" spans="1:7">
      <c r="A28" s="5" t="s">
        <v>987</v>
      </c>
      <c r="B28" s="5">
        <v>11</v>
      </c>
      <c r="C28" s="5">
        <v>7417.477</v>
      </c>
      <c r="D28" s="5"/>
      <c r="E28" s="5">
        <v>11</v>
      </c>
      <c r="F28" s="5">
        <v>3165.527</v>
      </c>
      <c r="G28" s="5">
        <f t="shared" si="1"/>
        <v>0.426766001431484</v>
      </c>
    </row>
    <row r="29" spans="1:7">
      <c r="A29" s="5" t="s">
        <v>988</v>
      </c>
      <c r="B29" s="5">
        <v>12</v>
      </c>
      <c r="C29" s="5">
        <v>8156.64</v>
      </c>
      <c r="D29" s="5"/>
      <c r="E29" s="5">
        <v>12</v>
      </c>
      <c r="F29" s="5">
        <v>2973.355</v>
      </c>
      <c r="G29" s="5">
        <f t="shared" si="1"/>
        <v>0.364531841542596</v>
      </c>
    </row>
    <row r="33" ht="13.5" spans="1:1">
      <c r="A33" s="1" t="s">
        <v>94</v>
      </c>
    </row>
    <row r="34" spans="2:18">
      <c r="B34" s="7"/>
      <c r="C34" s="2"/>
      <c r="D34" s="2"/>
      <c r="E34" s="2"/>
      <c r="F34" s="2"/>
      <c r="H34" s="6" t="s">
        <v>22</v>
      </c>
      <c r="I34" s="7"/>
      <c r="J34" s="2"/>
      <c r="K34" s="2"/>
      <c r="L34" s="2"/>
      <c r="M34" s="2"/>
      <c r="N34" s="2"/>
      <c r="O34" s="2"/>
      <c r="P34" s="2"/>
      <c r="Q34" s="2"/>
      <c r="R34" s="2"/>
    </row>
    <row r="35" spans="1:18">
      <c r="A35" s="6" t="s">
        <v>21</v>
      </c>
      <c r="B35" s="6" t="s">
        <v>23</v>
      </c>
      <c r="C35" s="6" t="s">
        <v>24</v>
      </c>
      <c r="D35" s="6" t="s">
        <v>25</v>
      </c>
      <c r="E35" s="6" t="s">
        <v>26</v>
      </c>
      <c r="F35" s="6" t="s">
        <v>27</v>
      </c>
      <c r="H35" s="6"/>
      <c r="I35" s="7"/>
      <c r="J35" s="6" t="s">
        <v>28</v>
      </c>
      <c r="K35" s="6"/>
      <c r="L35" s="6" t="s">
        <v>29</v>
      </c>
      <c r="M35" s="6"/>
      <c r="N35" s="6"/>
      <c r="O35" s="6"/>
      <c r="P35" s="6"/>
      <c r="Q35" s="6"/>
      <c r="R35" s="6"/>
    </row>
    <row r="36" spans="1:18">
      <c r="A36" s="6"/>
      <c r="B36" s="7" t="s">
        <v>31</v>
      </c>
      <c r="C36" s="2">
        <v>6</v>
      </c>
      <c r="D36" s="2">
        <v>1</v>
      </c>
      <c r="E36" s="2">
        <v>0.08364</v>
      </c>
      <c r="F36" s="2">
        <v>0.03415</v>
      </c>
      <c r="H36" s="6"/>
      <c r="I36" s="7"/>
      <c r="J36" s="6" t="s">
        <v>32</v>
      </c>
      <c r="K36" s="6" t="s">
        <v>33</v>
      </c>
      <c r="L36" s="6" t="s">
        <v>34</v>
      </c>
      <c r="M36" s="6" t="s">
        <v>35</v>
      </c>
      <c r="N36" s="6" t="s">
        <v>36</v>
      </c>
      <c r="O36" s="6" t="s">
        <v>37</v>
      </c>
      <c r="P36" s="6" t="s">
        <v>38</v>
      </c>
      <c r="Q36" s="6" t="s">
        <v>39</v>
      </c>
      <c r="R36" s="6"/>
    </row>
    <row r="37" spans="1:18">
      <c r="A37" s="6" t="s">
        <v>30</v>
      </c>
      <c r="B37" s="7" t="s">
        <v>989</v>
      </c>
      <c r="C37" s="2">
        <v>6</v>
      </c>
      <c r="D37" s="2">
        <v>0.6341</v>
      </c>
      <c r="E37" s="2">
        <v>0.12556</v>
      </c>
      <c r="F37" s="2">
        <v>0.05126</v>
      </c>
      <c r="H37" s="6"/>
      <c r="I37" s="7"/>
      <c r="J37" s="6"/>
      <c r="K37" s="6"/>
      <c r="L37" s="6"/>
      <c r="M37" s="6"/>
      <c r="N37" s="6"/>
      <c r="O37" s="6"/>
      <c r="P37" s="6"/>
      <c r="Q37" s="6" t="s">
        <v>41</v>
      </c>
      <c r="R37" s="6" t="s">
        <v>42</v>
      </c>
    </row>
    <row r="38" spans="8:18">
      <c r="H38" s="6" t="s">
        <v>30</v>
      </c>
      <c r="I38" s="6" t="s">
        <v>43</v>
      </c>
      <c r="J38" s="2">
        <v>1.306</v>
      </c>
      <c r="K38" s="2">
        <v>0.28</v>
      </c>
      <c r="L38" s="2">
        <v>5.94</v>
      </c>
      <c r="M38" s="2">
        <v>10</v>
      </c>
      <c r="N38" s="2">
        <v>0</v>
      </c>
      <c r="O38" s="2">
        <v>0.36586</v>
      </c>
      <c r="P38" s="2">
        <v>0.06159</v>
      </c>
      <c r="Q38" s="2">
        <v>0.22863</v>
      </c>
      <c r="R38" s="2">
        <v>0.50309</v>
      </c>
    </row>
    <row r="39" spans="8:18">
      <c r="H39" s="9"/>
      <c r="I39" s="6" t="s">
        <v>44</v>
      </c>
      <c r="J39" s="2"/>
      <c r="K39" s="2"/>
      <c r="L39" s="2">
        <v>5.94</v>
      </c>
      <c r="M39" s="2">
        <v>8.708</v>
      </c>
      <c r="N39" s="2">
        <v>0</v>
      </c>
      <c r="O39" s="2">
        <v>0.36586</v>
      </c>
      <c r="P39" s="2">
        <v>0.06159</v>
      </c>
      <c r="Q39" s="2">
        <v>0.22582</v>
      </c>
      <c r="R39" s="2">
        <v>0.50591</v>
      </c>
    </row>
    <row r="42" spans="1:18">
      <c r="A42" s="1" t="s">
        <v>490</v>
      </c>
      <c r="B42" s="7"/>
      <c r="C42" s="2"/>
      <c r="D42" s="2"/>
      <c r="E42" s="2"/>
      <c r="F42" s="2"/>
      <c r="H42" s="6" t="s">
        <v>22</v>
      </c>
      <c r="I42" s="7"/>
      <c r="J42" s="2"/>
      <c r="K42" s="2"/>
      <c r="L42" s="2"/>
      <c r="M42" s="2"/>
      <c r="N42" s="2"/>
      <c r="O42" s="2"/>
      <c r="P42" s="2"/>
      <c r="Q42" s="2"/>
      <c r="R42" s="2"/>
    </row>
    <row r="43" spans="1:18">
      <c r="A43" s="6" t="s">
        <v>21</v>
      </c>
      <c r="B43" s="6" t="s">
        <v>23</v>
      </c>
      <c r="C43" s="6" t="s">
        <v>24</v>
      </c>
      <c r="D43" s="6" t="s">
        <v>25</v>
      </c>
      <c r="E43" s="6" t="s">
        <v>26</v>
      </c>
      <c r="F43" s="6" t="s">
        <v>27</v>
      </c>
      <c r="H43" s="6"/>
      <c r="I43" s="7"/>
      <c r="J43" s="6" t="s">
        <v>28</v>
      </c>
      <c r="K43" s="6"/>
      <c r="L43" s="6" t="s">
        <v>29</v>
      </c>
      <c r="M43" s="6"/>
      <c r="N43" s="6"/>
      <c r="O43" s="6"/>
      <c r="P43" s="6"/>
      <c r="Q43" s="6"/>
      <c r="R43" s="6"/>
    </row>
    <row r="44" spans="1:18">
      <c r="A44" s="6"/>
      <c r="B44" s="7" t="s">
        <v>31</v>
      </c>
      <c r="C44" s="2">
        <v>6</v>
      </c>
      <c r="D44" s="2">
        <v>1</v>
      </c>
      <c r="E44" s="2">
        <v>0.15171</v>
      </c>
      <c r="F44" s="2">
        <v>0.06194</v>
      </c>
      <c r="H44" s="6"/>
      <c r="I44" s="7"/>
      <c r="J44" s="6" t="s">
        <v>32</v>
      </c>
      <c r="K44" s="6" t="s">
        <v>33</v>
      </c>
      <c r="L44" s="6" t="s">
        <v>34</v>
      </c>
      <c r="M44" s="6" t="s">
        <v>35</v>
      </c>
      <c r="N44" s="6" t="s">
        <v>36</v>
      </c>
      <c r="O44" s="6" t="s">
        <v>37</v>
      </c>
      <c r="P44" s="6" t="s">
        <v>38</v>
      </c>
      <c r="Q44" s="6" t="s">
        <v>39</v>
      </c>
      <c r="R44" s="6"/>
    </row>
    <row r="45" spans="1:18">
      <c r="A45" s="6" t="s">
        <v>30</v>
      </c>
      <c r="B45" s="7" t="s">
        <v>989</v>
      </c>
      <c r="C45" s="2">
        <v>6</v>
      </c>
      <c r="D45" s="2">
        <v>0.3858</v>
      </c>
      <c r="E45" s="2">
        <v>0.06118</v>
      </c>
      <c r="F45" s="2">
        <v>0.02497</v>
      </c>
      <c r="H45" s="6"/>
      <c r="I45" s="7"/>
      <c r="J45" s="6"/>
      <c r="K45" s="6"/>
      <c r="L45" s="6"/>
      <c r="M45" s="6"/>
      <c r="N45" s="6"/>
      <c r="O45" s="6"/>
      <c r="P45" s="6"/>
      <c r="Q45" s="6" t="s">
        <v>41</v>
      </c>
      <c r="R45" s="6" t="s">
        <v>42</v>
      </c>
    </row>
    <row r="46" spans="8:18">
      <c r="H46" s="6" t="s">
        <v>30</v>
      </c>
      <c r="I46" s="6" t="s">
        <v>43</v>
      </c>
      <c r="J46" s="2">
        <v>2.573</v>
      </c>
      <c r="K46" s="2">
        <v>0.14</v>
      </c>
      <c r="L46" s="2">
        <v>9.197</v>
      </c>
      <c r="M46" s="2">
        <v>10</v>
      </c>
      <c r="N46" s="2">
        <v>0</v>
      </c>
      <c r="O46" s="2">
        <v>0.61419</v>
      </c>
      <c r="P46" s="2">
        <v>0.06678</v>
      </c>
      <c r="Q46" s="2">
        <v>0.46539</v>
      </c>
      <c r="R46" s="2">
        <v>0.76299</v>
      </c>
    </row>
    <row r="47" spans="8:18">
      <c r="H47" s="9"/>
      <c r="I47" s="6" t="s">
        <v>44</v>
      </c>
      <c r="J47" s="2"/>
      <c r="K47" s="2"/>
      <c r="L47" s="2">
        <v>9.197</v>
      </c>
      <c r="M47" s="2">
        <v>6.584</v>
      </c>
      <c r="N47" s="2">
        <v>0</v>
      </c>
      <c r="O47" s="2">
        <v>0.61419</v>
      </c>
      <c r="P47" s="2">
        <v>0.06678</v>
      </c>
      <c r="Q47" s="2">
        <v>0.45423</v>
      </c>
      <c r="R47" s="2">
        <v>0.77415</v>
      </c>
    </row>
    <row r="50" ht="17.25" spans="1:1">
      <c r="A50" s="10" t="s">
        <v>990</v>
      </c>
    </row>
    <row r="51" spans="1:7">
      <c r="A51" s="2"/>
      <c r="B51" s="2"/>
      <c r="C51" s="2" t="s">
        <v>93</v>
      </c>
      <c r="D51" s="2"/>
      <c r="E51" s="2" t="s">
        <v>94</v>
      </c>
      <c r="F51" s="2"/>
      <c r="G51" s="2"/>
    </row>
    <row r="52" spans="1:7">
      <c r="A52" s="3" t="s">
        <v>7</v>
      </c>
      <c r="B52" s="3">
        <v>1</v>
      </c>
      <c r="C52" s="3">
        <v>7092.933</v>
      </c>
      <c r="D52" s="3"/>
      <c r="E52" s="3">
        <v>1</v>
      </c>
      <c r="F52" s="3">
        <v>4921.569</v>
      </c>
      <c r="G52" s="3">
        <f t="shared" ref="G52:G63" si="2">F52/C52</f>
        <v>0.69386937674443</v>
      </c>
    </row>
    <row r="53" spans="1:7">
      <c r="A53" s="3" t="s">
        <v>8</v>
      </c>
      <c r="B53" s="3">
        <v>2</v>
      </c>
      <c r="C53" s="3">
        <v>6485.184</v>
      </c>
      <c r="D53" s="3"/>
      <c r="E53" s="3">
        <v>2</v>
      </c>
      <c r="F53" s="3">
        <v>4669.598</v>
      </c>
      <c r="G53" s="3">
        <f t="shared" si="2"/>
        <v>0.720040942554598</v>
      </c>
    </row>
    <row r="54" spans="1:7">
      <c r="A54" s="3" t="s">
        <v>9</v>
      </c>
      <c r="B54" s="3">
        <v>3</v>
      </c>
      <c r="C54" s="3">
        <v>6490.598</v>
      </c>
      <c r="D54" s="3"/>
      <c r="E54" s="3">
        <v>3</v>
      </c>
      <c r="F54" s="3">
        <v>4927.79</v>
      </c>
      <c r="G54" s="3">
        <f t="shared" si="2"/>
        <v>0.759219720586608</v>
      </c>
    </row>
    <row r="55" spans="1:8">
      <c r="A55" s="3" t="s">
        <v>10</v>
      </c>
      <c r="B55" s="3">
        <v>4</v>
      </c>
      <c r="C55" s="3">
        <v>7064.426</v>
      </c>
      <c r="D55" s="3"/>
      <c r="E55" s="3">
        <v>4</v>
      </c>
      <c r="F55" s="3">
        <v>5188.64</v>
      </c>
      <c r="G55" s="3">
        <f t="shared" si="2"/>
        <v>0.734474393248652</v>
      </c>
      <c r="H55" s="2" t="s">
        <v>94</v>
      </c>
    </row>
    <row r="56" spans="1:7">
      <c r="A56" s="3" t="s">
        <v>11</v>
      </c>
      <c r="B56" s="3">
        <v>5</v>
      </c>
      <c r="C56" s="3">
        <v>6338.82</v>
      </c>
      <c r="D56" s="3"/>
      <c r="E56" s="3">
        <v>5</v>
      </c>
      <c r="F56" s="3">
        <v>5548.719</v>
      </c>
      <c r="G56" s="3">
        <f t="shared" si="2"/>
        <v>0.87535519229131</v>
      </c>
    </row>
    <row r="57" spans="1:7">
      <c r="A57" s="3" t="s">
        <v>12</v>
      </c>
      <c r="B57" s="3">
        <v>6</v>
      </c>
      <c r="C57" s="3">
        <v>6219.062</v>
      </c>
      <c r="D57" s="3"/>
      <c r="E57" s="3">
        <v>6</v>
      </c>
      <c r="F57" s="3">
        <v>5352.983</v>
      </c>
      <c r="G57" s="3">
        <f t="shared" si="2"/>
        <v>0.860738001968786</v>
      </c>
    </row>
    <row r="58" spans="1:7">
      <c r="A58" s="5" t="s">
        <v>991</v>
      </c>
      <c r="B58" s="5">
        <v>7</v>
      </c>
      <c r="C58" s="5">
        <v>6160.79</v>
      </c>
      <c r="D58" s="5"/>
      <c r="E58" s="5">
        <v>7</v>
      </c>
      <c r="F58" s="5">
        <v>2468.569</v>
      </c>
      <c r="G58" s="5">
        <f t="shared" si="2"/>
        <v>0.400690333544886</v>
      </c>
    </row>
    <row r="59" spans="1:7">
      <c r="A59" s="5" t="s">
        <v>992</v>
      </c>
      <c r="B59" s="5">
        <v>8</v>
      </c>
      <c r="C59" s="5">
        <v>6067.82</v>
      </c>
      <c r="D59" s="5"/>
      <c r="E59" s="5">
        <v>8</v>
      </c>
      <c r="F59" s="5">
        <v>3488.598</v>
      </c>
      <c r="G59" s="5">
        <f t="shared" si="2"/>
        <v>0.574934325672152</v>
      </c>
    </row>
    <row r="60" spans="1:7">
      <c r="A60" s="5" t="s">
        <v>993</v>
      </c>
      <c r="B60" s="5">
        <v>9</v>
      </c>
      <c r="C60" s="5">
        <v>5924.891</v>
      </c>
      <c r="D60" s="5"/>
      <c r="E60" s="5">
        <v>9</v>
      </c>
      <c r="F60" s="5">
        <v>3535.355</v>
      </c>
      <c r="G60" s="5">
        <f t="shared" si="2"/>
        <v>0.596695365366215</v>
      </c>
    </row>
    <row r="61" spans="1:7">
      <c r="A61" s="5" t="s">
        <v>994</v>
      </c>
      <c r="B61" s="5">
        <v>10</v>
      </c>
      <c r="C61" s="5">
        <v>5772.497</v>
      </c>
      <c r="D61" s="5"/>
      <c r="E61" s="5">
        <v>10</v>
      </c>
      <c r="F61" s="5">
        <v>3879.234</v>
      </c>
      <c r="G61" s="5">
        <f t="shared" si="2"/>
        <v>0.672020098061549</v>
      </c>
    </row>
    <row r="62" spans="1:8">
      <c r="A62" s="5" t="s">
        <v>995</v>
      </c>
      <c r="B62" s="5">
        <v>11</v>
      </c>
      <c r="C62" s="5">
        <v>6730.104</v>
      </c>
      <c r="D62" s="5"/>
      <c r="E62" s="5">
        <v>11</v>
      </c>
      <c r="F62" s="5">
        <v>4295.426</v>
      </c>
      <c r="G62" s="5">
        <f t="shared" si="2"/>
        <v>0.638240657202326</v>
      </c>
      <c r="H62" s="2" t="s">
        <v>504</v>
      </c>
    </row>
    <row r="63" spans="1:7">
      <c r="A63" s="5" t="s">
        <v>996</v>
      </c>
      <c r="B63" s="5">
        <v>12</v>
      </c>
      <c r="C63" s="5">
        <v>7514.518</v>
      </c>
      <c r="D63" s="5"/>
      <c r="E63" s="5">
        <v>12</v>
      </c>
      <c r="F63" s="5">
        <v>3773.062</v>
      </c>
      <c r="G63" s="5">
        <f t="shared" si="2"/>
        <v>0.502102995827543</v>
      </c>
    </row>
    <row r="64" spans="1:7">
      <c r="A64" s="2"/>
      <c r="B64" s="2"/>
      <c r="C64" s="2"/>
      <c r="D64" s="2"/>
      <c r="E64" s="2"/>
      <c r="F64" s="2"/>
      <c r="G64" s="2"/>
    </row>
    <row r="65" spans="1:7">
      <c r="A65" s="2"/>
      <c r="B65" s="2"/>
      <c r="C65" s="2"/>
      <c r="D65" s="2"/>
      <c r="E65" s="2" t="s">
        <v>504</v>
      </c>
      <c r="F65" s="2"/>
      <c r="G65" s="2"/>
    </row>
    <row r="66" spans="1:7">
      <c r="A66" s="3" t="s">
        <v>7</v>
      </c>
      <c r="B66" s="3">
        <v>1</v>
      </c>
      <c r="C66" s="3">
        <v>7092.933</v>
      </c>
      <c r="D66" s="3"/>
      <c r="E66" s="3">
        <v>1</v>
      </c>
      <c r="F66" s="3">
        <v>6239.274</v>
      </c>
      <c r="G66" s="3">
        <f t="shared" ref="G66:G77" si="3">F66/C66</f>
        <v>0.879646543961433</v>
      </c>
    </row>
    <row r="67" spans="1:7">
      <c r="A67" s="3" t="s">
        <v>8</v>
      </c>
      <c r="B67" s="3">
        <v>2</v>
      </c>
      <c r="C67" s="3">
        <v>6485.184</v>
      </c>
      <c r="D67" s="3"/>
      <c r="E67" s="3">
        <v>2</v>
      </c>
      <c r="F67" s="3">
        <v>6277.719</v>
      </c>
      <c r="G67" s="3">
        <f t="shared" si="3"/>
        <v>0.968009388785268</v>
      </c>
    </row>
    <row r="68" spans="1:7">
      <c r="A68" s="3" t="s">
        <v>9</v>
      </c>
      <c r="B68" s="3">
        <v>3</v>
      </c>
      <c r="C68" s="3">
        <v>6490.598</v>
      </c>
      <c r="D68" s="3"/>
      <c r="E68" s="3">
        <v>3</v>
      </c>
      <c r="F68" s="3">
        <v>6460.406</v>
      </c>
      <c r="G68" s="3">
        <f t="shared" si="3"/>
        <v>0.995348348488075</v>
      </c>
    </row>
    <row r="69" spans="1:7">
      <c r="A69" s="3" t="s">
        <v>10</v>
      </c>
      <c r="B69" s="3">
        <v>4</v>
      </c>
      <c r="C69" s="3">
        <v>7064.426</v>
      </c>
      <c r="D69" s="3"/>
      <c r="E69" s="3">
        <v>4</v>
      </c>
      <c r="F69" s="3">
        <v>6722.355</v>
      </c>
      <c r="G69" s="3">
        <f t="shared" si="3"/>
        <v>0.951578373104906</v>
      </c>
    </row>
    <row r="70" spans="1:8">
      <c r="A70" s="3" t="s">
        <v>11</v>
      </c>
      <c r="B70" s="3">
        <v>5</v>
      </c>
      <c r="C70" s="3">
        <v>6338.82</v>
      </c>
      <c r="D70" s="3"/>
      <c r="E70" s="3">
        <v>5</v>
      </c>
      <c r="F70" s="3">
        <v>6420.305</v>
      </c>
      <c r="G70" s="3">
        <f t="shared" si="3"/>
        <v>1.01285491621469</v>
      </c>
      <c r="H70" s="2" t="s">
        <v>93</v>
      </c>
    </row>
    <row r="71" spans="1:7">
      <c r="A71" s="3" t="s">
        <v>12</v>
      </c>
      <c r="B71" s="3">
        <v>6</v>
      </c>
      <c r="C71" s="3">
        <v>6219.062</v>
      </c>
      <c r="D71" s="3"/>
      <c r="E71" s="3">
        <v>6</v>
      </c>
      <c r="F71" s="3">
        <v>6765.569</v>
      </c>
      <c r="G71" s="3">
        <f t="shared" si="3"/>
        <v>1.08787611379337</v>
      </c>
    </row>
    <row r="72" spans="1:7">
      <c r="A72" s="5" t="s">
        <v>991</v>
      </c>
      <c r="B72" s="5">
        <v>7</v>
      </c>
      <c r="C72" s="5">
        <v>6160.79</v>
      </c>
      <c r="D72" s="5"/>
      <c r="E72" s="5">
        <v>7</v>
      </c>
      <c r="F72" s="5">
        <v>1475.648</v>
      </c>
      <c r="G72" s="5">
        <f t="shared" si="3"/>
        <v>0.239522528766603</v>
      </c>
    </row>
    <row r="73" spans="1:7">
      <c r="A73" s="5" t="s">
        <v>992</v>
      </c>
      <c r="B73" s="5">
        <v>8</v>
      </c>
      <c r="C73" s="5">
        <v>6067.82</v>
      </c>
      <c r="D73" s="5"/>
      <c r="E73" s="5">
        <v>8</v>
      </c>
      <c r="F73" s="5">
        <v>1802.698</v>
      </c>
      <c r="G73" s="5">
        <f t="shared" si="3"/>
        <v>0.297091541937632</v>
      </c>
    </row>
    <row r="74" spans="1:7">
      <c r="A74" s="5" t="s">
        <v>993</v>
      </c>
      <c r="B74" s="5">
        <v>9</v>
      </c>
      <c r="C74" s="5">
        <v>5924.891</v>
      </c>
      <c r="D74" s="5"/>
      <c r="E74" s="5">
        <v>9</v>
      </c>
      <c r="F74" s="5">
        <v>1886.991</v>
      </c>
      <c r="G74" s="5">
        <f t="shared" si="3"/>
        <v>0.31848535272632</v>
      </c>
    </row>
    <row r="75" spans="1:7">
      <c r="A75" s="5" t="s">
        <v>994</v>
      </c>
      <c r="B75" s="5">
        <v>10</v>
      </c>
      <c r="C75" s="5">
        <v>5772.497</v>
      </c>
      <c r="D75" s="5"/>
      <c r="E75" s="5">
        <v>10</v>
      </c>
      <c r="F75" s="5">
        <v>2096.113</v>
      </c>
      <c r="G75" s="5">
        <f t="shared" si="3"/>
        <v>0.363120673774278</v>
      </c>
    </row>
    <row r="76" spans="1:7">
      <c r="A76" s="5" t="s">
        <v>995</v>
      </c>
      <c r="B76" s="5">
        <v>11</v>
      </c>
      <c r="C76" s="5">
        <v>6730.104</v>
      </c>
      <c r="D76" s="5"/>
      <c r="E76" s="5">
        <v>11</v>
      </c>
      <c r="F76" s="5">
        <v>1684.092</v>
      </c>
      <c r="G76" s="5">
        <f t="shared" si="3"/>
        <v>0.250232685854483</v>
      </c>
    </row>
    <row r="77" spans="1:7">
      <c r="A77" s="5" t="s">
        <v>996</v>
      </c>
      <c r="B77" s="5">
        <v>12</v>
      </c>
      <c r="C77" s="5">
        <v>7514.518</v>
      </c>
      <c r="D77" s="5"/>
      <c r="E77" s="5">
        <v>12</v>
      </c>
      <c r="F77" s="5">
        <v>2112.841</v>
      </c>
      <c r="G77" s="5">
        <f t="shared" si="3"/>
        <v>0.281167867320299</v>
      </c>
    </row>
    <row r="81" spans="1:6">
      <c r="A81" s="1" t="s">
        <v>94</v>
      </c>
      <c r="B81" s="7"/>
      <c r="C81" s="2"/>
      <c r="D81" s="2"/>
      <c r="E81" s="2"/>
      <c r="F81" s="2"/>
    </row>
    <row r="82" spans="1:18">
      <c r="A82" s="6" t="s">
        <v>21</v>
      </c>
      <c r="B82" s="6" t="s">
        <v>23</v>
      </c>
      <c r="C82" s="6" t="s">
        <v>24</v>
      </c>
      <c r="D82" s="6" t="s">
        <v>25</v>
      </c>
      <c r="E82" s="6" t="s">
        <v>26</v>
      </c>
      <c r="F82" s="6" t="s">
        <v>27</v>
      </c>
      <c r="H82" s="6" t="s">
        <v>22</v>
      </c>
      <c r="I82" s="7"/>
      <c r="J82" s="2"/>
      <c r="K82" s="2"/>
      <c r="L82" s="2"/>
      <c r="M82" s="2"/>
      <c r="N82" s="2"/>
      <c r="O82" s="2"/>
      <c r="P82" s="2"/>
      <c r="Q82" s="2"/>
      <c r="R82" s="2"/>
    </row>
    <row r="83" spans="1:18">
      <c r="A83" s="6"/>
      <c r="B83" s="7" t="s">
        <v>31</v>
      </c>
      <c r="C83" s="2">
        <v>6</v>
      </c>
      <c r="D83" s="2">
        <v>1</v>
      </c>
      <c r="E83" s="2">
        <v>0.09825</v>
      </c>
      <c r="F83" s="2">
        <v>0.04011</v>
      </c>
      <c r="H83" s="6"/>
      <c r="I83" s="7"/>
      <c r="J83" s="6" t="s">
        <v>28</v>
      </c>
      <c r="K83" s="6"/>
      <c r="L83" s="6" t="s">
        <v>29</v>
      </c>
      <c r="M83" s="6"/>
      <c r="N83" s="6"/>
      <c r="O83" s="6"/>
      <c r="P83" s="6"/>
      <c r="Q83" s="6"/>
      <c r="R83" s="6"/>
    </row>
    <row r="84" spans="1:18">
      <c r="A84" s="6" t="s">
        <v>30</v>
      </c>
      <c r="B84" s="7" t="s">
        <v>997</v>
      </c>
      <c r="C84" s="2">
        <v>6</v>
      </c>
      <c r="D84" s="2">
        <v>0.7289</v>
      </c>
      <c r="E84" s="2">
        <v>0.12774</v>
      </c>
      <c r="F84" s="2">
        <v>0.05215</v>
      </c>
      <c r="H84" s="6"/>
      <c r="I84" s="7"/>
      <c r="J84" s="6" t="s">
        <v>32</v>
      </c>
      <c r="K84" s="6" t="s">
        <v>33</v>
      </c>
      <c r="L84" s="6" t="s">
        <v>34</v>
      </c>
      <c r="M84" s="6" t="s">
        <v>35</v>
      </c>
      <c r="N84" s="6" t="s">
        <v>36</v>
      </c>
      <c r="O84" s="6" t="s">
        <v>37</v>
      </c>
      <c r="P84" s="6" t="s">
        <v>38</v>
      </c>
      <c r="Q84" s="6" t="s">
        <v>39</v>
      </c>
      <c r="R84" s="6"/>
    </row>
    <row r="85" spans="8:18">
      <c r="H85" s="6"/>
      <c r="I85" s="7"/>
      <c r="J85" s="6"/>
      <c r="K85" s="6"/>
      <c r="L85" s="6"/>
      <c r="M85" s="6"/>
      <c r="N85" s="6"/>
      <c r="O85" s="6"/>
      <c r="P85" s="6"/>
      <c r="Q85" s="6" t="s">
        <v>41</v>
      </c>
      <c r="R85" s="6" t="s">
        <v>42</v>
      </c>
    </row>
    <row r="86" spans="8:18">
      <c r="H86" s="6" t="s">
        <v>30</v>
      </c>
      <c r="I86" s="6" t="s">
        <v>43</v>
      </c>
      <c r="J86" s="2">
        <v>0.228</v>
      </c>
      <c r="K86" s="2">
        <v>0.643</v>
      </c>
      <c r="L86" s="2">
        <v>4.121</v>
      </c>
      <c r="M86" s="2">
        <v>10</v>
      </c>
      <c r="N86" s="2">
        <v>0.002</v>
      </c>
      <c r="O86" s="2">
        <v>0.27112</v>
      </c>
      <c r="P86" s="2">
        <v>0.06579</v>
      </c>
      <c r="Q86" s="2">
        <v>0.12453</v>
      </c>
      <c r="R86" s="2">
        <v>0.41771</v>
      </c>
    </row>
    <row r="87" spans="8:18">
      <c r="H87" s="9"/>
      <c r="I87" s="6" t="s">
        <v>44</v>
      </c>
      <c r="J87" s="2"/>
      <c r="K87" s="2"/>
      <c r="L87" s="2">
        <v>4.121</v>
      </c>
      <c r="M87" s="2">
        <v>9.382</v>
      </c>
      <c r="N87" s="2">
        <v>0.002</v>
      </c>
      <c r="O87" s="2">
        <v>0.27112</v>
      </c>
      <c r="P87" s="2">
        <v>0.06579</v>
      </c>
      <c r="Q87" s="2">
        <v>0.12322</v>
      </c>
      <c r="R87" s="2">
        <v>0.41903</v>
      </c>
    </row>
    <row r="90" spans="1:6">
      <c r="A90" s="1" t="s">
        <v>504</v>
      </c>
      <c r="B90" s="2"/>
      <c r="C90" s="2"/>
      <c r="D90" s="2"/>
      <c r="E90" s="2"/>
      <c r="F90" s="2"/>
    </row>
    <row r="91" spans="1:18">
      <c r="A91" s="6" t="s">
        <v>21</v>
      </c>
      <c r="B91" s="6" t="s">
        <v>23</v>
      </c>
      <c r="C91" s="6" t="s">
        <v>24</v>
      </c>
      <c r="D91" s="6" t="s">
        <v>25</v>
      </c>
      <c r="E91" s="6" t="s">
        <v>26</v>
      </c>
      <c r="F91" s="6" t="s">
        <v>27</v>
      </c>
      <c r="H91" s="6" t="s">
        <v>22</v>
      </c>
      <c r="I91" s="7"/>
      <c r="J91" s="2"/>
      <c r="K91" s="2"/>
      <c r="L91" s="2"/>
      <c r="M91" s="2"/>
      <c r="N91" s="2"/>
      <c r="O91" s="2"/>
      <c r="P91" s="2"/>
      <c r="Q91" s="2"/>
      <c r="R91" s="2"/>
    </row>
    <row r="92" spans="1:18">
      <c r="A92" s="6"/>
      <c r="B92" s="7" t="s">
        <v>31</v>
      </c>
      <c r="C92" s="2">
        <v>6</v>
      </c>
      <c r="D92" s="2">
        <v>1</v>
      </c>
      <c r="E92" s="2">
        <v>0.07042</v>
      </c>
      <c r="F92" s="2">
        <v>0.02875</v>
      </c>
      <c r="H92" s="6"/>
      <c r="I92" s="7"/>
      <c r="J92" s="6" t="s">
        <v>28</v>
      </c>
      <c r="K92" s="6"/>
      <c r="L92" s="6" t="s">
        <v>29</v>
      </c>
      <c r="M92" s="6"/>
      <c r="N92" s="6"/>
      <c r="O92" s="6"/>
      <c r="P92" s="6"/>
      <c r="Q92" s="6"/>
      <c r="R92" s="6"/>
    </row>
    <row r="93" spans="1:18">
      <c r="A93" s="6" t="s">
        <v>30</v>
      </c>
      <c r="B93" s="7" t="s">
        <v>997</v>
      </c>
      <c r="C93" s="2">
        <v>6</v>
      </c>
      <c r="D93" s="2">
        <v>0.2968</v>
      </c>
      <c r="E93" s="2">
        <v>0.04642</v>
      </c>
      <c r="F93" s="2">
        <v>0.01895</v>
      </c>
      <c r="H93" s="6"/>
      <c r="I93" s="7"/>
      <c r="J93" s="6" t="s">
        <v>32</v>
      </c>
      <c r="K93" s="6" t="s">
        <v>33</v>
      </c>
      <c r="L93" s="6" t="s">
        <v>34</v>
      </c>
      <c r="M93" s="6" t="s">
        <v>35</v>
      </c>
      <c r="N93" s="6" t="s">
        <v>36</v>
      </c>
      <c r="O93" s="6" t="s">
        <v>37</v>
      </c>
      <c r="P93" s="6" t="s">
        <v>38</v>
      </c>
      <c r="Q93" s="6" t="s">
        <v>39</v>
      </c>
      <c r="R93" s="6"/>
    </row>
    <row r="94" spans="8:18">
      <c r="H94" s="6"/>
      <c r="I94" s="7"/>
      <c r="J94" s="6"/>
      <c r="K94" s="6"/>
      <c r="L94" s="6"/>
      <c r="M94" s="6"/>
      <c r="N94" s="6"/>
      <c r="O94" s="6"/>
      <c r="P94" s="6"/>
      <c r="Q94" s="6" t="s">
        <v>41</v>
      </c>
      <c r="R94" s="6" t="s">
        <v>42</v>
      </c>
    </row>
    <row r="95" spans="8:18">
      <c r="H95" s="6" t="s">
        <v>30</v>
      </c>
      <c r="I95" s="6" t="s">
        <v>43</v>
      </c>
      <c r="J95" s="2">
        <v>0.531</v>
      </c>
      <c r="K95" s="2">
        <v>0.483</v>
      </c>
      <c r="L95" s="2">
        <v>20.424</v>
      </c>
      <c r="M95" s="2">
        <v>10</v>
      </c>
      <c r="N95" s="2">
        <v>0</v>
      </c>
      <c r="O95" s="2">
        <v>0.70322</v>
      </c>
      <c r="P95" s="2">
        <v>0.03443</v>
      </c>
      <c r="Q95" s="2">
        <v>0.6265</v>
      </c>
      <c r="R95" s="2">
        <v>0.77994</v>
      </c>
    </row>
    <row r="96" spans="8:18">
      <c r="H96" s="9"/>
      <c r="I96" s="6" t="s">
        <v>44</v>
      </c>
      <c r="J96" s="2"/>
      <c r="K96" s="2"/>
      <c r="L96" s="2">
        <v>20.424</v>
      </c>
      <c r="M96" s="2">
        <v>8.655</v>
      </c>
      <c r="N96" s="2">
        <v>0</v>
      </c>
      <c r="O96" s="2">
        <v>0.70322</v>
      </c>
      <c r="P96" s="2">
        <v>0.03443</v>
      </c>
      <c r="Q96" s="2">
        <v>0.62485</v>
      </c>
      <c r="R96" s="2">
        <v>0.78158</v>
      </c>
    </row>
    <row r="99" ht="17.25" spans="1:1">
      <c r="A99" s="10" t="s">
        <v>998</v>
      </c>
    </row>
    <row r="100" spans="1:7">
      <c r="A100" s="2"/>
      <c r="B100" s="2"/>
      <c r="C100" s="2" t="s">
        <v>93</v>
      </c>
      <c r="D100" s="2"/>
      <c r="E100" s="2" t="s">
        <v>94</v>
      </c>
      <c r="F100" s="2"/>
      <c r="G100" s="2"/>
    </row>
    <row r="101" spans="1:7">
      <c r="A101" s="3" t="s">
        <v>7</v>
      </c>
      <c r="B101" s="3">
        <v>1</v>
      </c>
      <c r="C101" s="3">
        <v>16224.338</v>
      </c>
      <c r="D101" s="3"/>
      <c r="E101" s="3">
        <v>1</v>
      </c>
      <c r="F101" s="3">
        <v>17202.652</v>
      </c>
      <c r="G101" s="3">
        <f t="shared" ref="G101:G106" si="4">F101/C101</f>
        <v>1.06029916289959</v>
      </c>
    </row>
    <row r="102" spans="1:7">
      <c r="A102" s="3" t="s">
        <v>8</v>
      </c>
      <c r="B102" s="3">
        <v>2</v>
      </c>
      <c r="C102" s="3">
        <v>11849.397</v>
      </c>
      <c r="D102" s="3"/>
      <c r="E102" s="3">
        <v>2</v>
      </c>
      <c r="F102" s="3">
        <v>13510.054</v>
      </c>
      <c r="G102" s="3">
        <f t="shared" si="4"/>
        <v>1.14014696275262</v>
      </c>
    </row>
    <row r="103" spans="1:8">
      <c r="A103" s="3" t="s">
        <v>9</v>
      </c>
      <c r="B103" s="3">
        <v>3</v>
      </c>
      <c r="C103" s="3">
        <v>11513.276</v>
      </c>
      <c r="D103" s="3"/>
      <c r="E103" s="3">
        <v>3</v>
      </c>
      <c r="F103" s="3">
        <v>13588.811</v>
      </c>
      <c r="G103" s="3">
        <f t="shared" si="4"/>
        <v>1.1802731907061</v>
      </c>
      <c r="H103" s="2" t="s">
        <v>94</v>
      </c>
    </row>
    <row r="104" spans="1:7">
      <c r="A104" s="5" t="s">
        <v>999</v>
      </c>
      <c r="B104" s="5">
        <v>4</v>
      </c>
      <c r="C104" s="5">
        <v>12422.548</v>
      </c>
      <c r="D104" s="5"/>
      <c r="E104" s="5">
        <v>4</v>
      </c>
      <c r="F104" s="5">
        <v>7295.296</v>
      </c>
      <c r="G104" s="5">
        <f t="shared" si="4"/>
        <v>0.587262452115299</v>
      </c>
    </row>
    <row r="105" spans="1:7">
      <c r="A105" s="5" t="s">
        <v>1000</v>
      </c>
      <c r="B105" s="5">
        <v>5</v>
      </c>
      <c r="C105" s="5">
        <v>14032.326</v>
      </c>
      <c r="D105" s="5"/>
      <c r="E105" s="5">
        <v>5</v>
      </c>
      <c r="F105" s="5">
        <v>9698.225</v>
      </c>
      <c r="G105" s="5">
        <f t="shared" si="4"/>
        <v>0.691134527518816</v>
      </c>
    </row>
    <row r="106" spans="1:7">
      <c r="A106" s="5" t="s">
        <v>1001</v>
      </c>
      <c r="B106" s="5">
        <v>6</v>
      </c>
      <c r="C106" s="5">
        <v>14469.418</v>
      </c>
      <c r="D106" s="5"/>
      <c r="E106" s="5">
        <v>6</v>
      </c>
      <c r="F106" s="5">
        <v>8139.468</v>
      </c>
      <c r="G106" s="5">
        <f t="shared" si="4"/>
        <v>0.562529052654364</v>
      </c>
    </row>
    <row r="107" spans="1:7">
      <c r="A107" s="2"/>
      <c r="B107" s="2"/>
      <c r="C107" s="2" t="s">
        <v>93</v>
      </c>
      <c r="D107" s="2"/>
      <c r="E107" s="2" t="s">
        <v>94</v>
      </c>
      <c r="F107" s="2"/>
      <c r="G107" s="2"/>
    </row>
    <row r="108" spans="1:7">
      <c r="A108" s="3" t="s">
        <v>10</v>
      </c>
      <c r="B108" s="3">
        <v>1</v>
      </c>
      <c r="C108" s="3">
        <v>10358.622</v>
      </c>
      <c r="D108" s="3"/>
      <c r="E108" s="3">
        <v>1</v>
      </c>
      <c r="F108" s="3">
        <v>14412.652</v>
      </c>
      <c r="G108" s="3">
        <f t="shared" ref="G108:G113" si="5">F108/C108</f>
        <v>1.39136769350209</v>
      </c>
    </row>
    <row r="109" spans="1:7">
      <c r="A109" s="3" t="s">
        <v>11</v>
      </c>
      <c r="B109" s="3">
        <v>2</v>
      </c>
      <c r="C109" s="3">
        <v>7615.652</v>
      </c>
      <c r="D109" s="3"/>
      <c r="E109" s="3">
        <v>2</v>
      </c>
      <c r="F109" s="3">
        <v>14560.225</v>
      </c>
      <c r="G109" s="3">
        <f t="shared" si="5"/>
        <v>1.91188160908613</v>
      </c>
    </row>
    <row r="110" spans="1:7">
      <c r="A110" s="3" t="s">
        <v>12</v>
      </c>
      <c r="B110" s="3">
        <v>3</v>
      </c>
      <c r="C110" s="3">
        <v>10514.74</v>
      </c>
      <c r="D110" s="3"/>
      <c r="E110" s="3">
        <v>3</v>
      </c>
      <c r="F110" s="3">
        <v>13493.681</v>
      </c>
      <c r="G110" s="3">
        <f t="shared" si="5"/>
        <v>1.28331095205397</v>
      </c>
    </row>
    <row r="111" spans="1:8">
      <c r="A111" s="5" t="s">
        <v>1002</v>
      </c>
      <c r="B111" s="5">
        <v>4</v>
      </c>
      <c r="C111" s="5">
        <v>9265.125</v>
      </c>
      <c r="D111" s="5"/>
      <c r="E111" s="5">
        <v>4</v>
      </c>
      <c r="F111" s="5">
        <v>6601.589</v>
      </c>
      <c r="G111" s="5">
        <f t="shared" si="5"/>
        <v>0.71252023043402</v>
      </c>
      <c r="H111" s="2" t="s">
        <v>93</v>
      </c>
    </row>
    <row r="112" spans="1:7">
      <c r="A112" s="5" t="s">
        <v>1003</v>
      </c>
      <c r="B112" s="5">
        <v>5</v>
      </c>
      <c r="C112" s="5">
        <v>7533.48</v>
      </c>
      <c r="D112" s="5"/>
      <c r="E112" s="5">
        <v>5</v>
      </c>
      <c r="F112" s="5">
        <v>8042.811</v>
      </c>
      <c r="G112" s="5">
        <f t="shared" si="5"/>
        <v>1.06760899345322</v>
      </c>
    </row>
    <row r="113" spans="1:7">
      <c r="A113" s="5" t="s">
        <v>1004</v>
      </c>
      <c r="B113" s="5">
        <v>6</v>
      </c>
      <c r="C113" s="5">
        <v>10644.882</v>
      </c>
      <c r="D113" s="5"/>
      <c r="E113" s="5">
        <v>6</v>
      </c>
      <c r="F113" s="5">
        <v>8197.882</v>
      </c>
      <c r="G113" s="5">
        <f t="shared" si="5"/>
        <v>0.77012427192711</v>
      </c>
    </row>
    <row r="117" spans="1:6">
      <c r="A117" s="1" t="s">
        <v>94</v>
      </c>
      <c r="B117" s="2"/>
      <c r="C117" s="2"/>
      <c r="D117" s="2"/>
      <c r="E117" s="2"/>
      <c r="F117" s="2"/>
    </row>
    <row r="118" spans="1:18">
      <c r="A118" s="6" t="s">
        <v>21</v>
      </c>
      <c r="B118" s="6" t="s">
        <v>23</v>
      </c>
      <c r="C118" s="6" t="s">
        <v>24</v>
      </c>
      <c r="D118" s="6" t="s">
        <v>25</v>
      </c>
      <c r="E118" s="6" t="s">
        <v>26</v>
      </c>
      <c r="F118" s="6" t="s">
        <v>27</v>
      </c>
      <c r="H118" s="6" t="s">
        <v>22</v>
      </c>
      <c r="I118" s="7"/>
      <c r="J118" s="2"/>
      <c r="K118" s="2"/>
      <c r="L118" s="2"/>
      <c r="M118" s="2"/>
      <c r="N118" s="2"/>
      <c r="O118" s="2"/>
      <c r="P118" s="2"/>
      <c r="Q118" s="2"/>
      <c r="R118" s="2"/>
    </row>
    <row r="119" spans="1:18">
      <c r="A119" s="6"/>
      <c r="B119" s="7" t="s">
        <v>31</v>
      </c>
      <c r="C119" s="2">
        <v>6</v>
      </c>
      <c r="D119" s="2">
        <v>1</v>
      </c>
      <c r="E119" s="2">
        <v>0.23229</v>
      </c>
      <c r="F119" s="2">
        <v>0.09483</v>
      </c>
      <c r="H119" s="6"/>
      <c r="I119" s="7"/>
      <c r="J119" s="6" t="s">
        <v>28</v>
      </c>
      <c r="K119" s="6"/>
      <c r="L119" s="6" t="s">
        <v>29</v>
      </c>
      <c r="M119" s="6"/>
      <c r="N119" s="6"/>
      <c r="O119" s="6"/>
      <c r="P119" s="6"/>
      <c r="Q119" s="6"/>
      <c r="R119" s="6"/>
    </row>
    <row r="120" spans="1:18">
      <c r="A120" s="6" t="s">
        <v>30</v>
      </c>
      <c r="B120" s="7" t="s">
        <v>1005</v>
      </c>
      <c r="C120" s="2">
        <v>6</v>
      </c>
      <c r="D120" s="2">
        <v>0.5512</v>
      </c>
      <c r="E120" s="2">
        <v>0.13714</v>
      </c>
      <c r="F120" s="2">
        <v>0.05599</v>
      </c>
      <c r="H120" s="6"/>
      <c r="I120" s="7"/>
      <c r="J120" s="6" t="s">
        <v>32</v>
      </c>
      <c r="K120" s="6" t="s">
        <v>33</v>
      </c>
      <c r="L120" s="6" t="s">
        <v>34</v>
      </c>
      <c r="M120" s="6" t="s">
        <v>35</v>
      </c>
      <c r="N120" s="6" t="s">
        <v>36</v>
      </c>
      <c r="O120" s="6" t="s">
        <v>37</v>
      </c>
      <c r="P120" s="6" t="s">
        <v>38</v>
      </c>
      <c r="Q120" s="6" t="s">
        <v>39</v>
      </c>
      <c r="R120" s="6"/>
    </row>
    <row r="121" spans="8:18">
      <c r="H121" s="6"/>
      <c r="I121" s="7"/>
      <c r="J121" s="6"/>
      <c r="K121" s="6"/>
      <c r="L121" s="6"/>
      <c r="M121" s="6"/>
      <c r="N121" s="6"/>
      <c r="O121" s="6"/>
      <c r="P121" s="6"/>
      <c r="Q121" s="6" t="s">
        <v>41</v>
      </c>
      <c r="R121" s="6" t="s">
        <v>42</v>
      </c>
    </row>
    <row r="122" spans="8:18">
      <c r="H122" s="6" t="s">
        <v>30</v>
      </c>
      <c r="I122" s="6" t="s">
        <v>43</v>
      </c>
      <c r="J122" s="2">
        <v>0.928</v>
      </c>
      <c r="K122" s="2">
        <v>0.358</v>
      </c>
      <c r="L122" s="2">
        <v>4.076</v>
      </c>
      <c r="M122" s="2">
        <v>10</v>
      </c>
      <c r="N122" s="2">
        <v>0.002</v>
      </c>
      <c r="O122" s="2">
        <v>0.44885</v>
      </c>
      <c r="P122" s="2">
        <v>0.11012</v>
      </c>
      <c r="Q122" s="2">
        <v>0.20348</v>
      </c>
      <c r="R122" s="2">
        <v>0.69422</v>
      </c>
    </row>
    <row r="123" spans="8:18">
      <c r="H123" s="9"/>
      <c r="I123" s="6" t="s">
        <v>44</v>
      </c>
      <c r="J123" s="2"/>
      <c r="K123" s="2"/>
      <c r="L123" s="2">
        <v>4.076</v>
      </c>
      <c r="M123" s="2">
        <v>8.108</v>
      </c>
      <c r="N123" s="2">
        <v>0.003</v>
      </c>
      <c r="O123" s="2">
        <v>0.44885</v>
      </c>
      <c r="P123" s="2">
        <v>0.11012</v>
      </c>
      <c r="Q123" s="2">
        <v>0.19549</v>
      </c>
      <c r="R123" s="2">
        <v>0.70221</v>
      </c>
    </row>
    <row r="126" spans="1:7">
      <c r="A126" s="2"/>
      <c r="B126" s="2"/>
      <c r="C126" s="2" t="s">
        <v>93</v>
      </c>
      <c r="D126" s="2"/>
      <c r="E126" s="2" t="s">
        <v>490</v>
      </c>
      <c r="F126" s="2"/>
      <c r="G126" s="2"/>
    </row>
    <row r="127" spans="1:7">
      <c r="A127" s="3" t="s">
        <v>7</v>
      </c>
      <c r="B127" s="3">
        <v>1</v>
      </c>
      <c r="C127" s="3">
        <v>13177.803</v>
      </c>
      <c r="D127" s="3"/>
      <c r="E127" s="3">
        <v>1</v>
      </c>
      <c r="F127" s="3">
        <v>11576.409</v>
      </c>
      <c r="G127" s="3">
        <f t="shared" ref="G127:G132" si="6">F127/C127</f>
        <v>0.878477922306169</v>
      </c>
    </row>
    <row r="128" spans="1:7">
      <c r="A128" s="3" t="s">
        <v>8</v>
      </c>
      <c r="B128" s="3">
        <v>2</v>
      </c>
      <c r="C128" s="3">
        <v>14682.64</v>
      </c>
      <c r="D128" s="3"/>
      <c r="E128" s="3">
        <v>2</v>
      </c>
      <c r="F128" s="3">
        <v>7983.61</v>
      </c>
      <c r="G128" s="3">
        <f t="shared" si="6"/>
        <v>0.543744857872971</v>
      </c>
    </row>
    <row r="129" spans="1:7">
      <c r="A129" s="3" t="s">
        <v>9</v>
      </c>
      <c r="B129" s="3">
        <v>3</v>
      </c>
      <c r="C129" s="3">
        <v>15644.075</v>
      </c>
      <c r="D129" s="3"/>
      <c r="E129" s="3">
        <v>3</v>
      </c>
      <c r="F129" s="3">
        <v>9116.004</v>
      </c>
      <c r="G129" s="3">
        <f t="shared" si="6"/>
        <v>0.582712880115954</v>
      </c>
    </row>
    <row r="130" spans="1:7">
      <c r="A130" s="5" t="s">
        <v>999</v>
      </c>
      <c r="B130" s="5">
        <v>4</v>
      </c>
      <c r="C130" s="5">
        <v>14163.811</v>
      </c>
      <c r="D130" s="5"/>
      <c r="E130" s="5">
        <v>4</v>
      </c>
      <c r="F130" s="5">
        <v>5816.296</v>
      </c>
      <c r="G130" s="5">
        <f t="shared" si="6"/>
        <v>0.410644846927144</v>
      </c>
    </row>
    <row r="131" spans="1:8">
      <c r="A131" s="5" t="s">
        <v>1000</v>
      </c>
      <c r="B131" s="5">
        <v>5</v>
      </c>
      <c r="C131" s="5">
        <v>14272.418</v>
      </c>
      <c r="D131" s="5"/>
      <c r="E131" s="5">
        <v>5</v>
      </c>
      <c r="F131" s="5">
        <v>4537.539</v>
      </c>
      <c r="G131" s="5">
        <f t="shared" si="6"/>
        <v>0.317923634243336</v>
      </c>
      <c r="H131" s="2" t="s">
        <v>490</v>
      </c>
    </row>
    <row r="132" spans="1:7">
      <c r="A132" s="5" t="s">
        <v>1001</v>
      </c>
      <c r="B132" s="5">
        <v>6</v>
      </c>
      <c r="C132" s="5">
        <v>15005.903</v>
      </c>
      <c r="D132" s="5"/>
      <c r="E132" s="5">
        <v>6</v>
      </c>
      <c r="F132" s="5">
        <v>5283.154</v>
      </c>
      <c r="G132" s="5">
        <f t="shared" si="6"/>
        <v>0.352071714711204</v>
      </c>
    </row>
    <row r="133" spans="1:7">
      <c r="A133" s="2"/>
      <c r="B133" s="2"/>
      <c r="C133" s="2" t="s">
        <v>93</v>
      </c>
      <c r="D133" s="2"/>
      <c r="E133" s="2" t="s">
        <v>490</v>
      </c>
      <c r="F133" s="2"/>
      <c r="G133" s="2"/>
    </row>
    <row r="134" spans="1:7">
      <c r="A134" s="3" t="s">
        <v>10</v>
      </c>
      <c r="B134" s="3">
        <v>1</v>
      </c>
      <c r="C134" s="3">
        <v>10694.033</v>
      </c>
      <c r="D134" s="3"/>
      <c r="E134" s="3">
        <v>1</v>
      </c>
      <c r="F134" s="3">
        <v>12078.966</v>
      </c>
      <c r="G134" s="3">
        <f t="shared" ref="G134:G139" si="7">F134/C134</f>
        <v>1.12950521099009</v>
      </c>
    </row>
    <row r="135" spans="1:7">
      <c r="A135" s="3" t="s">
        <v>11</v>
      </c>
      <c r="B135" s="3">
        <v>2</v>
      </c>
      <c r="C135" s="3">
        <v>10428.125</v>
      </c>
      <c r="D135" s="3"/>
      <c r="E135" s="3">
        <v>2</v>
      </c>
      <c r="F135" s="3">
        <v>8473.014</v>
      </c>
      <c r="G135" s="3">
        <f t="shared" si="7"/>
        <v>0.812515576865448</v>
      </c>
    </row>
    <row r="136" spans="1:7">
      <c r="A136" s="3" t="s">
        <v>12</v>
      </c>
      <c r="B136" s="3">
        <v>3</v>
      </c>
      <c r="C136" s="3">
        <v>10823.154</v>
      </c>
      <c r="D136" s="3"/>
      <c r="E136" s="3">
        <v>3</v>
      </c>
      <c r="F136" s="3">
        <v>7830.409</v>
      </c>
      <c r="G136" s="3">
        <f t="shared" si="7"/>
        <v>0.723486795069164</v>
      </c>
    </row>
    <row r="137" spans="1:7">
      <c r="A137" s="5" t="s">
        <v>1002</v>
      </c>
      <c r="B137" s="5">
        <v>4</v>
      </c>
      <c r="C137" s="5">
        <v>9227.64</v>
      </c>
      <c r="D137" s="5"/>
      <c r="E137" s="5">
        <v>4</v>
      </c>
      <c r="F137" s="5">
        <v>6192.154</v>
      </c>
      <c r="G137" s="5">
        <f t="shared" si="7"/>
        <v>0.67104416730605</v>
      </c>
    </row>
    <row r="138" spans="1:7">
      <c r="A138" s="5" t="s">
        <v>1003</v>
      </c>
      <c r="B138" s="5">
        <v>5</v>
      </c>
      <c r="C138" s="5">
        <v>9111.175</v>
      </c>
      <c r="D138" s="5"/>
      <c r="E138" s="5">
        <v>5</v>
      </c>
      <c r="F138" s="5">
        <v>5344.146</v>
      </c>
      <c r="G138" s="5">
        <f t="shared" si="7"/>
        <v>0.58654849676359</v>
      </c>
    </row>
    <row r="139" spans="1:8">
      <c r="A139" s="5" t="s">
        <v>1004</v>
      </c>
      <c r="B139" s="5">
        <v>6</v>
      </c>
      <c r="C139" s="5">
        <v>8596.045</v>
      </c>
      <c r="D139" s="5"/>
      <c r="E139" s="5">
        <v>6</v>
      </c>
      <c r="F139" s="5">
        <v>4528.79</v>
      </c>
      <c r="G139" s="5">
        <f t="shared" si="7"/>
        <v>0.526845776167994</v>
      </c>
      <c r="H139" s="2" t="s">
        <v>504</v>
      </c>
    </row>
    <row r="140" spans="1:7">
      <c r="A140" s="2"/>
      <c r="B140" s="2"/>
      <c r="C140" s="2"/>
      <c r="D140" s="2"/>
      <c r="E140" s="2"/>
      <c r="F140" s="2"/>
      <c r="G140" s="2"/>
    </row>
    <row r="141" spans="1:7">
      <c r="A141" s="2"/>
      <c r="B141" s="2"/>
      <c r="C141" s="2" t="s">
        <v>93</v>
      </c>
      <c r="D141" s="2"/>
      <c r="E141" s="2" t="s">
        <v>504</v>
      </c>
      <c r="F141" s="2"/>
      <c r="G141" s="2"/>
    </row>
    <row r="142" spans="1:7">
      <c r="A142" s="3" t="s">
        <v>7</v>
      </c>
      <c r="B142" s="3">
        <v>1</v>
      </c>
      <c r="C142" s="3">
        <v>13177.803</v>
      </c>
      <c r="D142" s="3"/>
      <c r="E142" s="3">
        <v>1</v>
      </c>
      <c r="F142" s="3">
        <v>13881.004</v>
      </c>
      <c r="G142" s="3">
        <f t="shared" ref="G142:G147" si="8">F142/C142</f>
        <v>1.05336253698739</v>
      </c>
    </row>
    <row r="143" spans="1:7">
      <c r="A143" s="3" t="s">
        <v>8</v>
      </c>
      <c r="B143" s="3">
        <v>2</v>
      </c>
      <c r="C143" s="3">
        <v>14682.64</v>
      </c>
      <c r="D143" s="3"/>
      <c r="E143" s="3">
        <v>2</v>
      </c>
      <c r="F143" s="3">
        <v>11979.589</v>
      </c>
      <c r="G143" s="3">
        <f t="shared" si="8"/>
        <v>0.815901568110367</v>
      </c>
    </row>
    <row r="144" spans="1:7">
      <c r="A144" s="3" t="s">
        <v>9</v>
      </c>
      <c r="B144" s="3">
        <v>3</v>
      </c>
      <c r="C144" s="3">
        <v>15644.075</v>
      </c>
      <c r="D144" s="3"/>
      <c r="E144" s="3">
        <v>3</v>
      </c>
      <c r="F144" s="3">
        <v>13315.803</v>
      </c>
      <c r="G144" s="3">
        <f t="shared" si="8"/>
        <v>0.851172280879502</v>
      </c>
    </row>
    <row r="145" spans="1:7">
      <c r="A145" s="5" t="s">
        <v>999</v>
      </c>
      <c r="B145" s="5">
        <v>4</v>
      </c>
      <c r="C145" s="5">
        <v>14163.811</v>
      </c>
      <c r="D145" s="5"/>
      <c r="E145" s="5">
        <v>4</v>
      </c>
      <c r="F145" s="5">
        <v>5155.64</v>
      </c>
      <c r="G145" s="5">
        <f t="shared" si="8"/>
        <v>0.364000903429169</v>
      </c>
    </row>
    <row r="146" spans="1:8">
      <c r="A146" s="5" t="s">
        <v>1000</v>
      </c>
      <c r="B146" s="5">
        <v>5</v>
      </c>
      <c r="C146" s="5">
        <v>14272.418</v>
      </c>
      <c r="D146" s="5"/>
      <c r="E146" s="5">
        <v>5</v>
      </c>
      <c r="F146" s="5">
        <v>5427.347</v>
      </c>
      <c r="G146" s="5">
        <f t="shared" si="8"/>
        <v>0.380268220843868</v>
      </c>
      <c r="H146" s="2" t="s">
        <v>93</v>
      </c>
    </row>
    <row r="147" spans="1:7">
      <c r="A147" s="5" t="s">
        <v>1001</v>
      </c>
      <c r="B147" s="5">
        <v>6</v>
      </c>
      <c r="C147" s="5">
        <v>15005.903</v>
      </c>
      <c r="D147" s="5"/>
      <c r="E147" s="5">
        <v>6</v>
      </c>
      <c r="F147" s="5">
        <v>5404.397</v>
      </c>
      <c r="G147" s="5">
        <f t="shared" si="8"/>
        <v>0.360151401751697</v>
      </c>
    </row>
    <row r="148" spans="1:7">
      <c r="A148" s="2"/>
      <c r="B148" s="2"/>
      <c r="C148" s="2" t="s">
        <v>93</v>
      </c>
      <c r="D148" s="2"/>
      <c r="E148" s="2" t="s">
        <v>504</v>
      </c>
      <c r="F148" s="2"/>
      <c r="G148" s="2"/>
    </row>
    <row r="149" spans="1:7">
      <c r="A149" s="3" t="s">
        <v>10</v>
      </c>
      <c r="B149" s="3">
        <v>1</v>
      </c>
      <c r="C149" s="3">
        <v>10694.033</v>
      </c>
      <c r="D149" s="3"/>
      <c r="E149" s="3">
        <v>1</v>
      </c>
      <c r="F149" s="3">
        <v>16015.765</v>
      </c>
      <c r="G149" s="3">
        <f t="shared" ref="G149:G154" si="9">F149/C149</f>
        <v>1.49763564410172</v>
      </c>
    </row>
    <row r="150" spans="1:7">
      <c r="A150" s="3" t="s">
        <v>11</v>
      </c>
      <c r="B150" s="3">
        <v>2</v>
      </c>
      <c r="C150" s="3">
        <v>10428.125</v>
      </c>
      <c r="D150" s="3"/>
      <c r="E150" s="3">
        <v>2</v>
      </c>
      <c r="F150" s="3">
        <v>9857.782</v>
      </c>
      <c r="G150" s="3">
        <f t="shared" si="9"/>
        <v>0.945307234042553</v>
      </c>
    </row>
    <row r="151" spans="1:7">
      <c r="A151" s="3" t="s">
        <v>12</v>
      </c>
      <c r="B151" s="3">
        <v>3</v>
      </c>
      <c r="C151" s="3">
        <v>10823.154</v>
      </c>
      <c r="D151" s="3"/>
      <c r="E151" s="3">
        <v>3</v>
      </c>
      <c r="F151" s="3">
        <v>11670.196</v>
      </c>
      <c r="G151" s="3">
        <f t="shared" si="9"/>
        <v>1.07826202971888</v>
      </c>
    </row>
    <row r="152" spans="1:7">
      <c r="A152" s="5" t="s">
        <v>1002</v>
      </c>
      <c r="B152" s="5">
        <v>4</v>
      </c>
      <c r="C152" s="5">
        <v>9227.64</v>
      </c>
      <c r="D152" s="5"/>
      <c r="E152" s="5">
        <v>4</v>
      </c>
      <c r="F152" s="5">
        <v>5441.154</v>
      </c>
      <c r="G152" s="5">
        <f t="shared" si="9"/>
        <v>0.589658244144765</v>
      </c>
    </row>
    <row r="153" spans="1:7">
      <c r="A153" s="5" t="s">
        <v>1003</v>
      </c>
      <c r="B153" s="5">
        <v>5</v>
      </c>
      <c r="C153" s="5">
        <v>9111.175</v>
      </c>
      <c r="D153" s="5"/>
      <c r="E153" s="5">
        <v>5</v>
      </c>
      <c r="F153" s="5">
        <v>7244.296</v>
      </c>
      <c r="G153" s="5">
        <f t="shared" si="9"/>
        <v>0.795100083139661</v>
      </c>
    </row>
    <row r="154" spans="1:7">
      <c r="A154" s="5" t="s">
        <v>1004</v>
      </c>
      <c r="B154" s="5">
        <v>6</v>
      </c>
      <c r="C154" s="5">
        <v>8596.045</v>
      </c>
      <c r="D154" s="5"/>
      <c r="E154" s="5">
        <v>6</v>
      </c>
      <c r="F154" s="5">
        <v>7442.276</v>
      </c>
      <c r="G154" s="5">
        <f t="shared" si="9"/>
        <v>0.865779087941024</v>
      </c>
    </row>
    <row r="158" spans="1:6">
      <c r="A158" s="1" t="s">
        <v>490</v>
      </c>
      <c r="B158" s="2"/>
      <c r="C158" s="2"/>
      <c r="D158" s="2"/>
      <c r="E158" s="2"/>
      <c r="F158" s="2"/>
    </row>
    <row r="159" spans="1:18">
      <c r="A159" s="6" t="s">
        <v>21</v>
      </c>
      <c r="B159" s="6" t="s">
        <v>23</v>
      </c>
      <c r="C159" s="6" t="s">
        <v>24</v>
      </c>
      <c r="D159" s="6" t="s">
        <v>25</v>
      </c>
      <c r="E159" s="6" t="s">
        <v>26</v>
      </c>
      <c r="F159" s="6" t="s">
        <v>27</v>
      </c>
      <c r="H159" s="6" t="s">
        <v>22</v>
      </c>
      <c r="I159" s="7"/>
      <c r="J159" s="2"/>
      <c r="K159" s="2"/>
      <c r="L159" s="2"/>
      <c r="M159" s="2"/>
      <c r="N159" s="2"/>
      <c r="O159" s="2"/>
      <c r="P159" s="2"/>
      <c r="Q159" s="2"/>
      <c r="R159" s="2"/>
    </row>
    <row r="160" spans="1:18">
      <c r="A160" s="6"/>
      <c r="B160" s="7" t="s">
        <v>31</v>
      </c>
      <c r="C160" s="2">
        <v>6</v>
      </c>
      <c r="D160" s="2">
        <v>1</v>
      </c>
      <c r="E160" s="2">
        <v>0.27603</v>
      </c>
      <c r="F160" s="2">
        <v>0.11269</v>
      </c>
      <c r="H160" s="6"/>
      <c r="I160" s="7"/>
      <c r="J160" s="6" t="s">
        <v>28</v>
      </c>
      <c r="K160" s="6"/>
      <c r="L160" s="6" t="s">
        <v>29</v>
      </c>
      <c r="M160" s="6"/>
      <c r="N160" s="6"/>
      <c r="O160" s="6"/>
      <c r="P160" s="6"/>
      <c r="Q160" s="6"/>
      <c r="R160" s="6"/>
    </row>
    <row r="161" spans="1:18">
      <c r="A161" s="6" t="s">
        <v>30</v>
      </c>
      <c r="B161" s="7" t="s">
        <v>1005</v>
      </c>
      <c r="C161" s="2">
        <v>6</v>
      </c>
      <c r="D161" s="2">
        <v>0.6134</v>
      </c>
      <c r="E161" s="2">
        <v>0.17935</v>
      </c>
      <c r="F161" s="2">
        <v>0.07322</v>
      </c>
      <c r="H161" s="6"/>
      <c r="I161" s="7"/>
      <c r="J161" s="6" t="s">
        <v>32</v>
      </c>
      <c r="K161" s="6" t="s">
        <v>33</v>
      </c>
      <c r="L161" s="6" t="s">
        <v>34</v>
      </c>
      <c r="M161" s="6" t="s">
        <v>35</v>
      </c>
      <c r="N161" s="6" t="s">
        <v>36</v>
      </c>
      <c r="O161" s="6" t="s">
        <v>37</v>
      </c>
      <c r="P161" s="6" t="s">
        <v>38</v>
      </c>
      <c r="Q161" s="6" t="s">
        <v>39</v>
      </c>
      <c r="R161" s="6"/>
    </row>
    <row r="162" spans="8:18">
      <c r="H162" s="6"/>
      <c r="I162" s="7"/>
      <c r="J162" s="6"/>
      <c r="K162" s="6"/>
      <c r="L162" s="6"/>
      <c r="M162" s="6"/>
      <c r="N162" s="6"/>
      <c r="O162" s="6"/>
      <c r="P162" s="6"/>
      <c r="Q162" s="6" t="s">
        <v>41</v>
      </c>
      <c r="R162" s="6" t="s">
        <v>42</v>
      </c>
    </row>
    <row r="163" spans="8:18">
      <c r="H163" s="6" t="s">
        <v>30</v>
      </c>
      <c r="I163" s="6" t="s">
        <v>43</v>
      </c>
      <c r="J163" s="2">
        <v>0.668</v>
      </c>
      <c r="K163" s="2">
        <v>0.433</v>
      </c>
      <c r="L163" s="2">
        <v>2.876</v>
      </c>
      <c r="M163" s="2">
        <v>10</v>
      </c>
      <c r="N163" s="2">
        <v>0.016</v>
      </c>
      <c r="O163" s="2">
        <v>0.38655</v>
      </c>
      <c r="P163" s="2">
        <v>0.13439</v>
      </c>
      <c r="Q163" s="2">
        <v>0.08712</v>
      </c>
      <c r="R163" s="2">
        <v>0.68598</v>
      </c>
    </row>
    <row r="164" spans="8:18">
      <c r="H164" s="9"/>
      <c r="I164" s="6" t="s">
        <v>44</v>
      </c>
      <c r="J164" s="2"/>
      <c r="K164" s="2"/>
      <c r="L164" s="2">
        <v>2.876</v>
      </c>
      <c r="M164" s="2">
        <v>8.583</v>
      </c>
      <c r="N164" s="2">
        <v>0.019</v>
      </c>
      <c r="O164" s="2">
        <v>0.38655</v>
      </c>
      <c r="P164" s="2">
        <v>0.13439</v>
      </c>
      <c r="Q164" s="2">
        <v>0.08028</v>
      </c>
      <c r="R164" s="2">
        <v>0.69282</v>
      </c>
    </row>
    <row r="167" spans="1:6">
      <c r="A167" s="1" t="s">
        <v>504</v>
      </c>
      <c r="B167" s="7"/>
      <c r="C167" s="2"/>
      <c r="D167" s="2"/>
      <c r="E167" s="2"/>
      <c r="F167" s="2"/>
    </row>
    <row r="168" spans="1:18">
      <c r="A168" s="6" t="s">
        <v>21</v>
      </c>
      <c r="B168" s="6" t="s">
        <v>23</v>
      </c>
      <c r="C168" s="6" t="s">
        <v>24</v>
      </c>
      <c r="D168" s="6" t="s">
        <v>25</v>
      </c>
      <c r="E168" s="6" t="s">
        <v>26</v>
      </c>
      <c r="F168" s="6" t="s">
        <v>27</v>
      </c>
      <c r="H168" s="6" t="s">
        <v>22</v>
      </c>
      <c r="I168" s="7"/>
      <c r="J168" s="2"/>
      <c r="K168" s="2"/>
      <c r="L168" s="2"/>
      <c r="M168" s="2"/>
      <c r="N168" s="2"/>
      <c r="O168" s="2"/>
      <c r="P168" s="2"/>
      <c r="Q168" s="2"/>
      <c r="R168" s="2"/>
    </row>
    <row r="169" spans="1:18">
      <c r="A169" s="6"/>
      <c r="B169" s="7" t="s">
        <v>31</v>
      </c>
      <c r="C169" s="2">
        <v>6</v>
      </c>
      <c r="D169" s="2">
        <v>1</v>
      </c>
      <c r="E169" s="2">
        <v>0.23778</v>
      </c>
      <c r="F169" s="2">
        <v>0.09707</v>
      </c>
      <c r="H169" s="6"/>
      <c r="I169" s="7"/>
      <c r="J169" s="6" t="s">
        <v>28</v>
      </c>
      <c r="K169" s="6"/>
      <c r="L169" s="6" t="s">
        <v>29</v>
      </c>
      <c r="M169" s="6"/>
      <c r="N169" s="6"/>
      <c r="O169" s="6"/>
      <c r="P169" s="6"/>
      <c r="Q169" s="6"/>
      <c r="R169" s="6"/>
    </row>
    <row r="170" spans="1:18">
      <c r="A170" s="6" t="s">
        <v>30</v>
      </c>
      <c r="B170" s="7" t="s">
        <v>1005</v>
      </c>
      <c r="C170" s="2">
        <v>6</v>
      </c>
      <c r="D170" s="2">
        <v>0.5375</v>
      </c>
      <c r="E170" s="2">
        <v>0.21934</v>
      </c>
      <c r="F170" s="2">
        <v>0.08954</v>
      </c>
      <c r="H170" s="6"/>
      <c r="I170" s="7"/>
      <c r="J170" s="6" t="s">
        <v>32</v>
      </c>
      <c r="K170" s="6" t="s">
        <v>33</v>
      </c>
      <c r="L170" s="6" t="s">
        <v>34</v>
      </c>
      <c r="M170" s="6" t="s">
        <v>35</v>
      </c>
      <c r="N170" s="6" t="s">
        <v>36</v>
      </c>
      <c r="O170" s="6" t="s">
        <v>37</v>
      </c>
      <c r="P170" s="6" t="s">
        <v>38</v>
      </c>
      <c r="Q170" s="6" t="s">
        <v>39</v>
      </c>
      <c r="R170" s="6"/>
    </row>
    <row r="171" spans="8:18">
      <c r="H171" s="6"/>
      <c r="I171" s="7"/>
      <c r="J171" s="6"/>
      <c r="K171" s="6"/>
      <c r="L171" s="6"/>
      <c r="M171" s="6"/>
      <c r="N171" s="6"/>
      <c r="O171" s="6"/>
      <c r="P171" s="6"/>
      <c r="Q171" s="6" t="s">
        <v>41</v>
      </c>
      <c r="R171" s="6" t="s">
        <v>42</v>
      </c>
    </row>
    <row r="172" spans="8:18">
      <c r="H172" s="6" t="s">
        <v>30</v>
      </c>
      <c r="I172" s="6" t="s">
        <v>43</v>
      </c>
      <c r="J172" s="2">
        <v>0.08</v>
      </c>
      <c r="K172" s="2">
        <v>0.784</v>
      </c>
      <c r="L172" s="2">
        <v>3.502</v>
      </c>
      <c r="M172" s="2">
        <v>10</v>
      </c>
      <c r="N172" s="2">
        <v>0.006</v>
      </c>
      <c r="O172" s="2">
        <v>0.46249</v>
      </c>
      <c r="P172" s="2">
        <v>0.13206</v>
      </c>
      <c r="Q172" s="2">
        <v>0.16823</v>
      </c>
      <c r="R172" s="2">
        <v>0.75675</v>
      </c>
    </row>
    <row r="173" spans="8:18">
      <c r="H173" s="9"/>
      <c r="I173" s="6" t="s">
        <v>44</v>
      </c>
      <c r="J173" s="2"/>
      <c r="K173" s="2"/>
      <c r="L173" s="2">
        <v>3.502</v>
      </c>
      <c r="M173" s="2">
        <v>9.936</v>
      </c>
      <c r="N173" s="2">
        <v>0.006</v>
      </c>
      <c r="O173" s="2">
        <v>0.46249</v>
      </c>
      <c r="P173" s="2">
        <v>0.13206</v>
      </c>
      <c r="Q173" s="2">
        <v>0.16797</v>
      </c>
      <c r="R173" s="2">
        <v>0.757</v>
      </c>
    </row>
    <row r="176" ht="17.25" spans="1:1">
      <c r="A176" s="10" t="s">
        <v>1006</v>
      </c>
    </row>
    <row r="177" spans="1:7">
      <c r="A177" s="2"/>
      <c r="B177" s="2"/>
      <c r="C177" s="2" t="s">
        <v>93</v>
      </c>
      <c r="D177" s="2"/>
      <c r="E177" s="2" t="s">
        <v>94</v>
      </c>
      <c r="F177" s="2"/>
      <c r="G177" s="2"/>
    </row>
    <row r="178" spans="1:7">
      <c r="A178" s="3" t="s">
        <v>7</v>
      </c>
      <c r="B178" s="3">
        <v>1</v>
      </c>
      <c r="C178" s="3">
        <v>8150.803</v>
      </c>
      <c r="D178" s="3"/>
      <c r="E178" s="3">
        <v>1</v>
      </c>
      <c r="F178" s="3">
        <v>8711.146</v>
      </c>
      <c r="G178" s="3">
        <f t="shared" ref="G178:G186" si="10">F178/C178</f>
        <v>1.06874696885693</v>
      </c>
    </row>
    <row r="179" spans="1:7">
      <c r="A179" s="3" t="s">
        <v>8</v>
      </c>
      <c r="B179" s="3">
        <v>2</v>
      </c>
      <c r="C179" s="3">
        <v>6720.468</v>
      </c>
      <c r="D179" s="3"/>
      <c r="E179" s="3">
        <v>2</v>
      </c>
      <c r="F179" s="3">
        <v>6669.912</v>
      </c>
      <c r="G179" s="3">
        <f t="shared" si="10"/>
        <v>0.992477309615937</v>
      </c>
    </row>
    <row r="180" spans="1:8">
      <c r="A180" s="3" t="s">
        <v>9</v>
      </c>
      <c r="B180" s="3">
        <v>3</v>
      </c>
      <c r="C180" s="3">
        <v>6714.983</v>
      </c>
      <c r="D180" s="3"/>
      <c r="E180" s="3">
        <v>3</v>
      </c>
      <c r="F180" s="3">
        <v>8550.711</v>
      </c>
      <c r="G180" s="3">
        <f t="shared" si="10"/>
        <v>1.27337790728584</v>
      </c>
      <c r="H180" s="2" t="s">
        <v>94</v>
      </c>
    </row>
    <row r="181" spans="1:7">
      <c r="A181" s="2" t="s">
        <v>13</v>
      </c>
      <c r="B181" s="4">
        <v>4</v>
      </c>
      <c r="C181" s="4">
        <v>6987.205</v>
      </c>
      <c r="D181" s="4"/>
      <c r="E181" s="4">
        <v>4</v>
      </c>
      <c r="F181" s="4">
        <v>9196.296</v>
      </c>
      <c r="G181" s="4">
        <f t="shared" si="10"/>
        <v>1.31616232814122</v>
      </c>
    </row>
    <row r="182" spans="1:7">
      <c r="A182" s="2" t="s">
        <v>14</v>
      </c>
      <c r="B182" s="4">
        <v>5</v>
      </c>
      <c r="C182" s="4">
        <v>9079.276</v>
      </c>
      <c r="D182" s="4"/>
      <c r="E182" s="4">
        <v>5</v>
      </c>
      <c r="F182" s="4">
        <v>11377.175</v>
      </c>
      <c r="G182" s="4">
        <f t="shared" si="10"/>
        <v>1.25309275761636</v>
      </c>
    </row>
    <row r="183" spans="1:7">
      <c r="A183" s="2" t="s">
        <v>15</v>
      </c>
      <c r="B183" s="4">
        <v>6</v>
      </c>
      <c r="C183" s="4">
        <v>7365.227</v>
      </c>
      <c r="D183" s="4"/>
      <c r="E183" s="4">
        <v>6</v>
      </c>
      <c r="F183" s="4">
        <v>13739.447</v>
      </c>
      <c r="G183" s="4">
        <f t="shared" si="10"/>
        <v>1.86544786739092</v>
      </c>
    </row>
    <row r="184" spans="1:7">
      <c r="A184" s="5" t="s">
        <v>1007</v>
      </c>
      <c r="B184" s="5">
        <v>7</v>
      </c>
      <c r="C184" s="5">
        <v>9789.075</v>
      </c>
      <c r="D184" s="5"/>
      <c r="E184" s="5">
        <v>7</v>
      </c>
      <c r="F184" s="5">
        <v>8675.225</v>
      </c>
      <c r="G184" s="5">
        <f t="shared" si="10"/>
        <v>0.886214989669606</v>
      </c>
    </row>
    <row r="185" spans="1:7">
      <c r="A185" s="5" t="s">
        <v>1008</v>
      </c>
      <c r="B185" s="5">
        <v>8</v>
      </c>
      <c r="C185" s="5">
        <v>7525.376</v>
      </c>
      <c r="D185" s="5"/>
      <c r="E185" s="5">
        <v>8</v>
      </c>
      <c r="F185" s="5">
        <v>10142.326</v>
      </c>
      <c r="G185" s="5">
        <f t="shared" si="10"/>
        <v>1.34775006591033</v>
      </c>
    </row>
    <row r="186" spans="1:7">
      <c r="A186" s="5" t="s">
        <v>1009</v>
      </c>
      <c r="B186" s="5">
        <v>9</v>
      </c>
      <c r="C186" s="5">
        <v>7219.347</v>
      </c>
      <c r="D186" s="5"/>
      <c r="E186" s="5">
        <v>9</v>
      </c>
      <c r="F186" s="5">
        <v>6479.74</v>
      </c>
      <c r="G186" s="5">
        <f t="shared" si="10"/>
        <v>0.897552091622691</v>
      </c>
    </row>
    <row r="187" spans="1:7">
      <c r="A187" s="2"/>
      <c r="B187" s="2"/>
      <c r="C187" s="2" t="s">
        <v>93</v>
      </c>
      <c r="D187" s="2"/>
      <c r="E187" s="2" t="s">
        <v>94</v>
      </c>
      <c r="F187" s="2"/>
      <c r="G187" s="2"/>
    </row>
    <row r="188" spans="1:8">
      <c r="A188" s="3" t="s">
        <v>10</v>
      </c>
      <c r="B188" s="3">
        <v>1</v>
      </c>
      <c r="C188" s="3">
        <v>13289.004</v>
      </c>
      <c r="D188" s="3"/>
      <c r="E188" s="3">
        <v>1</v>
      </c>
      <c r="F188" s="3">
        <v>11742.154</v>
      </c>
      <c r="G188" s="3">
        <f t="shared" ref="G188:G196" si="11">F188/C188</f>
        <v>0.883599252434569</v>
      </c>
      <c r="H188" s="2" t="s">
        <v>490</v>
      </c>
    </row>
    <row r="189" spans="1:7">
      <c r="A189" s="3" t="s">
        <v>11</v>
      </c>
      <c r="B189" s="3">
        <v>2</v>
      </c>
      <c r="C189" s="3">
        <v>9125.175</v>
      </c>
      <c r="D189" s="3"/>
      <c r="E189" s="3">
        <v>2</v>
      </c>
      <c r="F189" s="3">
        <v>11061.125</v>
      </c>
      <c r="G189" s="3">
        <f t="shared" si="11"/>
        <v>1.21215483538672</v>
      </c>
    </row>
    <row r="190" spans="1:7">
      <c r="A190" s="3" t="s">
        <v>12</v>
      </c>
      <c r="B190" s="3">
        <v>3</v>
      </c>
      <c r="C190" s="3">
        <v>8986.841</v>
      </c>
      <c r="D190" s="3"/>
      <c r="E190" s="3">
        <v>3</v>
      </c>
      <c r="F190" s="3">
        <v>11500.903</v>
      </c>
      <c r="G190" s="3">
        <f t="shared" si="11"/>
        <v>1.27974924670415</v>
      </c>
    </row>
    <row r="191" spans="1:7">
      <c r="A191" s="2" t="s">
        <v>16</v>
      </c>
      <c r="B191" s="4">
        <v>4</v>
      </c>
      <c r="C191" s="4">
        <v>8123.062</v>
      </c>
      <c r="D191" s="4"/>
      <c r="E191" s="4">
        <v>4</v>
      </c>
      <c r="F191" s="4">
        <v>13048.619</v>
      </c>
      <c r="G191" s="4">
        <f t="shared" si="11"/>
        <v>1.60636703253034</v>
      </c>
    </row>
    <row r="192" spans="1:7">
      <c r="A192" s="2" t="s">
        <v>17</v>
      </c>
      <c r="B192" s="4">
        <v>5</v>
      </c>
      <c r="C192" s="4">
        <v>8910.598</v>
      </c>
      <c r="D192" s="4"/>
      <c r="E192" s="4">
        <v>5</v>
      </c>
      <c r="F192" s="4">
        <v>12347.154</v>
      </c>
      <c r="G192" s="4">
        <f t="shared" si="11"/>
        <v>1.38567063624686</v>
      </c>
    </row>
    <row r="193" spans="1:7">
      <c r="A193" s="2" t="s">
        <v>18</v>
      </c>
      <c r="B193" s="4">
        <v>6</v>
      </c>
      <c r="C193" s="4">
        <v>8876.77</v>
      </c>
      <c r="D193" s="4"/>
      <c r="E193" s="4">
        <v>6</v>
      </c>
      <c r="F193" s="4">
        <v>11368.752</v>
      </c>
      <c r="G193" s="4">
        <f t="shared" si="11"/>
        <v>1.28073071624025</v>
      </c>
    </row>
    <row r="194" spans="1:7">
      <c r="A194" s="5" t="s">
        <v>1010</v>
      </c>
      <c r="B194" s="5">
        <v>7</v>
      </c>
      <c r="C194" s="5">
        <v>9005.305</v>
      </c>
      <c r="D194" s="5"/>
      <c r="E194" s="5">
        <v>7</v>
      </c>
      <c r="F194" s="5">
        <v>8868.64</v>
      </c>
      <c r="G194" s="5">
        <f t="shared" si="11"/>
        <v>0.984823945441048</v>
      </c>
    </row>
    <row r="195" spans="1:7">
      <c r="A195" s="5" t="s">
        <v>1011</v>
      </c>
      <c r="B195" s="5">
        <v>8</v>
      </c>
      <c r="C195" s="5">
        <v>9037.477</v>
      </c>
      <c r="D195" s="5"/>
      <c r="E195" s="5">
        <v>8</v>
      </c>
      <c r="F195" s="5">
        <v>7297.752</v>
      </c>
      <c r="G195" s="5">
        <f t="shared" si="11"/>
        <v>0.80749881853088</v>
      </c>
    </row>
    <row r="196" spans="1:8">
      <c r="A196" s="5" t="s">
        <v>1012</v>
      </c>
      <c r="B196" s="5">
        <v>9</v>
      </c>
      <c r="C196" s="5">
        <v>11137.225</v>
      </c>
      <c r="D196" s="5"/>
      <c r="E196" s="5">
        <v>9</v>
      </c>
      <c r="F196" s="5">
        <v>7011.165</v>
      </c>
      <c r="G196" s="5">
        <f t="shared" si="11"/>
        <v>0.629525308144533</v>
      </c>
      <c r="H196" s="2" t="s">
        <v>93</v>
      </c>
    </row>
    <row r="197" spans="1:7">
      <c r="A197" s="2"/>
      <c r="B197" s="2"/>
      <c r="C197" s="2"/>
      <c r="D197" s="2"/>
      <c r="E197" s="2"/>
      <c r="F197" s="2"/>
      <c r="G197" s="2"/>
    </row>
    <row r="198" spans="1:7">
      <c r="A198" s="2"/>
      <c r="B198" s="2"/>
      <c r="C198" s="2" t="s">
        <v>93</v>
      </c>
      <c r="D198" s="2"/>
      <c r="E198" s="2" t="s">
        <v>490</v>
      </c>
      <c r="F198" s="2"/>
      <c r="G198" s="2"/>
    </row>
    <row r="199" spans="1:7">
      <c r="A199" s="3" t="s">
        <v>7</v>
      </c>
      <c r="B199" s="3">
        <v>1</v>
      </c>
      <c r="C199" s="3">
        <v>8150.803</v>
      </c>
      <c r="D199" s="3"/>
      <c r="E199" s="3">
        <v>1</v>
      </c>
      <c r="F199" s="3">
        <v>9628.054</v>
      </c>
      <c r="G199" s="3">
        <f t="shared" ref="G199:G207" si="12">F199/C199</f>
        <v>1.18123993427396</v>
      </c>
    </row>
    <row r="200" spans="1:7">
      <c r="A200" s="3" t="s">
        <v>8</v>
      </c>
      <c r="B200" s="3">
        <v>2</v>
      </c>
      <c r="C200" s="3">
        <v>6720.468</v>
      </c>
      <c r="D200" s="3"/>
      <c r="E200" s="3">
        <v>2</v>
      </c>
      <c r="F200" s="3">
        <v>11028.426</v>
      </c>
      <c r="G200" s="3">
        <f t="shared" si="12"/>
        <v>1.64102053606981</v>
      </c>
    </row>
    <row r="201" spans="1:7">
      <c r="A201" s="3" t="s">
        <v>9</v>
      </c>
      <c r="B201" s="3">
        <v>3</v>
      </c>
      <c r="C201" s="3">
        <v>6714.983</v>
      </c>
      <c r="D201" s="3"/>
      <c r="E201" s="3">
        <v>3</v>
      </c>
      <c r="F201" s="3">
        <v>9697.184</v>
      </c>
      <c r="G201" s="3">
        <f t="shared" si="12"/>
        <v>1.44411147429562</v>
      </c>
    </row>
    <row r="202" spans="1:7">
      <c r="A202" s="2" t="s">
        <v>13</v>
      </c>
      <c r="B202" s="4">
        <v>4</v>
      </c>
      <c r="C202" s="4">
        <v>6987.205</v>
      </c>
      <c r="D202" s="4"/>
      <c r="E202" s="4">
        <v>4</v>
      </c>
      <c r="F202" s="4">
        <v>10693.376</v>
      </c>
      <c r="G202" s="4">
        <f t="shared" si="12"/>
        <v>1.5304225366223</v>
      </c>
    </row>
    <row r="203" spans="1:7">
      <c r="A203" s="2" t="s">
        <v>14</v>
      </c>
      <c r="B203" s="4">
        <v>5</v>
      </c>
      <c r="C203" s="4">
        <v>9079.276</v>
      </c>
      <c r="D203" s="4"/>
      <c r="E203" s="4">
        <v>5</v>
      </c>
      <c r="F203" s="4">
        <v>9418.548</v>
      </c>
      <c r="G203" s="4">
        <f t="shared" si="12"/>
        <v>1.0373677372513</v>
      </c>
    </row>
    <row r="204" spans="1:7">
      <c r="A204" s="2" t="s">
        <v>15</v>
      </c>
      <c r="B204" s="4">
        <v>6</v>
      </c>
      <c r="C204" s="4">
        <v>7365.227</v>
      </c>
      <c r="D204" s="4"/>
      <c r="E204" s="4">
        <v>6</v>
      </c>
      <c r="F204" s="4">
        <v>9247.912</v>
      </c>
      <c r="G204" s="4">
        <f t="shared" si="12"/>
        <v>1.25561805494929</v>
      </c>
    </row>
    <row r="205" spans="1:7">
      <c r="A205" s="5" t="s">
        <v>1007</v>
      </c>
      <c r="B205" s="5">
        <v>7</v>
      </c>
      <c r="C205" s="5">
        <v>9789.075</v>
      </c>
      <c r="D205" s="5"/>
      <c r="E205" s="5">
        <v>7</v>
      </c>
      <c r="F205" s="5">
        <v>5279.69</v>
      </c>
      <c r="G205" s="5">
        <f t="shared" si="12"/>
        <v>0.539345137308683</v>
      </c>
    </row>
    <row r="206" spans="1:7">
      <c r="A206" s="5" t="s">
        <v>1008</v>
      </c>
      <c r="B206" s="5">
        <v>8</v>
      </c>
      <c r="C206" s="5">
        <v>7525.376</v>
      </c>
      <c r="D206" s="5"/>
      <c r="E206" s="5">
        <v>8</v>
      </c>
      <c r="F206" s="5">
        <v>3215.962</v>
      </c>
      <c r="G206" s="5">
        <f t="shared" si="12"/>
        <v>0.427349012195537</v>
      </c>
    </row>
    <row r="207" spans="1:7">
      <c r="A207" s="5" t="s">
        <v>1009</v>
      </c>
      <c r="B207" s="5">
        <v>9</v>
      </c>
      <c r="C207" s="5">
        <v>7219.347</v>
      </c>
      <c r="D207" s="5"/>
      <c r="E207" s="5">
        <v>9</v>
      </c>
      <c r="F207" s="5">
        <v>1584.113</v>
      </c>
      <c r="G207" s="5">
        <f t="shared" si="12"/>
        <v>0.219426078286582</v>
      </c>
    </row>
    <row r="208" spans="1:7">
      <c r="A208" s="2"/>
      <c r="B208" s="2"/>
      <c r="C208" s="2" t="s">
        <v>93</v>
      </c>
      <c r="D208" s="2"/>
      <c r="E208" s="2" t="s">
        <v>490</v>
      </c>
      <c r="F208" s="2"/>
      <c r="G208" s="2"/>
    </row>
    <row r="209" spans="1:7">
      <c r="A209" s="3" t="s">
        <v>10</v>
      </c>
      <c r="B209" s="3">
        <v>1</v>
      </c>
      <c r="C209" s="3">
        <v>13289.004</v>
      </c>
      <c r="D209" s="3"/>
      <c r="E209" s="3">
        <v>1</v>
      </c>
      <c r="F209" s="3">
        <v>10802.033</v>
      </c>
      <c r="G209" s="3">
        <f t="shared" ref="G209:G217" si="13">F209/C209</f>
        <v>0.812854973931831</v>
      </c>
    </row>
    <row r="210" spans="1:7">
      <c r="A210" s="3" t="s">
        <v>11</v>
      </c>
      <c r="B210" s="3">
        <v>2</v>
      </c>
      <c r="C210" s="3">
        <v>9125.175</v>
      </c>
      <c r="D210" s="3"/>
      <c r="E210" s="3">
        <v>2</v>
      </c>
      <c r="F210" s="3">
        <v>9394.134</v>
      </c>
      <c r="G210" s="3">
        <f t="shared" si="13"/>
        <v>1.02947439364177</v>
      </c>
    </row>
    <row r="211" spans="1:7">
      <c r="A211" s="3" t="s">
        <v>12</v>
      </c>
      <c r="B211" s="3">
        <v>3</v>
      </c>
      <c r="C211" s="3">
        <v>8986.841</v>
      </c>
      <c r="D211" s="3"/>
      <c r="E211" s="3">
        <v>3</v>
      </c>
      <c r="F211" s="3">
        <v>9061.891</v>
      </c>
      <c r="G211" s="3">
        <f t="shared" si="13"/>
        <v>1.00835109912371</v>
      </c>
    </row>
    <row r="212" spans="1:7">
      <c r="A212" s="2" t="s">
        <v>16</v>
      </c>
      <c r="B212" s="4">
        <v>4</v>
      </c>
      <c r="C212" s="4">
        <v>8123.062</v>
      </c>
      <c r="D212" s="4"/>
      <c r="E212" s="4">
        <v>4</v>
      </c>
      <c r="F212" s="4">
        <v>11151.376</v>
      </c>
      <c r="G212" s="4">
        <f t="shared" si="13"/>
        <v>1.37280449170522</v>
      </c>
    </row>
    <row r="213" spans="1:7">
      <c r="A213" s="2" t="s">
        <v>17</v>
      </c>
      <c r="B213" s="4">
        <v>5</v>
      </c>
      <c r="C213" s="4">
        <v>8910.598</v>
      </c>
      <c r="D213" s="4"/>
      <c r="E213" s="4">
        <v>5</v>
      </c>
      <c r="F213" s="4">
        <v>9695.154</v>
      </c>
      <c r="G213" s="4">
        <f t="shared" si="13"/>
        <v>1.08804751375834</v>
      </c>
    </row>
    <row r="214" spans="1:7">
      <c r="A214" s="2" t="s">
        <v>18</v>
      </c>
      <c r="B214" s="4">
        <v>6</v>
      </c>
      <c r="C214" s="4">
        <v>8876.77</v>
      </c>
      <c r="D214" s="4"/>
      <c r="E214" s="4">
        <v>6</v>
      </c>
      <c r="F214" s="4">
        <v>9988.362</v>
      </c>
      <c r="G214" s="4">
        <f t="shared" si="13"/>
        <v>1.12522482840042</v>
      </c>
    </row>
    <row r="215" spans="1:7">
      <c r="A215" s="5" t="s">
        <v>1010</v>
      </c>
      <c r="B215" s="5">
        <v>7</v>
      </c>
      <c r="C215" s="5">
        <v>9005.305</v>
      </c>
      <c r="D215" s="5"/>
      <c r="E215" s="5">
        <v>7</v>
      </c>
      <c r="F215" s="5">
        <v>4897.79</v>
      </c>
      <c r="G215" s="5">
        <f t="shared" si="13"/>
        <v>0.543878302844823</v>
      </c>
    </row>
    <row r="216" spans="1:7">
      <c r="A216" s="5" t="s">
        <v>1011</v>
      </c>
      <c r="B216" s="5">
        <v>8</v>
      </c>
      <c r="C216" s="5">
        <v>9037.477</v>
      </c>
      <c r="D216" s="5"/>
      <c r="E216" s="5">
        <v>8</v>
      </c>
      <c r="F216" s="5">
        <v>3354.527</v>
      </c>
      <c r="G216" s="5">
        <f t="shared" si="13"/>
        <v>0.371179589170739</v>
      </c>
    </row>
    <row r="217" spans="1:7">
      <c r="A217" s="5" t="s">
        <v>1012</v>
      </c>
      <c r="B217" s="5">
        <v>9</v>
      </c>
      <c r="C217" s="5">
        <v>11137.225</v>
      </c>
      <c r="D217" s="5"/>
      <c r="E217" s="5">
        <v>9</v>
      </c>
      <c r="F217" s="5">
        <v>1934.719</v>
      </c>
      <c r="G217" s="5">
        <f t="shared" si="13"/>
        <v>0.173716432953451</v>
      </c>
    </row>
    <row r="220" ht="13.5" spans="1:1">
      <c r="A220" s="1" t="s">
        <v>94</v>
      </c>
    </row>
    <row r="221" spans="1:13">
      <c r="A221" s="6" t="s">
        <v>123</v>
      </c>
      <c r="B221" s="2"/>
      <c r="C221" s="2"/>
      <c r="D221" s="2"/>
      <c r="E221" s="2"/>
      <c r="F221" s="2"/>
      <c r="G221" s="6" t="s">
        <v>124</v>
      </c>
      <c r="H221" s="6"/>
      <c r="I221" s="6"/>
      <c r="J221" s="6"/>
      <c r="K221" s="6"/>
      <c r="L221" s="6"/>
      <c r="M221" s="6"/>
    </row>
    <row r="222" spans="1:13">
      <c r="A222" s="6" t="s">
        <v>30</v>
      </c>
      <c r="B222" s="2"/>
      <c r="C222" s="2"/>
      <c r="D222" s="2"/>
      <c r="E222" s="2"/>
      <c r="F222" s="2"/>
      <c r="G222" s="6" t="s">
        <v>125</v>
      </c>
      <c r="H222" s="6"/>
      <c r="I222" s="6"/>
      <c r="J222" s="6"/>
      <c r="K222" s="6"/>
      <c r="L222" s="6"/>
      <c r="M222" s="6"/>
    </row>
    <row r="223" spans="1:13">
      <c r="A223" s="6"/>
      <c r="B223" s="6" t="s">
        <v>126</v>
      </c>
      <c r="C223" s="6" t="s">
        <v>127</v>
      </c>
      <c r="D223" s="6" t="s">
        <v>128</v>
      </c>
      <c r="E223" s="6" t="s">
        <v>32</v>
      </c>
      <c r="F223" s="6" t="s">
        <v>33</v>
      </c>
      <c r="G223" s="6" t="s">
        <v>129</v>
      </c>
      <c r="H223" s="6"/>
      <c r="I223" s="6"/>
      <c r="J223" s="6"/>
      <c r="K223" s="6"/>
      <c r="L223" s="6"/>
      <c r="M223" s="6"/>
    </row>
    <row r="224" spans="1:13">
      <c r="A224" s="8" t="s">
        <v>130</v>
      </c>
      <c r="B224" s="2">
        <v>0.679</v>
      </c>
      <c r="C224" s="2">
        <v>2</v>
      </c>
      <c r="D224" s="2">
        <v>0.339</v>
      </c>
      <c r="E224" s="2">
        <v>9.035</v>
      </c>
      <c r="F224" s="2">
        <v>0.003</v>
      </c>
      <c r="G224" s="6" t="s">
        <v>131</v>
      </c>
      <c r="H224" s="6" t="s">
        <v>132</v>
      </c>
      <c r="I224" s="6" t="s">
        <v>133</v>
      </c>
      <c r="J224" s="6" t="s">
        <v>134</v>
      </c>
      <c r="K224" s="6" t="s">
        <v>33</v>
      </c>
      <c r="L224" s="6" t="s">
        <v>135</v>
      </c>
      <c r="M224" s="6"/>
    </row>
    <row r="225" spans="1:13">
      <c r="A225" s="6" t="s">
        <v>136</v>
      </c>
      <c r="B225" s="2">
        <v>0.563</v>
      </c>
      <c r="C225" s="2">
        <v>15</v>
      </c>
      <c r="D225" s="2">
        <v>0.038</v>
      </c>
      <c r="E225" s="2"/>
      <c r="F225" s="2"/>
      <c r="G225" s="6"/>
      <c r="H225" s="6"/>
      <c r="I225" s="6"/>
      <c r="J225" s="6"/>
      <c r="K225" s="6"/>
      <c r="L225" s="6" t="s">
        <v>41</v>
      </c>
      <c r="M225" s="6" t="s">
        <v>42</v>
      </c>
    </row>
    <row r="226" spans="1:13">
      <c r="A226" s="6" t="s">
        <v>137</v>
      </c>
      <c r="B226" s="2">
        <v>1.242</v>
      </c>
      <c r="C226" s="2">
        <v>17</v>
      </c>
      <c r="D226" s="2"/>
      <c r="E226" s="2"/>
      <c r="F226" s="2"/>
      <c r="G226" s="9" t="s">
        <v>31</v>
      </c>
      <c r="H226" s="7" t="s">
        <v>40</v>
      </c>
      <c r="I226" s="7" t="s">
        <v>1013</v>
      </c>
      <c r="J226" s="7">
        <v>0.11188</v>
      </c>
      <c r="K226" s="7">
        <v>0.018</v>
      </c>
      <c r="L226" s="7">
        <v>-0.5361</v>
      </c>
      <c r="M226" s="7">
        <v>-0.0592</v>
      </c>
    </row>
    <row r="227" spans="7:13">
      <c r="G227" s="9"/>
      <c r="H227" s="7" t="s">
        <v>1014</v>
      </c>
      <c r="I227" s="7">
        <v>0.17239</v>
      </c>
      <c r="J227" s="7">
        <v>0.11188</v>
      </c>
      <c r="K227" s="7">
        <v>0.144</v>
      </c>
      <c r="L227" s="7">
        <v>-0.0661</v>
      </c>
      <c r="M227" s="7">
        <v>0.4109</v>
      </c>
    </row>
    <row r="228" spans="7:13">
      <c r="G228" s="9" t="s">
        <v>40</v>
      </c>
      <c r="H228" s="7" t="s">
        <v>31</v>
      </c>
      <c r="I228" s="7" t="s">
        <v>1015</v>
      </c>
      <c r="J228" s="7">
        <v>0.11188</v>
      </c>
      <c r="K228" s="7">
        <v>0.018</v>
      </c>
      <c r="L228" s="7">
        <v>0.0592</v>
      </c>
      <c r="M228" s="7">
        <v>0.5361</v>
      </c>
    </row>
    <row r="229" spans="7:13">
      <c r="G229" s="9"/>
      <c r="H229" s="7" t="s">
        <v>1014</v>
      </c>
      <c r="I229" s="7" t="s">
        <v>1016</v>
      </c>
      <c r="J229" s="7">
        <v>0.11188</v>
      </c>
      <c r="K229" s="7">
        <v>0.001</v>
      </c>
      <c r="L229" s="7">
        <v>0.2316</v>
      </c>
      <c r="M229" s="7">
        <v>0.7085</v>
      </c>
    </row>
    <row r="230" spans="7:13">
      <c r="G230" s="2" t="s">
        <v>1014</v>
      </c>
      <c r="H230" s="2" t="s">
        <v>31</v>
      </c>
      <c r="I230" s="2">
        <v>-0.17239</v>
      </c>
      <c r="J230" s="2">
        <v>0.11188</v>
      </c>
      <c r="K230" s="2">
        <v>0.144</v>
      </c>
      <c r="L230" s="2">
        <v>-0.4109</v>
      </c>
      <c r="M230" s="2">
        <v>0.0661</v>
      </c>
    </row>
    <row r="231" spans="7:13">
      <c r="G231" s="2"/>
      <c r="H231" s="2" t="s">
        <v>40</v>
      </c>
      <c r="I231" s="2" t="s">
        <v>1017</v>
      </c>
      <c r="J231" s="2">
        <v>0.11188</v>
      </c>
      <c r="K231" s="2">
        <v>0.001</v>
      </c>
      <c r="L231" s="2">
        <v>-0.7085</v>
      </c>
      <c r="M231" s="2">
        <v>-0.2316</v>
      </c>
    </row>
    <row r="232" spans="7:13">
      <c r="G232" s="6" t="s">
        <v>144</v>
      </c>
      <c r="H232" s="2"/>
      <c r="I232" s="2"/>
      <c r="J232" s="2"/>
      <c r="K232" s="2"/>
      <c r="L232" s="2"/>
      <c r="M232" s="2"/>
    </row>
    <row r="234" spans="1:6">
      <c r="A234" s="1" t="s">
        <v>490</v>
      </c>
      <c r="B234" s="2"/>
      <c r="C234" s="2"/>
      <c r="D234" s="2"/>
      <c r="E234" s="2"/>
      <c r="F234" s="2"/>
    </row>
    <row r="235" spans="1:13">
      <c r="A235" s="6" t="s">
        <v>123</v>
      </c>
      <c r="B235" s="2"/>
      <c r="C235" s="2"/>
      <c r="D235" s="2"/>
      <c r="E235" s="2"/>
      <c r="F235" s="2"/>
      <c r="G235" s="6" t="s">
        <v>124</v>
      </c>
      <c r="H235" s="6"/>
      <c r="I235" s="6"/>
      <c r="J235" s="6"/>
      <c r="K235" s="6"/>
      <c r="L235" s="6"/>
      <c r="M235" s="6"/>
    </row>
    <row r="236" spans="1:13">
      <c r="A236" s="6" t="s">
        <v>30</v>
      </c>
      <c r="B236" s="6" t="s">
        <v>126</v>
      </c>
      <c r="C236" s="6" t="s">
        <v>127</v>
      </c>
      <c r="D236" s="6" t="s">
        <v>128</v>
      </c>
      <c r="E236" s="6" t="s">
        <v>32</v>
      </c>
      <c r="F236" s="6" t="s">
        <v>33</v>
      </c>
      <c r="G236" s="6" t="s">
        <v>125</v>
      </c>
      <c r="H236" s="6"/>
      <c r="I236" s="6"/>
      <c r="J236" s="6"/>
      <c r="K236" s="6"/>
      <c r="L236" s="6"/>
      <c r="M236" s="6"/>
    </row>
    <row r="237" spans="1:13">
      <c r="A237" s="6"/>
      <c r="B237" s="2">
        <v>1.97</v>
      </c>
      <c r="C237" s="2">
        <v>2</v>
      </c>
      <c r="D237" s="2">
        <v>0.985</v>
      </c>
      <c r="E237" s="2">
        <v>26.955</v>
      </c>
      <c r="F237" s="2">
        <v>0</v>
      </c>
      <c r="G237" s="6" t="s">
        <v>129</v>
      </c>
      <c r="H237" s="6"/>
      <c r="I237" s="6"/>
      <c r="J237" s="6"/>
      <c r="K237" s="6"/>
      <c r="L237" s="6"/>
      <c r="M237" s="6"/>
    </row>
    <row r="238" spans="1:13">
      <c r="A238" s="8" t="s">
        <v>130</v>
      </c>
      <c r="B238" s="2">
        <v>0.548</v>
      </c>
      <c r="C238" s="2">
        <v>15</v>
      </c>
      <c r="D238" s="2">
        <v>0.037</v>
      </c>
      <c r="E238" s="2"/>
      <c r="F238" s="2"/>
      <c r="G238" s="6" t="s">
        <v>131</v>
      </c>
      <c r="H238" s="6" t="s">
        <v>132</v>
      </c>
      <c r="I238" s="6" t="s">
        <v>133</v>
      </c>
      <c r="J238" s="6" t="s">
        <v>134</v>
      </c>
      <c r="K238" s="6" t="s">
        <v>33</v>
      </c>
      <c r="L238" s="6" t="s">
        <v>135</v>
      </c>
      <c r="M238" s="6"/>
    </row>
    <row r="239" spans="1:13">
      <c r="A239" s="6" t="s">
        <v>136</v>
      </c>
      <c r="B239" s="2">
        <v>2.518</v>
      </c>
      <c r="C239" s="2">
        <v>17</v>
      </c>
      <c r="D239" s="2"/>
      <c r="E239" s="2"/>
      <c r="F239" s="2"/>
      <c r="G239" s="6"/>
      <c r="H239" s="6"/>
      <c r="I239" s="6"/>
      <c r="J239" s="6"/>
      <c r="K239" s="6"/>
      <c r="L239" s="6" t="s">
        <v>41</v>
      </c>
      <c r="M239" s="6" t="s">
        <v>42</v>
      </c>
    </row>
    <row r="240" spans="1:13">
      <c r="A240" s="6" t="s">
        <v>137</v>
      </c>
      <c r="G240" s="9" t="s">
        <v>31</v>
      </c>
      <c r="H240" s="7" t="s">
        <v>40</v>
      </c>
      <c r="I240" s="7">
        <v>-0.04109</v>
      </c>
      <c r="J240" s="7">
        <v>0.11037</v>
      </c>
      <c r="K240" s="7">
        <v>0.715</v>
      </c>
      <c r="L240" s="7">
        <v>-0.2763</v>
      </c>
      <c r="M240" s="7">
        <v>0.1942</v>
      </c>
    </row>
    <row r="241" spans="7:13">
      <c r="G241" s="9"/>
      <c r="H241" s="7" t="s">
        <v>1014</v>
      </c>
      <c r="I241" s="7" t="s">
        <v>1018</v>
      </c>
      <c r="J241" s="7">
        <v>0.11037</v>
      </c>
      <c r="K241" s="7">
        <v>0</v>
      </c>
      <c r="L241" s="7">
        <v>0.4451</v>
      </c>
      <c r="M241" s="7">
        <v>0.9156</v>
      </c>
    </row>
    <row r="242" spans="7:13">
      <c r="G242" s="9" t="s">
        <v>40</v>
      </c>
      <c r="H242" s="7" t="s">
        <v>31</v>
      </c>
      <c r="I242" s="7">
        <v>0.04109</v>
      </c>
      <c r="J242" s="7">
        <v>0.11037</v>
      </c>
      <c r="K242" s="7">
        <v>0.715</v>
      </c>
      <c r="L242" s="7">
        <v>-0.1942</v>
      </c>
      <c r="M242" s="7">
        <v>0.2763</v>
      </c>
    </row>
    <row r="243" spans="7:13">
      <c r="G243" s="2"/>
      <c r="H243" s="2" t="s">
        <v>1014</v>
      </c>
      <c r="I243" s="2" t="s">
        <v>1019</v>
      </c>
      <c r="J243" s="2">
        <v>0.11037</v>
      </c>
      <c r="K243" s="2">
        <v>0</v>
      </c>
      <c r="L243" s="2">
        <v>0.4862</v>
      </c>
      <c r="M243" s="2">
        <v>0.9567</v>
      </c>
    </row>
    <row r="244" spans="7:13">
      <c r="G244" s="2" t="s">
        <v>1014</v>
      </c>
      <c r="H244" s="2" t="s">
        <v>31</v>
      </c>
      <c r="I244" s="2" t="s">
        <v>1020</v>
      </c>
      <c r="J244" s="2">
        <v>0.11037</v>
      </c>
      <c r="K244" s="2">
        <v>0</v>
      </c>
      <c r="L244" s="2">
        <v>-0.9156</v>
      </c>
      <c r="M244" s="2">
        <v>-0.4451</v>
      </c>
    </row>
    <row r="245" spans="7:13">
      <c r="G245" s="2"/>
      <c r="H245" s="2" t="s">
        <v>40</v>
      </c>
      <c r="I245" s="2" t="s">
        <v>1021</v>
      </c>
      <c r="J245" s="2">
        <v>0.11037</v>
      </c>
      <c r="K245" s="2">
        <v>0</v>
      </c>
      <c r="L245" s="2">
        <v>-0.9567</v>
      </c>
      <c r="M245" s="2">
        <v>-0.4862</v>
      </c>
    </row>
    <row r="246" spans="7:13">
      <c r="G246" s="6" t="s">
        <v>144</v>
      </c>
      <c r="H246" s="2"/>
      <c r="I246" s="2"/>
      <c r="J246" s="2"/>
      <c r="K246" s="2"/>
      <c r="L246" s="2"/>
      <c r="M246" s="2"/>
    </row>
    <row r="248" ht="17.25" spans="1:1">
      <c r="A248" s="10" t="s">
        <v>1022</v>
      </c>
    </row>
    <row r="249" spans="1:7">
      <c r="A249" s="2"/>
      <c r="B249" s="2"/>
      <c r="C249" s="2" t="s">
        <v>93</v>
      </c>
      <c r="D249" s="2"/>
      <c r="E249" s="2" t="s">
        <v>94</v>
      </c>
      <c r="F249" s="2"/>
      <c r="G249" s="2"/>
    </row>
    <row r="250" spans="1:7">
      <c r="A250" s="3" t="s">
        <v>7</v>
      </c>
      <c r="B250" s="3">
        <v>1</v>
      </c>
      <c r="C250" s="3">
        <v>14056.51</v>
      </c>
      <c r="D250" s="3"/>
      <c r="E250" s="3">
        <v>1</v>
      </c>
      <c r="F250" s="3">
        <v>10006.033</v>
      </c>
      <c r="G250" s="3">
        <f t="shared" ref="G250:G258" si="14">F250/C250</f>
        <v>0.71184333806898</v>
      </c>
    </row>
    <row r="251" spans="1:7">
      <c r="A251" s="3" t="s">
        <v>8</v>
      </c>
      <c r="B251" s="3">
        <v>2</v>
      </c>
      <c r="C251" s="3">
        <v>10886.012</v>
      </c>
      <c r="D251" s="3"/>
      <c r="E251" s="3">
        <v>2</v>
      </c>
      <c r="F251" s="3">
        <v>8333.861</v>
      </c>
      <c r="G251" s="3">
        <f t="shared" si="14"/>
        <v>0.765556844875791</v>
      </c>
    </row>
    <row r="252" spans="1:8">
      <c r="A252" s="3" t="s">
        <v>9</v>
      </c>
      <c r="B252" s="3">
        <v>3</v>
      </c>
      <c r="C252" s="3">
        <v>9993.891</v>
      </c>
      <c r="D252" s="3"/>
      <c r="E252" s="3">
        <v>3</v>
      </c>
      <c r="F252" s="3">
        <v>7824.74</v>
      </c>
      <c r="G252" s="3">
        <f t="shared" si="14"/>
        <v>0.782952305563469</v>
      </c>
      <c r="H252" s="2" t="s">
        <v>94</v>
      </c>
    </row>
    <row r="253" spans="1:7">
      <c r="A253" s="2" t="s">
        <v>13</v>
      </c>
      <c r="B253" s="4">
        <v>4</v>
      </c>
      <c r="C253" s="4">
        <v>10250.376</v>
      </c>
      <c r="D253" s="4"/>
      <c r="E253" s="4">
        <v>4</v>
      </c>
      <c r="F253" s="4">
        <v>9597.619</v>
      </c>
      <c r="G253" s="4">
        <f t="shared" si="14"/>
        <v>0.936318726259407</v>
      </c>
    </row>
    <row r="254" spans="1:7">
      <c r="A254" s="2" t="s">
        <v>14</v>
      </c>
      <c r="B254" s="4">
        <v>5</v>
      </c>
      <c r="C254" s="4">
        <v>9608.548</v>
      </c>
      <c r="D254" s="4"/>
      <c r="E254" s="4">
        <v>5</v>
      </c>
      <c r="F254" s="4">
        <v>9556.962</v>
      </c>
      <c r="G254" s="4">
        <f t="shared" si="14"/>
        <v>0.994631238767814</v>
      </c>
    </row>
    <row r="255" spans="1:7">
      <c r="A255" s="2" t="s">
        <v>15</v>
      </c>
      <c r="B255" s="4">
        <v>6</v>
      </c>
      <c r="C255" s="4">
        <v>7821.305</v>
      </c>
      <c r="D255" s="4"/>
      <c r="E255" s="4">
        <v>6</v>
      </c>
      <c r="F255" s="4">
        <v>10242.497</v>
      </c>
      <c r="G255" s="4">
        <f t="shared" si="14"/>
        <v>1.30956368534407</v>
      </c>
    </row>
    <row r="256" spans="1:7">
      <c r="A256" s="5" t="s">
        <v>1023</v>
      </c>
      <c r="B256" s="5">
        <v>7</v>
      </c>
      <c r="C256" s="5">
        <v>8139.426</v>
      </c>
      <c r="D256" s="5"/>
      <c r="E256" s="5">
        <v>7</v>
      </c>
      <c r="F256" s="5">
        <v>6158.347</v>
      </c>
      <c r="G256" s="5">
        <f t="shared" si="14"/>
        <v>0.756607038383296</v>
      </c>
    </row>
    <row r="257" spans="1:7">
      <c r="A257" s="5" t="s">
        <v>1024</v>
      </c>
      <c r="B257" s="5">
        <v>8</v>
      </c>
      <c r="C257" s="5">
        <v>11070.619</v>
      </c>
      <c r="D257" s="5"/>
      <c r="E257" s="5">
        <v>8</v>
      </c>
      <c r="F257" s="5">
        <v>7690.125</v>
      </c>
      <c r="G257" s="5">
        <f t="shared" si="14"/>
        <v>0.694642729552882</v>
      </c>
    </row>
    <row r="258" spans="1:7">
      <c r="A258" s="5" t="s">
        <v>1025</v>
      </c>
      <c r="B258" s="5">
        <v>9</v>
      </c>
      <c r="C258" s="5">
        <v>14701.338</v>
      </c>
      <c r="D258" s="5"/>
      <c r="E258" s="5">
        <v>9</v>
      </c>
      <c r="F258" s="5">
        <v>10096.104</v>
      </c>
      <c r="G258" s="5">
        <f t="shared" si="14"/>
        <v>0.686747287899918</v>
      </c>
    </row>
    <row r="259" spans="1:8">
      <c r="A259" s="2"/>
      <c r="B259" s="2"/>
      <c r="C259" s="2" t="s">
        <v>93</v>
      </c>
      <c r="D259" s="2"/>
      <c r="E259" s="2" t="s">
        <v>94</v>
      </c>
      <c r="F259" s="2"/>
      <c r="G259" s="2"/>
      <c r="H259" s="2" t="s">
        <v>504</v>
      </c>
    </row>
    <row r="260" spans="1:7">
      <c r="A260" s="3" t="s">
        <v>10</v>
      </c>
      <c r="B260" s="3">
        <v>1</v>
      </c>
      <c r="C260" s="3">
        <v>11296.874</v>
      </c>
      <c r="D260" s="3"/>
      <c r="E260" s="3">
        <v>1</v>
      </c>
      <c r="F260" s="3">
        <v>7393.468</v>
      </c>
      <c r="G260" s="3">
        <f t="shared" ref="G260:G268" si="15">F260/C260</f>
        <v>0.654470254337616</v>
      </c>
    </row>
    <row r="261" spans="1:7">
      <c r="A261" s="3" t="s">
        <v>11</v>
      </c>
      <c r="B261" s="3">
        <v>2</v>
      </c>
      <c r="C261" s="3">
        <v>10372.426</v>
      </c>
      <c r="D261" s="3"/>
      <c r="E261" s="3">
        <v>2</v>
      </c>
      <c r="F261" s="3">
        <v>8134.276</v>
      </c>
      <c r="G261" s="3">
        <f t="shared" si="15"/>
        <v>0.784221164846103</v>
      </c>
    </row>
    <row r="262" spans="1:7">
      <c r="A262" s="3" t="s">
        <v>12</v>
      </c>
      <c r="B262" s="3">
        <v>3</v>
      </c>
      <c r="C262" s="3">
        <v>9553.962</v>
      </c>
      <c r="D262" s="3"/>
      <c r="E262" s="3">
        <v>3</v>
      </c>
      <c r="F262" s="3">
        <v>6011.719</v>
      </c>
      <c r="G262" s="3">
        <f t="shared" si="15"/>
        <v>0.629238320185908</v>
      </c>
    </row>
    <row r="263" spans="1:7">
      <c r="A263" s="2" t="s">
        <v>16</v>
      </c>
      <c r="B263" s="4">
        <v>4</v>
      </c>
      <c r="C263" s="4">
        <v>10009.104</v>
      </c>
      <c r="D263" s="4"/>
      <c r="E263" s="4">
        <v>4</v>
      </c>
      <c r="F263" s="4">
        <v>7886.083</v>
      </c>
      <c r="G263" s="4">
        <f t="shared" si="15"/>
        <v>0.787891004029931</v>
      </c>
    </row>
    <row r="264" spans="1:7">
      <c r="A264" s="2" t="s">
        <v>17</v>
      </c>
      <c r="B264" s="4">
        <v>5</v>
      </c>
      <c r="C264" s="4">
        <v>7187.569</v>
      </c>
      <c r="D264" s="4"/>
      <c r="E264" s="4">
        <v>5</v>
      </c>
      <c r="F264" s="4">
        <v>7359.711</v>
      </c>
      <c r="G264" s="4">
        <f t="shared" si="15"/>
        <v>1.02394996138472</v>
      </c>
    </row>
    <row r="265" spans="1:7">
      <c r="A265" s="2" t="s">
        <v>18</v>
      </c>
      <c r="B265" s="4">
        <v>6</v>
      </c>
      <c r="C265" s="4">
        <v>7022.083</v>
      </c>
      <c r="D265" s="4"/>
      <c r="E265" s="4">
        <v>6</v>
      </c>
      <c r="F265" s="4">
        <v>7010.447</v>
      </c>
      <c r="G265" s="4">
        <f t="shared" si="15"/>
        <v>0.998342941830793</v>
      </c>
    </row>
    <row r="266" spans="1:7">
      <c r="A266" s="5" t="s">
        <v>1026</v>
      </c>
      <c r="B266" s="5">
        <v>7</v>
      </c>
      <c r="C266" s="5">
        <v>7547.326</v>
      </c>
      <c r="D266" s="5"/>
      <c r="E266" s="5">
        <v>7</v>
      </c>
      <c r="F266" s="5">
        <v>4022.104</v>
      </c>
      <c r="G266" s="5">
        <f t="shared" si="15"/>
        <v>0.532917751267137</v>
      </c>
    </row>
    <row r="267" spans="1:8">
      <c r="A267" s="5" t="s">
        <v>1027</v>
      </c>
      <c r="B267" s="5">
        <v>8</v>
      </c>
      <c r="C267" s="5">
        <v>10518.376</v>
      </c>
      <c r="D267" s="5"/>
      <c r="E267" s="5">
        <v>8</v>
      </c>
      <c r="F267" s="5">
        <v>3075.305</v>
      </c>
      <c r="G267" s="5">
        <f t="shared" si="15"/>
        <v>0.292374507243323</v>
      </c>
      <c r="H267" s="2" t="s">
        <v>93</v>
      </c>
    </row>
    <row r="268" spans="1:7">
      <c r="A268" s="5" t="s">
        <v>1028</v>
      </c>
      <c r="B268" s="5">
        <v>9</v>
      </c>
      <c r="C268" s="5">
        <v>12019.962</v>
      </c>
      <c r="D268" s="5"/>
      <c r="E268" s="5">
        <v>9</v>
      </c>
      <c r="F268" s="5">
        <v>5965.397</v>
      </c>
      <c r="G268" s="5">
        <f t="shared" si="15"/>
        <v>0.496290836859551</v>
      </c>
    </row>
    <row r="269" spans="1:7">
      <c r="A269" s="2"/>
      <c r="B269" s="2"/>
      <c r="C269" s="2"/>
      <c r="D269" s="2"/>
      <c r="E269" s="2"/>
      <c r="F269" s="2"/>
      <c r="G269" s="2"/>
    </row>
    <row r="270" spans="1:7">
      <c r="A270" s="2"/>
      <c r="B270" s="2"/>
      <c r="C270" s="2" t="s">
        <v>93</v>
      </c>
      <c r="D270" s="2"/>
      <c r="E270" s="2" t="s">
        <v>504</v>
      </c>
      <c r="F270" s="2"/>
      <c r="G270" s="2"/>
    </row>
    <row r="271" spans="1:7">
      <c r="A271" s="3" t="s">
        <v>7</v>
      </c>
      <c r="B271" s="3">
        <v>1</v>
      </c>
      <c r="C271" s="3">
        <v>14056.51</v>
      </c>
      <c r="D271" s="3"/>
      <c r="E271" s="3">
        <v>1</v>
      </c>
      <c r="F271" s="3">
        <v>12619.51</v>
      </c>
      <c r="G271" s="3">
        <f t="shared" ref="G271:G279" si="16">F271/C271</f>
        <v>0.897769787806504</v>
      </c>
    </row>
    <row r="272" spans="1:7">
      <c r="A272" s="3" t="s">
        <v>8</v>
      </c>
      <c r="B272" s="3">
        <v>2</v>
      </c>
      <c r="C272" s="3">
        <v>10886.012</v>
      </c>
      <c r="D272" s="3"/>
      <c r="E272" s="3">
        <v>2</v>
      </c>
      <c r="F272" s="3">
        <v>9106.962</v>
      </c>
      <c r="G272" s="3">
        <f t="shared" si="16"/>
        <v>0.83657467950614</v>
      </c>
    </row>
    <row r="273" spans="1:7">
      <c r="A273" s="3" t="s">
        <v>9</v>
      </c>
      <c r="B273" s="3">
        <v>3</v>
      </c>
      <c r="C273" s="3">
        <v>9993.891</v>
      </c>
      <c r="D273" s="3"/>
      <c r="E273" s="3">
        <v>3</v>
      </c>
      <c r="F273" s="3">
        <v>7919.891</v>
      </c>
      <c r="G273" s="3">
        <f t="shared" si="16"/>
        <v>0.792473221891253</v>
      </c>
    </row>
    <row r="274" spans="1:7">
      <c r="A274" s="2" t="s">
        <v>13</v>
      </c>
      <c r="B274" s="4">
        <v>4</v>
      </c>
      <c r="C274" s="4">
        <v>10250.376</v>
      </c>
      <c r="D274" s="4"/>
      <c r="E274" s="4">
        <v>4</v>
      </c>
      <c r="F274" s="4">
        <v>8848.397</v>
      </c>
      <c r="G274" s="4">
        <f t="shared" si="16"/>
        <v>0.863226578225033</v>
      </c>
    </row>
    <row r="275" spans="1:7">
      <c r="A275" s="2" t="s">
        <v>14</v>
      </c>
      <c r="B275" s="4">
        <v>5</v>
      </c>
      <c r="C275" s="4">
        <v>9608.548</v>
      </c>
      <c r="D275" s="4"/>
      <c r="E275" s="4">
        <v>5</v>
      </c>
      <c r="F275" s="4">
        <v>7818.134</v>
      </c>
      <c r="G275" s="4">
        <f t="shared" si="16"/>
        <v>0.81366445793891</v>
      </c>
    </row>
    <row r="276" spans="1:7">
      <c r="A276" s="2" t="s">
        <v>15</v>
      </c>
      <c r="B276" s="4">
        <v>6</v>
      </c>
      <c r="C276" s="4">
        <v>7821.305</v>
      </c>
      <c r="D276" s="4"/>
      <c r="E276" s="4">
        <v>6</v>
      </c>
      <c r="F276" s="4">
        <v>6503.69</v>
      </c>
      <c r="G276" s="4">
        <f t="shared" si="16"/>
        <v>0.831535146628344</v>
      </c>
    </row>
    <row r="277" spans="1:7">
      <c r="A277" s="5" t="s">
        <v>1023</v>
      </c>
      <c r="B277" s="5">
        <v>7</v>
      </c>
      <c r="C277" s="5">
        <v>8139.426</v>
      </c>
      <c r="D277" s="5"/>
      <c r="E277" s="5">
        <v>7</v>
      </c>
      <c r="F277" s="5">
        <v>1972.305</v>
      </c>
      <c r="G277" s="5">
        <f t="shared" si="16"/>
        <v>0.24231499862521</v>
      </c>
    </row>
    <row r="278" spans="1:7">
      <c r="A278" s="5" t="s">
        <v>1024</v>
      </c>
      <c r="B278" s="5">
        <v>8</v>
      </c>
      <c r="C278" s="5">
        <v>11070.619</v>
      </c>
      <c r="D278" s="5"/>
      <c r="E278" s="5">
        <v>8</v>
      </c>
      <c r="F278" s="5">
        <v>2271.477</v>
      </c>
      <c r="G278" s="5">
        <f t="shared" si="16"/>
        <v>0.205180667856061</v>
      </c>
    </row>
    <row r="279" spans="1:7">
      <c r="A279" s="5" t="s">
        <v>1025</v>
      </c>
      <c r="B279" s="5">
        <v>9</v>
      </c>
      <c r="C279" s="5">
        <v>14701.338</v>
      </c>
      <c r="D279" s="5"/>
      <c r="E279" s="5">
        <v>9</v>
      </c>
      <c r="F279" s="5">
        <v>2439.062</v>
      </c>
      <c r="G279" s="5">
        <f t="shared" si="16"/>
        <v>0.165907484067096</v>
      </c>
    </row>
    <row r="280" spans="1:7">
      <c r="A280" s="2"/>
      <c r="B280" s="2"/>
      <c r="C280" s="2" t="s">
        <v>93</v>
      </c>
      <c r="D280" s="2"/>
      <c r="E280" s="2" t="s">
        <v>504</v>
      </c>
      <c r="F280" s="2"/>
      <c r="G280" s="2"/>
    </row>
    <row r="281" spans="1:7">
      <c r="A281" s="3" t="s">
        <v>10</v>
      </c>
      <c r="B281" s="3">
        <v>1</v>
      </c>
      <c r="C281" s="3">
        <v>11296.874</v>
      </c>
      <c r="D281" s="3"/>
      <c r="E281" s="3">
        <v>1</v>
      </c>
      <c r="F281" s="3">
        <v>12384.702</v>
      </c>
      <c r="G281" s="3">
        <f t="shared" ref="G281:G289" si="17">F281/C281</f>
        <v>1.09629460326813</v>
      </c>
    </row>
    <row r="282" spans="1:7">
      <c r="A282" s="3" t="s">
        <v>11</v>
      </c>
      <c r="B282" s="3">
        <v>2</v>
      </c>
      <c r="C282" s="3">
        <v>10372.426</v>
      </c>
      <c r="D282" s="3"/>
      <c r="E282" s="3">
        <v>2</v>
      </c>
      <c r="F282" s="3">
        <v>8552.983</v>
      </c>
      <c r="G282" s="3">
        <f t="shared" si="17"/>
        <v>0.824588481036163</v>
      </c>
    </row>
    <row r="283" spans="1:7">
      <c r="A283" s="3" t="s">
        <v>12</v>
      </c>
      <c r="B283" s="3">
        <v>3</v>
      </c>
      <c r="C283" s="3">
        <v>9553.962</v>
      </c>
      <c r="D283" s="3"/>
      <c r="E283" s="3">
        <v>3</v>
      </c>
      <c r="F283" s="3">
        <v>6896.326</v>
      </c>
      <c r="G283" s="3">
        <f t="shared" si="17"/>
        <v>0.72182891244491</v>
      </c>
    </row>
    <row r="284" spans="1:7">
      <c r="A284" s="2" t="s">
        <v>16</v>
      </c>
      <c r="B284" s="4">
        <v>4</v>
      </c>
      <c r="C284" s="4">
        <v>10009.104</v>
      </c>
      <c r="D284" s="4"/>
      <c r="E284" s="4">
        <v>4</v>
      </c>
      <c r="F284" s="4">
        <v>9864.326</v>
      </c>
      <c r="G284" s="4">
        <f t="shared" si="17"/>
        <v>0.985535368600426</v>
      </c>
    </row>
    <row r="285" spans="1:7">
      <c r="A285" s="2" t="s">
        <v>17</v>
      </c>
      <c r="B285" s="4">
        <v>5</v>
      </c>
      <c r="C285" s="4">
        <v>7187.569</v>
      </c>
      <c r="D285" s="4"/>
      <c r="E285" s="4">
        <v>5</v>
      </c>
      <c r="F285" s="4">
        <v>8696.276</v>
      </c>
      <c r="G285" s="4">
        <f t="shared" si="17"/>
        <v>1.20990504578113</v>
      </c>
    </row>
    <row r="286" spans="1:7">
      <c r="A286" s="2" t="s">
        <v>18</v>
      </c>
      <c r="B286" s="4">
        <v>6</v>
      </c>
      <c r="C286" s="4">
        <v>7022.083</v>
      </c>
      <c r="D286" s="4"/>
      <c r="E286" s="4">
        <v>6</v>
      </c>
      <c r="F286" s="4">
        <v>9013.953</v>
      </c>
      <c r="G286" s="4">
        <f t="shared" si="17"/>
        <v>1.28365799720681</v>
      </c>
    </row>
    <row r="287" spans="1:7">
      <c r="A287" s="5" t="s">
        <v>1026</v>
      </c>
      <c r="B287" s="5">
        <v>7</v>
      </c>
      <c r="C287" s="5">
        <v>7547.326</v>
      </c>
      <c r="D287" s="5"/>
      <c r="E287" s="5">
        <v>7</v>
      </c>
      <c r="F287" s="5">
        <v>1962.74</v>
      </c>
      <c r="G287" s="5">
        <f t="shared" si="17"/>
        <v>0.260057668106559</v>
      </c>
    </row>
    <row r="288" spans="1:7">
      <c r="A288" s="5" t="s">
        <v>1027</v>
      </c>
      <c r="B288" s="5">
        <v>8</v>
      </c>
      <c r="C288" s="5">
        <v>10518.376</v>
      </c>
      <c r="D288" s="5"/>
      <c r="E288" s="5">
        <v>8</v>
      </c>
      <c r="F288" s="5">
        <v>2721.891</v>
      </c>
      <c r="G288" s="5">
        <f t="shared" si="17"/>
        <v>0.258774833681549</v>
      </c>
    </row>
    <row r="289" spans="1:7">
      <c r="A289" s="5" t="s">
        <v>1028</v>
      </c>
      <c r="B289" s="5">
        <v>9</v>
      </c>
      <c r="C289" s="5">
        <v>12019.962</v>
      </c>
      <c r="D289" s="5"/>
      <c r="E289" s="5">
        <v>9</v>
      </c>
      <c r="F289" s="5">
        <v>2729.619</v>
      </c>
      <c r="G289" s="5">
        <f t="shared" si="17"/>
        <v>0.227090484978239</v>
      </c>
    </row>
    <row r="292" ht="13.5" spans="1:1">
      <c r="A292" s="1" t="s">
        <v>94</v>
      </c>
    </row>
    <row r="293" spans="1:13">
      <c r="A293" s="6" t="s">
        <v>123</v>
      </c>
      <c r="B293" s="2"/>
      <c r="C293" s="2"/>
      <c r="D293" s="2"/>
      <c r="E293" s="2"/>
      <c r="F293" s="2"/>
      <c r="G293" s="6" t="s">
        <v>124</v>
      </c>
      <c r="H293" s="6"/>
      <c r="I293" s="6"/>
      <c r="J293" s="6"/>
      <c r="K293" s="6"/>
      <c r="L293" s="6"/>
      <c r="M293" s="6"/>
    </row>
    <row r="294" spans="1:13">
      <c r="A294" s="6" t="s">
        <v>30</v>
      </c>
      <c r="B294" s="2"/>
      <c r="C294" s="2"/>
      <c r="D294" s="2"/>
      <c r="E294" s="2"/>
      <c r="F294" s="2"/>
      <c r="G294" s="6" t="s">
        <v>125</v>
      </c>
      <c r="H294" s="6"/>
      <c r="I294" s="6"/>
      <c r="J294" s="6"/>
      <c r="K294" s="6"/>
      <c r="L294" s="6"/>
      <c r="M294" s="6"/>
    </row>
    <row r="295" spans="1:13">
      <c r="A295" s="6"/>
      <c r="B295" s="6" t="s">
        <v>126</v>
      </c>
      <c r="C295" s="6" t="s">
        <v>127</v>
      </c>
      <c r="D295" s="6" t="s">
        <v>128</v>
      </c>
      <c r="E295" s="6" t="s">
        <v>32</v>
      </c>
      <c r="F295" s="6" t="s">
        <v>33</v>
      </c>
      <c r="G295" s="6" t="s">
        <v>129</v>
      </c>
      <c r="H295" s="6"/>
      <c r="I295" s="6"/>
      <c r="J295" s="6"/>
      <c r="K295" s="6"/>
      <c r="L295" s="6"/>
      <c r="M295" s="6"/>
    </row>
    <row r="296" spans="1:13">
      <c r="A296" s="8" t="s">
        <v>130</v>
      </c>
      <c r="B296" s="2">
        <v>0.879</v>
      </c>
      <c r="C296" s="2">
        <v>2</v>
      </c>
      <c r="D296" s="2">
        <v>0.44</v>
      </c>
      <c r="E296" s="2">
        <v>13.416</v>
      </c>
      <c r="F296" s="2">
        <v>0</v>
      </c>
      <c r="G296" s="6" t="s">
        <v>131</v>
      </c>
      <c r="H296" s="6" t="s">
        <v>132</v>
      </c>
      <c r="I296" s="6" t="s">
        <v>133</v>
      </c>
      <c r="J296" s="6" t="s">
        <v>134</v>
      </c>
      <c r="K296" s="6" t="s">
        <v>33</v>
      </c>
      <c r="L296" s="6" t="s">
        <v>135</v>
      </c>
      <c r="M296" s="6"/>
    </row>
    <row r="297" spans="1:13">
      <c r="A297" s="6" t="s">
        <v>136</v>
      </c>
      <c r="B297" s="7">
        <v>0.491</v>
      </c>
      <c r="C297" s="7">
        <v>15</v>
      </c>
      <c r="D297" s="7">
        <v>0.033</v>
      </c>
      <c r="E297" s="7"/>
      <c r="F297" s="7"/>
      <c r="G297" s="6"/>
      <c r="H297" s="6"/>
      <c r="I297" s="6"/>
      <c r="J297" s="6"/>
      <c r="K297" s="6"/>
      <c r="L297" s="6" t="s">
        <v>41</v>
      </c>
      <c r="M297" s="6" t="s">
        <v>42</v>
      </c>
    </row>
    <row r="298" spans="1:13">
      <c r="A298" s="6" t="s">
        <v>137</v>
      </c>
      <c r="B298" s="7">
        <v>1.371</v>
      </c>
      <c r="C298" s="7">
        <v>17</v>
      </c>
      <c r="D298" s="7"/>
      <c r="E298" s="7"/>
      <c r="F298" s="7"/>
      <c r="G298" s="2" t="s">
        <v>31</v>
      </c>
      <c r="H298" s="2" t="s">
        <v>40</v>
      </c>
      <c r="I298" s="2" t="s">
        <v>1029</v>
      </c>
      <c r="J298" s="2">
        <v>0.1045</v>
      </c>
      <c r="K298" s="2">
        <v>0.023</v>
      </c>
      <c r="L298" s="2">
        <v>-0.4867</v>
      </c>
      <c r="M298" s="2">
        <v>-0.0412</v>
      </c>
    </row>
    <row r="299" spans="7:13">
      <c r="G299" s="2"/>
      <c r="H299" s="2" t="s">
        <v>1030</v>
      </c>
      <c r="I299" s="2" t="s">
        <v>1031</v>
      </c>
      <c r="J299" s="2">
        <v>0.1045</v>
      </c>
      <c r="K299" s="2">
        <v>0.018</v>
      </c>
      <c r="L299" s="2">
        <v>0.0546</v>
      </c>
      <c r="M299" s="2">
        <v>0.5001</v>
      </c>
    </row>
    <row r="300" spans="7:13">
      <c r="G300" s="2" t="s">
        <v>40</v>
      </c>
      <c r="H300" s="2" t="s">
        <v>31</v>
      </c>
      <c r="I300" s="2" t="s">
        <v>1032</v>
      </c>
      <c r="J300" s="2">
        <v>0.1045</v>
      </c>
      <c r="K300" s="2">
        <v>0.023</v>
      </c>
      <c r="L300" s="2">
        <v>0.0412</v>
      </c>
      <c r="M300" s="2">
        <v>0.4867</v>
      </c>
    </row>
    <row r="301" spans="7:13">
      <c r="G301" s="2"/>
      <c r="H301" s="2" t="s">
        <v>1030</v>
      </c>
      <c r="I301" s="2" t="s">
        <v>1033</v>
      </c>
      <c r="J301" s="2">
        <v>0.1045</v>
      </c>
      <c r="K301" s="2">
        <v>0</v>
      </c>
      <c r="L301" s="2">
        <v>0.3185</v>
      </c>
      <c r="M301" s="2">
        <v>0.764</v>
      </c>
    </row>
    <row r="302" spans="7:13">
      <c r="G302" s="2" t="s">
        <v>1030</v>
      </c>
      <c r="H302" s="2" t="s">
        <v>31</v>
      </c>
      <c r="I302" s="2" t="s">
        <v>1034</v>
      </c>
      <c r="J302" s="2">
        <v>0.1045</v>
      </c>
      <c r="K302" s="2">
        <v>0.018</v>
      </c>
      <c r="L302" s="2">
        <v>-0.5001</v>
      </c>
      <c r="M302" s="2">
        <v>-0.0546</v>
      </c>
    </row>
    <row r="303" spans="7:13">
      <c r="G303" s="2"/>
      <c r="H303" s="2" t="s">
        <v>40</v>
      </c>
      <c r="I303" s="2" t="s">
        <v>1035</v>
      </c>
      <c r="J303" s="2">
        <v>0.1045</v>
      </c>
      <c r="K303" s="2">
        <v>0</v>
      </c>
      <c r="L303" s="2">
        <v>-0.764</v>
      </c>
      <c r="M303" s="2">
        <v>-0.3185</v>
      </c>
    </row>
    <row r="304" spans="7:13">
      <c r="G304" s="6" t="s">
        <v>144</v>
      </c>
      <c r="H304" s="2"/>
      <c r="I304" s="2"/>
      <c r="J304" s="2"/>
      <c r="K304" s="2"/>
      <c r="L304" s="2"/>
      <c r="M304" s="2"/>
    </row>
    <row r="305" spans="7:13">
      <c r="G305" s="6"/>
      <c r="H305" s="2"/>
      <c r="I305" s="2"/>
      <c r="J305" s="2"/>
      <c r="K305" s="2"/>
      <c r="L305" s="2"/>
      <c r="M305" s="2"/>
    </row>
    <row r="306" spans="7:13">
      <c r="G306" s="6"/>
      <c r="H306" s="2"/>
      <c r="I306" s="2"/>
      <c r="J306" s="2"/>
      <c r="K306" s="2"/>
      <c r="L306" s="2"/>
      <c r="M306" s="2"/>
    </row>
    <row r="307" ht="13.5" spans="1:1">
      <c r="A307" s="1" t="s">
        <v>504</v>
      </c>
    </row>
    <row r="308" spans="1:13">
      <c r="A308" s="6" t="s">
        <v>123</v>
      </c>
      <c r="B308" s="2"/>
      <c r="C308" s="2"/>
      <c r="D308" s="2"/>
      <c r="E308" s="2"/>
      <c r="F308" s="2"/>
      <c r="G308" s="6" t="s">
        <v>124</v>
      </c>
      <c r="H308" s="6"/>
      <c r="I308" s="6"/>
      <c r="J308" s="6"/>
      <c r="K308" s="6"/>
      <c r="L308" s="6"/>
      <c r="M308" s="6"/>
    </row>
    <row r="309" spans="1:13">
      <c r="A309" s="6" t="s">
        <v>30</v>
      </c>
      <c r="B309" s="2"/>
      <c r="C309" s="2"/>
      <c r="D309" s="2"/>
      <c r="E309" s="2"/>
      <c r="F309" s="2"/>
      <c r="G309" s="6" t="s">
        <v>125</v>
      </c>
      <c r="H309" s="6"/>
      <c r="I309" s="6"/>
      <c r="J309" s="6"/>
      <c r="K309" s="6"/>
      <c r="L309" s="6"/>
      <c r="M309" s="6"/>
    </row>
    <row r="310" spans="1:13">
      <c r="A310" s="6"/>
      <c r="B310" s="6" t="s">
        <v>126</v>
      </c>
      <c r="C310" s="6" t="s">
        <v>127</v>
      </c>
      <c r="D310" s="6" t="s">
        <v>128</v>
      </c>
      <c r="E310" s="6" t="s">
        <v>32</v>
      </c>
      <c r="F310" s="6" t="s">
        <v>33</v>
      </c>
      <c r="G310" s="6" t="s">
        <v>129</v>
      </c>
      <c r="H310" s="6"/>
      <c r="I310" s="6"/>
      <c r="J310" s="6"/>
      <c r="K310" s="6"/>
      <c r="L310" s="6"/>
      <c r="M310" s="6"/>
    </row>
    <row r="311" spans="1:13">
      <c r="A311" s="8" t="s">
        <v>130</v>
      </c>
      <c r="B311" s="2">
        <v>2.74</v>
      </c>
      <c r="C311" s="2">
        <v>2</v>
      </c>
      <c r="D311" s="2">
        <v>1.37</v>
      </c>
      <c r="E311" s="2">
        <v>51.572</v>
      </c>
      <c r="F311" s="2">
        <v>0</v>
      </c>
      <c r="G311" s="6" t="s">
        <v>131</v>
      </c>
      <c r="H311" s="6" t="s">
        <v>132</v>
      </c>
      <c r="I311" s="6" t="s">
        <v>133</v>
      </c>
      <c r="J311" s="6" t="s">
        <v>134</v>
      </c>
      <c r="K311" s="6" t="s">
        <v>33</v>
      </c>
      <c r="L311" s="6" t="s">
        <v>135</v>
      </c>
      <c r="M311" s="6"/>
    </row>
    <row r="312" spans="1:13">
      <c r="A312" s="6" t="s">
        <v>136</v>
      </c>
      <c r="B312" s="2">
        <v>0.398</v>
      </c>
      <c r="C312" s="2">
        <v>15</v>
      </c>
      <c r="D312" s="2">
        <v>0.027</v>
      </c>
      <c r="E312" s="2"/>
      <c r="F312" s="2"/>
      <c r="G312" s="6"/>
      <c r="H312" s="6"/>
      <c r="I312" s="6"/>
      <c r="J312" s="6"/>
      <c r="K312" s="6"/>
      <c r="L312" s="6" t="s">
        <v>41</v>
      </c>
      <c r="M312" s="6" t="s">
        <v>42</v>
      </c>
    </row>
    <row r="313" spans="1:13">
      <c r="A313" s="6" t="s">
        <v>137</v>
      </c>
      <c r="B313" s="2">
        <v>3.138</v>
      </c>
      <c r="C313" s="2">
        <v>17</v>
      </c>
      <c r="D313" s="2"/>
      <c r="E313" s="2"/>
      <c r="F313" s="2"/>
      <c r="G313" s="2" t="s">
        <v>31</v>
      </c>
      <c r="H313" s="2" t="s">
        <v>40</v>
      </c>
      <c r="I313" s="2">
        <v>-0.15823</v>
      </c>
      <c r="J313" s="2">
        <v>0.09409</v>
      </c>
      <c r="K313" s="2">
        <v>0.113</v>
      </c>
      <c r="L313" s="2">
        <v>-0.3588</v>
      </c>
      <c r="M313" s="2">
        <v>0.0423</v>
      </c>
    </row>
    <row r="314" spans="7:13">
      <c r="G314" s="2"/>
      <c r="H314" s="2" t="s">
        <v>1030</v>
      </c>
      <c r="I314" s="2" t="s">
        <v>1036</v>
      </c>
      <c r="J314" s="2">
        <v>0.09409</v>
      </c>
      <c r="K314" s="2">
        <v>0</v>
      </c>
      <c r="L314" s="2">
        <v>0.5365</v>
      </c>
      <c r="M314" s="2">
        <v>0.9376</v>
      </c>
    </row>
    <row r="315" spans="7:13">
      <c r="G315" s="2" t="s">
        <v>40</v>
      </c>
      <c r="H315" s="2" t="s">
        <v>31</v>
      </c>
      <c r="I315" s="2">
        <v>0.15823</v>
      </c>
      <c r="J315" s="2">
        <v>0.09409</v>
      </c>
      <c r="K315" s="2">
        <v>0.113</v>
      </c>
      <c r="L315" s="2">
        <v>-0.0423</v>
      </c>
      <c r="M315" s="2">
        <v>0.3588</v>
      </c>
    </row>
    <row r="316" spans="7:13">
      <c r="G316" s="2"/>
      <c r="H316" s="2" t="s">
        <v>1030</v>
      </c>
      <c r="I316" s="2" t="s">
        <v>1037</v>
      </c>
      <c r="J316" s="2">
        <v>0.09409</v>
      </c>
      <c r="K316" s="2">
        <v>0</v>
      </c>
      <c r="L316" s="2">
        <v>0.6947</v>
      </c>
      <c r="M316" s="2">
        <v>1.0958</v>
      </c>
    </row>
    <row r="317" spans="7:13">
      <c r="G317" s="2" t="s">
        <v>1030</v>
      </c>
      <c r="H317" s="2" t="s">
        <v>31</v>
      </c>
      <c r="I317" s="2" t="s">
        <v>1038</v>
      </c>
      <c r="J317" s="2">
        <v>0.09409</v>
      </c>
      <c r="K317" s="2">
        <v>0</v>
      </c>
      <c r="L317" s="2">
        <v>-0.9376</v>
      </c>
      <c r="M317" s="2">
        <v>-0.5365</v>
      </c>
    </row>
    <row r="318" spans="7:13">
      <c r="G318" s="2"/>
      <c r="H318" s="2" t="s">
        <v>40</v>
      </c>
      <c r="I318" s="2" t="s">
        <v>1039</v>
      </c>
      <c r="J318" s="2">
        <v>0.09409</v>
      </c>
      <c r="K318" s="2">
        <v>0</v>
      </c>
      <c r="L318" s="2">
        <v>-1.0958</v>
      </c>
      <c r="M318" s="2">
        <v>-0.6947</v>
      </c>
    </row>
    <row r="319" spans="7:13">
      <c r="G319" s="6" t="s">
        <v>144</v>
      </c>
      <c r="H319" s="2"/>
      <c r="I319" s="2"/>
      <c r="J319" s="2"/>
      <c r="K319" s="2"/>
      <c r="L319" s="2"/>
      <c r="M319" s="2"/>
    </row>
    <row r="322" ht="17.25" spans="1:1">
      <c r="A322" s="10" t="s">
        <v>1040</v>
      </c>
    </row>
    <row r="323" spans="1:7">
      <c r="A323" s="2"/>
      <c r="B323" s="2"/>
      <c r="C323" s="2" t="s">
        <v>93</v>
      </c>
      <c r="D323" s="2"/>
      <c r="E323" s="2" t="s">
        <v>94</v>
      </c>
      <c r="F323" s="2"/>
      <c r="G323" s="2"/>
    </row>
    <row r="324" spans="1:7">
      <c r="A324" s="3" t="s">
        <v>7</v>
      </c>
      <c r="B324" s="3">
        <v>1</v>
      </c>
      <c r="C324" s="3">
        <v>10808.075</v>
      </c>
      <c r="D324" s="3"/>
      <c r="E324" s="3">
        <v>1</v>
      </c>
      <c r="F324" s="3">
        <v>7061.569</v>
      </c>
      <c r="G324" s="3">
        <f t="shared" ref="G324:G332" si="18">F324/C324</f>
        <v>0.653360473534834</v>
      </c>
    </row>
    <row r="325" spans="1:7">
      <c r="A325" s="3" t="s">
        <v>8</v>
      </c>
      <c r="B325" s="3">
        <v>2</v>
      </c>
      <c r="C325" s="3">
        <v>8390.083</v>
      </c>
      <c r="D325" s="3"/>
      <c r="E325" s="3">
        <v>2</v>
      </c>
      <c r="F325" s="3">
        <v>8360.497</v>
      </c>
      <c r="G325" s="3">
        <f t="shared" si="18"/>
        <v>0.996473694002789</v>
      </c>
    </row>
    <row r="326" spans="1:7">
      <c r="A326" s="3" t="s">
        <v>9</v>
      </c>
      <c r="B326" s="3">
        <v>3</v>
      </c>
      <c r="C326" s="3">
        <v>9581.983</v>
      </c>
      <c r="D326" s="3"/>
      <c r="E326" s="3">
        <v>3</v>
      </c>
      <c r="F326" s="3">
        <v>7445.326</v>
      </c>
      <c r="G326" s="3">
        <f t="shared" si="18"/>
        <v>0.777013067128172</v>
      </c>
    </row>
    <row r="327" spans="1:8">
      <c r="A327" s="4" t="s">
        <v>771</v>
      </c>
      <c r="B327" s="4">
        <v>4</v>
      </c>
      <c r="C327" s="4">
        <v>8352.447</v>
      </c>
      <c r="D327" s="4"/>
      <c r="E327" s="4">
        <v>4</v>
      </c>
      <c r="F327" s="4">
        <v>11849.447</v>
      </c>
      <c r="G327" s="4">
        <f t="shared" si="18"/>
        <v>1.41867969949405</v>
      </c>
      <c r="H327" s="2" t="s">
        <v>94</v>
      </c>
    </row>
    <row r="328" spans="1:7">
      <c r="A328" s="4" t="s">
        <v>772</v>
      </c>
      <c r="B328" s="4">
        <v>5</v>
      </c>
      <c r="C328" s="4">
        <v>8101.619</v>
      </c>
      <c r="D328" s="4"/>
      <c r="E328" s="4">
        <v>5</v>
      </c>
      <c r="F328" s="4">
        <v>11878.912</v>
      </c>
      <c r="G328" s="4">
        <f t="shared" si="18"/>
        <v>1.46623927884044</v>
      </c>
    </row>
    <row r="329" spans="1:7">
      <c r="A329" s="4" t="s">
        <v>777</v>
      </c>
      <c r="B329" s="4">
        <v>6</v>
      </c>
      <c r="C329" s="4">
        <v>6787.912</v>
      </c>
      <c r="D329" s="4"/>
      <c r="E329" s="4">
        <v>6</v>
      </c>
      <c r="F329" s="4">
        <v>9503.861</v>
      </c>
      <c r="G329" s="4">
        <f t="shared" si="18"/>
        <v>1.40011552889902</v>
      </c>
    </row>
    <row r="330" spans="1:7">
      <c r="A330" s="5" t="s">
        <v>1041</v>
      </c>
      <c r="B330" s="5">
        <v>7</v>
      </c>
      <c r="C330" s="5">
        <v>7133.497</v>
      </c>
      <c r="D330" s="5"/>
      <c r="E330" s="5">
        <v>7</v>
      </c>
      <c r="F330" s="5">
        <v>8182.962</v>
      </c>
      <c r="G330" s="5">
        <f t="shared" si="18"/>
        <v>1.14711788622046</v>
      </c>
    </row>
    <row r="331" spans="1:7">
      <c r="A331" s="5" t="s">
        <v>1042</v>
      </c>
      <c r="B331" s="5">
        <v>8</v>
      </c>
      <c r="C331" s="5">
        <v>8647.397</v>
      </c>
      <c r="D331" s="5"/>
      <c r="E331" s="5">
        <v>8</v>
      </c>
      <c r="F331" s="5">
        <v>8050.669</v>
      </c>
      <c r="G331" s="5">
        <f t="shared" si="18"/>
        <v>0.930993338226521</v>
      </c>
    </row>
    <row r="332" spans="1:7">
      <c r="A332" s="5" t="s">
        <v>1043</v>
      </c>
      <c r="B332" s="5">
        <v>9</v>
      </c>
      <c r="C332" s="5">
        <v>11122.468</v>
      </c>
      <c r="D332" s="5"/>
      <c r="E332" s="5">
        <v>9</v>
      </c>
      <c r="F332" s="5">
        <v>8992.962</v>
      </c>
      <c r="G332" s="5">
        <f t="shared" si="18"/>
        <v>0.808540154936836</v>
      </c>
    </row>
    <row r="333" spans="1:7">
      <c r="A333" s="2"/>
      <c r="B333" s="2"/>
      <c r="C333" s="2" t="s">
        <v>93</v>
      </c>
      <c r="D333" s="2"/>
      <c r="E333" s="2" t="s">
        <v>94</v>
      </c>
      <c r="F333" s="2"/>
      <c r="G333" s="2"/>
    </row>
    <row r="334" spans="1:8">
      <c r="A334" s="3" t="s">
        <v>10</v>
      </c>
      <c r="B334" s="3">
        <v>1</v>
      </c>
      <c r="C334" s="3">
        <v>12084.054</v>
      </c>
      <c r="D334" s="3"/>
      <c r="E334" s="3">
        <v>1</v>
      </c>
      <c r="F334" s="3">
        <v>8480.891</v>
      </c>
      <c r="G334" s="3">
        <f t="shared" ref="G334:G342" si="19">F334/C334</f>
        <v>0.701824983569256</v>
      </c>
      <c r="H334" s="2" t="s">
        <v>490</v>
      </c>
    </row>
    <row r="335" spans="1:7">
      <c r="A335" s="3" t="s">
        <v>11</v>
      </c>
      <c r="B335" s="3">
        <v>2</v>
      </c>
      <c r="C335" s="3">
        <v>12405.497</v>
      </c>
      <c r="D335" s="3"/>
      <c r="E335" s="3">
        <v>2</v>
      </c>
      <c r="F335" s="3">
        <v>9278.548</v>
      </c>
      <c r="G335" s="3">
        <f t="shared" si="19"/>
        <v>0.747938434066769</v>
      </c>
    </row>
    <row r="336" spans="1:7">
      <c r="A336" s="3" t="s">
        <v>12</v>
      </c>
      <c r="B336" s="3">
        <v>3</v>
      </c>
      <c r="C336" s="3">
        <v>9821.083</v>
      </c>
      <c r="D336" s="3"/>
      <c r="E336" s="3">
        <v>3</v>
      </c>
      <c r="F336" s="3">
        <v>7483.669</v>
      </c>
      <c r="G336" s="3">
        <f t="shared" si="19"/>
        <v>0.762000382238904</v>
      </c>
    </row>
    <row r="337" spans="1:7">
      <c r="A337" s="4" t="s">
        <v>778</v>
      </c>
      <c r="B337" s="4">
        <v>4</v>
      </c>
      <c r="C337" s="4">
        <v>11772.569</v>
      </c>
      <c r="D337" s="4"/>
      <c r="E337" s="4">
        <v>4</v>
      </c>
      <c r="F337" s="4">
        <v>10895.69</v>
      </c>
      <c r="G337" s="4">
        <f t="shared" si="19"/>
        <v>0.925515068121495</v>
      </c>
    </row>
    <row r="338" spans="1:7">
      <c r="A338" s="4" t="s">
        <v>783</v>
      </c>
      <c r="B338" s="4">
        <v>5</v>
      </c>
      <c r="C338" s="4">
        <v>12702.033</v>
      </c>
      <c r="D338" s="4"/>
      <c r="E338" s="4">
        <v>5</v>
      </c>
      <c r="F338" s="4">
        <v>11033.033</v>
      </c>
      <c r="G338" s="4">
        <f t="shared" si="19"/>
        <v>0.868603710917772</v>
      </c>
    </row>
    <row r="339" spans="1:7">
      <c r="A339" s="4" t="s">
        <v>784</v>
      </c>
      <c r="B339" s="4">
        <v>6</v>
      </c>
      <c r="C339" s="4">
        <v>11699.912</v>
      </c>
      <c r="D339" s="4"/>
      <c r="E339" s="4">
        <v>6</v>
      </c>
      <c r="F339" s="4">
        <v>10738.962</v>
      </c>
      <c r="G339" s="4">
        <f t="shared" si="19"/>
        <v>0.917866903614318</v>
      </c>
    </row>
    <row r="340" spans="1:7">
      <c r="A340" s="5" t="s">
        <v>1044</v>
      </c>
      <c r="B340" s="5">
        <v>7</v>
      </c>
      <c r="C340" s="5">
        <v>11083.912</v>
      </c>
      <c r="D340" s="5"/>
      <c r="E340" s="5">
        <v>7</v>
      </c>
      <c r="F340" s="5">
        <v>8287.983</v>
      </c>
      <c r="G340" s="5">
        <f t="shared" si="19"/>
        <v>0.74774889948603</v>
      </c>
    </row>
    <row r="341" spans="1:8">
      <c r="A341" s="5" t="s">
        <v>1045</v>
      </c>
      <c r="B341" s="5">
        <v>8</v>
      </c>
      <c r="C341" s="5">
        <v>7952.083</v>
      </c>
      <c r="D341" s="5"/>
      <c r="E341" s="5">
        <v>8</v>
      </c>
      <c r="F341" s="5">
        <v>4525.426</v>
      </c>
      <c r="G341" s="5">
        <f t="shared" si="19"/>
        <v>0.569086866925308</v>
      </c>
      <c r="H341" s="2" t="s">
        <v>93</v>
      </c>
    </row>
    <row r="342" spans="1:7">
      <c r="A342" s="5" t="s">
        <v>1046</v>
      </c>
      <c r="B342" s="5">
        <v>9</v>
      </c>
      <c r="C342" s="5">
        <v>9089.154</v>
      </c>
      <c r="D342" s="5"/>
      <c r="E342" s="5">
        <v>9</v>
      </c>
      <c r="F342" s="5">
        <v>7992.054</v>
      </c>
      <c r="G342" s="5">
        <f t="shared" si="19"/>
        <v>0.879295696827229</v>
      </c>
    </row>
    <row r="343" spans="1:7">
      <c r="A343" s="2"/>
      <c r="B343" s="2"/>
      <c r="C343" s="2"/>
      <c r="D343" s="2"/>
      <c r="E343" s="2"/>
      <c r="F343" s="2"/>
      <c r="G343" s="2"/>
    </row>
    <row r="344" spans="1:7">
      <c r="A344" s="2"/>
      <c r="B344" s="2"/>
      <c r="C344" s="2" t="s">
        <v>93</v>
      </c>
      <c r="D344" s="2"/>
      <c r="E344" s="2" t="s">
        <v>490</v>
      </c>
      <c r="F344" s="2"/>
      <c r="G344" s="2"/>
    </row>
    <row r="345" spans="1:7">
      <c r="A345" s="3" t="s">
        <v>7</v>
      </c>
      <c r="B345" s="3">
        <v>1</v>
      </c>
      <c r="C345" s="3">
        <v>10808.075</v>
      </c>
      <c r="D345" s="3"/>
      <c r="E345" s="3">
        <v>1</v>
      </c>
      <c r="F345" s="3">
        <v>12323.841</v>
      </c>
      <c r="G345" s="3">
        <f t="shared" ref="G345:G353" si="20">F345/C345</f>
        <v>1.14024384545814</v>
      </c>
    </row>
    <row r="346" spans="1:7">
      <c r="A346" s="3" t="s">
        <v>8</v>
      </c>
      <c r="B346" s="3">
        <v>2</v>
      </c>
      <c r="C346" s="3">
        <v>8390.083</v>
      </c>
      <c r="D346" s="3"/>
      <c r="E346" s="3">
        <v>2</v>
      </c>
      <c r="F346" s="3">
        <v>12741.255</v>
      </c>
      <c r="G346" s="3">
        <f t="shared" si="20"/>
        <v>1.51860893390447</v>
      </c>
    </row>
    <row r="347" spans="1:7">
      <c r="A347" s="3" t="s">
        <v>9</v>
      </c>
      <c r="B347" s="3">
        <v>3</v>
      </c>
      <c r="C347" s="3">
        <v>9581.983</v>
      </c>
      <c r="D347" s="3"/>
      <c r="E347" s="3">
        <v>3</v>
      </c>
      <c r="F347" s="3">
        <v>12776.154</v>
      </c>
      <c r="G347" s="3">
        <f t="shared" si="20"/>
        <v>1.33335177071385</v>
      </c>
    </row>
    <row r="348" spans="1:7">
      <c r="A348" s="4" t="s">
        <v>771</v>
      </c>
      <c r="B348" s="4">
        <v>4</v>
      </c>
      <c r="C348" s="4">
        <v>8352.447</v>
      </c>
      <c r="D348" s="4"/>
      <c r="E348" s="4">
        <v>4</v>
      </c>
      <c r="F348" s="4">
        <v>11066.933</v>
      </c>
      <c r="G348" s="4">
        <f t="shared" si="20"/>
        <v>1.32499290327733</v>
      </c>
    </row>
    <row r="349" spans="1:7">
      <c r="A349" s="4" t="s">
        <v>772</v>
      </c>
      <c r="B349" s="4">
        <v>5</v>
      </c>
      <c r="C349" s="4">
        <v>8101.619</v>
      </c>
      <c r="D349" s="4"/>
      <c r="E349" s="4">
        <v>5</v>
      </c>
      <c r="F349" s="4">
        <v>11113.761</v>
      </c>
      <c r="G349" s="4">
        <f t="shared" si="20"/>
        <v>1.37179506960275</v>
      </c>
    </row>
    <row r="350" spans="1:7">
      <c r="A350" s="4" t="s">
        <v>777</v>
      </c>
      <c r="B350" s="4">
        <v>6</v>
      </c>
      <c r="C350" s="4">
        <v>6787.912</v>
      </c>
      <c r="D350" s="4"/>
      <c r="E350" s="4">
        <v>6</v>
      </c>
      <c r="F350" s="4">
        <v>5978.74</v>
      </c>
      <c r="G350" s="4">
        <f t="shared" si="20"/>
        <v>0.880792208266695</v>
      </c>
    </row>
    <row r="351" spans="1:7">
      <c r="A351" s="5" t="s">
        <v>1041</v>
      </c>
      <c r="B351" s="5">
        <v>7</v>
      </c>
      <c r="C351" s="5">
        <v>7133.497</v>
      </c>
      <c r="D351" s="5"/>
      <c r="E351" s="5">
        <v>7</v>
      </c>
      <c r="F351" s="5">
        <v>3349.719</v>
      </c>
      <c r="G351" s="5">
        <f t="shared" si="20"/>
        <v>0.469576001784258</v>
      </c>
    </row>
    <row r="352" spans="1:7">
      <c r="A352" s="5" t="s">
        <v>1042</v>
      </c>
      <c r="B352" s="5">
        <v>8</v>
      </c>
      <c r="C352" s="5">
        <v>8647.397</v>
      </c>
      <c r="D352" s="5"/>
      <c r="E352" s="5">
        <v>8</v>
      </c>
      <c r="F352" s="5">
        <v>1838.648</v>
      </c>
      <c r="G352" s="5">
        <f t="shared" si="20"/>
        <v>0.212624446408555</v>
      </c>
    </row>
    <row r="353" spans="1:7">
      <c r="A353" s="5" t="s">
        <v>1043</v>
      </c>
      <c r="B353" s="5">
        <v>9</v>
      </c>
      <c r="C353" s="5">
        <v>11122.468</v>
      </c>
      <c r="D353" s="5"/>
      <c r="E353" s="5">
        <v>9</v>
      </c>
      <c r="F353" s="5">
        <v>1469.82</v>
      </c>
      <c r="G353" s="5">
        <f t="shared" si="20"/>
        <v>0.132148728141991</v>
      </c>
    </row>
    <row r="354" spans="1:7">
      <c r="A354" s="2"/>
      <c r="B354" s="2"/>
      <c r="C354" s="2" t="s">
        <v>93</v>
      </c>
      <c r="D354" s="2"/>
      <c r="E354" s="2" t="s">
        <v>490</v>
      </c>
      <c r="F354" s="2"/>
      <c r="G354" s="2"/>
    </row>
    <row r="355" spans="1:7">
      <c r="A355" s="3" t="s">
        <v>10</v>
      </c>
      <c r="B355" s="3">
        <v>1</v>
      </c>
      <c r="C355" s="3">
        <v>12084.054</v>
      </c>
      <c r="D355" s="3"/>
      <c r="E355" s="3">
        <v>1</v>
      </c>
      <c r="F355" s="3">
        <v>11442.125</v>
      </c>
      <c r="G355" s="3">
        <f t="shared" ref="G355:G363" si="21">F355/C355</f>
        <v>0.946878009648087</v>
      </c>
    </row>
    <row r="356" spans="1:7">
      <c r="A356" s="3" t="s">
        <v>11</v>
      </c>
      <c r="B356" s="3">
        <v>2</v>
      </c>
      <c r="C356" s="3">
        <v>12405.497</v>
      </c>
      <c r="D356" s="3"/>
      <c r="E356" s="3">
        <v>2</v>
      </c>
      <c r="F356" s="3">
        <v>10749.497</v>
      </c>
      <c r="G356" s="3">
        <f t="shared" si="21"/>
        <v>0.866510789531447</v>
      </c>
    </row>
    <row r="357" spans="1:7">
      <c r="A357" s="3" t="s">
        <v>12</v>
      </c>
      <c r="B357" s="3">
        <v>3</v>
      </c>
      <c r="C357" s="3">
        <v>9821.083</v>
      </c>
      <c r="D357" s="3"/>
      <c r="E357" s="3">
        <v>3</v>
      </c>
      <c r="F357" s="3">
        <v>10665.326</v>
      </c>
      <c r="G357" s="3">
        <f t="shared" si="21"/>
        <v>1.08596231189574</v>
      </c>
    </row>
    <row r="358" spans="1:7">
      <c r="A358" s="4" t="s">
        <v>778</v>
      </c>
      <c r="B358" s="4">
        <v>4</v>
      </c>
      <c r="C358" s="4">
        <v>11772.569</v>
      </c>
      <c r="D358" s="4"/>
      <c r="E358" s="4">
        <v>4</v>
      </c>
      <c r="F358" s="4">
        <v>12183.447</v>
      </c>
      <c r="G358" s="4">
        <f t="shared" si="21"/>
        <v>1.03490130319049</v>
      </c>
    </row>
    <row r="359" spans="1:7">
      <c r="A359" s="4" t="s">
        <v>783</v>
      </c>
      <c r="B359" s="4">
        <v>5</v>
      </c>
      <c r="C359" s="4">
        <v>12702.033</v>
      </c>
      <c r="D359" s="4"/>
      <c r="E359" s="4">
        <v>5</v>
      </c>
      <c r="F359" s="4">
        <v>11589.447</v>
      </c>
      <c r="G359" s="4">
        <f t="shared" si="21"/>
        <v>0.912408824634608</v>
      </c>
    </row>
    <row r="360" spans="1:7">
      <c r="A360" s="4" t="s">
        <v>784</v>
      </c>
      <c r="B360" s="4">
        <v>6</v>
      </c>
      <c r="C360" s="4">
        <v>11699.912</v>
      </c>
      <c r="D360" s="4"/>
      <c r="E360" s="4">
        <v>6</v>
      </c>
      <c r="F360" s="4">
        <v>9006.861</v>
      </c>
      <c r="G360" s="4">
        <f t="shared" si="21"/>
        <v>0.76982296960866</v>
      </c>
    </row>
    <row r="361" spans="1:7">
      <c r="A361" s="5" t="s">
        <v>1044</v>
      </c>
      <c r="B361" s="5">
        <v>7</v>
      </c>
      <c r="C361" s="5">
        <v>11083.912</v>
      </c>
      <c r="D361" s="5"/>
      <c r="E361" s="5">
        <v>7</v>
      </c>
      <c r="F361" s="5">
        <v>3584.912</v>
      </c>
      <c r="G361" s="5">
        <f t="shared" si="21"/>
        <v>0.323433820116941</v>
      </c>
    </row>
    <row r="362" spans="1:7">
      <c r="A362" s="5" t="s">
        <v>1045</v>
      </c>
      <c r="B362" s="5">
        <v>8</v>
      </c>
      <c r="C362" s="5">
        <v>7952.083</v>
      </c>
      <c r="D362" s="5"/>
      <c r="E362" s="5">
        <v>8</v>
      </c>
      <c r="F362" s="5">
        <v>2134.012</v>
      </c>
      <c r="G362" s="5">
        <f t="shared" si="21"/>
        <v>0.268358868990678</v>
      </c>
    </row>
    <row r="363" spans="1:7">
      <c r="A363" s="5" t="s">
        <v>1046</v>
      </c>
      <c r="B363" s="5">
        <v>9</v>
      </c>
      <c r="C363" s="5">
        <v>9089.154</v>
      </c>
      <c r="D363" s="5"/>
      <c r="E363" s="5">
        <v>9</v>
      </c>
      <c r="F363" s="5">
        <v>1944.113</v>
      </c>
      <c r="G363" s="5">
        <f t="shared" si="21"/>
        <v>0.213893724322418</v>
      </c>
    </row>
    <row r="366" ht="13.5" spans="1:1">
      <c r="A366" s="1" t="s">
        <v>94</v>
      </c>
    </row>
    <row r="367" spans="1:13">
      <c r="A367" s="6" t="s">
        <v>123</v>
      </c>
      <c r="B367" s="7"/>
      <c r="C367" s="7"/>
      <c r="D367" s="7"/>
      <c r="E367" s="7"/>
      <c r="F367" s="7"/>
      <c r="G367" s="6" t="s">
        <v>124</v>
      </c>
      <c r="H367" s="6"/>
      <c r="I367" s="6"/>
      <c r="J367" s="6"/>
      <c r="K367" s="6"/>
      <c r="L367" s="6"/>
      <c r="M367" s="6"/>
    </row>
    <row r="368" spans="1:13">
      <c r="A368" s="6" t="s">
        <v>30</v>
      </c>
      <c r="B368" s="7"/>
      <c r="C368" s="7"/>
      <c r="D368" s="7"/>
      <c r="E368" s="7"/>
      <c r="F368" s="7"/>
      <c r="G368" s="6" t="s">
        <v>125</v>
      </c>
      <c r="H368" s="6"/>
      <c r="I368" s="6"/>
      <c r="J368" s="6"/>
      <c r="K368" s="6"/>
      <c r="L368" s="6"/>
      <c r="M368" s="6"/>
    </row>
    <row r="369" spans="1:13">
      <c r="A369" s="6"/>
      <c r="B369" s="6" t="s">
        <v>126</v>
      </c>
      <c r="C369" s="6" t="s">
        <v>127</v>
      </c>
      <c r="D369" s="6" t="s">
        <v>128</v>
      </c>
      <c r="E369" s="6" t="s">
        <v>32</v>
      </c>
      <c r="F369" s="6" t="s">
        <v>33</v>
      </c>
      <c r="G369" s="6" t="s">
        <v>129</v>
      </c>
      <c r="H369" s="6"/>
      <c r="I369" s="6"/>
      <c r="J369" s="6"/>
      <c r="K369" s="6"/>
      <c r="L369" s="6"/>
      <c r="M369" s="6"/>
    </row>
    <row r="370" spans="1:13">
      <c r="A370" s="8" t="s">
        <v>130</v>
      </c>
      <c r="B370" s="7">
        <v>0.876</v>
      </c>
      <c r="C370" s="7">
        <v>2</v>
      </c>
      <c r="D370" s="7">
        <v>0.438</v>
      </c>
      <c r="E370" s="7">
        <v>5.83</v>
      </c>
      <c r="F370" s="7">
        <v>0.013</v>
      </c>
      <c r="G370" s="6" t="s">
        <v>131</v>
      </c>
      <c r="H370" s="6" t="s">
        <v>132</v>
      </c>
      <c r="I370" s="6" t="s">
        <v>133</v>
      </c>
      <c r="J370" s="6" t="s">
        <v>134</v>
      </c>
      <c r="K370" s="6" t="s">
        <v>33</v>
      </c>
      <c r="L370" s="6" t="s">
        <v>135</v>
      </c>
      <c r="M370" s="6"/>
    </row>
    <row r="371" spans="1:13">
      <c r="A371" s="6" t="s">
        <v>136</v>
      </c>
      <c r="B371" s="7">
        <v>1.127</v>
      </c>
      <c r="C371" s="7">
        <v>15</v>
      </c>
      <c r="D371" s="7">
        <v>0.075</v>
      </c>
      <c r="E371" s="7"/>
      <c r="F371" s="7"/>
      <c r="G371" s="6"/>
      <c r="H371" s="6"/>
      <c r="I371" s="6"/>
      <c r="J371" s="6"/>
      <c r="K371" s="6"/>
      <c r="L371" s="6" t="s">
        <v>41</v>
      </c>
      <c r="M371" s="6" t="s">
        <v>42</v>
      </c>
    </row>
    <row r="372" spans="1:13">
      <c r="A372" s="6" t="s">
        <v>137</v>
      </c>
      <c r="B372" s="7">
        <v>2.003</v>
      </c>
      <c r="C372" s="7">
        <v>17</v>
      </c>
      <c r="D372" s="7"/>
      <c r="E372" s="7"/>
      <c r="F372" s="7"/>
      <c r="G372" s="2" t="s">
        <v>31</v>
      </c>
      <c r="H372" s="2" t="s">
        <v>790</v>
      </c>
      <c r="I372" s="2" t="s">
        <v>1047</v>
      </c>
      <c r="J372" s="2">
        <v>0.15824</v>
      </c>
      <c r="K372" s="2">
        <v>0.006</v>
      </c>
      <c r="L372" s="2">
        <v>-0.8457</v>
      </c>
      <c r="M372" s="2">
        <v>-0.1712</v>
      </c>
    </row>
    <row r="373" spans="7:13">
      <c r="G373" s="2"/>
      <c r="H373" s="2" t="s">
        <v>1048</v>
      </c>
      <c r="I373" s="2">
        <v>-0.09576</v>
      </c>
      <c r="J373" s="2">
        <v>0.15824</v>
      </c>
      <c r="K373" s="2">
        <v>0.554</v>
      </c>
      <c r="L373" s="2">
        <v>-0.433</v>
      </c>
      <c r="M373" s="2">
        <v>0.2415</v>
      </c>
    </row>
    <row r="374" spans="7:13">
      <c r="G374" s="2" t="s">
        <v>790</v>
      </c>
      <c r="H374" s="2" t="s">
        <v>31</v>
      </c>
      <c r="I374" s="2" t="s">
        <v>1049</v>
      </c>
      <c r="J374" s="2">
        <v>0.15824</v>
      </c>
      <c r="K374" s="2">
        <v>0.006</v>
      </c>
      <c r="L374" s="2">
        <v>0.1712</v>
      </c>
      <c r="M374" s="2">
        <v>0.8457</v>
      </c>
    </row>
    <row r="375" spans="7:13">
      <c r="G375" s="2"/>
      <c r="H375" s="2" t="s">
        <v>1048</v>
      </c>
      <c r="I375" s="2" t="s">
        <v>1050</v>
      </c>
      <c r="J375" s="2">
        <v>0.15824</v>
      </c>
      <c r="K375" s="2">
        <v>0.02</v>
      </c>
      <c r="L375" s="2">
        <v>0.0754</v>
      </c>
      <c r="M375" s="2">
        <v>0.75</v>
      </c>
    </row>
    <row r="376" spans="7:13">
      <c r="G376" s="2" t="s">
        <v>1048</v>
      </c>
      <c r="H376" s="2" t="s">
        <v>31</v>
      </c>
      <c r="I376" s="2">
        <v>0.09576</v>
      </c>
      <c r="J376" s="2">
        <v>0.15824</v>
      </c>
      <c r="K376" s="2">
        <v>0.554</v>
      </c>
      <c r="L376" s="2">
        <v>-0.2415</v>
      </c>
      <c r="M376" s="2">
        <v>0.433</v>
      </c>
    </row>
    <row r="377" spans="7:13">
      <c r="G377" s="2"/>
      <c r="H377" s="2" t="s">
        <v>790</v>
      </c>
      <c r="I377" s="2" t="s">
        <v>1051</v>
      </c>
      <c r="J377" s="2">
        <v>0.15824</v>
      </c>
      <c r="K377" s="2">
        <v>0.02</v>
      </c>
      <c r="L377" s="2">
        <v>-0.75</v>
      </c>
      <c r="M377" s="2">
        <v>-0.0754</v>
      </c>
    </row>
    <row r="378" spans="7:13">
      <c r="G378" s="6" t="s">
        <v>144</v>
      </c>
      <c r="H378" s="2"/>
      <c r="I378" s="2"/>
      <c r="J378" s="2"/>
      <c r="K378" s="2"/>
      <c r="L378" s="2"/>
      <c r="M378" s="2"/>
    </row>
    <row r="380" ht="13.5" spans="1:1">
      <c r="A380" s="1" t="s">
        <v>490</v>
      </c>
    </row>
    <row r="381" spans="1:13">
      <c r="A381" s="6" t="s">
        <v>123</v>
      </c>
      <c r="B381" s="2"/>
      <c r="C381" s="2"/>
      <c r="D381" s="2"/>
      <c r="E381" s="2"/>
      <c r="F381" s="2"/>
      <c r="G381" s="6" t="s">
        <v>124</v>
      </c>
      <c r="H381" s="6"/>
      <c r="I381" s="6"/>
      <c r="J381" s="6"/>
      <c r="K381" s="6"/>
      <c r="L381" s="6"/>
      <c r="M381" s="6"/>
    </row>
    <row r="382" spans="1:13">
      <c r="A382" s="6" t="s">
        <v>30</v>
      </c>
      <c r="B382" s="2"/>
      <c r="C382" s="2"/>
      <c r="D382" s="2"/>
      <c r="E382" s="2"/>
      <c r="F382" s="2"/>
      <c r="G382" s="6" t="s">
        <v>125</v>
      </c>
      <c r="H382" s="6"/>
      <c r="I382" s="6"/>
      <c r="J382" s="6"/>
      <c r="K382" s="6"/>
      <c r="L382" s="6"/>
      <c r="M382" s="6"/>
    </row>
    <row r="383" spans="1:13">
      <c r="A383" s="6"/>
      <c r="B383" s="6" t="s">
        <v>126</v>
      </c>
      <c r="C383" s="6" t="s">
        <v>127</v>
      </c>
      <c r="D383" s="6" t="s">
        <v>128</v>
      </c>
      <c r="E383" s="6" t="s">
        <v>32</v>
      </c>
      <c r="F383" s="6" t="s">
        <v>33</v>
      </c>
      <c r="G383" s="6" t="s">
        <v>129</v>
      </c>
      <c r="H383" s="6"/>
      <c r="I383" s="6"/>
      <c r="J383" s="6"/>
      <c r="K383" s="6"/>
      <c r="L383" s="6"/>
      <c r="M383" s="6"/>
    </row>
    <row r="384" spans="1:13">
      <c r="A384" s="8" t="s">
        <v>130</v>
      </c>
      <c r="B384" s="7">
        <v>2.105</v>
      </c>
      <c r="C384" s="7">
        <v>2</v>
      </c>
      <c r="D384" s="7">
        <v>1.053</v>
      </c>
      <c r="E384" s="7">
        <v>31.145</v>
      </c>
      <c r="F384" s="7">
        <v>0</v>
      </c>
      <c r="G384" s="6" t="s">
        <v>131</v>
      </c>
      <c r="H384" s="6" t="s">
        <v>132</v>
      </c>
      <c r="I384" s="6" t="s">
        <v>133</v>
      </c>
      <c r="J384" s="6" t="s">
        <v>134</v>
      </c>
      <c r="K384" s="6" t="s">
        <v>33</v>
      </c>
      <c r="L384" s="6" t="s">
        <v>135</v>
      </c>
      <c r="M384" s="6"/>
    </row>
    <row r="385" spans="1:13">
      <c r="A385" s="6" t="s">
        <v>136</v>
      </c>
      <c r="B385" s="7">
        <v>0.507</v>
      </c>
      <c r="C385" s="7">
        <v>15</v>
      </c>
      <c r="D385" s="7">
        <v>0.034</v>
      </c>
      <c r="E385" s="7"/>
      <c r="F385" s="7"/>
      <c r="G385" s="6"/>
      <c r="H385" s="6"/>
      <c r="I385" s="6"/>
      <c r="J385" s="6"/>
      <c r="K385" s="6"/>
      <c r="L385" s="6" t="s">
        <v>41</v>
      </c>
      <c r="M385" s="6" t="s">
        <v>42</v>
      </c>
    </row>
    <row r="386" spans="1:13">
      <c r="A386" s="6" t="s">
        <v>137</v>
      </c>
      <c r="B386" s="7">
        <v>2.612</v>
      </c>
      <c r="C386" s="7">
        <v>17</v>
      </c>
      <c r="D386" s="7"/>
      <c r="E386" s="7"/>
      <c r="F386" s="7"/>
      <c r="G386" s="2" t="s">
        <v>31</v>
      </c>
      <c r="H386" s="2" t="s">
        <v>790</v>
      </c>
      <c r="I386" s="2">
        <v>0.0866</v>
      </c>
      <c r="J386" s="2">
        <v>0.10615</v>
      </c>
      <c r="K386" s="2">
        <v>0.427</v>
      </c>
      <c r="L386" s="2">
        <v>-0.1396</v>
      </c>
      <c r="M386" s="2">
        <v>0.3129</v>
      </c>
    </row>
    <row r="387" spans="7:13">
      <c r="G387" s="2"/>
      <c r="H387" s="2" t="s">
        <v>1048</v>
      </c>
      <c r="I387" s="2" t="s">
        <v>1052</v>
      </c>
      <c r="J387" s="2">
        <v>0.10615</v>
      </c>
      <c r="K387" s="2">
        <v>0</v>
      </c>
      <c r="L387" s="2">
        <v>0.5387</v>
      </c>
      <c r="M387" s="2">
        <v>0.9912</v>
      </c>
    </row>
    <row r="388" spans="7:13">
      <c r="G388" s="2" t="s">
        <v>790</v>
      </c>
      <c r="H388" s="2" t="s">
        <v>31</v>
      </c>
      <c r="I388" s="2">
        <v>-0.0866</v>
      </c>
      <c r="J388" s="2">
        <v>0.10615</v>
      </c>
      <c r="K388" s="2">
        <v>0.427</v>
      </c>
      <c r="L388" s="2">
        <v>-0.3129</v>
      </c>
      <c r="M388" s="2">
        <v>0.1396</v>
      </c>
    </row>
    <row r="389" spans="7:13">
      <c r="G389" s="2"/>
      <c r="H389" s="2" t="s">
        <v>1048</v>
      </c>
      <c r="I389" s="2" t="s">
        <v>1053</v>
      </c>
      <c r="J389" s="2">
        <v>0.10615</v>
      </c>
      <c r="K389" s="2">
        <v>0</v>
      </c>
      <c r="L389" s="2">
        <v>0.4521</v>
      </c>
      <c r="M389" s="2">
        <v>0.9046</v>
      </c>
    </row>
    <row r="390" spans="7:13">
      <c r="G390" s="2" t="s">
        <v>1048</v>
      </c>
      <c r="H390" s="2" t="s">
        <v>31</v>
      </c>
      <c r="I390" s="2" t="s">
        <v>1054</v>
      </c>
      <c r="J390" s="2">
        <v>0.10615</v>
      </c>
      <c r="K390" s="2">
        <v>0</v>
      </c>
      <c r="L390" s="2">
        <v>-0.9912</v>
      </c>
      <c r="M390" s="2">
        <v>-0.5387</v>
      </c>
    </row>
    <row r="391" spans="7:13">
      <c r="G391" s="2"/>
      <c r="H391" s="2" t="s">
        <v>790</v>
      </c>
      <c r="I391" s="2" t="s">
        <v>1055</v>
      </c>
      <c r="J391" s="2">
        <v>0.10615</v>
      </c>
      <c r="K391" s="2">
        <v>0</v>
      </c>
      <c r="L391" s="2">
        <v>-0.9046</v>
      </c>
      <c r="M391" s="2">
        <v>-0.4521</v>
      </c>
    </row>
    <row r="392" spans="7:13">
      <c r="G392" s="6" t="s">
        <v>144</v>
      </c>
      <c r="H392" s="2"/>
      <c r="I392" s="2"/>
      <c r="J392" s="2"/>
      <c r="K392" s="2"/>
      <c r="L392" s="2"/>
      <c r="M392" s="2"/>
    </row>
    <row r="395" ht="17.25" spans="1:1">
      <c r="A395" s="10" t="s">
        <v>1056</v>
      </c>
    </row>
    <row r="396" spans="1:7">
      <c r="A396" s="2"/>
      <c r="B396" s="2"/>
      <c r="C396" s="2" t="s">
        <v>93</v>
      </c>
      <c r="D396" s="2"/>
      <c r="E396" s="2" t="s">
        <v>94</v>
      </c>
      <c r="F396" s="2"/>
      <c r="G396" s="2"/>
    </row>
    <row r="397" spans="1:7">
      <c r="A397" s="3" t="s">
        <v>7</v>
      </c>
      <c r="B397" s="3">
        <v>1</v>
      </c>
      <c r="C397" s="3">
        <v>11574.388</v>
      </c>
      <c r="D397" s="3"/>
      <c r="E397" s="3">
        <v>1</v>
      </c>
      <c r="F397" s="3">
        <v>5480.861</v>
      </c>
      <c r="G397" s="3">
        <f t="shared" ref="G397:G405" si="22">F397/C397</f>
        <v>0.473533546654907</v>
      </c>
    </row>
    <row r="398" spans="1:7">
      <c r="A398" s="3" t="s">
        <v>8</v>
      </c>
      <c r="B398" s="3">
        <v>2</v>
      </c>
      <c r="C398" s="3">
        <v>9457.004</v>
      </c>
      <c r="D398" s="3"/>
      <c r="E398" s="3">
        <v>2</v>
      </c>
      <c r="F398" s="3">
        <v>6449.589</v>
      </c>
      <c r="G398" s="3">
        <f t="shared" si="22"/>
        <v>0.681990723489173</v>
      </c>
    </row>
    <row r="399" spans="1:7">
      <c r="A399" s="3" t="s">
        <v>9</v>
      </c>
      <c r="B399" s="3">
        <v>3</v>
      </c>
      <c r="C399" s="3">
        <v>7853.033</v>
      </c>
      <c r="D399" s="3"/>
      <c r="E399" s="3">
        <v>3</v>
      </c>
      <c r="F399" s="3">
        <v>5616.154</v>
      </c>
      <c r="G399" s="3">
        <f t="shared" si="22"/>
        <v>0.715157315651163</v>
      </c>
    </row>
    <row r="400" spans="1:8">
      <c r="A400" s="4" t="s">
        <v>771</v>
      </c>
      <c r="B400" s="4">
        <v>4</v>
      </c>
      <c r="C400" s="4">
        <v>8865.276</v>
      </c>
      <c r="D400" s="4"/>
      <c r="E400" s="4">
        <v>4</v>
      </c>
      <c r="F400" s="4">
        <v>6749.64</v>
      </c>
      <c r="G400" s="4">
        <f t="shared" si="22"/>
        <v>0.761357006820769</v>
      </c>
      <c r="H400" s="2" t="s">
        <v>94</v>
      </c>
    </row>
    <row r="401" spans="1:7">
      <c r="A401" s="4" t="s">
        <v>772</v>
      </c>
      <c r="B401" s="4">
        <v>5</v>
      </c>
      <c r="C401" s="4">
        <v>9593.953</v>
      </c>
      <c r="D401" s="4"/>
      <c r="E401" s="4">
        <v>5</v>
      </c>
      <c r="F401" s="4">
        <v>11208.205</v>
      </c>
      <c r="G401" s="4">
        <f t="shared" si="22"/>
        <v>1.16825723453096</v>
      </c>
    </row>
    <row r="402" spans="1:7">
      <c r="A402" s="4" t="s">
        <v>777</v>
      </c>
      <c r="B402" s="4">
        <v>6</v>
      </c>
      <c r="C402" s="4">
        <v>9290.397</v>
      </c>
      <c r="D402" s="4"/>
      <c r="E402" s="4">
        <v>6</v>
      </c>
      <c r="F402" s="4">
        <v>7378.962</v>
      </c>
      <c r="G402" s="4">
        <f t="shared" si="22"/>
        <v>0.794256908504556</v>
      </c>
    </row>
    <row r="403" spans="1:7">
      <c r="A403" s="5" t="s">
        <v>991</v>
      </c>
      <c r="B403" s="5">
        <v>7</v>
      </c>
      <c r="C403" s="5">
        <v>7917.589</v>
      </c>
      <c r="D403" s="5"/>
      <c r="E403" s="5">
        <v>7</v>
      </c>
      <c r="F403" s="5">
        <v>7058.912</v>
      </c>
      <c r="G403" s="5">
        <f t="shared" si="22"/>
        <v>0.89154817205086</v>
      </c>
    </row>
    <row r="404" spans="1:7">
      <c r="A404" s="5" t="s">
        <v>992</v>
      </c>
      <c r="B404" s="5">
        <v>8</v>
      </c>
      <c r="C404" s="5">
        <v>8805.338</v>
      </c>
      <c r="D404" s="5"/>
      <c r="E404" s="5">
        <v>8</v>
      </c>
      <c r="F404" s="5">
        <v>6517.619</v>
      </c>
      <c r="G404" s="5">
        <f t="shared" si="22"/>
        <v>0.740189530487075</v>
      </c>
    </row>
    <row r="405" spans="1:7">
      <c r="A405" s="5" t="s">
        <v>993</v>
      </c>
      <c r="B405" s="5">
        <v>9</v>
      </c>
      <c r="C405" s="5">
        <v>11641.075</v>
      </c>
      <c r="D405" s="5"/>
      <c r="E405" s="5">
        <v>9</v>
      </c>
      <c r="F405" s="5">
        <v>5905.64</v>
      </c>
      <c r="G405" s="5">
        <f t="shared" si="22"/>
        <v>0.507310536183299</v>
      </c>
    </row>
    <row r="406" spans="1:7">
      <c r="A406" s="2"/>
      <c r="B406" s="2"/>
      <c r="C406" s="2" t="s">
        <v>93</v>
      </c>
      <c r="D406" s="2"/>
      <c r="E406" s="2" t="s">
        <v>94</v>
      </c>
      <c r="F406" s="2"/>
      <c r="G406" s="2"/>
    </row>
    <row r="407" spans="1:8">
      <c r="A407" s="3" t="s">
        <v>10</v>
      </c>
      <c r="B407" s="3">
        <v>1</v>
      </c>
      <c r="C407" s="3">
        <v>9727.953</v>
      </c>
      <c r="D407" s="3"/>
      <c r="E407" s="3">
        <v>1</v>
      </c>
      <c r="F407" s="3">
        <v>7080.134</v>
      </c>
      <c r="G407" s="3">
        <f t="shared" ref="G407:G415" si="23">F407/C407</f>
        <v>0.727813343670554</v>
      </c>
      <c r="H407" s="2" t="s">
        <v>504</v>
      </c>
    </row>
    <row r="408" spans="1:7">
      <c r="A408" s="3" t="s">
        <v>11</v>
      </c>
      <c r="B408" s="3">
        <v>2</v>
      </c>
      <c r="C408" s="3">
        <v>11803.569</v>
      </c>
      <c r="D408" s="3"/>
      <c r="E408" s="3">
        <v>2</v>
      </c>
      <c r="F408" s="3">
        <v>7246.083</v>
      </c>
      <c r="G408" s="3">
        <f t="shared" si="23"/>
        <v>0.613889155051324</v>
      </c>
    </row>
    <row r="409" spans="1:7">
      <c r="A409" s="3" t="s">
        <v>12</v>
      </c>
      <c r="B409" s="3">
        <v>3</v>
      </c>
      <c r="C409" s="3">
        <v>11624.225</v>
      </c>
      <c r="D409" s="3"/>
      <c r="E409" s="3">
        <v>3</v>
      </c>
      <c r="F409" s="3">
        <v>6375.64</v>
      </c>
      <c r="G409" s="3">
        <f t="shared" si="23"/>
        <v>0.548478715785353</v>
      </c>
    </row>
    <row r="410" spans="1:7">
      <c r="A410" s="4" t="s">
        <v>778</v>
      </c>
      <c r="B410" s="4">
        <v>4</v>
      </c>
      <c r="C410" s="4">
        <v>12964.033</v>
      </c>
      <c r="D410" s="4"/>
      <c r="E410" s="4">
        <v>4</v>
      </c>
      <c r="F410" s="4">
        <v>11732.447</v>
      </c>
      <c r="G410" s="4">
        <f t="shared" si="23"/>
        <v>0.904999779003957</v>
      </c>
    </row>
    <row r="411" spans="1:7">
      <c r="A411" s="4" t="s">
        <v>783</v>
      </c>
      <c r="B411" s="4">
        <v>5</v>
      </c>
      <c r="C411" s="4">
        <v>11416.619</v>
      </c>
      <c r="D411" s="4"/>
      <c r="E411" s="4">
        <v>5</v>
      </c>
      <c r="F411" s="4">
        <v>9737.79</v>
      </c>
      <c r="G411" s="4">
        <f t="shared" si="23"/>
        <v>0.852948670705399</v>
      </c>
    </row>
    <row r="412" spans="1:7">
      <c r="A412" s="4" t="s">
        <v>784</v>
      </c>
      <c r="B412" s="4">
        <v>6</v>
      </c>
      <c r="C412" s="4">
        <v>12322.326</v>
      </c>
      <c r="D412" s="4"/>
      <c r="E412" s="4">
        <v>6</v>
      </c>
      <c r="F412" s="4">
        <v>9546.326</v>
      </c>
      <c r="G412" s="4">
        <f t="shared" si="23"/>
        <v>0.774717857651226</v>
      </c>
    </row>
    <row r="413" spans="1:8">
      <c r="A413" s="5" t="s">
        <v>994</v>
      </c>
      <c r="B413" s="5">
        <v>7</v>
      </c>
      <c r="C413" s="5">
        <v>9806.497</v>
      </c>
      <c r="D413" s="5"/>
      <c r="E413" s="5">
        <v>7</v>
      </c>
      <c r="F413" s="5">
        <v>7946.933</v>
      </c>
      <c r="G413" s="5">
        <f t="shared" si="23"/>
        <v>0.810374285537435</v>
      </c>
      <c r="H413" s="2" t="s">
        <v>93</v>
      </c>
    </row>
    <row r="414" spans="1:7">
      <c r="A414" s="5" t="s">
        <v>995</v>
      </c>
      <c r="B414" s="5">
        <v>8</v>
      </c>
      <c r="C414" s="5">
        <v>14396.397</v>
      </c>
      <c r="D414" s="5"/>
      <c r="E414" s="5">
        <v>8</v>
      </c>
      <c r="F414" s="5">
        <v>7548.912</v>
      </c>
      <c r="G414" s="5">
        <f t="shared" si="23"/>
        <v>0.524361199541802</v>
      </c>
    </row>
    <row r="415" spans="1:7">
      <c r="A415" s="5" t="s">
        <v>996</v>
      </c>
      <c r="B415" s="5">
        <v>9</v>
      </c>
      <c r="C415" s="5">
        <v>12718.347</v>
      </c>
      <c r="D415" s="5"/>
      <c r="E415" s="5">
        <v>9</v>
      </c>
      <c r="F415" s="5">
        <v>8445.326</v>
      </c>
      <c r="G415" s="5">
        <f t="shared" si="23"/>
        <v>0.664027015460421</v>
      </c>
    </row>
    <row r="416" spans="1:7">
      <c r="A416" s="2"/>
      <c r="B416" s="2"/>
      <c r="C416" s="2"/>
      <c r="D416" s="2"/>
      <c r="E416" s="2"/>
      <c r="F416" s="2"/>
      <c r="G416" s="2"/>
    </row>
    <row r="417" spans="1:7">
      <c r="A417" s="2"/>
      <c r="B417" s="2"/>
      <c r="C417" s="2"/>
      <c r="D417" s="2"/>
      <c r="E417" s="2"/>
      <c r="F417" s="2"/>
      <c r="G417" s="2"/>
    </row>
    <row r="418" spans="1:7">
      <c r="A418" s="2"/>
      <c r="B418" s="2"/>
      <c r="C418" s="2" t="s">
        <v>93</v>
      </c>
      <c r="D418" s="2"/>
      <c r="E418" s="2" t="s">
        <v>504</v>
      </c>
      <c r="F418" s="2"/>
      <c r="G418" s="2"/>
    </row>
    <row r="419" spans="1:7">
      <c r="A419" s="3" t="s">
        <v>7</v>
      </c>
      <c r="B419" s="3">
        <v>1</v>
      </c>
      <c r="C419" s="3">
        <v>11574.388</v>
      </c>
      <c r="D419" s="3"/>
      <c r="E419" s="3">
        <v>1</v>
      </c>
      <c r="F419" s="3">
        <v>11970.853</v>
      </c>
      <c r="G419" s="3">
        <f t="shared" ref="G419:G427" si="24">F419/C419</f>
        <v>1.03425364693148</v>
      </c>
    </row>
    <row r="420" spans="1:7">
      <c r="A420" s="3" t="s">
        <v>8</v>
      </c>
      <c r="B420" s="3">
        <v>2</v>
      </c>
      <c r="C420" s="3">
        <v>9457.004</v>
      </c>
      <c r="D420" s="3"/>
      <c r="E420" s="3">
        <v>2</v>
      </c>
      <c r="F420" s="3">
        <v>9706.619</v>
      </c>
      <c r="G420" s="3">
        <f t="shared" si="24"/>
        <v>1.02639472289533</v>
      </c>
    </row>
    <row r="421" spans="1:7">
      <c r="A421" s="3" t="s">
        <v>9</v>
      </c>
      <c r="B421" s="3">
        <v>3</v>
      </c>
      <c r="C421" s="3">
        <v>7853.033</v>
      </c>
      <c r="D421" s="3"/>
      <c r="E421" s="3">
        <v>3</v>
      </c>
      <c r="F421" s="3">
        <v>8591.861</v>
      </c>
      <c r="G421" s="3">
        <f t="shared" si="24"/>
        <v>1.0940818662038</v>
      </c>
    </row>
    <row r="422" spans="1:7">
      <c r="A422" s="4" t="s">
        <v>771</v>
      </c>
      <c r="B422" s="4">
        <v>4</v>
      </c>
      <c r="C422" s="4">
        <v>8865.276</v>
      </c>
      <c r="D422" s="4"/>
      <c r="E422" s="4">
        <v>4</v>
      </c>
      <c r="F422" s="4">
        <v>7735.154</v>
      </c>
      <c r="G422" s="4">
        <f t="shared" si="24"/>
        <v>0.872522637761081</v>
      </c>
    </row>
    <row r="423" spans="1:7">
      <c r="A423" s="4" t="s">
        <v>772</v>
      </c>
      <c r="B423" s="4">
        <v>5</v>
      </c>
      <c r="C423" s="4">
        <v>9593.953</v>
      </c>
      <c r="D423" s="4"/>
      <c r="E423" s="4">
        <v>5</v>
      </c>
      <c r="F423" s="4">
        <v>10148.276</v>
      </c>
      <c r="G423" s="4">
        <f t="shared" si="24"/>
        <v>1.05777837352341</v>
      </c>
    </row>
    <row r="424" spans="1:7">
      <c r="A424" s="4" t="s">
        <v>777</v>
      </c>
      <c r="B424" s="4">
        <v>6</v>
      </c>
      <c r="C424" s="4">
        <v>9290.397</v>
      </c>
      <c r="D424" s="4"/>
      <c r="E424" s="4">
        <v>6</v>
      </c>
      <c r="F424" s="4">
        <v>7711.962</v>
      </c>
      <c r="G424" s="4">
        <f t="shared" si="24"/>
        <v>0.830100371383483</v>
      </c>
    </row>
    <row r="425" spans="1:7">
      <c r="A425" s="5" t="s">
        <v>991</v>
      </c>
      <c r="B425" s="5">
        <v>7</v>
      </c>
      <c r="C425" s="5">
        <v>7917.589</v>
      </c>
      <c r="D425" s="5"/>
      <c r="E425" s="5">
        <v>7</v>
      </c>
      <c r="F425" s="5">
        <v>4581.912</v>
      </c>
      <c r="G425" s="5">
        <f t="shared" si="24"/>
        <v>0.578700409935398</v>
      </c>
    </row>
    <row r="426" spans="1:7">
      <c r="A426" s="5" t="s">
        <v>992</v>
      </c>
      <c r="B426" s="5">
        <v>8</v>
      </c>
      <c r="C426" s="5">
        <v>8805.338</v>
      </c>
      <c r="D426" s="5"/>
      <c r="E426" s="5">
        <v>8</v>
      </c>
      <c r="F426" s="5">
        <v>4275.347</v>
      </c>
      <c r="G426" s="5">
        <f t="shared" si="24"/>
        <v>0.485540361994054</v>
      </c>
    </row>
    <row r="427" spans="1:7">
      <c r="A427" s="5" t="s">
        <v>993</v>
      </c>
      <c r="B427" s="5">
        <v>9</v>
      </c>
      <c r="C427" s="5">
        <v>11641.075</v>
      </c>
      <c r="D427" s="5"/>
      <c r="E427" s="5">
        <v>9</v>
      </c>
      <c r="F427" s="5">
        <v>2685.154</v>
      </c>
      <c r="G427" s="5">
        <f t="shared" si="24"/>
        <v>0.23066203078324</v>
      </c>
    </row>
    <row r="428" spans="1:7">
      <c r="A428" s="2"/>
      <c r="B428" s="2"/>
      <c r="C428" s="2" t="s">
        <v>93</v>
      </c>
      <c r="D428" s="2"/>
      <c r="E428" s="2" t="s">
        <v>504</v>
      </c>
      <c r="F428" s="2"/>
      <c r="G428" s="2"/>
    </row>
    <row r="429" spans="1:7">
      <c r="A429" s="3" t="s">
        <v>10</v>
      </c>
      <c r="B429" s="3">
        <v>1</v>
      </c>
      <c r="C429" s="3">
        <v>9727.953</v>
      </c>
      <c r="D429" s="3"/>
      <c r="E429" s="3">
        <v>1</v>
      </c>
      <c r="F429" s="3">
        <v>9720.581</v>
      </c>
      <c r="G429" s="3">
        <f t="shared" ref="G429:G437" si="25">F429/C429</f>
        <v>0.999242183838676</v>
      </c>
    </row>
    <row r="430" spans="1:7">
      <c r="A430" s="3" t="s">
        <v>11</v>
      </c>
      <c r="B430" s="3">
        <v>2</v>
      </c>
      <c r="C430" s="3">
        <v>11803.569</v>
      </c>
      <c r="D430" s="3"/>
      <c r="E430" s="3">
        <v>2</v>
      </c>
      <c r="F430" s="3">
        <v>9672.619</v>
      </c>
      <c r="G430" s="3">
        <f t="shared" si="25"/>
        <v>0.819465620949054</v>
      </c>
    </row>
    <row r="431" spans="1:7">
      <c r="A431" s="3" t="s">
        <v>12</v>
      </c>
      <c r="B431" s="3">
        <v>3</v>
      </c>
      <c r="C431" s="3">
        <v>11624.225</v>
      </c>
      <c r="D431" s="3"/>
      <c r="E431" s="3">
        <v>3</v>
      </c>
      <c r="F431" s="3">
        <v>7802.376</v>
      </c>
      <c r="G431" s="3">
        <f t="shared" si="25"/>
        <v>0.671216876824046</v>
      </c>
    </row>
    <row r="432" spans="1:7">
      <c r="A432" s="4" t="s">
        <v>778</v>
      </c>
      <c r="B432" s="4">
        <v>4</v>
      </c>
      <c r="C432" s="4">
        <v>12964.033</v>
      </c>
      <c r="D432" s="4"/>
      <c r="E432" s="4">
        <v>4</v>
      </c>
      <c r="F432" s="4">
        <v>9927.397</v>
      </c>
      <c r="G432" s="4">
        <f t="shared" si="25"/>
        <v>0.765764557989015</v>
      </c>
    </row>
    <row r="433" spans="1:7">
      <c r="A433" s="4" t="s">
        <v>783</v>
      </c>
      <c r="B433" s="4">
        <v>5</v>
      </c>
      <c r="C433" s="4">
        <v>11416.619</v>
      </c>
      <c r="D433" s="4"/>
      <c r="E433" s="4">
        <v>5</v>
      </c>
      <c r="F433" s="4">
        <v>8215.79</v>
      </c>
      <c r="G433" s="4">
        <f t="shared" si="25"/>
        <v>0.719634245480207</v>
      </c>
    </row>
    <row r="434" spans="1:7">
      <c r="A434" s="4" t="s">
        <v>784</v>
      </c>
      <c r="B434" s="4">
        <v>6</v>
      </c>
      <c r="C434" s="4">
        <v>12322.326</v>
      </c>
      <c r="D434" s="4"/>
      <c r="E434" s="4">
        <v>6</v>
      </c>
      <c r="F434" s="4">
        <v>9488.347</v>
      </c>
      <c r="G434" s="4">
        <f t="shared" si="25"/>
        <v>0.770012658324411</v>
      </c>
    </row>
    <row r="435" spans="1:7">
      <c r="A435" s="5" t="s">
        <v>994</v>
      </c>
      <c r="B435" s="5">
        <v>7</v>
      </c>
      <c r="C435" s="5">
        <v>9806.497</v>
      </c>
      <c r="D435" s="5"/>
      <c r="E435" s="5">
        <v>7</v>
      </c>
      <c r="F435" s="5">
        <v>4713.761</v>
      </c>
      <c r="G435" s="5">
        <f t="shared" si="25"/>
        <v>0.480677350943971</v>
      </c>
    </row>
    <row r="436" spans="1:7">
      <c r="A436" s="5" t="s">
        <v>995</v>
      </c>
      <c r="B436" s="5">
        <v>8</v>
      </c>
      <c r="C436" s="5">
        <v>14396.397</v>
      </c>
      <c r="D436" s="5"/>
      <c r="E436" s="5">
        <v>8</v>
      </c>
      <c r="F436" s="5">
        <v>3641.69</v>
      </c>
      <c r="G436" s="5">
        <f t="shared" si="25"/>
        <v>0.252958431196361</v>
      </c>
    </row>
    <row r="437" spans="1:7">
      <c r="A437" s="5" t="s">
        <v>996</v>
      </c>
      <c r="B437" s="5">
        <v>9</v>
      </c>
      <c r="C437" s="5">
        <v>12718.347</v>
      </c>
      <c r="D437" s="5"/>
      <c r="E437" s="5">
        <v>9</v>
      </c>
      <c r="F437" s="5">
        <v>1947.033</v>
      </c>
      <c r="G437" s="5">
        <f t="shared" si="25"/>
        <v>0.153088526362742</v>
      </c>
    </row>
    <row r="439" ht="13.5" spans="1:1">
      <c r="A439" s="1" t="s">
        <v>94</v>
      </c>
    </row>
    <row r="440" spans="1:13">
      <c r="A440" s="6" t="s">
        <v>123</v>
      </c>
      <c r="B440" s="2"/>
      <c r="C440" s="2"/>
      <c r="D440" s="2"/>
      <c r="E440" s="2"/>
      <c r="F440" s="2"/>
      <c r="G440" s="6" t="s">
        <v>124</v>
      </c>
      <c r="H440" s="6"/>
      <c r="I440" s="6"/>
      <c r="J440" s="6"/>
      <c r="K440" s="6"/>
      <c r="L440" s="6"/>
      <c r="M440" s="6"/>
    </row>
    <row r="441" spans="1:13">
      <c r="A441" s="6" t="s">
        <v>30</v>
      </c>
      <c r="B441" s="2"/>
      <c r="C441" s="2"/>
      <c r="D441" s="2"/>
      <c r="E441" s="2"/>
      <c r="F441" s="2"/>
      <c r="G441" s="6" t="s">
        <v>125</v>
      </c>
      <c r="H441" s="6"/>
      <c r="I441" s="6"/>
      <c r="J441" s="6"/>
      <c r="K441" s="6"/>
      <c r="L441" s="6"/>
      <c r="M441" s="6"/>
    </row>
    <row r="442" spans="1:13">
      <c r="A442" s="6"/>
      <c r="B442" s="6" t="s">
        <v>126</v>
      </c>
      <c r="C442" s="6" t="s">
        <v>127</v>
      </c>
      <c r="D442" s="6" t="s">
        <v>128</v>
      </c>
      <c r="E442" s="6" t="s">
        <v>32</v>
      </c>
      <c r="F442" s="6" t="s">
        <v>33</v>
      </c>
      <c r="G442" s="6" t="s">
        <v>129</v>
      </c>
      <c r="H442" s="6"/>
      <c r="I442" s="6"/>
      <c r="J442" s="6"/>
      <c r="K442" s="6"/>
      <c r="L442" s="6"/>
      <c r="M442" s="6"/>
    </row>
    <row r="443" spans="1:13">
      <c r="A443" s="8" t="s">
        <v>130</v>
      </c>
      <c r="B443" s="2">
        <v>0.513</v>
      </c>
      <c r="C443" s="2">
        <v>2</v>
      </c>
      <c r="D443" s="2">
        <v>0.257</v>
      </c>
      <c r="E443" s="2">
        <v>5.274</v>
      </c>
      <c r="F443" s="2">
        <v>0.018</v>
      </c>
      <c r="G443" s="6" t="s">
        <v>131</v>
      </c>
      <c r="H443" s="6" t="s">
        <v>132</v>
      </c>
      <c r="I443" s="6" t="s">
        <v>133</v>
      </c>
      <c r="J443" s="6" t="s">
        <v>134</v>
      </c>
      <c r="K443" s="6" t="s">
        <v>33</v>
      </c>
      <c r="L443" s="6" t="s">
        <v>135</v>
      </c>
      <c r="M443" s="6"/>
    </row>
    <row r="444" spans="1:13">
      <c r="A444" s="6" t="s">
        <v>136</v>
      </c>
      <c r="B444" s="2">
        <v>0.73</v>
      </c>
      <c r="C444" s="2">
        <v>15</v>
      </c>
      <c r="D444" s="2">
        <v>0.049</v>
      </c>
      <c r="E444" s="2"/>
      <c r="F444" s="2"/>
      <c r="G444" s="6"/>
      <c r="H444" s="6"/>
      <c r="I444" s="6"/>
      <c r="J444" s="6"/>
      <c r="K444" s="6"/>
      <c r="L444" s="6" t="s">
        <v>41</v>
      </c>
      <c r="M444" s="6" t="s">
        <v>42</v>
      </c>
    </row>
    <row r="445" spans="1:13">
      <c r="A445" s="6" t="s">
        <v>137</v>
      </c>
      <c r="B445" s="2">
        <v>1.243</v>
      </c>
      <c r="C445" s="2">
        <v>17</v>
      </c>
      <c r="D445" s="2"/>
      <c r="E445" s="2"/>
      <c r="F445" s="2"/>
      <c r="G445" s="2" t="s">
        <v>31</v>
      </c>
      <c r="H445" s="2" t="s">
        <v>790</v>
      </c>
      <c r="I445" s="2" t="s">
        <v>1057</v>
      </c>
      <c r="J445" s="2">
        <v>0.12737</v>
      </c>
      <c r="K445" s="2">
        <v>0.007</v>
      </c>
      <c r="L445" s="2">
        <v>-0.6692</v>
      </c>
      <c r="M445" s="2">
        <v>-0.1262</v>
      </c>
    </row>
    <row r="446" spans="7:13">
      <c r="G446" s="2"/>
      <c r="H446" s="2" t="s">
        <v>1058</v>
      </c>
      <c r="I446" s="2">
        <v>-0.10023</v>
      </c>
      <c r="J446" s="2">
        <v>0.12737</v>
      </c>
      <c r="K446" s="2">
        <v>0.444</v>
      </c>
      <c r="L446" s="2">
        <v>-0.3717</v>
      </c>
      <c r="M446" s="2">
        <v>0.1713</v>
      </c>
    </row>
    <row r="447" spans="7:13">
      <c r="G447" s="2" t="s">
        <v>790</v>
      </c>
      <c r="H447" s="2" t="s">
        <v>31</v>
      </c>
      <c r="I447" s="2" t="s">
        <v>1059</v>
      </c>
      <c r="J447" s="2">
        <v>0.12737</v>
      </c>
      <c r="K447" s="2">
        <v>0.007</v>
      </c>
      <c r="L447" s="2">
        <v>0.1262</v>
      </c>
      <c r="M447" s="2">
        <v>0.6692</v>
      </c>
    </row>
    <row r="448" spans="7:13">
      <c r="G448" s="2"/>
      <c r="H448" s="2" t="s">
        <v>1058</v>
      </c>
      <c r="I448" s="2" t="s">
        <v>1060</v>
      </c>
      <c r="J448" s="2">
        <v>0.12737</v>
      </c>
      <c r="K448" s="2">
        <v>0.034</v>
      </c>
      <c r="L448" s="2">
        <v>0.026</v>
      </c>
      <c r="M448" s="2">
        <v>0.569</v>
      </c>
    </row>
    <row r="449" spans="7:13">
      <c r="G449" s="2" t="s">
        <v>1058</v>
      </c>
      <c r="H449" s="2" t="s">
        <v>31</v>
      </c>
      <c r="I449" s="2">
        <v>0.10023</v>
      </c>
      <c r="J449" s="2">
        <v>0.12737</v>
      </c>
      <c r="K449" s="2">
        <v>0.444</v>
      </c>
      <c r="L449" s="2">
        <v>-0.1713</v>
      </c>
      <c r="M449" s="2">
        <v>0.3717</v>
      </c>
    </row>
    <row r="450" spans="7:13">
      <c r="G450" s="2"/>
      <c r="H450" s="2" t="s">
        <v>790</v>
      </c>
      <c r="I450" s="2" t="s">
        <v>1061</v>
      </c>
      <c r="J450" s="2">
        <v>0.12737</v>
      </c>
      <c r="K450" s="2">
        <v>0.034</v>
      </c>
      <c r="L450" s="2">
        <v>-0.569</v>
      </c>
      <c r="M450" s="2">
        <v>-0.026</v>
      </c>
    </row>
    <row r="451" spans="7:13">
      <c r="G451" s="6" t="s">
        <v>144</v>
      </c>
      <c r="H451" s="2"/>
      <c r="I451" s="2"/>
      <c r="J451" s="2"/>
      <c r="K451" s="2"/>
      <c r="L451" s="2"/>
      <c r="M451" s="2"/>
    </row>
    <row r="453" ht="13.5" spans="1:1">
      <c r="A453" s="1" t="s">
        <v>504</v>
      </c>
    </row>
    <row r="454" spans="1:13">
      <c r="A454" s="6" t="s">
        <v>123</v>
      </c>
      <c r="B454" s="2"/>
      <c r="C454" s="2"/>
      <c r="D454" s="2"/>
      <c r="E454" s="2"/>
      <c r="F454" s="2"/>
      <c r="G454" s="6" t="s">
        <v>124</v>
      </c>
      <c r="H454" s="6"/>
      <c r="I454" s="6"/>
      <c r="J454" s="6"/>
      <c r="K454" s="6"/>
      <c r="L454" s="6"/>
      <c r="M454" s="6"/>
    </row>
    <row r="455" spans="1:13">
      <c r="A455" s="6" t="s">
        <v>30</v>
      </c>
      <c r="B455" s="2"/>
      <c r="C455" s="2"/>
      <c r="D455" s="2"/>
      <c r="E455" s="2"/>
      <c r="F455" s="2"/>
      <c r="G455" s="6" t="s">
        <v>125</v>
      </c>
      <c r="H455" s="6"/>
      <c r="I455" s="6"/>
      <c r="J455" s="6"/>
      <c r="K455" s="6"/>
      <c r="L455" s="6"/>
      <c r="M455" s="6"/>
    </row>
    <row r="456" spans="1:13">
      <c r="A456" s="6"/>
      <c r="B456" s="6" t="s">
        <v>126</v>
      </c>
      <c r="C456" s="6" t="s">
        <v>127</v>
      </c>
      <c r="D456" s="6" t="s">
        <v>128</v>
      </c>
      <c r="E456" s="6" t="s">
        <v>32</v>
      </c>
      <c r="F456" s="6" t="s">
        <v>33</v>
      </c>
      <c r="G456" s="6" t="s">
        <v>129</v>
      </c>
      <c r="H456" s="6"/>
      <c r="I456" s="6"/>
      <c r="J456" s="6"/>
      <c r="K456" s="6"/>
      <c r="L456" s="6"/>
      <c r="M456" s="6"/>
    </row>
    <row r="457" spans="1:13">
      <c r="A457" s="8" t="s">
        <v>130</v>
      </c>
      <c r="B457" s="2">
        <v>1.282</v>
      </c>
      <c r="C457" s="2">
        <v>2</v>
      </c>
      <c r="D457" s="2">
        <v>0.641</v>
      </c>
      <c r="E457" s="2">
        <v>24.116</v>
      </c>
      <c r="F457" s="2">
        <v>0</v>
      </c>
      <c r="G457" s="6" t="s">
        <v>131</v>
      </c>
      <c r="H457" s="6" t="s">
        <v>132</v>
      </c>
      <c r="I457" s="6" t="s">
        <v>133</v>
      </c>
      <c r="J457" s="6" t="s">
        <v>134</v>
      </c>
      <c r="K457" s="6" t="s">
        <v>33</v>
      </c>
      <c r="L457" s="6" t="s">
        <v>135</v>
      </c>
      <c r="M457" s="6"/>
    </row>
    <row r="458" spans="1:13">
      <c r="A458" s="6" t="s">
        <v>136</v>
      </c>
      <c r="B458" s="2">
        <v>0.399</v>
      </c>
      <c r="C458" s="2">
        <v>15</v>
      </c>
      <c r="D458" s="2">
        <v>0.027</v>
      </c>
      <c r="E458" s="2"/>
      <c r="F458" s="2"/>
      <c r="G458" s="6"/>
      <c r="H458" s="6"/>
      <c r="I458" s="6"/>
      <c r="J458" s="6"/>
      <c r="K458" s="6"/>
      <c r="L458" s="6" t="s">
        <v>41</v>
      </c>
      <c r="M458" s="6" t="s">
        <v>42</v>
      </c>
    </row>
    <row r="459" spans="1:13">
      <c r="A459" s="6" t="s">
        <v>137</v>
      </c>
      <c r="B459" s="2">
        <v>1.68</v>
      </c>
      <c r="C459" s="2">
        <v>17</v>
      </c>
      <c r="D459" s="2"/>
      <c r="E459" s="2"/>
      <c r="F459" s="2"/>
      <c r="G459" s="9" t="s">
        <v>31</v>
      </c>
      <c r="H459" s="7" t="s">
        <v>790</v>
      </c>
      <c r="I459" s="7">
        <v>0.1114</v>
      </c>
      <c r="J459" s="7">
        <v>0.09412</v>
      </c>
      <c r="K459" s="7">
        <v>0.255</v>
      </c>
      <c r="L459" s="7">
        <v>-0.0892</v>
      </c>
      <c r="M459" s="7">
        <v>0.312</v>
      </c>
    </row>
    <row r="460" spans="7:13">
      <c r="G460" s="9"/>
      <c r="H460" s="7" t="s">
        <v>1058</v>
      </c>
      <c r="I460" s="7" t="s">
        <v>1062</v>
      </c>
      <c r="J460" s="7">
        <v>0.09412</v>
      </c>
      <c r="K460" s="7">
        <v>0</v>
      </c>
      <c r="L460" s="7">
        <v>0.4129</v>
      </c>
      <c r="M460" s="7">
        <v>0.8141</v>
      </c>
    </row>
    <row r="461" spans="7:13">
      <c r="G461" s="2" t="s">
        <v>790</v>
      </c>
      <c r="H461" s="2" t="s">
        <v>31</v>
      </c>
      <c r="I461" s="2">
        <v>-0.1114</v>
      </c>
      <c r="J461" s="2">
        <v>0.09412</v>
      </c>
      <c r="K461" s="2">
        <v>0.255</v>
      </c>
      <c r="L461" s="2">
        <v>-0.312</v>
      </c>
      <c r="M461" s="2">
        <v>0.0892</v>
      </c>
    </row>
    <row r="462" spans="7:13">
      <c r="G462" s="2"/>
      <c r="H462" s="2" t="s">
        <v>1058</v>
      </c>
      <c r="I462" s="2" t="s">
        <v>1063</v>
      </c>
      <c r="J462" s="2">
        <v>0.09412</v>
      </c>
      <c r="K462" s="2">
        <v>0</v>
      </c>
      <c r="L462" s="2">
        <v>0.3015</v>
      </c>
      <c r="M462" s="2">
        <v>0.7027</v>
      </c>
    </row>
    <row r="463" spans="7:13">
      <c r="G463" s="2" t="s">
        <v>1058</v>
      </c>
      <c r="H463" s="2" t="s">
        <v>31</v>
      </c>
      <c r="I463" s="2" t="s">
        <v>1064</v>
      </c>
      <c r="J463" s="2">
        <v>0.09412</v>
      </c>
      <c r="K463" s="2">
        <v>0</v>
      </c>
      <c r="L463" s="2">
        <v>-0.8141</v>
      </c>
      <c r="M463" s="2">
        <v>-0.4129</v>
      </c>
    </row>
    <row r="464" spans="7:13">
      <c r="G464" s="2"/>
      <c r="H464" s="2" t="s">
        <v>790</v>
      </c>
      <c r="I464" s="2" t="s">
        <v>1065</v>
      </c>
      <c r="J464" s="2">
        <v>0.09412</v>
      </c>
      <c r="K464" s="2">
        <v>0</v>
      </c>
      <c r="L464" s="2">
        <v>-0.7027</v>
      </c>
      <c r="M464" s="2">
        <v>-0.3015</v>
      </c>
    </row>
    <row r="465" spans="7:13">
      <c r="G465" s="6" t="s">
        <v>144</v>
      </c>
      <c r="H465" s="2"/>
      <c r="I465" s="2"/>
      <c r="J465" s="2"/>
      <c r="K465" s="2"/>
      <c r="L465" s="2"/>
      <c r="M465" s="2"/>
    </row>
    <row r="468" ht="17.25" spans="1:1">
      <c r="A468" s="10" t="s">
        <v>1066</v>
      </c>
    </row>
    <row r="469" spans="1:7">
      <c r="A469" s="2"/>
      <c r="B469" s="2"/>
      <c r="C469" s="2" t="s">
        <v>93</v>
      </c>
      <c r="D469" s="2"/>
      <c r="E469" s="2" t="s">
        <v>94</v>
      </c>
      <c r="F469" s="2"/>
      <c r="G469" s="2"/>
    </row>
    <row r="470" spans="1:7">
      <c r="A470" s="3" t="s">
        <v>7</v>
      </c>
      <c r="B470" s="3">
        <v>1</v>
      </c>
      <c r="C470" s="3">
        <v>8966.267</v>
      </c>
      <c r="D470" s="3"/>
      <c r="E470" s="3">
        <v>1</v>
      </c>
      <c r="F470" s="3">
        <v>8015.79</v>
      </c>
      <c r="G470" s="3">
        <f t="shared" ref="G470:G478" si="26">F470/C470</f>
        <v>0.89399412263766</v>
      </c>
    </row>
    <row r="471" spans="1:7">
      <c r="A471" s="3" t="s">
        <v>8</v>
      </c>
      <c r="B471" s="3">
        <v>2</v>
      </c>
      <c r="C471" s="3">
        <v>8283.77</v>
      </c>
      <c r="D471" s="3"/>
      <c r="E471" s="3">
        <v>2</v>
      </c>
      <c r="F471" s="3">
        <v>6827.669</v>
      </c>
      <c r="G471" s="3">
        <f t="shared" si="26"/>
        <v>0.824222425296695</v>
      </c>
    </row>
    <row r="472" spans="1:7">
      <c r="A472" s="3" t="s">
        <v>9</v>
      </c>
      <c r="B472" s="3">
        <v>3</v>
      </c>
      <c r="C472" s="3">
        <v>8135.326</v>
      </c>
      <c r="D472" s="3"/>
      <c r="E472" s="3">
        <v>3</v>
      </c>
      <c r="F472" s="3">
        <v>7440.326</v>
      </c>
      <c r="G472" s="3">
        <f t="shared" si="26"/>
        <v>0.914570110650759</v>
      </c>
    </row>
    <row r="473" spans="1:8">
      <c r="A473" s="2" t="s">
        <v>13</v>
      </c>
      <c r="B473" s="4">
        <v>4</v>
      </c>
      <c r="C473" s="4">
        <v>8675.426</v>
      </c>
      <c r="D473" s="4"/>
      <c r="E473" s="4">
        <v>4</v>
      </c>
      <c r="F473" s="4">
        <v>10576.548</v>
      </c>
      <c r="G473" s="4">
        <f t="shared" si="26"/>
        <v>1.21913874892138</v>
      </c>
      <c r="H473" s="2" t="s">
        <v>94</v>
      </c>
    </row>
    <row r="474" spans="1:8">
      <c r="A474" s="2" t="s">
        <v>14</v>
      </c>
      <c r="B474" s="4">
        <v>5</v>
      </c>
      <c r="C474" s="4">
        <v>9074.79</v>
      </c>
      <c r="D474" s="4"/>
      <c r="E474" s="4">
        <v>5</v>
      </c>
      <c r="F474" s="4">
        <v>9678.205</v>
      </c>
      <c r="G474" s="4">
        <f t="shared" si="26"/>
        <v>1.066493549713</v>
      </c>
      <c r="H474" s="2"/>
    </row>
    <row r="475" spans="1:8">
      <c r="A475" s="2" t="s">
        <v>15</v>
      </c>
      <c r="B475" s="4">
        <v>6</v>
      </c>
      <c r="C475" s="4">
        <v>9987.305</v>
      </c>
      <c r="D475" s="4"/>
      <c r="E475" s="4">
        <v>6</v>
      </c>
      <c r="F475" s="4">
        <v>9876.983</v>
      </c>
      <c r="G475" s="4">
        <f t="shared" si="26"/>
        <v>0.988953776819673</v>
      </c>
      <c r="H475" s="2"/>
    </row>
    <row r="476" spans="1:8">
      <c r="A476" s="5" t="s">
        <v>1067</v>
      </c>
      <c r="B476" s="5">
        <v>7</v>
      </c>
      <c r="C476" s="5">
        <v>8329.912</v>
      </c>
      <c r="D476" s="5"/>
      <c r="E476" s="5">
        <v>7</v>
      </c>
      <c r="F476" s="5">
        <v>4530.912</v>
      </c>
      <c r="G476" s="5">
        <f t="shared" si="26"/>
        <v>0.543932757032727</v>
      </c>
      <c r="H476" s="2"/>
    </row>
    <row r="477" spans="1:8">
      <c r="A477" s="5" t="s">
        <v>1068</v>
      </c>
      <c r="B477" s="5">
        <v>8</v>
      </c>
      <c r="C477" s="5">
        <v>8113.376</v>
      </c>
      <c r="D477" s="5"/>
      <c r="E477" s="5">
        <v>8</v>
      </c>
      <c r="F477" s="5">
        <v>4924.719</v>
      </c>
      <c r="G477" s="5">
        <f t="shared" si="26"/>
        <v>0.606987646079758</v>
      </c>
      <c r="H477" s="2"/>
    </row>
    <row r="478" spans="1:8">
      <c r="A478" s="5" t="s">
        <v>1069</v>
      </c>
      <c r="B478" s="5">
        <v>9</v>
      </c>
      <c r="C478" s="5">
        <v>9396.518</v>
      </c>
      <c r="D478" s="5"/>
      <c r="E478" s="5">
        <v>9</v>
      </c>
      <c r="F478" s="5">
        <v>5003.518</v>
      </c>
      <c r="G478" s="5">
        <f t="shared" si="26"/>
        <v>0.532486395492458</v>
      </c>
      <c r="H478" s="2"/>
    </row>
    <row r="479" spans="1:7">
      <c r="A479" s="2"/>
      <c r="B479" s="2"/>
      <c r="C479" s="2" t="s">
        <v>93</v>
      </c>
      <c r="D479" s="2"/>
      <c r="E479" s="2" t="s">
        <v>94</v>
      </c>
      <c r="F479" s="2"/>
      <c r="G479" s="2"/>
    </row>
    <row r="480" spans="1:8">
      <c r="A480" s="3" t="s">
        <v>10</v>
      </c>
      <c r="B480" s="3">
        <v>1</v>
      </c>
      <c r="C480" s="3">
        <v>11589.974</v>
      </c>
      <c r="D480" s="3"/>
      <c r="E480" s="3">
        <v>1</v>
      </c>
      <c r="F480" s="3">
        <v>3684.497</v>
      </c>
      <c r="G480" s="3">
        <f t="shared" ref="G480:G488" si="27">F480/C480</f>
        <v>0.317903819283805</v>
      </c>
      <c r="H480" s="2" t="s">
        <v>490</v>
      </c>
    </row>
    <row r="481" spans="1:8">
      <c r="A481" s="3" t="s">
        <v>11</v>
      </c>
      <c r="B481" s="3">
        <v>2</v>
      </c>
      <c r="C481" s="3">
        <v>9371.326</v>
      </c>
      <c r="D481" s="3"/>
      <c r="E481" s="3">
        <v>2</v>
      </c>
      <c r="F481" s="3">
        <v>4668.497</v>
      </c>
      <c r="G481" s="3">
        <f t="shared" si="27"/>
        <v>0.498168242146309</v>
      </c>
      <c r="H481" s="2"/>
    </row>
    <row r="482" spans="1:8">
      <c r="A482" s="3" t="s">
        <v>12</v>
      </c>
      <c r="B482" s="3">
        <v>3</v>
      </c>
      <c r="C482" s="3">
        <v>6940.518</v>
      </c>
      <c r="D482" s="3"/>
      <c r="E482" s="3">
        <v>3</v>
      </c>
      <c r="F482" s="3">
        <v>5022.79</v>
      </c>
      <c r="G482" s="3">
        <f t="shared" si="27"/>
        <v>0.723690940647369</v>
      </c>
      <c r="H482" s="2"/>
    </row>
    <row r="483" spans="1:8">
      <c r="A483" s="2" t="s">
        <v>16</v>
      </c>
      <c r="B483" s="4">
        <v>4</v>
      </c>
      <c r="C483" s="4">
        <v>7653.134</v>
      </c>
      <c r="D483" s="4"/>
      <c r="E483" s="4">
        <v>4</v>
      </c>
      <c r="F483" s="4">
        <v>7443.468</v>
      </c>
      <c r="G483" s="4">
        <f t="shared" si="27"/>
        <v>0.972603903185283</v>
      </c>
      <c r="H483" s="2"/>
    </row>
    <row r="484" spans="1:7">
      <c r="A484" s="2" t="s">
        <v>17</v>
      </c>
      <c r="B484" s="4">
        <v>5</v>
      </c>
      <c r="C484" s="4">
        <v>8324.305</v>
      </c>
      <c r="D484" s="4"/>
      <c r="E484" s="4">
        <v>5</v>
      </c>
      <c r="F484" s="4">
        <v>7757.104</v>
      </c>
      <c r="G484" s="4">
        <f t="shared" si="27"/>
        <v>0.931862059355105</v>
      </c>
    </row>
    <row r="485" spans="1:8">
      <c r="A485" s="2" t="s">
        <v>18</v>
      </c>
      <c r="B485" s="4">
        <v>6</v>
      </c>
      <c r="C485" s="4">
        <v>7979.134</v>
      </c>
      <c r="D485" s="4"/>
      <c r="E485" s="4">
        <v>6</v>
      </c>
      <c r="F485" s="4">
        <v>7247.761</v>
      </c>
      <c r="G485" s="4">
        <f t="shared" si="27"/>
        <v>0.908339300981786</v>
      </c>
      <c r="H485" s="2"/>
    </row>
    <row r="486" spans="1:8">
      <c r="A486" s="5" t="s">
        <v>1070</v>
      </c>
      <c r="B486" s="5">
        <v>7</v>
      </c>
      <c r="C486" s="5">
        <v>8268.083</v>
      </c>
      <c r="D486" s="5"/>
      <c r="E486" s="5">
        <v>7</v>
      </c>
      <c r="F486" s="5">
        <v>4431.719</v>
      </c>
      <c r="G486" s="5">
        <f t="shared" si="27"/>
        <v>0.536003206547394</v>
      </c>
      <c r="H486" s="2" t="s">
        <v>504</v>
      </c>
    </row>
    <row r="487" spans="1:8">
      <c r="A487" s="5" t="s">
        <v>1071</v>
      </c>
      <c r="B487" s="5">
        <v>8</v>
      </c>
      <c r="C487" s="5">
        <v>8087.426</v>
      </c>
      <c r="D487" s="5"/>
      <c r="E487" s="5">
        <v>8</v>
      </c>
      <c r="F487" s="5">
        <v>5923.962</v>
      </c>
      <c r="G487" s="5">
        <f t="shared" si="27"/>
        <v>0.73249041165879</v>
      </c>
      <c r="H487" s="2"/>
    </row>
    <row r="488" spans="1:8">
      <c r="A488" s="5" t="s">
        <v>1072</v>
      </c>
      <c r="B488" s="5">
        <v>9</v>
      </c>
      <c r="C488" s="5">
        <v>9284.075</v>
      </c>
      <c r="D488" s="5"/>
      <c r="E488" s="5">
        <v>9</v>
      </c>
      <c r="F488" s="5">
        <v>3330.619</v>
      </c>
      <c r="G488" s="5">
        <f t="shared" si="27"/>
        <v>0.358745378511053</v>
      </c>
      <c r="H488" s="2"/>
    </row>
    <row r="489" spans="1:8">
      <c r="A489" s="2"/>
      <c r="B489" s="2"/>
      <c r="C489" s="2"/>
      <c r="D489" s="2"/>
      <c r="E489" s="2"/>
      <c r="F489" s="2"/>
      <c r="G489" s="2"/>
      <c r="H489" s="2"/>
    </row>
    <row r="490" spans="1:8">
      <c r="A490" s="2"/>
      <c r="B490" s="2"/>
      <c r="C490" s="2"/>
      <c r="D490" s="2"/>
      <c r="E490" s="2"/>
      <c r="F490" s="2"/>
      <c r="G490" s="2"/>
      <c r="H490" s="2"/>
    </row>
    <row r="491" spans="1:8">
      <c r="A491" s="2"/>
      <c r="B491" s="2"/>
      <c r="C491" s="2" t="s">
        <v>93</v>
      </c>
      <c r="D491" s="2"/>
      <c r="E491" s="2" t="s">
        <v>490</v>
      </c>
      <c r="F491" s="2"/>
      <c r="G491" s="2"/>
      <c r="H491" s="2"/>
    </row>
    <row r="492" spans="1:8">
      <c r="A492" s="3" t="s">
        <v>7</v>
      </c>
      <c r="B492" s="3">
        <v>1</v>
      </c>
      <c r="C492" s="3">
        <v>8966.267</v>
      </c>
      <c r="D492" s="3"/>
      <c r="E492" s="3">
        <v>1</v>
      </c>
      <c r="F492" s="3">
        <v>4226.983</v>
      </c>
      <c r="G492" s="3">
        <f t="shared" ref="G492:G500" si="28">F492/C492</f>
        <v>0.471431756382004</v>
      </c>
      <c r="H492" s="2"/>
    </row>
    <row r="493" spans="1:8">
      <c r="A493" s="3" t="s">
        <v>8</v>
      </c>
      <c r="B493" s="3">
        <v>2</v>
      </c>
      <c r="C493" s="3">
        <v>8283.77</v>
      </c>
      <c r="D493" s="3"/>
      <c r="E493" s="3">
        <v>2</v>
      </c>
      <c r="F493" s="3">
        <v>3239.782</v>
      </c>
      <c r="G493" s="3">
        <f t="shared" si="28"/>
        <v>0.391099946039062</v>
      </c>
      <c r="H493" s="2" t="s">
        <v>93</v>
      </c>
    </row>
    <row r="494" spans="1:7">
      <c r="A494" s="3" t="s">
        <v>9</v>
      </c>
      <c r="B494" s="3">
        <v>3</v>
      </c>
      <c r="C494" s="3">
        <v>8135.326</v>
      </c>
      <c r="D494" s="3"/>
      <c r="E494" s="3">
        <v>3</v>
      </c>
      <c r="F494" s="3">
        <v>4188.347</v>
      </c>
      <c r="G494" s="3">
        <f t="shared" si="28"/>
        <v>0.514834562253559</v>
      </c>
    </row>
    <row r="495" spans="1:7">
      <c r="A495" s="2" t="s">
        <v>13</v>
      </c>
      <c r="B495" s="4">
        <v>4</v>
      </c>
      <c r="C495" s="4">
        <v>8675.426</v>
      </c>
      <c r="D495" s="4"/>
      <c r="E495" s="4">
        <v>4</v>
      </c>
      <c r="F495" s="4">
        <v>4544.974</v>
      </c>
      <c r="G495" s="4">
        <f t="shared" si="28"/>
        <v>0.523890584739009</v>
      </c>
    </row>
    <row r="496" spans="1:7">
      <c r="A496" s="2" t="s">
        <v>14</v>
      </c>
      <c r="B496" s="4">
        <v>5</v>
      </c>
      <c r="C496" s="4">
        <v>9074.79</v>
      </c>
      <c r="D496" s="4"/>
      <c r="E496" s="4">
        <v>5</v>
      </c>
      <c r="F496" s="4">
        <v>3254.853</v>
      </c>
      <c r="G496" s="4">
        <f t="shared" si="28"/>
        <v>0.358669787400039</v>
      </c>
    </row>
    <row r="497" spans="1:7">
      <c r="A497" s="2" t="s">
        <v>15</v>
      </c>
      <c r="B497" s="4">
        <v>6</v>
      </c>
      <c r="C497" s="4">
        <v>9987.305</v>
      </c>
      <c r="D497" s="4"/>
      <c r="E497" s="4">
        <v>6</v>
      </c>
      <c r="F497" s="4">
        <v>4971.276</v>
      </c>
      <c r="G497" s="4">
        <f t="shared" si="28"/>
        <v>0.497759505692477</v>
      </c>
    </row>
    <row r="498" spans="1:7">
      <c r="A498" s="5" t="s">
        <v>1067</v>
      </c>
      <c r="B498" s="5">
        <v>7</v>
      </c>
      <c r="C498" s="5">
        <v>8329.912</v>
      </c>
      <c r="D498" s="5"/>
      <c r="E498" s="5">
        <v>7</v>
      </c>
      <c r="F498" s="5">
        <v>885.841</v>
      </c>
      <c r="G498" s="5">
        <f t="shared" si="28"/>
        <v>0.106344580831106</v>
      </c>
    </row>
    <row r="499" spans="1:7">
      <c r="A499" s="5" t="s">
        <v>1068</v>
      </c>
      <c r="B499" s="5">
        <v>8</v>
      </c>
      <c r="C499" s="5">
        <v>8113.376</v>
      </c>
      <c r="D499" s="5"/>
      <c r="E499" s="5">
        <v>8</v>
      </c>
      <c r="F499" s="5">
        <v>1096.326</v>
      </c>
      <c r="G499" s="5">
        <f t="shared" si="28"/>
        <v>0.135125747900751</v>
      </c>
    </row>
    <row r="500" spans="1:7">
      <c r="A500" s="5" t="s">
        <v>1069</v>
      </c>
      <c r="B500" s="5">
        <v>9</v>
      </c>
      <c r="C500" s="5">
        <v>9396.518</v>
      </c>
      <c r="D500" s="5"/>
      <c r="E500" s="5">
        <v>9</v>
      </c>
      <c r="F500" s="5">
        <v>1034.234</v>
      </c>
      <c r="G500" s="5">
        <f t="shared" si="28"/>
        <v>0.110065664749432</v>
      </c>
    </row>
    <row r="501" spans="1:7">
      <c r="A501" s="2"/>
      <c r="B501" s="2"/>
      <c r="C501" s="2" t="s">
        <v>93</v>
      </c>
      <c r="D501" s="2"/>
      <c r="E501" s="2" t="s">
        <v>490</v>
      </c>
      <c r="F501" s="2"/>
      <c r="G501" s="2"/>
    </row>
    <row r="502" spans="1:7">
      <c r="A502" s="3" t="s">
        <v>10</v>
      </c>
      <c r="B502" s="3">
        <v>1</v>
      </c>
      <c r="C502" s="3">
        <v>11589.974</v>
      </c>
      <c r="D502" s="3"/>
      <c r="E502" s="3">
        <v>1</v>
      </c>
      <c r="F502" s="3">
        <v>8084.054</v>
      </c>
      <c r="G502" s="3">
        <f t="shared" ref="G502:G510" si="29">F502/C502</f>
        <v>0.697504066877113</v>
      </c>
    </row>
    <row r="503" spans="1:7">
      <c r="A503" s="3" t="s">
        <v>11</v>
      </c>
      <c r="B503" s="3">
        <v>2</v>
      </c>
      <c r="C503" s="3">
        <v>9371.326</v>
      </c>
      <c r="D503" s="3"/>
      <c r="E503" s="3">
        <v>2</v>
      </c>
      <c r="F503" s="3">
        <v>6034.619</v>
      </c>
      <c r="G503" s="3">
        <f t="shared" si="29"/>
        <v>0.643945051105895</v>
      </c>
    </row>
    <row r="504" spans="1:7">
      <c r="A504" s="3" t="s">
        <v>12</v>
      </c>
      <c r="B504" s="3">
        <v>3</v>
      </c>
      <c r="C504" s="3">
        <v>6940.518</v>
      </c>
      <c r="D504" s="3"/>
      <c r="E504" s="3">
        <v>3</v>
      </c>
      <c r="F504" s="3">
        <v>6109.326</v>
      </c>
      <c r="G504" s="3">
        <f t="shared" si="29"/>
        <v>0.880240639099272</v>
      </c>
    </row>
    <row r="505" spans="1:7">
      <c r="A505" s="2" t="s">
        <v>16</v>
      </c>
      <c r="B505" s="4">
        <v>4</v>
      </c>
      <c r="C505" s="4">
        <v>7653.134</v>
      </c>
      <c r="D505" s="4"/>
      <c r="E505" s="4">
        <v>4</v>
      </c>
      <c r="F505" s="4">
        <v>8420.861</v>
      </c>
      <c r="G505" s="4">
        <f t="shared" si="29"/>
        <v>1.10031537406767</v>
      </c>
    </row>
    <row r="506" spans="1:7">
      <c r="A506" s="2" t="s">
        <v>17</v>
      </c>
      <c r="B506" s="4">
        <v>5</v>
      </c>
      <c r="C506" s="4">
        <v>8324.305</v>
      </c>
      <c r="D506" s="4"/>
      <c r="E506" s="4">
        <v>5</v>
      </c>
      <c r="F506" s="4">
        <v>7392.489</v>
      </c>
      <c r="G506" s="4">
        <f t="shared" si="29"/>
        <v>0.88806080507622</v>
      </c>
    </row>
    <row r="507" spans="1:7">
      <c r="A507" s="2" t="s">
        <v>18</v>
      </c>
      <c r="B507" s="4">
        <v>6</v>
      </c>
      <c r="C507" s="4">
        <v>7979.134</v>
      </c>
      <c r="D507" s="4"/>
      <c r="E507" s="4">
        <v>6</v>
      </c>
      <c r="F507" s="4">
        <v>5553.447</v>
      </c>
      <c r="G507" s="4">
        <f t="shared" si="29"/>
        <v>0.695996207107187</v>
      </c>
    </row>
    <row r="508" spans="1:7">
      <c r="A508" s="5" t="s">
        <v>1070</v>
      </c>
      <c r="B508" s="5">
        <v>7</v>
      </c>
      <c r="C508" s="5">
        <v>8468.083</v>
      </c>
      <c r="D508" s="5"/>
      <c r="E508" s="5">
        <v>7</v>
      </c>
      <c r="F508" s="5">
        <v>4503.045</v>
      </c>
      <c r="G508" s="5">
        <f t="shared" si="29"/>
        <v>0.531766752876655</v>
      </c>
    </row>
    <row r="509" spans="1:7">
      <c r="A509" s="5" t="s">
        <v>1071</v>
      </c>
      <c r="B509" s="5">
        <v>8</v>
      </c>
      <c r="C509" s="5">
        <v>8087.426</v>
      </c>
      <c r="D509" s="5"/>
      <c r="E509" s="5">
        <v>8</v>
      </c>
      <c r="F509" s="5">
        <v>2648.439</v>
      </c>
      <c r="G509" s="5">
        <f t="shared" si="29"/>
        <v>0.327476133939278</v>
      </c>
    </row>
    <row r="510" spans="1:7">
      <c r="A510" s="5" t="s">
        <v>1072</v>
      </c>
      <c r="B510" s="5">
        <v>9</v>
      </c>
      <c r="C510" s="5">
        <v>9284.075</v>
      </c>
      <c r="D510" s="5"/>
      <c r="E510" s="5">
        <v>9</v>
      </c>
      <c r="F510" s="5">
        <v>2438.593</v>
      </c>
      <c r="G510" s="5">
        <f t="shared" si="29"/>
        <v>0.26266407800454</v>
      </c>
    </row>
    <row r="511" spans="1:7">
      <c r="A511" s="2"/>
      <c r="B511" s="2"/>
      <c r="C511" s="2"/>
      <c r="D511" s="2"/>
      <c r="E511" s="2"/>
      <c r="F511" s="2"/>
      <c r="G511" s="2"/>
    </row>
    <row r="512" spans="1:7">
      <c r="A512" s="2"/>
      <c r="B512" s="2"/>
      <c r="C512" s="2"/>
      <c r="D512" s="2"/>
      <c r="E512" s="2"/>
      <c r="F512" s="2"/>
      <c r="G512" s="2"/>
    </row>
    <row r="513" spans="1:7">
      <c r="A513" s="2"/>
      <c r="B513" s="2"/>
      <c r="C513" s="2" t="s">
        <v>93</v>
      </c>
      <c r="D513" s="2"/>
      <c r="E513" s="2" t="s">
        <v>504</v>
      </c>
      <c r="F513" s="2"/>
      <c r="G513" s="2"/>
    </row>
    <row r="514" spans="1:7">
      <c r="A514" s="3" t="s">
        <v>7</v>
      </c>
      <c r="B514" s="3">
        <v>1</v>
      </c>
      <c r="C514" s="3">
        <v>8966.267</v>
      </c>
      <c r="D514" s="3"/>
      <c r="E514" s="3">
        <v>1</v>
      </c>
      <c r="F514" s="3">
        <v>10194.368</v>
      </c>
      <c r="G514" s="3">
        <f t="shared" ref="G514:G522" si="30">F514/C514</f>
        <v>1.13696904185432</v>
      </c>
    </row>
    <row r="515" spans="1:7">
      <c r="A515" s="3" t="s">
        <v>8</v>
      </c>
      <c r="B515" s="3">
        <v>2</v>
      </c>
      <c r="C515" s="3">
        <v>8283.77</v>
      </c>
      <c r="D515" s="3"/>
      <c r="E515" s="3">
        <v>2</v>
      </c>
      <c r="F515" s="3">
        <v>8934.012</v>
      </c>
      <c r="G515" s="3">
        <f t="shared" si="30"/>
        <v>1.07849590222809</v>
      </c>
    </row>
    <row r="516" spans="1:7">
      <c r="A516" s="3" t="s">
        <v>9</v>
      </c>
      <c r="B516" s="3">
        <v>3</v>
      </c>
      <c r="C516" s="3">
        <v>8135.326</v>
      </c>
      <c r="D516" s="3"/>
      <c r="E516" s="3">
        <v>3</v>
      </c>
      <c r="F516" s="3">
        <v>7892.891</v>
      </c>
      <c r="G516" s="3">
        <f t="shared" si="30"/>
        <v>0.970199719101607</v>
      </c>
    </row>
    <row r="517" spans="1:7">
      <c r="A517" s="2" t="s">
        <v>13</v>
      </c>
      <c r="B517" s="4">
        <v>4</v>
      </c>
      <c r="C517" s="4">
        <v>8675.426</v>
      </c>
      <c r="D517" s="4"/>
      <c r="E517" s="4">
        <v>4</v>
      </c>
      <c r="F517" s="4">
        <v>10127.426</v>
      </c>
      <c r="G517" s="4">
        <f t="shared" si="30"/>
        <v>1.16736930267171</v>
      </c>
    </row>
    <row r="518" spans="1:7">
      <c r="A518" s="2" t="s">
        <v>14</v>
      </c>
      <c r="B518" s="4">
        <v>5</v>
      </c>
      <c r="C518" s="4">
        <v>9074.79</v>
      </c>
      <c r="D518" s="4"/>
      <c r="E518" s="4">
        <v>5</v>
      </c>
      <c r="F518" s="4">
        <v>9202.205</v>
      </c>
      <c r="G518" s="4">
        <f t="shared" si="30"/>
        <v>1.01404054529086</v>
      </c>
    </row>
    <row r="519" spans="1:7">
      <c r="A519" s="2" t="s">
        <v>15</v>
      </c>
      <c r="B519" s="4">
        <v>6</v>
      </c>
      <c r="C519" s="4">
        <v>9987.305</v>
      </c>
      <c r="D519" s="4"/>
      <c r="E519" s="4">
        <v>6</v>
      </c>
      <c r="F519" s="4">
        <v>8116.083</v>
      </c>
      <c r="G519" s="4">
        <f t="shared" si="30"/>
        <v>0.81263994641197</v>
      </c>
    </row>
    <row r="520" spans="1:7">
      <c r="A520" s="5" t="s">
        <v>1067</v>
      </c>
      <c r="B520" s="5">
        <v>7</v>
      </c>
      <c r="C520" s="5">
        <v>8329.912</v>
      </c>
      <c r="D520" s="5"/>
      <c r="E520" s="5">
        <v>7</v>
      </c>
      <c r="F520" s="5">
        <v>4362.841</v>
      </c>
      <c r="G520" s="5">
        <f t="shared" si="30"/>
        <v>0.523755953244164</v>
      </c>
    </row>
    <row r="521" spans="1:7">
      <c r="A521" s="5" t="s">
        <v>1068</v>
      </c>
      <c r="B521" s="5">
        <v>8</v>
      </c>
      <c r="C521" s="5">
        <v>8113.376</v>
      </c>
      <c r="D521" s="5"/>
      <c r="E521" s="5">
        <v>8</v>
      </c>
      <c r="F521" s="5">
        <v>4443.062</v>
      </c>
      <c r="G521" s="5">
        <f t="shared" si="30"/>
        <v>0.547621853097897</v>
      </c>
    </row>
    <row r="522" spans="1:7">
      <c r="A522" s="5" t="s">
        <v>1069</v>
      </c>
      <c r="B522" s="5">
        <v>9</v>
      </c>
      <c r="C522" s="5">
        <v>9396.518</v>
      </c>
      <c r="D522" s="5"/>
      <c r="E522" s="5">
        <v>9</v>
      </c>
      <c r="F522" s="5">
        <v>5466.619</v>
      </c>
      <c r="G522" s="5">
        <f t="shared" si="30"/>
        <v>0.581770715492696</v>
      </c>
    </row>
    <row r="523" spans="1:7">
      <c r="A523" s="2"/>
      <c r="B523" s="2"/>
      <c r="C523" s="2" t="s">
        <v>93</v>
      </c>
      <c r="D523" s="2"/>
      <c r="E523" s="2" t="s">
        <v>504</v>
      </c>
      <c r="F523" s="2"/>
      <c r="G523" s="2"/>
    </row>
    <row r="524" spans="1:7">
      <c r="A524" s="3" t="s">
        <v>10</v>
      </c>
      <c r="B524" s="3">
        <v>1</v>
      </c>
      <c r="C524" s="3">
        <v>11589.974</v>
      </c>
      <c r="D524" s="3"/>
      <c r="E524" s="3">
        <v>1</v>
      </c>
      <c r="F524" s="3">
        <v>8787.196</v>
      </c>
      <c r="G524" s="3">
        <f t="shared" ref="G524:G532" si="31">F524/C524</f>
        <v>0.758172192620967</v>
      </c>
    </row>
    <row r="525" spans="1:7">
      <c r="A525" s="3" t="s">
        <v>11</v>
      </c>
      <c r="B525" s="3">
        <v>2</v>
      </c>
      <c r="C525" s="3">
        <v>9371.326</v>
      </c>
      <c r="D525" s="3"/>
      <c r="E525" s="3">
        <v>2</v>
      </c>
      <c r="F525" s="3">
        <v>8188.217</v>
      </c>
      <c r="G525" s="3">
        <f t="shared" si="31"/>
        <v>0.87375223100765</v>
      </c>
    </row>
    <row r="526" spans="1:7">
      <c r="A526" s="3" t="s">
        <v>12</v>
      </c>
      <c r="B526" s="3">
        <v>3</v>
      </c>
      <c r="C526" s="3">
        <v>6940.518</v>
      </c>
      <c r="D526" s="3"/>
      <c r="E526" s="3">
        <v>3</v>
      </c>
      <c r="F526" s="3">
        <v>7446.841</v>
      </c>
      <c r="G526" s="3">
        <f t="shared" si="31"/>
        <v>1.07295175950844</v>
      </c>
    </row>
    <row r="527" spans="1:7">
      <c r="A527" s="2" t="s">
        <v>16</v>
      </c>
      <c r="B527" s="4">
        <v>4</v>
      </c>
      <c r="C527" s="4">
        <v>7653.134</v>
      </c>
      <c r="D527" s="4"/>
      <c r="E527" s="4">
        <v>4</v>
      </c>
      <c r="F527" s="4">
        <v>9222.255</v>
      </c>
      <c r="G527" s="4">
        <f t="shared" si="31"/>
        <v>1.20502986096938</v>
      </c>
    </row>
    <row r="528" spans="1:7">
      <c r="A528" s="2" t="s">
        <v>17</v>
      </c>
      <c r="B528" s="4">
        <v>5</v>
      </c>
      <c r="C528" s="4">
        <v>8324.305</v>
      </c>
      <c r="D528" s="4"/>
      <c r="E528" s="4">
        <v>5</v>
      </c>
      <c r="F528" s="4">
        <v>8781.598</v>
      </c>
      <c r="G528" s="4">
        <f t="shared" si="31"/>
        <v>1.05493467622823</v>
      </c>
    </row>
    <row r="529" spans="1:7">
      <c r="A529" s="2" t="s">
        <v>18</v>
      </c>
      <c r="B529" s="4">
        <v>6</v>
      </c>
      <c r="C529" s="4">
        <v>7979.134</v>
      </c>
      <c r="D529" s="4"/>
      <c r="E529" s="4">
        <v>6</v>
      </c>
      <c r="F529" s="4">
        <v>9228.619</v>
      </c>
      <c r="G529" s="4">
        <f t="shared" si="31"/>
        <v>1.15659406146081</v>
      </c>
    </row>
    <row r="530" spans="1:7">
      <c r="A530" s="5" t="s">
        <v>1070</v>
      </c>
      <c r="B530" s="5">
        <v>7</v>
      </c>
      <c r="C530" s="5">
        <v>8268.083</v>
      </c>
      <c r="D530" s="5"/>
      <c r="E530" s="5">
        <v>7</v>
      </c>
      <c r="F530" s="5">
        <v>3734.426</v>
      </c>
      <c r="G530" s="5">
        <f t="shared" si="31"/>
        <v>0.451667696127385</v>
      </c>
    </row>
    <row r="531" spans="1:7">
      <c r="A531" s="5" t="s">
        <v>1071</v>
      </c>
      <c r="B531" s="5">
        <v>8</v>
      </c>
      <c r="C531" s="5">
        <v>8087.426</v>
      </c>
      <c r="D531" s="5"/>
      <c r="E531" s="5">
        <v>8</v>
      </c>
      <c r="F531" s="5">
        <v>3765.598</v>
      </c>
      <c r="G531" s="5">
        <f t="shared" si="31"/>
        <v>0.46561143186967</v>
      </c>
    </row>
    <row r="532" spans="1:7">
      <c r="A532" s="5" t="s">
        <v>1072</v>
      </c>
      <c r="B532" s="5">
        <v>9</v>
      </c>
      <c r="C532" s="5">
        <v>9284.075</v>
      </c>
      <c r="D532" s="5"/>
      <c r="E532" s="5">
        <v>9</v>
      </c>
      <c r="F532" s="5">
        <v>3790.648</v>
      </c>
      <c r="G532" s="5">
        <f t="shared" si="31"/>
        <v>0.408295710665844</v>
      </c>
    </row>
    <row r="535" ht="13.5" spans="1:1">
      <c r="A535" s="1" t="s">
        <v>94</v>
      </c>
    </row>
    <row r="536" spans="1:13">
      <c r="A536" s="6" t="s">
        <v>123</v>
      </c>
      <c r="B536" s="2"/>
      <c r="C536" s="2"/>
      <c r="D536" s="2"/>
      <c r="E536" s="2"/>
      <c r="F536" s="2"/>
      <c r="G536" s="6" t="s">
        <v>124</v>
      </c>
      <c r="H536" s="6"/>
      <c r="I536" s="6"/>
      <c r="J536" s="6"/>
      <c r="K536" s="6"/>
      <c r="L536" s="6"/>
      <c r="M536" s="6"/>
    </row>
    <row r="537" spans="1:13">
      <c r="A537" s="6" t="s">
        <v>30</v>
      </c>
      <c r="B537" s="2"/>
      <c r="C537" s="2"/>
      <c r="D537" s="2"/>
      <c r="E537" s="2"/>
      <c r="F537" s="2"/>
      <c r="G537" s="6" t="s">
        <v>125</v>
      </c>
      <c r="H537" s="6"/>
      <c r="I537" s="6"/>
      <c r="J537" s="6"/>
      <c r="K537" s="6"/>
      <c r="L537" s="6"/>
      <c r="M537" s="6"/>
    </row>
    <row r="538" spans="1:13">
      <c r="A538" s="6"/>
      <c r="B538" s="6" t="s">
        <v>126</v>
      </c>
      <c r="C538" s="6" t="s">
        <v>127</v>
      </c>
      <c r="D538" s="6" t="s">
        <v>128</v>
      </c>
      <c r="E538" s="6" t="s">
        <v>32</v>
      </c>
      <c r="F538" s="6" t="s">
        <v>33</v>
      </c>
      <c r="G538" s="6" t="s">
        <v>129</v>
      </c>
      <c r="H538" s="6"/>
      <c r="I538" s="6"/>
      <c r="J538" s="6"/>
      <c r="K538" s="6"/>
      <c r="L538" s="6"/>
      <c r="M538" s="6"/>
    </row>
    <row r="539" spans="1:13">
      <c r="A539" s="8" t="s">
        <v>130</v>
      </c>
      <c r="B539" s="7">
        <v>1.392</v>
      </c>
      <c r="C539" s="7">
        <v>2</v>
      </c>
      <c r="D539" s="7">
        <v>0.696</v>
      </c>
      <c r="E539" s="7">
        <v>11.882</v>
      </c>
      <c r="F539" s="7">
        <v>0.001</v>
      </c>
      <c r="G539" s="6" t="s">
        <v>131</v>
      </c>
      <c r="H539" s="6" t="s">
        <v>132</v>
      </c>
      <c r="I539" s="6" t="s">
        <v>133</v>
      </c>
      <c r="J539" s="6" t="s">
        <v>134</v>
      </c>
      <c r="K539" s="6" t="s">
        <v>33</v>
      </c>
      <c r="L539" s="6" t="s">
        <v>135</v>
      </c>
      <c r="M539" s="6"/>
    </row>
    <row r="540" spans="1:13">
      <c r="A540" s="6" t="s">
        <v>136</v>
      </c>
      <c r="B540" s="7">
        <v>0.879</v>
      </c>
      <c r="C540" s="7">
        <v>15</v>
      </c>
      <c r="D540" s="7">
        <v>0.059</v>
      </c>
      <c r="E540" s="7"/>
      <c r="F540" s="7"/>
      <c r="G540" s="6"/>
      <c r="H540" s="6"/>
      <c r="I540" s="6"/>
      <c r="J540" s="6"/>
      <c r="K540" s="6"/>
      <c r="L540" s="6" t="s">
        <v>41</v>
      </c>
      <c r="M540" s="6" t="s">
        <v>42</v>
      </c>
    </row>
    <row r="541" spans="1:13">
      <c r="A541" s="6" t="s">
        <v>137</v>
      </c>
      <c r="B541" s="7">
        <v>2.271</v>
      </c>
      <c r="C541" s="7">
        <v>17</v>
      </c>
      <c r="D541" s="7"/>
      <c r="E541" s="7"/>
      <c r="F541" s="7"/>
      <c r="G541" s="2" t="s">
        <v>31</v>
      </c>
      <c r="H541" s="2" t="s">
        <v>40</v>
      </c>
      <c r="I541" s="2" t="s">
        <v>1073</v>
      </c>
      <c r="J541" s="2">
        <v>0.13975</v>
      </c>
      <c r="K541" s="2">
        <v>0.005</v>
      </c>
      <c r="L541" s="2">
        <v>-0.7568</v>
      </c>
      <c r="M541" s="2">
        <v>-0.161</v>
      </c>
    </row>
    <row r="542" spans="7:13">
      <c r="G542" s="2"/>
      <c r="H542" s="2" t="s">
        <v>1074</v>
      </c>
      <c r="I542" s="2">
        <v>0.20657</v>
      </c>
      <c r="J542" s="2">
        <v>0.13975</v>
      </c>
      <c r="K542" s="2">
        <v>0.16</v>
      </c>
      <c r="L542" s="2">
        <v>-0.0913</v>
      </c>
      <c r="M542" s="2">
        <v>0.5044</v>
      </c>
    </row>
    <row r="543" spans="7:13">
      <c r="G543" s="2" t="s">
        <v>40</v>
      </c>
      <c r="H543" s="2" t="s">
        <v>31</v>
      </c>
      <c r="I543" s="2" t="s">
        <v>1075</v>
      </c>
      <c r="J543" s="2">
        <v>0.13975</v>
      </c>
      <c r="K543" s="2">
        <v>0.005</v>
      </c>
      <c r="L543" s="2">
        <v>0.161</v>
      </c>
      <c r="M543" s="2">
        <v>0.7568</v>
      </c>
    </row>
    <row r="544" spans="7:13">
      <c r="G544" s="2"/>
      <c r="H544" s="2" t="s">
        <v>1074</v>
      </c>
      <c r="I544" s="2" t="s">
        <v>1076</v>
      </c>
      <c r="J544" s="2">
        <v>0.13975</v>
      </c>
      <c r="K544" s="2">
        <v>0</v>
      </c>
      <c r="L544" s="2">
        <v>0.3676</v>
      </c>
      <c r="M544" s="2">
        <v>0.9633</v>
      </c>
    </row>
    <row r="545" spans="7:13">
      <c r="G545" s="2" t="s">
        <v>1074</v>
      </c>
      <c r="H545" s="2" t="s">
        <v>31</v>
      </c>
      <c r="I545" s="2">
        <v>-0.20657</v>
      </c>
      <c r="J545" s="2">
        <v>0.13975</v>
      </c>
      <c r="K545" s="2">
        <v>0.16</v>
      </c>
      <c r="L545" s="2">
        <v>-0.5044</v>
      </c>
      <c r="M545" s="2">
        <v>0.0913</v>
      </c>
    </row>
    <row r="546" spans="7:13">
      <c r="G546" s="2"/>
      <c r="H546" s="2" t="s">
        <v>40</v>
      </c>
      <c r="I546" s="2" t="s">
        <v>1077</v>
      </c>
      <c r="J546" s="2">
        <v>0.13975</v>
      </c>
      <c r="K546" s="2">
        <v>0</v>
      </c>
      <c r="L546" s="2">
        <v>-0.9633</v>
      </c>
      <c r="M546" s="2">
        <v>-0.3676</v>
      </c>
    </row>
    <row r="547" spans="7:13">
      <c r="G547" s="6" t="s">
        <v>144</v>
      </c>
      <c r="H547" s="2"/>
      <c r="I547" s="2"/>
      <c r="J547" s="2"/>
      <c r="K547" s="2"/>
      <c r="L547" s="2"/>
      <c r="M547" s="2"/>
    </row>
    <row r="549" ht="13.5" spans="1:1">
      <c r="A549" s="1" t="s">
        <v>490</v>
      </c>
    </row>
    <row r="550" spans="1:13">
      <c r="A550" s="6" t="s">
        <v>123</v>
      </c>
      <c r="B550" s="2"/>
      <c r="C550" s="2"/>
      <c r="D550" s="2"/>
      <c r="E550" s="2"/>
      <c r="F550" s="2"/>
      <c r="G550" s="6" t="s">
        <v>124</v>
      </c>
      <c r="H550" s="6"/>
      <c r="I550" s="6"/>
      <c r="J550" s="6"/>
      <c r="K550" s="6"/>
      <c r="L550" s="6"/>
      <c r="M550" s="6"/>
    </row>
    <row r="551" spans="1:13">
      <c r="A551" s="6" t="s">
        <v>30</v>
      </c>
      <c r="B551" s="7"/>
      <c r="C551" s="7"/>
      <c r="D551" s="7"/>
      <c r="E551" s="7"/>
      <c r="F551" s="7"/>
      <c r="G551" s="6" t="s">
        <v>125</v>
      </c>
      <c r="H551" s="6"/>
      <c r="I551" s="6"/>
      <c r="J551" s="6"/>
      <c r="K551" s="6"/>
      <c r="L551" s="6"/>
      <c r="M551" s="6"/>
    </row>
    <row r="552" spans="1:13">
      <c r="A552" s="6"/>
      <c r="B552" s="6" t="s">
        <v>126</v>
      </c>
      <c r="C552" s="6" t="s">
        <v>127</v>
      </c>
      <c r="D552" s="6" t="s">
        <v>128</v>
      </c>
      <c r="E552" s="6" t="s">
        <v>32</v>
      </c>
      <c r="F552" s="6" t="s">
        <v>33</v>
      </c>
      <c r="G552" s="6" t="s">
        <v>129</v>
      </c>
      <c r="H552" s="6"/>
      <c r="I552" s="6"/>
      <c r="J552" s="6"/>
      <c r="K552" s="6"/>
      <c r="L552" s="6"/>
      <c r="M552" s="6"/>
    </row>
    <row r="553" spans="1:13">
      <c r="A553" s="8" t="s">
        <v>130</v>
      </c>
      <c r="B553" s="7">
        <v>1.768</v>
      </c>
      <c r="C553" s="7">
        <v>2</v>
      </c>
      <c r="D553" s="7">
        <v>0.884</v>
      </c>
      <c r="E553" s="7">
        <v>7.044</v>
      </c>
      <c r="F553" s="7">
        <v>0.007</v>
      </c>
      <c r="G553" s="6" t="s">
        <v>131</v>
      </c>
      <c r="H553" s="6" t="s">
        <v>132</v>
      </c>
      <c r="I553" s="6" t="s">
        <v>133</v>
      </c>
      <c r="J553" s="6" t="s">
        <v>134</v>
      </c>
      <c r="K553" s="6" t="s">
        <v>33</v>
      </c>
      <c r="L553" s="6" t="s">
        <v>135</v>
      </c>
      <c r="M553" s="6"/>
    </row>
    <row r="554" spans="1:13">
      <c r="A554" s="6" t="s">
        <v>136</v>
      </c>
      <c r="B554" s="7">
        <v>1.882</v>
      </c>
      <c r="C554" s="7">
        <v>15</v>
      </c>
      <c r="D554" s="7">
        <v>0.125</v>
      </c>
      <c r="E554" s="7"/>
      <c r="F554" s="7"/>
      <c r="G554" s="6"/>
      <c r="H554" s="6"/>
      <c r="I554" s="6"/>
      <c r="J554" s="6"/>
      <c r="K554" s="6"/>
      <c r="L554" s="6" t="s">
        <v>41</v>
      </c>
      <c r="M554" s="6" t="s">
        <v>42</v>
      </c>
    </row>
    <row r="555" spans="1:13">
      <c r="A555" s="6" t="s">
        <v>137</v>
      </c>
      <c r="B555" s="7">
        <v>3.65</v>
      </c>
      <c r="C555" s="7">
        <v>17</v>
      </c>
      <c r="D555" s="7"/>
      <c r="E555" s="7"/>
      <c r="F555" s="7"/>
      <c r="G555" s="2" t="s">
        <v>31</v>
      </c>
      <c r="H555" s="2" t="s">
        <v>40</v>
      </c>
      <c r="I555" s="2">
        <v>-0.12938</v>
      </c>
      <c r="J555" s="2">
        <v>0.20452</v>
      </c>
      <c r="K555" s="2">
        <v>0.537</v>
      </c>
      <c r="L555" s="2">
        <v>-0.5653</v>
      </c>
      <c r="M555" s="2">
        <v>0.3065</v>
      </c>
    </row>
    <row r="556" spans="7:13">
      <c r="G556" s="2"/>
      <c r="H556" s="2" t="s">
        <v>1074</v>
      </c>
      <c r="I556" s="2" t="s">
        <v>1078</v>
      </c>
      <c r="J556" s="2">
        <v>0.20452</v>
      </c>
      <c r="K556" s="2">
        <v>0.011</v>
      </c>
      <c r="L556" s="2">
        <v>0.1547</v>
      </c>
      <c r="M556" s="2">
        <v>1.0265</v>
      </c>
    </row>
    <row r="557" spans="7:13">
      <c r="G557" s="2" t="s">
        <v>40</v>
      </c>
      <c r="H557" s="2" t="s">
        <v>31</v>
      </c>
      <c r="I557" s="2">
        <v>0.12938</v>
      </c>
      <c r="J557" s="2">
        <v>0.20452</v>
      </c>
      <c r="K557" s="2">
        <v>0.537</v>
      </c>
      <c r="L557" s="2">
        <v>-0.3065</v>
      </c>
      <c r="M557" s="2">
        <v>0.5653</v>
      </c>
    </row>
    <row r="558" spans="7:13">
      <c r="G558" s="2"/>
      <c r="H558" s="2" t="s">
        <v>1074</v>
      </c>
      <c r="I558" s="2" t="s">
        <v>1079</v>
      </c>
      <c r="J558" s="2">
        <v>0.20452</v>
      </c>
      <c r="K558" s="2">
        <v>0.003</v>
      </c>
      <c r="L558" s="2">
        <v>0.2841</v>
      </c>
      <c r="M558" s="2">
        <v>1.1559</v>
      </c>
    </row>
    <row r="559" spans="7:13">
      <c r="G559" s="2" t="s">
        <v>1074</v>
      </c>
      <c r="H559" s="2" t="s">
        <v>31</v>
      </c>
      <c r="I559" s="2" t="s">
        <v>1080</v>
      </c>
      <c r="J559" s="2">
        <v>0.20452</v>
      </c>
      <c r="K559" s="2">
        <v>0.011</v>
      </c>
      <c r="L559" s="2">
        <v>-1.0265</v>
      </c>
      <c r="M559" s="2">
        <v>-0.1547</v>
      </c>
    </row>
    <row r="560" spans="7:13">
      <c r="G560" s="2"/>
      <c r="H560" s="2" t="s">
        <v>40</v>
      </c>
      <c r="I560" s="2" t="s">
        <v>1081</v>
      </c>
      <c r="J560" s="2">
        <v>0.20452</v>
      </c>
      <c r="K560" s="2">
        <v>0.003</v>
      </c>
      <c r="L560" s="2">
        <v>-1.1559</v>
      </c>
      <c r="M560" s="2">
        <v>-0.2841</v>
      </c>
    </row>
    <row r="561" spans="7:13">
      <c r="G561" s="6" t="s">
        <v>144</v>
      </c>
      <c r="H561" s="2"/>
      <c r="I561" s="2"/>
      <c r="J561" s="2"/>
      <c r="K561" s="2"/>
      <c r="L561" s="2"/>
      <c r="M561" s="2"/>
    </row>
    <row r="563" ht="13.5" spans="1:1">
      <c r="A563" s="1" t="s">
        <v>504</v>
      </c>
    </row>
    <row r="564" spans="1:13">
      <c r="A564" s="6" t="s">
        <v>123</v>
      </c>
      <c r="B564" s="2"/>
      <c r="C564" s="2"/>
      <c r="D564" s="2"/>
      <c r="E564" s="2"/>
      <c r="F564" s="2"/>
      <c r="G564" s="6" t="s">
        <v>124</v>
      </c>
      <c r="H564" s="6"/>
      <c r="I564" s="6"/>
      <c r="J564" s="6"/>
      <c r="K564" s="6"/>
      <c r="L564" s="6"/>
      <c r="M564" s="6"/>
    </row>
    <row r="565" spans="1:13">
      <c r="A565" s="6" t="s">
        <v>30</v>
      </c>
      <c r="B565" s="2"/>
      <c r="C565" s="2"/>
      <c r="D565" s="2"/>
      <c r="E565" s="2"/>
      <c r="F565" s="2"/>
      <c r="G565" s="6" t="s">
        <v>125</v>
      </c>
      <c r="H565" s="6"/>
      <c r="I565" s="6"/>
      <c r="J565" s="6"/>
      <c r="K565" s="6"/>
      <c r="L565" s="6"/>
      <c r="M565" s="6"/>
    </row>
    <row r="566" spans="1:13">
      <c r="A566" s="6"/>
      <c r="B566" s="6" t="s">
        <v>126</v>
      </c>
      <c r="C566" s="6" t="s">
        <v>127</v>
      </c>
      <c r="D566" s="6" t="s">
        <v>128</v>
      </c>
      <c r="E566" s="6" t="s">
        <v>32</v>
      </c>
      <c r="F566" s="6" t="s">
        <v>33</v>
      </c>
      <c r="G566" s="6" t="s">
        <v>129</v>
      </c>
      <c r="H566" s="6"/>
      <c r="I566" s="6"/>
      <c r="J566" s="6"/>
      <c r="K566" s="6"/>
      <c r="L566" s="6"/>
      <c r="M566" s="6"/>
    </row>
    <row r="567" spans="1:13">
      <c r="A567" s="8" t="s">
        <v>130</v>
      </c>
      <c r="B567" s="7">
        <v>1.183</v>
      </c>
      <c r="C567" s="7">
        <v>2</v>
      </c>
      <c r="D567" s="7">
        <v>0.592</v>
      </c>
      <c r="E567" s="7">
        <v>37.233</v>
      </c>
      <c r="F567" s="7">
        <v>0</v>
      </c>
      <c r="G567" s="6" t="s">
        <v>131</v>
      </c>
      <c r="H567" s="6" t="s">
        <v>132</v>
      </c>
      <c r="I567" s="6" t="s">
        <v>133</v>
      </c>
      <c r="J567" s="6" t="s">
        <v>134</v>
      </c>
      <c r="K567" s="6" t="s">
        <v>33</v>
      </c>
      <c r="L567" s="6" t="s">
        <v>135</v>
      </c>
      <c r="M567" s="6"/>
    </row>
    <row r="568" spans="1:13">
      <c r="A568" s="6" t="s">
        <v>136</v>
      </c>
      <c r="B568" s="7">
        <v>0.238</v>
      </c>
      <c r="C568" s="7">
        <v>15</v>
      </c>
      <c r="D568" s="7">
        <v>0.016</v>
      </c>
      <c r="E568" s="7"/>
      <c r="F568" s="7"/>
      <c r="G568" s="6"/>
      <c r="H568" s="6"/>
      <c r="I568" s="6"/>
      <c r="J568" s="6"/>
      <c r="K568" s="6"/>
      <c r="L568" s="6" t="s">
        <v>41</v>
      </c>
      <c r="M568" s="6" t="s">
        <v>42</v>
      </c>
    </row>
    <row r="569" spans="1:13">
      <c r="A569" s="6" t="s">
        <v>137</v>
      </c>
      <c r="B569" s="7">
        <v>1.421</v>
      </c>
      <c r="C569" s="7">
        <v>17</v>
      </c>
      <c r="D569" s="7"/>
      <c r="E569" s="7"/>
      <c r="F569" s="7"/>
      <c r="G569" s="2" t="s">
        <v>31</v>
      </c>
      <c r="H569" s="2" t="s">
        <v>40</v>
      </c>
      <c r="I569" s="2">
        <v>-0.08829</v>
      </c>
      <c r="J569" s="2">
        <v>0.07278</v>
      </c>
      <c r="K569" s="2">
        <v>0.244</v>
      </c>
      <c r="L569" s="2">
        <v>-0.2434</v>
      </c>
      <c r="M569" s="2">
        <v>0.0668</v>
      </c>
    </row>
    <row r="570" spans="7:13">
      <c r="G570" s="2"/>
      <c r="H570" s="2" t="s">
        <v>1074</v>
      </c>
      <c r="I570" s="2" t="s">
        <v>1082</v>
      </c>
      <c r="J570" s="2">
        <v>0.07278</v>
      </c>
      <c r="K570" s="2">
        <v>0</v>
      </c>
      <c r="L570" s="2">
        <v>0.3392</v>
      </c>
      <c r="M570" s="2">
        <v>0.6494</v>
      </c>
    </row>
    <row r="571" spans="7:13">
      <c r="G571" s="2" t="s">
        <v>40</v>
      </c>
      <c r="H571" s="2" t="s">
        <v>31</v>
      </c>
      <c r="I571" s="2">
        <v>0.08829</v>
      </c>
      <c r="J571" s="2">
        <v>0.07278</v>
      </c>
      <c r="K571" s="2">
        <v>0.244</v>
      </c>
      <c r="L571" s="2">
        <v>-0.0668</v>
      </c>
      <c r="M571" s="2">
        <v>0.2434</v>
      </c>
    </row>
    <row r="572" spans="7:13">
      <c r="G572" s="2"/>
      <c r="H572" s="2" t="s">
        <v>1074</v>
      </c>
      <c r="I572" s="2" t="s">
        <v>1083</v>
      </c>
      <c r="J572" s="2">
        <v>0.07278</v>
      </c>
      <c r="K572" s="2">
        <v>0</v>
      </c>
      <c r="L572" s="2">
        <v>0.4275</v>
      </c>
      <c r="M572" s="2">
        <v>0.7377</v>
      </c>
    </row>
    <row r="573" spans="7:13">
      <c r="G573" s="2" t="s">
        <v>1074</v>
      </c>
      <c r="H573" s="2" t="s">
        <v>31</v>
      </c>
      <c r="I573" s="2" t="s">
        <v>1084</v>
      </c>
      <c r="J573" s="2">
        <v>0.07278</v>
      </c>
      <c r="K573" s="2">
        <v>0</v>
      </c>
      <c r="L573" s="2">
        <v>-0.6494</v>
      </c>
      <c r="M573" s="2">
        <v>-0.3392</v>
      </c>
    </row>
    <row r="574" spans="7:13">
      <c r="G574" s="2"/>
      <c r="H574" s="2" t="s">
        <v>40</v>
      </c>
      <c r="I574" s="2" t="s">
        <v>1085</v>
      </c>
      <c r="J574" s="2">
        <v>0.07278</v>
      </c>
      <c r="K574" s="2">
        <v>0</v>
      </c>
      <c r="L574" s="2">
        <v>-0.7377</v>
      </c>
      <c r="M574" s="2">
        <v>-0.4275</v>
      </c>
    </row>
    <row r="575" spans="7:13">
      <c r="G575" s="6" t="s">
        <v>144</v>
      </c>
      <c r="H575" s="2"/>
      <c r="I575" s="2"/>
      <c r="J575" s="2"/>
      <c r="K575" s="2"/>
      <c r="L575" s="2"/>
      <c r="M575" s="2"/>
    </row>
    <row r="577" ht="17.25" spans="1:1">
      <c r="A577" s="10" t="s">
        <v>1086</v>
      </c>
    </row>
    <row r="578" spans="1:7">
      <c r="A578" s="2"/>
      <c r="B578" s="2"/>
      <c r="C578" s="2" t="s">
        <v>93</v>
      </c>
      <c r="D578" s="2"/>
      <c r="E578" s="2" t="s">
        <v>94</v>
      </c>
      <c r="F578" s="2"/>
      <c r="G578" s="2"/>
    </row>
    <row r="579" spans="1:7">
      <c r="A579" s="3" t="s">
        <v>7</v>
      </c>
      <c r="B579" s="3">
        <v>1</v>
      </c>
      <c r="C579" s="3">
        <v>10441.56</v>
      </c>
      <c r="D579" s="3"/>
      <c r="E579" s="3">
        <v>1</v>
      </c>
      <c r="F579" s="3">
        <v>8192.447</v>
      </c>
      <c r="G579" s="3">
        <f t="shared" ref="G579:G587" si="32">F579/C579</f>
        <v>0.784599906527377</v>
      </c>
    </row>
    <row r="580" spans="1:7">
      <c r="A580" s="3" t="s">
        <v>8</v>
      </c>
      <c r="B580" s="3">
        <v>2</v>
      </c>
      <c r="C580" s="3">
        <v>7919.912</v>
      </c>
      <c r="D580" s="3"/>
      <c r="E580" s="3">
        <v>2</v>
      </c>
      <c r="F580" s="3">
        <v>6745.083</v>
      </c>
      <c r="G580" s="3">
        <f t="shared" si="32"/>
        <v>0.851661356843359</v>
      </c>
    </row>
    <row r="581" spans="1:8">
      <c r="A581" s="3" t="s">
        <v>9</v>
      </c>
      <c r="B581" s="3">
        <v>3</v>
      </c>
      <c r="C581" s="3">
        <v>7432.719</v>
      </c>
      <c r="D581" s="3"/>
      <c r="E581" s="3">
        <v>3</v>
      </c>
      <c r="F581" s="3">
        <v>8113.033</v>
      </c>
      <c r="G581" s="3">
        <f t="shared" si="32"/>
        <v>1.09152962731404</v>
      </c>
      <c r="H581" s="2" t="s">
        <v>94</v>
      </c>
    </row>
    <row r="582" spans="1:7">
      <c r="A582" s="4" t="s">
        <v>771</v>
      </c>
      <c r="B582" s="4">
        <v>4</v>
      </c>
      <c r="C582" s="4">
        <v>5886.012</v>
      </c>
      <c r="D582" s="4"/>
      <c r="E582" s="4">
        <v>4</v>
      </c>
      <c r="F582" s="4">
        <v>8886.69</v>
      </c>
      <c r="G582" s="4">
        <f t="shared" si="32"/>
        <v>1.50979814516178</v>
      </c>
    </row>
    <row r="583" spans="1:8">
      <c r="A583" s="4" t="s">
        <v>772</v>
      </c>
      <c r="B583" s="4">
        <v>5</v>
      </c>
      <c r="C583" s="4">
        <v>5719.933</v>
      </c>
      <c r="D583" s="4"/>
      <c r="E583" s="4">
        <v>5</v>
      </c>
      <c r="F583" s="4">
        <v>10169.104</v>
      </c>
      <c r="G583" s="4">
        <f t="shared" si="32"/>
        <v>1.77783620892063</v>
      </c>
      <c r="H583" s="2"/>
    </row>
    <row r="584" spans="1:8">
      <c r="A584" s="4" t="s">
        <v>777</v>
      </c>
      <c r="B584" s="4">
        <v>6</v>
      </c>
      <c r="C584" s="4">
        <v>5517.69</v>
      </c>
      <c r="D584" s="4"/>
      <c r="E584" s="4">
        <v>6</v>
      </c>
      <c r="F584" s="4">
        <v>9296.225</v>
      </c>
      <c r="G584" s="4">
        <f t="shared" si="32"/>
        <v>1.68480378564218</v>
      </c>
      <c r="H584" s="2"/>
    </row>
    <row r="585" spans="1:8">
      <c r="A585" s="5" t="s">
        <v>1087</v>
      </c>
      <c r="B585" s="5">
        <v>7</v>
      </c>
      <c r="C585" s="5">
        <v>5081.619</v>
      </c>
      <c r="D585" s="5"/>
      <c r="E585" s="5">
        <v>7</v>
      </c>
      <c r="F585" s="5">
        <v>7963.497</v>
      </c>
      <c r="G585" s="5">
        <f t="shared" si="32"/>
        <v>1.56711807791966</v>
      </c>
      <c r="H585" s="2"/>
    </row>
    <row r="586" spans="1:8">
      <c r="A586" s="5" t="s">
        <v>1088</v>
      </c>
      <c r="B586" s="5">
        <v>8</v>
      </c>
      <c r="C586" s="5">
        <v>6991.811</v>
      </c>
      <c r="D586" s="5"/>
      <c r="E586" s="5">
        <v>8</v>
      </c>
      <c r="F586" s="5">
        <v>7203.497</v>
      </c>
      <c r="G586" s="5">
        <f t="shared" si="32"/>
        <v>1.03027627606067</v>
      </c>
      <c r="H586" s="2"/>
    </row>
    <row r="587" spans="1:8">
      <c r="A587" s="5" t="s">
        <v>1089</v>
      </c>
      <c r="B587" s="5">
        <v>9</v>
      </c>
      <c r="C587" s="5">
        <v>10488.731</v>
      </c>
      <c r="D587" s="5"/>
      <c r="E587" s="5">
        <v>9</v>
      </c>
      <c r="F587" s="5">
        <v>4979.69</v>
      </c>
      <c r="G587" s="5">
        <f t="shared" si="32"/>
        <v>0.474765727140871</v>
      </c>
      <c r="H587" s="2"/>
    </row>
    <row r="588" spans="1:8">
      <c r="A588" s="2"/>
      <c r="B588" s="2"/>
      <c r="C588" s="2" t="s">
        <v>93</v>
      </c>
      <c r="D588" s="2"/>
      <c r="E588" s="2" t="s">
        <v>94</v>
      </c>
      <c r="F588" s="2"/>
      <c r="G588" s="2"/>
      <c r="H588" s="2"/>
    </row>
    <row r="589" spans="1:8">
      <c r="A589" s="3" t="s">
        <v>10</v>
      </c>
      <c r="B589" s="3">
        <v>1</v>
      </c>
      <c r="C589" s="3">
        <v>11143.459</v>
      </c>
      <c r="D589" s="3"/>
      <c r="E589" s="3">
        <v>1</v>
      </c>
      <c r="F589" s="3">
        <v>5029.225</v>
      </c>
      <c r="G589" s="3">
        <f t="shared" ref="G589:G597" si="33">F589/C589</f>
        <v>0.451316328260372</v>
      </c>
      <c r="H589" s="2" t="s">
        <v>490</v>
      </c>
    </row>
    <row r="590" spans="1:7">
      <c r="A590" s="3" t="s">
        <v>11</v>
      </c>
      <c r="B590" s="3">
        <v>2</v>
      </c>
      <c r="C590" s="3">
        <v>5281.74</v>
      </c>
      <c r="D590" s="3"/>
      <c r="E590" s="3">
        <v>2</v>
      </c>
      <c r="F590" s="3">
        <v>5840.305</v>
      </c>
      <c r="G590" s="3">
        <f t="shared" si="33"/>
        <v>1.10575397501581</v>
      </c>
    </row>
    <row r="591" spans="1:8">
      <c r="A591" s="3" t="s">
        <v>12</v>
      </c>
      <c r="B591" s="3">
        <v>3</v>
      </c>
      <c r="C591" s="3">
        <v>5854.447</v>
      </c>
      <c r="D591" s="3"/>
      <c r="E591" s="3">
        <v>3</v>
      </c>
      <c r="F591" s="3">
        <v>5163.355</v>
      </c>
      <c r="G591" s="3">
        <f t="shared" si="33"/>
        <v>0.881954350257163</v>
      </c>
      <c r="H591" s="2"/>
    </row>
    <row r="592" spans="1:8">
      <c r="A592" s="4" t="s">
        <v>778</v>
      </c>
      <c r="B592" s="4">
        <v>4</v>
      </c>
      <c r="C592" s="4">
        <v>5785.418</v>
      </c>
      <c r="D592" s="4"/>
      <c r="E592" s="4">
        <v>4</v>
      </c>
      <c r="F592" s="4">
        <v>7790.205</v>
      </c>
      <c r="G592" s="4">
        <f t="shared" si="33"/>
        <v>1.34652414052018</v>
      </c>
      <c r="H592" s="2"/>
    </row>
    <row r="593" spans="1:8">
      <c r="A593" s="4" t="s">
        <v>783</v>
      </c>
      <c r="B593" s="4">
        <v>5</v>
      </c>
      <c r="C593" s="4">
        <v>5135.397</v>
      </c>
      <c r="D593" s="4"/>
      <c r="E593" s="4">
        <v>5</v>
      </c>
      <c r="F593" s="4">
        <v>8897.477</v>
      </c>
      <c r="G593" s="4">
        <f t="shared" si="33"/>
        <v>1.73257822131376</v>
      </c>
      <c r="H593" s="2"/>
    </row>
    <row r="594" spans="1:8">
      <c r="A594" s="4" t="s">
        <v>784</v>
      </c>
      <c r="B594" s="4">
        <v>6</v>
      </c>
      <c r="C594" s="4">
        <v>5695.477</v>
      </c>
      <c r="D594" s="4"/>
      <c r="E594" s="4">
        <v>6</v>
      </c>
      <c r="F594" s="4">
        <v>7776.891</v>
      </c>
      <c r="G594" s="4">
        <f t="shared" si="33"/>
        <v>1.36545033892684</v>
      </c>
      <c r="H594" s="2"/>
    </row>
    <row r="595" spans="1:7">
      <c r="A595" s="5" t="s">
        <v>1090</v>
      </c>
      <c r="B595" s="5">
        <v>7</v>
      </c>
      <c r="C595" s="5">
        <v>6237.376</v>
      </c>
      <c r="D595" s="5"/>
      <c r="E595" s="5">
        <v>7</v>
      </c>
      <c r="F595" s="5">
        <v>5380.134</v>
      </c>
      <c r="G595" s="5">
        <f t="shared" si="33"/>
        <v>0.862563680624673</v>
      </c>
    </row>
    <row r="596" spans="1:8">
      <c r="A596" s="5" t="s">
        <v>1091</v>
      </c>
      <c r="B596" s="5">
        <v>8</v>
      </c>
      <c r="C596" s="5">
        <v>5750.912</v>
      </c>
      <c r="D596" s="5"/>
      <c r="E596" s="5">
        <v>8</v>
      </c>
      <c r="F596" s="5">
        <v>5011.77</v>
      </c>
      <c r="G596" s="5">
        <f t="shared" si="33"/>
        <v>0.871473950566449</v>
      </c>
      <c r="H596" s="2"/>
    </row>
    <row r="597" spans="1:8">
      <c r="A597" s="5" t="s">
        <v>1092</v>
      </c>
      <c r="B597" s="5">
        <v>9</v>
      </c>
      <c r="C597" s="5">
        <v>6054.045</v>
      </c>
      <c r="D597" s="5"/>
      <c r="E597" s="5">
        <v>9</v>
      </c>
      <c r="F597" s="5">
        <v>4049.104</v>
      </c>
      <c r="G597" s="5">
        <f t="shared" si="33"/>
        <v>0.668826214539205</v>
      </c>
      <c r="H597" s="2" t="s">
        <v>504</v>
      </c>
    </row>
    <row r="598" spans="1:8">
      <c r="A598" s="2"/>
      <c r="B598" s="2"/>
      <c r="C598" s="2"/>
      <c r="D598" s="2"/>
      <c r="E598" s="2"/>
      <c r="F598" s="2"/>
      <c r="G598" s="2"/>
      <c r="H598" s="2"/>
    </row>
    <row r="599" spans="1:8">
      <c r="A599" s="2"/>
      <c r="B599" s="2"/>
      <c r="C599" s="2" t="s">
        <v>93</v>
      </c>
      <c r="D599" s="2"/>
      <c r="E599" s="2" t="s">
        <v>490</v>
      </c>
      <c r="F599" s="2"/>
      <c r="G599" s="2"/>
      <c r="H599" s="2"/>
    </row>
    <row r="600" spans="1:8">
      <c r="A600" s="3" t="s">
        <v>7</v>
      </c>
      <c r="B600" s="3">
        <v>1</v>
      </c>
      <c r="C600" s="3">
        <v>10441.56</v>
      </c>
      <c r="D600" s="3"/>
      <c r="E600" s="3">
        <v>1</v>
      </c>
      <c r="F600" s="3">
        <v>10826.146</v>
      </c>
      <c r="G600" s="3">
        <f t="shared" ref="G600:G608" si="34">F600/C600</f>
        <v>1.03683223579618</v>
      </c>
      <c r="H600" s="2"/>
    </row>
    <row r="601" spans="1:8">
      <c r="A601" s="3" t="s">
        <v>8</v>
      </c>
      <c r="B601" s="3">
        <v>2</v>
      </c>
      <c r="C601" s="3">
        <v>7919.912</v>
      </c>
      <c r="D601" s="3"/>
      <c r="E601" s="3">
        <v>2</v>
      </c>
      <c r="F601" s="3">
        <v>10412.548</v>
      </c>
      <c r="G601" s="3">
        <f t="shared" si="34"/>
        <v>1.31473026467971</v>
      </c>
      <c r="H601" s="2"/>
    </row>
    <row r="602" spans="1:8">
      <c r="A602" s="3" t="s">
        <v>9</v>
      </c>
      <c r="B602" s="3">
        <v>3</v>
      </c>
      <c r="C602" s="3">
        <v>7432.719</v>
      </c>
      <c r="D602" s="3"/>
      <c r="E602" s="3">
        <v>3</v>
      </c>
      <c r="F602" s="3">
        <v>9301.598</v>
      </c>
      <c r="G602" s="3">
        <f t="shared" si="34"/>
        <v>1.25143947995343</v>
      </c>
      <c r="H602" s="2"/>
    </row>
    <row r="603" spans="1:8">
      <c r="A603" s="4" t="s">
        <v>771</v>
      </c>
      <c r="B603" s="4">
        <v>4</v>
      </c>
      <c r="C603" s="4">
        <v>5886.012</v>
      </c>
      <c r="D603" s="4"/>
      <c r="E603" s="4">
        <v>4</v>
      </c>
      <c r="F603" s="4">
        <v>10145.841</v>
      </c>
      <c r="G603" s="4">
        <f t="shared" si="34"/>
        <v>1.72372074674669</v>
      </c>
      <c r="H603" s="2"/>
    </row>
    <row r="604" spans="1:8">
      <c r="A604" s="4" t="s">
        <v>772</v>
      </c>
      <c r="B604" s="4">
        <v>5</v>
      </c>
      <c r="C604" s="4">
        <v>5719.933</v>
      </c>
      <c r="D604" s="4"/>
      <c r="E604" s="4">
        <v>5</v>
      </c>
      <c r="F604" s="4">
        <v>10286.719</v>
      </c>
      <c r="G604" s="4">
        <f t="shared" si="34"/>
        <v>1.79839851270985</v>
      </c>
      <c r="H604" s="2" t="s">
        <v>93</v>
      </c>
    </row>
    <row r="605" spans="1:7">
      <c r="A605" s="4" t="s">
        <v>777</v>
      </c>
      <c r="B605" s="4">
        <v>6</v>
      </c>
      <c r="C605" s="4">
        <v>5517.69</v>
      </c>
      <c r="D605" s="4"/>
      <c r="E605" s="4">
        <v>6</v>
      </c>
      <c r="F605" s="4">
        <v>6842.69</v>
      </c>
      <c r="G605" s="4">
        <f t="shared" si="34"/>
        <v>1.24013672388264</v>
      </c>
    </row>
    <row r="606" spans="1:7">
      <c r="A606" s="5" t="s">
        <v>1087</v>
      </c>
      <c r="B606" s="5">
        <v>7</v>
      </c>
      <c r="C606" s="5">
        <v>5081.619</v>
      </c>
      <c r="D606" s="5"/>
      <c r="E606" s="5">
        <v>7</v>
      </c>
      <c r="F606" s="5">
        <v>4385.719</v>
      </c>
      <c r="G606" s="5">
        <f t="shared" si="34"/>
        <v>0.86305545535783</v>
      </c>
    </row>
    <row r="607" spans="1:7">
      <c r="A607" s="5" t="s">
        <v>1088</v>
      </c>
      <c r="B607" s="5">
        <v>8</v>
      </c>
      <c r="C607" s="5">
        <v>6991.811</v>
      </c>
      <c r="D607" s="5"/>
      <c r="E607" s="5">
        <v>8</v>
      </c>
      <c r="F607" s="5">
        <v>4089.647</v>
      </c>
      <c r="G607" s="5">
        <f t="shared" si="34"/>
        <v>0.584919558037252</v>
      </c>
    </row>
    <row r="608" spans="1:7">
      <c r="A608" s="5" t="s">
        <v>1089</v>
      </c>
      <c r="B608" s="5">
        <v>9</v>
      </c>
      <c r="C608" s="5">
        <v>10488.731</v>
      </c>
      <c r="D608" s="5"/>
      <c r="E608" s="5">
        <v>9</v>
      </c>
      <c r="F608" s="5">
        <v>4219.841</v>
      </c>
      <c r="G608" s="5">
        <f t="shared" si="34"/>
        <v>0.402321405706753</v>
      </c>
    </row>
    <row r="609" spans="1:7">
      <c r="A609" s="2"/>
      <c r="B609" s="2"/>
      <c r="C609" s="2" t="s">
        <v>93</v>
      </c>
      <c r="D609" s="2"/>
      <c r="E609" s="2" t="s">
        <v>490</v>
      </c>
      <c r="F609" s="2"/>
      <c r="G609" s="2"/>
    </row>
    <row r="610" spans="1:7">
      <c r="A610" s="3" t="s">
        <v>10</v>
      </c>
      <c r="B610" s="3">
        <v>1</v>
      </c>
      <c r="C610" s="3">
        <v>11143.459</v>
      </c>
      <c r="D610" s="3"/>
      <c r="E610" s="3">
        <v>1</v>
      </c>
      <c r="F610" s="3">
        <v>11598.095</v>
      </c>
      <c r="G610" s="3">
        <f t="shared" ref="G610:G618" si="35">F610/C610</f>
        <v>1.04079846302661</v>
      </c>
    </row>
    <row r="611" spans="1:7">
      <c r="A611" s="3" t="s">
        <v>11</v>
      </c>
      <c r="B611" s="3">
        <v>2</v>
      </c>
      <c r="C611" s="3">
        <v>5281.74</v>
      </c>
      <c r="D611" s="3"/>
      <c r="E611" s="3">
        <v>2</v>
      </c>
      <c r="F611" s="3">
        <v>9097.962</v>
      </c>
      <c r="G611" s="3">
        <f t="shared" si="35"/>
        <v>1.72253121130537</v>
      </c>
    </row>
    <row r="612" spans="1:7">
      <c r="A612" s="3" t="s">
        <v>12</v>
      </c>
      <c r="B612" s="3">
        <v>3</v>
      </c>
      <c r="C612" s="3">
        <v>5854.447</v>
      </c>
      <c r="D612" s="3"/>
      <c r="E612" s="3">
        <v>3</v>
      </c>
      <c r="F612" s="3">
        <v>8336.477</v>
      </c>
      <c r="G612" s="3">
        <f t="shared" si="35"/>
        <v>1.42395635317905</v>
      </c>
    </row>
    <row r="613" spans="1:7">
      <c r="A613" s="4" t="s">
        <v>778</v>
      </c>
      <c r="B613" s="4">
        <v>4</v>
      </c>
      <c r="C613" s="4">
        <v>5785.418</v>
      </c>
      <c r="D613" s="4"/>
      <c r="E613" s="4">
        <v>4</v>
      </c>
      <c r="F613" s="4">
        <v>8670.719</v>
      </c>
      <c r="G613" s="4">
        <f t="shared" si="35"/>
        <v>1.49871953936604</v>
      </c>
    </row>
    <row r="614" spans="1:7">
      <c r="A614" s="4" t="s">
        <v>783</v>
      </c>
      <c r="B614" s="4">
        <v>5</v>
      </c>
      <c r="C614" s="4">
        <v>5135.397</v>
      </c>
      <c r="D614" s="4"/>
      <c r="E614" s="4">
        <v>5</v>
      </c>
      <c r="F614" s="4">
        <v>7581.397</v>
      </c>
      <c r="G614" s="4">
        <f t="shared" si="35"/>
        <v>1.47630202689295</v>
      </c>
    </row>
    <row r="615" spans="1:7">
      <c r="A615" s="4" t="s">
        <v>784</v>
      </c>
      <c r="B615" s="4">
        <v>6</v>
      </c>
      <c r="C615" s="4">
        <v>5695.477</v>
      </c>
      <c r="D615" s="4"/>
      <c r="E615" s="4">
        <v>6</v>
      </c>
      <c r="F615" s="4">
        <v>6239.276</v>
      </c>
      <c r="G615" s="4">
        <f t="shared" si="35"/>
        <v>1.09547909683421</v>
      </c>
    </row>
    <row r="616" spans="1:7">
      <c r="A616" s="5" t="s">
        <v>1090</v>
      </c>
      <c r="B616" s="5">
        <v>7</v>
      </c>
      <c r="C616" s="5">
        <v>6237.376</v>
      </c>
      <c r="D616" s="5"/>
      <c r="E616" s="5">
        <v>7</v>
      </c>
      <c r="F616" s="5">
        <v>4667.305</v>
      </c>
      <c r="G616" s="5">
        <f t="shared" si="35"/>
        <v>0.748280206291877</v>
      </c>
    </row>
    <row r="617" spans="1:7">
      <c r="A617" s="5" t="s">
        <v>1091</v>
      </c>
      <c r="B617" s="5">
        <v>8</v>
      </c>
      <c r="C617" s="5">
        <v>5750.912</v>
      </c>
      <c r="D617" s="5"/>
      <c r="E617" s="5">
        <v>8</v>
      </c>
      <c r="F617" s="5">
        <v>4137.941</v>
      </c>
      <c r="G617" s="5">
        <f t="shared" si="35"/>
        <v>0.719527789679272</v>
      </c>
    </row>
    <row r="618" spans="1:7">
      <c r="A618" s="5" t="s">
        <v>1092</v>
      </c>
      <c r="B618" s="5">
        <v>9</v>
      </c>
      <c r="C618" s="5">
        <v>6054.045</v>
      </c>
      <c r="D618" s="5"/>
      <c r="E618" s="5">
        <v>9</v>
      </c>
      <c r="F618" s="5">
        <v>3978.447</v>
      </c>
      <c r="G618" s="5">
        <f t="shared" si="35"/>
        <v>0.657155174763319</v>
      </c>
    </row>
    <row r="619" spans="1:7">
      <c r="A619" s="2"/>
      <c r="B619" s="2"/>
      <c r="C619" s="2"/>
      <c r="D619" s="2"/>
      <c r="E619" s="2"/>
      <c r="F619" s="2"/>
      <c r="G619" s="2"/>
    </row>
    <row r="620" spans="1:7">
      <c r="A620" s="2"/>
      <c r="B620" s="2"/>
      <c r="C620" s="2"/>
      <c r="D620" s="2"/>
      <c r="E620" s="2"/>
      <c r="F620" s="2"/>
      <c r="G620" s="2"/>
    </row>
    <row r="621" spans="1:7">
      <c r="A621" s="2"/>
      <c r="B621" s="2"/>
      <c r="C621" s="2" t="s">
        <v>93</v>
      </c>
      <c r="D621" s="2"/>
      <c r="E621" s="2" t="s">
        <v>504</v>
      </c>
      <c r="F621" s="2"/>
      <c r="G621" s="2"/>
    </row>
    <row r="622" spans="1:7">
      <c r="A622" s="3" t="s">
        <v>7</v>
      </c>
      <c r="B622" s="3">
        <v>1</v>
      </c>
      <c r="C622" s="3">
        <v>10441.56</v>
      </c>
      <c r="D622" s="3"/>
      <c r="E622" s="3">
        <v>1</v>
      </c>
      <c r="F622" s="3">
        <v>10879.853</v>
      </c>
      <c r="G622" s="3">
        <f t="shared" ref="G622:G630" si="36">F622/C622</f>
        <v>1.04197581587426</v>
      </c>
    </row>
    <row r="623" spans="1:7">
      <c r="A623" s="3" t="s">
        <v>8</v>
      </c>
      <c r="B623" s="3">
        <v>2</v>
      </c>
      <c r="C623" s="3">
        <v>7919.912</v>
      </c>
      <c r="D623" s="3"/>
      <c r="E623" s="3">
        <v>2</v>
      </c>
      <c r="F623" s="3">
        <v>9503.376</v>
      </c>
      <c r="G623" s="3">
        <f t="shared" si="36"/>
        <v>1.19993454472726</v>
      </c>
    </row>
    <row r="624" spans="1:7">
      <c r="A624" s="3" t="s">
        <v>9</v>
      </c>
      <c r="B624" s="3">
        <v>3</v>
      </c>
      <c r="C624" s="3">
        <v>7432.719</v>
      </c>
      <c r="D624" s="3"/>
      <c r="E624" s="3">
        <v>3</v>
      </c>
      <c r="F624" s="3">
        <v>8120.376</v>
      </c>
      <c r="G624" s="3">
        <f t="shared" si="36"/>
        <v>1.09251755649581</v>
      </c>
    </row>
    <row r="625" spans="1:7">
      <c r="A625" s="4" t="s">
        <v>771</v>
      </c>
      <c r="B625" s="4">
        <v>4</v>
      </c>
      <c r="C625" s="4">
        <v>5886.012</v>
      </c>
      <c r="D625" s="4"/>
      <c r="E625" s="4">
        <v>4</v>
      </c>
      <c r="F625" s="4">
        <v>8743.669</v>
      </c>
      <c r="G625" s="4">
        <f t="shared" si="36"/>
        <v>1.48549968977297</v>
      </c>
    </row>
    <row r="626" spans="1:7">
      <c r="A626" s="4" t="s">
        <v>772</v>
      </c>
      <c r="B626" s="4">
        <v>5</v>
      </c>
      <c r="C626" s="4">
        <v>5719.933</v>
      </c>
      <c r="D626" s="4"/>
      <c r="E626" s="4">
        <v>5</v>
      </c>
      <c r="F626" s="4">
        <v>8987.719</v>
      </c>
      <c r="G626" s="4">
        <f t="shared" si="36"/>
        <v>1.57129795051795</v>
      </c>
    </row>
    <row r="627" spans="1:7">
      <c r="A627" s="4" t="s">
        <v>777</v>
      </c>
      <c r="B627" s="4">
        <v>6</v>
      </c>
      <c r="C627" s="4">
        <v>5517.69</v>
      </c>
      <c r="D627" s="4"/>
      <c r="E627" s="4">
        <v>6</v>
      </c>
      <c r="F627" s="4">
        <v>8253.305</v>
      </c>
      <c r="G627" s="4">
        <f t="shared" si="36"/>
        <v>1.49578990483336</v>
      </c>
    </row>
    <row r="628" spans="1:7">
      <c r="A628" s="5" t="s">
        <v>1087</v>
      </c>
      <c r="B628" s="5">
        <v>7</v>
      </c>
      <c r="C628" s="5">
        <v>5081.619</v>
      </c>
      <c r="D628" s="5"/>
      <c r="E628" s="5">
        <v>7</v>
      </c>
      <c r="F628" s="5">
        <v>4771.99</v>
      </c>
      <c r="G628" s="5">
        <f t="shared" si="36"/>
        <v>0.939068828261229</v>
      </c>
    </row>
    <row r="629" spans="1:7">
      <c r="A629" s="5" t="s">
        <v>1088</v>
      </c>
      <c r="B629" s="5">
        <v>8</v>
      </c>
      <c r="C629" s="5">
        <v>6991.811</v>
      </c>
      <c r="D629" s="5"/>
      <c r="E629" s="5">
        <v>8</v>
      </c>
      <c r="F629" s="5">
        <v>5681.891</v>
      </c>
      <c r="G629" s="5">
        <f t="shared" si="36"/>
        <v>0.81264939798859</v>
      </c>
    </row>
    <row r="630" spans="1:7">
      <c r="A630" s="5" t="s">
        <v>1089</v>
      </c>
      <c r="B630" s="5">
        <v>9</v>
      </c>
      <c r="C630" s="5">
        <v>10488.731</v>
      </c>
      <c r="D630" s="5"/>
      <c r="E630" s="5">
        <v>9</v>
      </c>
      <c r="F630" s="5">
        <v>5531.012</v>
      </c>
      <c r="G630" s="5">
        <f t="shared" si="36"/>
        <v>0.527328997187553</v>
      </c>
    </row>
    <row r="631" spans="1:7">
      <c r="A631" s="2"/>
      <c r="B631" s="2"/>
      <c r="C631" s="2" t="s">
        <v>93</v>
      </c>
      <c r="D631" s="2"/>
      <c r="E631" s="2" t="s">
        <v>504</v>
      </c>
      <c r="F631" s="2"/>
      <c r="G631" s="2"/>
    </row>
    <row r="632" spans="1:7">
      <c r="A632" s="3" t="s">
        <v>10</v>
      </c>
      <c r="B632" s="3">
        <v>1</v>
      </c>
      <c r="C632" s="3">
        <v>11143.459</v>
      </c>
      <c r="D632" s="3"/>
      <c r="E632" s="3">
        <v>1</v>
      </c>
      <c r="F632" s="3">
        <v>9114.539</v>
      </c>
      <c r="G632" s="3">
        <f t="shared" ref="G632:G640" si="37">F632/C632</f>
        <v>0.817927270159113</v>
      </c>
    </row>
    <row r="633" spans="1:7">
      <c r="A633" s="3" t="s">
        <v>11</v>
      </c>
      <c r="B633" s="3">
        <v>2</v>
      </c>
      <c r="C633" s="3">
        <v>5281.74</v>
      </c>
      <c r="D633" s="3"/>
      <c r="E633" s="3">
        <v>2</v>
      </c>
      <c r="F633" s="3">
        <v>6974.426</v>
      </c>
      <c r="G633" s="3">
        <f t="shared" si="37"/>
        <v>1.32047885734625</v>
      </c>
    </row>
    <row r="634" spans="1:7">
      <c r="A634" s="3" t="s">
        <v>12</v>
      </c>
      <c r="B634" s="3">
        <v>3</v>
      </c>
      <c r="C634" s="3">
        <v>5854.447</v>
      </c>
      <c r="D634" s="3"/>
      <c r="E634" s="3">
        <v>3</v>
      </c>
      <c r="F634" s="3">
        <v>5694.477</v>
      </c>
      <c r="G634" s="3">
        <f t="shared" si="37"/>
        <v>0.972675472166714</v>
      </c>
    </row>
    <row r="635" spans="1:7">
      <c r="A635" s="4" t="s">
        <v>778</v>
      </c>
      <c r="B635" s="4">
        <v>4</v>
      </c>
      <c r="C635" s="4">
        <v>5785.418</v>
      </c>
      <c r="D635" s="4"/>
      <c r="E635" s="4">
        <v>4</v>
      </c>
      <c r="F635" s="4">
        <v>5748.305</v>
      </c>
      <c r="G635" s="4">
        <f t="shared" si="37"/>
        <v>0.99358507890009</v>
      </c>
    </row>
    <row r="636" spans="1:7">
      <c r="A636" s="4" t="s">
        <v>783</v>
      </c>
      <c r="B636" s="4">
        <v>5</v>
      </c>
      <c r="C636" s="4">
        <v>5135.397</v>
      </c>
      <c r="D636" s="4"/>
      <c r="E636" s="4">
        <v>5</v>
      </c>
      <c r="F636" s="4">
        <v>5939.012</v>
      </c>
      <c r="G636" s="4">
        <f t="shared" si="37"/>
        <v>1.15648546743319</v>
      </c>
    </row>
    <row r="637" spans="1:7">
      <c r="A637" s="4" t="s">
        <v>784</v>
      </c>
      <c r="B637" s="4">
        <v>6</v>
      </c>
      <c r="C637" s="4">
        <v>5695.477</v>
      </c>
      <c r="D637" s="4"/>
      <c r="E637" s="4">
        <v>6</v>
      </c>
      <c r="F637" s="4">
        <v>6458.711</v>
      </c>
      <c r="G637" s="4">
        <f t="shared" si="37"/>
        <v>1.13400703751415</v>
      </c>
    </row>
    <row r="638" spans="1:7">
      <c r="A638" s="5" t="s">
        <v>1090</v>
      </c>
      <c r="B638" s="5">
        <v>7</v>
      </c>
      <c r="C638" s="5">
        <v>6237.376</v>
      </c>
      <c r="D638" s="5"/>
      <c r="E638" s="5">
        <v>7</v>
      </c>
      <c r="F638" s="5">
        <v>3043.74</v>
      </c>
      <c r="G638" s="5">
        <f t="shared" si="37"/>
        <v>0.487984049702952</v>
      </c>
    </row>
    <row r="639" spans="1:7">
      <c r="A639" s="5" t="s">
        <v>1091</v>
      </c>
      <c r="B639" s="5">
        <v>8</v>
      </c>
      <c r="C639" s="5">
        <v>5750.912</v>
      </c>
      <c r="D639" s="5"/>
      <c r="E639" s="5">
        <v>8</v>
      </c>
      <c r="F639" s="5">
        <v>3495.882</v>
      </c>
      <c r="G639" s="5">
        <f t="shared" si="37"/>
        <v>0.607883062721182</v>
      </c>
    </row>
    <row r="640" spans="1:7">
      <c r="A640" s="5" t="s">
        <v>1092</v>
      </c>
      <c r="B640" s="5">
        <v>9</v>
      </c>
      <c r="C640" s="5">
        <v>6054.045</v>
      </c>
      <c r="D640" s="5"/>
      <c r="E640" s="5">
        <v>9</v>
      </c>
      <c r="F640" s="5">
        <v>4180.075</v>
      </c>
      <c r="G640" s="5">
        <f t="shared" si="37"/>
        <v>0.69045984957165</v>
      </c>
    </row>
    <row r="644" ht="13.5" spans="1:1">
      <c r="A644" s="1" t="s">
        <v>94</v>
      </c>
    </row>
    <row r="645" spans="1:13">
      <c r="A645" s="6" t="s">
        <v>123</v>
      </c>
      <c r="B645" s="2"/>
      <c r="C645" s="2"/>
      <c r="D645" s="2"/>
      <c r="E645" s="2"/>
      <c r="F645" s="2"/>
      <c r="G645" s="6" t="s">
        <v>124</v>
      </c>
      <c r="H645" s="6"/>
      <c r="I645" s="6"/>
      <c r="J645" s="6"/>
      <c r="K645" s="6"/>
      <c r="L645" s="6"/>
      <c r="M645" s="6"/>
    </row>
    <row r="646" spans="1:13">
      <c r="A646" s="6" t="s">
        <v>30</v>
      </c>
      <c r="B646" s="2"/>
      <c r="C646" s="2"/>
      <c r="D646" s="2"/>
      <c r="E646" s="2"/>
      <c r="F646" s="2"/>
      <c r="G646" s="6" t="s">
        <v>125</v>
      </c>
      <c r="H646" s="6"/>
      <c r="I646" s="6"/>
      <c r="J646" s="6"/>
      <c r="K646" s="6"/>
      <c r="L646" s="6"/>
      <c r="M646" s="6"/>
    </row>
    <row r="647" spans="1:13">
      <c r="A647" s="6"/>
      <c r="B647" s="6" t="s">
        <v>126</v>
      </c>
      <c r="C647" s="6" t="s">
        <v>127</v>
      </c>
      <c r="D647" s="6" t="s">
        <v>128</v>
      </c>
      <c r="E647" s="6" t="s">
        <v>32</v>
      </c>
      <c r="F647" s="6" t="s">
        <v>33</v>
      </c>
      <c r="G647" s="6" t="s">
        <v>129</v>
      </c>
      <c r="H647" s="6"/>
      <c r="I647" s="6"/>
      <c r="J647" s="6"/>
      <c r="K647" s="6"/>
      <c r="L647" s="6"/>
      <c r="M647" s="6"/>
    </row>
    <row r="648" spans="1:13">
      <c r="A648" s="8" t="s">
        <v>130</v>
      </c>
      <c r="B648" s="2">
        <v>1.287</v>
      </c>
      <c r="C648" s="2">
        <v>2</v>
      </c>
      <c r="D648" s="2">
        <v>0.644</v>
      </c>
      <c r="E648" s="2">
        <v>9.789</v>
      </c>
      <c r="F648" s="2">
        <v>0.002</v>
      </c>
      <c r="G648" s="6" t="s">
        <v>131</v>
      </c>
      <c r="H648" s="6" t="s">
        <v>132</v>
      </c>
      <c r="I648" s="6" t="s">
        <v>133</v>
      </c>
      <c r="J648" s="6" t="s">
        <v>134</v>
      </c>
      <c r="K648" s="6" t="s">
        <v>33</v>
      </c>
      <c r="L648" s="6" t="s">
        <v>135</v>
      </c>
      <c r="M648" s="6"/>
    </row>
    <row r="649" spans="1:13">
      <c r="A649" s="6" t="s">
        <v>136</v>
      </c>
      <c r="B649" s="2">
        <v>0.986</v>
      </c>
      <c r="C649" s="2">
        <v>15</v>
      </c>
      <c r="D649" s="2">
        <v>0.066</v>
      </c>
      <c r="E649" s="2"/>
      <c r="F649" s="2"/>
      <c r="G649" s="6"/>
      <c r="H649" s="6"/>
      <c r="I649" s="6"/>
      <c r="J649" s="6"/>
      <c r="K649" s="6"/>
      <c r="L649" s="6" t="s">
        <v>41</v>
      </c>
      <c r="M649" s="6" t="s">
        <v>42</v>
      </c>
    </row>
    <row r="650" spans="1:13">
      <c r="A650" s="6" t="s">
        <v>137</v>
      </c>
      <c r="B650" s="2">
        <v>2.273</v>
      </c>
      <c r="C650" s="2">
        <v>17</v>
      </c>
      <c r="D650" s="2"/>
      <c r="E650" s="2"/>
      <c r="F650" s="2"/>
      <c r="G650" s="2" t="s">
        <v>31</v>
      </c>
      <c r="H650" s="2" t="s">
        <v>790</v>
      </c>
      <c r="I650" s="2" t="s">
        <v>1093</v>
      </c>
      <c r="J650" s="2">
        <v>0.14804</v>
      </c>
      <c r="K650" s="2">
        <v>0.005</v>
      </c>
      <c r="L650" s="2">
        <v>-0.803</v>
      </c>
      <c r="M650" s="2">
        <v>-0.172</v>
      </c>
    </row>
    <row r="651" spans="7:13">
      <c r="G651" s="2"/>
      <c r="H651" s="2" t="s">
        <v>1094</v>
      </c>
      <c r="I651" s="2">
        <v>0.13518</v>
      </c>
      <c r="J651" s="2">
        <v>0.14804</v>
      </c>
      <c r="K651" s="2">
        <v>0.376</v>
      </c>
      <c r="L651" s="2">
        <v>-0.1804</v>
      </c>
      <c r="M651" s="2">
        <v>0.4507</v>
      </c>
    </row>
    <row r="652" spans="7:13">
      <c r="G652" s="2" t="s">
        <v>790</v>
      </c>
      <c r="H652" s="2" t="s">
        <v>31</v>
      </c>
      <c r="I652" s="2" t="s">
        <v>1095</v>
      </c>
      <c r="J652" s="2">
        <v>0.14804</v>
      </c>
      <c r="K652" s="2">
        <v>0.005</v>
      </c>
      <c r="L652" s="2">
        <v>0.172</v>
      </c>
      <c r="M652" s="2">
        <v>0.803</v>
      </c>
    </row>
    <row r="653" spans="7:13">
      <c r="G653" s="2"/>
      <c r="H653" s="2" t="s">
        <v>1094</v>
      </c>
      <c r="I653" s="2" t="s">
        <v>1096</v>
      </c>
      <c r="J653" s="2">
        <v>0.14804</v>
      </c>
      <c r="K653" s="2">
        <v>0.001</v>
      </c>
      <c r="L653" s="2">
        <v>0.3071</v>
      </c>
      <c r="M653" s="2">
        <v>0.9382</v>
      </c>
    </row>
    <row r="654" spans="7:13">
      <c r="G654" s="2" t="s">
        <v>1094</v>
      </c>
      <c r="H654" s="2" t="s">
        <v>31</v>
      </c>
      <c r="I654" s="2">
        <v>-0.13518</v>
      </c>
      <c r="J654" s="2">
        <v>0.14804</v>
      </c>
      <c r="K654" s="2">
        <v>0.376</v>
      </c>
      <c r="L654" s="2">
        <v>-0.4507</v>
      </c>
      <c r="M654" s="2">
        <v>0.1804</v>
      </c>
    </row>
    <row r="655" spans="7:13">
      <c r="G655" s="2"/>
      <c r="H655" s="2" t="s">
        <v>790</v>
      </c>
      <c r="I655" s="2" t="s">
        <v>1097</v>
      </c>
      <c r="J655" s="2">
        <v>0.14804</v>
      </c>
      <c r="K655" s="2">
        <v>0.001</v>
      </c>
      <c r="L655" s="2">
        <v>-0.9382</v>
      </c>
      <c r="M655" s="2">
        <v>-0.3071</v>
      </c>
    </row>
    <row r="656" spans="7:13">
      <c r="G656" s="6" t="s">
        <v>144</v>
      </c>
      <c r="H656" s="2"/>
      <c r="I656" s="2"/>
      <c r="J656" s="2"/>
      <c r="K656" s="2"/>
      <c r="L656" s="2"/>
      <c r="M656" s="2"/>
    </row>
    <row r="658" ht="13.5" spans="1:1">
      <c r="A658" s="1" t="s">
        <v>490</v>
      </c>
    </row>
    <row r="659" spans="1:13">
      <c r="A659" s="6" t="s">
        <v>123</v>
      </c>
      <c r="B659" s="2"/>
      <c r="C659" s="2"/>
      <c r="D659" s="2"/>
      <c r="E659" s="2"/>
      <c r="F659" s="2"/>
      <c r="G659" s="6" t="s">
        <v>124</v>
      </c>
      <c r="H659" s="6"/>
      <c r="I659" s="6"/>
      <c r="J659" s="6"/>
      <c r="K659" s="6"/>
      <c r="L659" s="6"/>
      <c r="M659" s="6"/>
    </row>
    <row r="660" spans="1:13">
      <c r="A660" s="6" t="s">
        <v>30</v>
      </c>
      <c r="B660" s="2"/>
      <c r="C660" s="2"/>
      <c r="D660" s="2"/>
      <c r="E660" s="2"/>
      <c r="F660" s="2"/>
      <c r="G660" s="6" t="s">
        <v>125</v>
      </c>
      <c r="H660" s="6"/>
      <c r="I660" s="6"/>
      <c r="J660" s="6"/>
      <c r="K660" s="6"/>
      <c r="L660" s="6"/>
      <c r="M660" s="6"/>
    </row>
    <row r="661" spans="1:13">
      <c r="A661" s="6"/>
      <c r="B661" s="6" t="s">
        <v>126</v>
      </c>
      <c r="C661" s="6" t="s">
        <v>127</v>
      </c>
      <c r="D661" s="6" t="s">
        <v>128</v>
      </c>
      <c r="E661" s="6" t="s">
        <v>32</v>
      </c>
      <c r="F661" s="6" t="s">
        <v>33</v>
      </c>
      <c r="G661" s="6" t="s">
        <v>129</v>
      </c>
      <c r="H661" s="6"/>
      <c r="I661" s="6"/>
      <c r="J661" s="6"/>
      <c r="K661" s="6"/>
      <c r="L661" s="6"/>
      <c r="M661" s="6"/>
    </row>
    <row r="662" spans="1:13">
      <c r="A662" s="8" t="s">
        <v>130</v>
      </c>
      <c r="B662" s="7">
        <v>1.293</v>
      </c>
      <c r="C662" s="7">
        <v>2</v>
      </c>
      <c r="D662" s="7">
        <v>0.647</v>
      </c>
      <c r="E662" s="7">
        <v>19.849</v>
      </c>
      <c r="F662" s="7">
        <v>0</v>
      </c>
      <c r="G662" s="6" t="s">
        <v>131</v>
      </c>
      <c r="H662" s="6" t="s">
        <v>132</v>
      </c>
      <c r="I662" s="6" t="s">
        <v>133</v>
      </c>
      <c r="J662" s="6" t="s">
        <v>134</v>
      </c>
      <c r="K662" s="6" t="s">
        <v>33</v>
      </c>
      <c r="L662" s="6" t="s">
        <v>135</v>
      </c>
      <c r="M662" s="6"/>
    </row>
    <row r="663" spans="1:13">
      <c r="A663" s="6" t="s">
        <v>136</v>
      </c>
      <c r="B663" s="7">
        <v>0.489</v>
      </c>
      <c r="C663" s="7">
        <v>15</v>
      </c>
      <c r="D663" s="7">
        <v>0.033</v>
      </c>
      <c r="E663" s="7"/>
      <c r="F663" s="7"/>
      <c r="G663" s="6"/>
      <c r="H663" s="6"/>
      <c r="I663" s="6"/>
      <c r="J663" s="6"/>
      <c r="K663" s="6"/>
      <c r="L663" s="6" t="s">
        <v>41</v>
      </c>
      <c r="M663" s="6" t="s">
        <v>42</v>
      </c>
    </row>
    <row r="664" spans="1:13">
      <c r="A664" s="6" t="s">
        <v>137</v>
      </c>
      <c r="B664" s="7">
        <v>1.782</v>
      </c>
      <c r="C664" s="7">
        <v>17</v>
      </c>
      <c r="D664" s="7"/>
      <c r="E664" s="7"/>
      <c r="F664" s="7"/>
      <c r="G664" s="2" t="s">
        <v>31</v>
      </c>
      <c r="H664" s="2" t="s">
        <v>790</v>
      </c>
      <c r="I664" s="2">
        <v>-0.13382</v>
      </c>
      <c r="J664" s="2">
        <v>0.1042</v>
      </c>
      <c r="K664" s="2">
        <v>0.219</v>
      </c>
      <c r="L664" s="2">
        <v>-0.3559</v>
      </c>
      <c r="M664" s="2">
        <v>0.0883</v>
      </c>
    </row>
    <row r="665" spans="7:13">
      <c r="G665" s="2"/>
      <c r="H665" s="2" t="s">
        <v>1094</v>
      </c>
      <c r="I665" s="2" t="s">
        <v>1098</v>
      </c>
      <c r="J665" s="2">
        <v>0.1042</v>
      </c>
      <c r="K665" s="2">
        <v>0</v>
      </c>
      <c r="L665" s="2">
        <v>0.2676</v>
      </c>
      <c r="M665" s="2">
        <v>0.7118</v>
      </c>
    </row>
    <row r="666" spans="7:13">
      <c r="G666" s="2" t="s">
        <v>790</v>
      </c>
      <c r="H666" s="2" t="s">
        <v>31</v>
      </c>
      <c r="I666" s="2">
        <v>0.13382</v>
      </c>
      <c r="J666" s="2">
        <v>0.1042</v>
      </c>
      <c r="K666" s="2">
        <v>0.219</v>
      </c>
      <c r="L666" s="2">
        <v>-0.0883</v>
      </c>
      <c r="M666" s="2">
        <v>0.3559</v>
      </c>
    </row>
    <row r="667" spans="7:13">
      <c r="G667" s="2"/>
      <c r="H667" s="2" t="s">
        <v>1094</v>
      </c>
      <c r="I667" s="2" t="s">
        <v>1099</v>
      </c>
      <c r="J667" s="2">
        <v>0.1042</v>
      </c>
      <c r="K667" s="2">
        <v>0</v>
      </c>
      <c r="L667" s="2">
        <v>0.4014</v>
      </c>
      <c r="M667" s="2">
        <v>0.8456</v>
      </c>
    </row>
    <row r="668" spans="7:13">
      <c r="G668" s="2" t="s">
        <v>1094</v>
      </c>
      <c r="H668" s="2" t="s">
        <v>31</v>
      </c>
      <c r="I668" s="2" t="s">
        <v>1100</v>
      </c>
      <c r="J668" s="2">
        <v>0.1042</v>
      </c>
      <c r="K668" s="2">
        <v>0</v>
      </c>
      <c r="L668" s="2">
        <v>-0.7118</v>
      </c>
      <c r="M668" s="2">
        <v>-0.2676</v>
      </c>
    </row>
    <row r="669" spans="7:13">
      <c r="G669" s="2"/>
      <c r="H669" s="2" t="s">
        <v>790</v>
      </c>
      <c r="I669" s="2" t="s">
        <v>1101</v>
      </c>
      <c r="J669" s="2">
        <v>0.1042</v>
      </c>
      <c r="K669" s="2">
        <v>0</v>
      </c>
      <c r="L669" s="2">
        <v>-0.8456</v>
      </c>
      <c r="M669" s="2">
        <v>-0.4014</v>
      </c>
    </row>
    <row r="670" spans="7:13">
      <c r="G670" s="6" t="s">
        <v>144</v>
      </c>
      <c r="H670" s="2"/>
      <c r="I670" s="2"/>
      <c r="J670" s="2"/>
      <c r="K670" s="2"/>
      <c r="L670" s="2"/>
      <c r="M670" s="2"/>
    </row>
    <row r="672" ht="13.5" spans="1:1">
      <c r="A672" s="1" t="s">
        <v>504</v>
      </c>
    </row>
    <row r="673" spans="1:13">
      <c r="A673" s="6" t="s">
        <v>123</v>
      </c>
      <c r="B673" s="2"/>
      <c r="C673" s="2"/>
      <c r="D673" s="2"/>
      <c r="E673" s="2"/>
      <c r="F673" s="2"/>
      <c r="G673" s="6" t="s">
        <v>124</v>
      </c>
      <c r="H673" s="6"/>
      <c r="I673" s="6"/>
      <c r="J673" s="6"/>
      <c r="K673" s="6"/>
      <c r="L673" s="6"/>
      <c r="M673" s="6"/>
    </row>
    <row r="674" spans="1:13">
      <c r="A674" s="6" t="s">
        <v>30</v>
      </c>
      <c r="B674" s="2"/>
      <c r="C674" s="2"/>
      <c r="D674" s="2"/>
      <c r="E674" s="2"/>
      <c r="F674" s="2"/>
      <c r="G674" s="6" t="s">
        <v>125</v>
      </c>
      <c r="H674" s="6"/>
      <c r="I674" s="6"/>
      <c r="J674" s="6"/>
      <c r="K674" s="6"/>
      <c r="L674" s="6"/>
      <c r="M674" s="6"/>
    </row>
    <row r="675" spans="1:13">
      <c r="A675" s="6"/>
      <c r="B675" s="6" t="s">
        <v>126</v>
      </c>
      <c r="C675" s="6" t="s">
        <v>127</v>
      </c>
      <c r="D675" s="6" t="s">
        <v>128</v>
      </c>
      <c r="E675" s="6" t="s">
        <v>32</v>
      </c>
      <c r="F675" s="6" t="s">
        <v>33</v>
      </c>
      <c r="G675" s="6" t="s">
        <v>129</v>
      </c>
      <c r="H675" s="6"/>
      <c r="I675" s="6"/>
      <c r="J675" s="6"/>
      <c r="K675" s="6"/>
      <c r="L675" s="6"/>
      <c r="M675" s="6"/>
    </row>
    <row r="676" spans="1:13">
      <c r="A676" s="8" t="s">
        <v>130</v>
      </c>
      <c r="B676" s="7">
        <v>1.051</v>
      </c>
      <c r="C676" s="7">
        <v>2</v>
      </c>
      <c r="D676" s="7">
        <v>0.525</v>
      </c>
      <c r="E676" s="7">
        <v>15.356</v>
      </c>
      <c r="F676" s="7">
        <v>0</v>
      </c>
      <c r="G676" s="6" t="s">
        <v>131</v>
      </c>
      <c r="H676" s="6" t="s">
        <v>132</v>
      </c>
      <c r="I676" s="6" t="s">
        <v>133</v>
      </c>
      <c r="J676" s="6" t="s">
        <v>134</v>
      </c>
      <c r="K676" s="6" t="s">
        <v>33</v>
      </c>
      <c r="L676" s="6" t="s">
        <v>135</v>
      </c>
      <c r="M676" s="6"/>
    </row>
    <row r="677" spans="1:13">
      <c r="A677" s="6" t="s">
        <v>136</v>
      </c>
      <c r="B677" s="7">
        <v>0.513</v>
      </c>
      <c r="C677" s="7">
        <v>15</v>
      </c>
      <c r="D677" s="7">
        <v>0.034</v>
      </c>
      <c r="E677" s="7"/>
      <c r="F677" s="7"/>
      <c r="G677" s="6"/>
      <c r="H677" s="6"/>
      <c r="I677" s="6"/>
      <c r="J677" s="6"/>
      <c r="K677" s="6"/>
      <c r="L677" s="6" t="s">
        <v>41</v>
      </c>
      <c r="M677" s="6" t="s">
        <v>42</v>
      </c>
    </row>
    <row r="678" spans="1:13">
      <c r="A678" s="6" t="s">
        <v>137</v>
      </c>
      <c r="B678" s="7">
        <v>1.564</v>
      </c>
      <c r="C678" s="7">
        <v>17</v>
      </c>
      <c r="D678" s="7"/>
      <c r="E678" s="7"/>
      <c r="F678" s="7"/>
      <c r="G678" s="2" t="s">
        <v>31</v>
      </c>
      <c r="H678" s="2" t="s">
        <v>790</v>
      </c>
      <c r="I678" s="2">
        <v>-0.21583</v>
      </c>
      <c r="J678" s="2">
        <v>0.10678</v>
      </c>
      <c r="K678" s="2">
        <v>0.061</v>
      </c>
      <c r="L678" s="2">
        <v>-0.4434</v>
      </c>
      <c r="M678" s="2">
        <v>0.0118</v>
      </c>
    </row>
    <row r="679" spans="7:13">
      <c r="G679" s="2"/>
      <c r="H679" s="2" t="s">
        <v>1094</v>
      </c>
      <c r="I679" s="2" t="s">
        <v>1102</v>
      </c>
      <c r="J679" s="2">
        <v>0.10678</v>
      </c>
      <c r="K679" s="2">
        <v>0.004</v>
      </c>
      <c r="L679" s="2">
        <v>0.1417</v>
      </c>
      <c r="M679" s="2">
        <v>0.5969</v>
      </c>
    </row>
    <row r="680" spans="7:13">
      <c r="G680" s="2" t="s">
        <v>790</v>
      </c>
      <c r="H680" s="2" t="s">
        <v>31</v>
      </c>
      <c r="I680" s="2">
        <v>0.21583</v>
      </c>
      <c r="J680" s="2">
        <v>0.10678</v>
      </c>
      <c r="K680" s="2">
        <v>0.061</v>
      </c>
      <c r="L680" s="2">
        <v>-0.0118</v>
      </c>
      <c r="M680" s="2">
        <v>0.4434</v>
      </c>
    </row>
    <row r="681" spans="7:13">
      <c r="G681" s="2"/>
      <c r="H681" s="2" t="s">
        <v>1094</v>
      </c>
      <c r="I681" s="2" t="s">
        <v>1103</v>
      </c>
      <c r="J681" s="2">
        <v>0.10678</v>
      </c>
      <c r="K681" s="2">
        <v>0</v>
      </c>
      <c r="L681" s="2">
        <v>0.3575</v>
      </c>
      <c r="M681" s="2">
        <v>0.8127</v>
      </c>
    </row>
    <row r="682" spans="7:13">
      <c r="G682" s="2" t="s">
        <v>1094</v>
      </c>
      <c r="H682" s="2" t="s">
        <v>31</v>
      </c>
      <c r="I682" s="2" t="s">
        <v>1104</v>
      </c>
      <c r="J682" s="2">
        <v>0.10678</v>
      </c>
      <c r="K682" s="2">
        <v>0.004</v>
      </c>
      <c r="L682" s="2">
        <v>-0.5969</v>
      </c>
      <c r="M682" s="2">
        <v>-0.1417</v>
      </c>
    </row>
    <row r="683" spans="7:13">
      <c r="G683" s="2"/>
      <c r="H683" s="2" t="s">
        <v>790</v>
      </c>
      <c r="I683" s="2" t="s">
        <v>1105</v>
      </c>
      <c r="J683" s="2">
        <v>0.10678</v>
      </c>
      <c r="K683" s="2">
        <v>0</v>
      </c>
      <c r="L683" s="2">
        <v>-0.8127</v>
      </c>
      <c r="M683" s="2">
        <v>-0.3575</v>
      </c>
    </row>
    <row r="684" spans="7:13">
      <c r="G684" s="6" t="s">
        <v>144</v>
      </c>
      <c r="H684" s="2"/>
      <c r="I684" s="2"/>
      <c r="J684" s="2"/>
      <c r="K684" s="2"/>
      <c r="L684" s="2"/>
      <c r="M684" s="2"/>
    </row>
    <row r="686" ht="17.25" spans="1:1">
      <c r="A686" s="10" t="s">
        <v>1106</v>
      </c>
    </row>
    <row r="687" spans="1:7">
      <c r="A687" s="2"/>
      <c r="B687" s="2"/>
      <c r="C687" s="2" t="s">
        <v>656</v>
      </c>
      <c r="D687" s="2"/>
      <c r="E687" s="2" t="s">
        <v>657</v>
      </c>
      <c r="F687" s="2"/>
      <c r="G687" s="2" t="s">
        <v>491</v>
      </c>
    </row>
    <row r="688" spans="1:7">
      <c r="A688" s="5" t="s">
        <v>7</v>
      </c>
      <c r="B688" s="5"/>
      <c r="C688" s="5">
        <v>1</v>
      </c>
      <c r="D688" s="5">
        <v>1089.134</v>
      </c>
      <c r="E688" s="5">
        <v>1</v>
      </c>
      <c r="F688" s="5">
        <v>10951.711</v>
      </c>
      <c r="G688" s="5">
        <f t="shared" ref="G688:G696" si="38">D688/F688</f>
        <v>0.0994487528021877</v>
      </c>
    </row>
    <row r="689" spans="1:7">
      <c r="A689" s="5" t="s">
        <v>8</v>
      </c>
      <c r="B689" s="5"/>
      <c r="C689" s="5">
        <v>2</v>
      </c>
      <c r="D689" s="5">
        <v>1280.184</v>
      </c>
      <c r="E689" s="5">
        <v>2</v>
      </c>
      <c r="F689" s="5">
        <v>10913.548</v>
      </c>
      <c r="G689" s="5">
        <f t="shared" si="38"/>
        <v>0.117302274200837</v>
      </c>
    </row>
    <row r="690" spans="1:7">
      <c r="A690" s="5" t="s">
        <v>9</v>
      </c>
      <c r="B690" s="5"/>
      <c r="C690" s="5">
        <v>3</v>
      </c>
      <c r="D690" s="5">
        <v>1097.255</v>
      </c>
      <c r="E690" s="5">
        <v>3</v>
      </c>
      <c r="F690" s="5">
        <v>9514.426</v>
      </c>
      <c r="G690" s="5">
        <f t="shared" si="38"/>
        <v>0.115325401658492</v>
      </c>
    </row>
    <row r="691" spans="1:8">
      <c r="A691" s="4" t="s">
        <v>1107</v>
      </c>
      <c r="B691" s="4"/>
      <c r="C691" s="4">
        <v>4</v>
      </c>
      <c r="D691" s="4">
        <v>1865.841</v>
      </c>
      <c r="E691" s="2">
        <v>4</v>
      </c>
      <c r="F691" s="2">
        <v>7543.397</v>
      </c>
      <c r="G691" s="2">
        <f t="shared" si="38"/>
        <v>0.247347580937342</v>
      </c>
      <c r="H691" s="2" t="s">
        <v>656</v>
      </c>
    </row>
    <row r="692" spans="1:7">
      <c r="A692" s="4" t="s">
        <v>1108</v>
      </c>
      <c r="B692" s="4"/>
      <c r="C692" s="4">
        <v>5</v>
      </c>
      <c r="D692" s="4">
        <v>5798.518</v>
      </c>
      <c r="E692" s="2">
        <v>5</v>
      </c>
      <c r="F692" s="2">
        <v>8579.619</v>
      </c>
      <c r="G692" s="2">
        <f t="shared" si="38"/>
        <v>0.675847960148347</v>
      </c>
    </row>
    <row r="693" spans="1:7">
      <c r="A693" s="4" t="s">
        <v>1109</v>
      </c>
      <c r="B693" s="4"/>
      <c r="C693" s="4">
        <v>6</v>
      </c>
      <c r="D693" s="4">
        <v>4578.79</v>
      </c>
      <c r="E693" s="2">
        <v>6</v>
      </c>
      <c r="F693" s="2">
        <v>7401.719</v>
      </c>
      <c r="G693" s="2">
        <f t="shared" si="38"/>
        <v>0.618611703578588</v>
      </c>
    </row>
    <row r="694" spans="1:7">
      <c r="A694" s="3" t="s">
        <v>1110</v>
      </c>
      <c r="B694" s="3"/>
      <c r="C694" s="3">
        <v>7</v>
      </c>
      <c r="D694" s="3">
        <v>12852.619</v>
      </c>
      <c r="E694" s="3">
        <v>7</v>
      </c>
      <c r="F694" s="3">
        <v>9885.962</v>
      </c>
      <c r="G694" s="3">
        <f t="shared" si="38"/>
        <v>1.30008784172952</v>
      </c>
    </row>
    <row r="695" spans="1:7">
      <c r="A695" s="3" t="s">
        <v>1111</v>
      </c>
      <c r="B695" s="3"/>
      <c r="C695" s="3">
        <v>8</v>
      </c>
      <c r="D695" s="3">
        <v>8749.104</v>
      </c>
      <c r="E695" s="3">
        <v>8</v>
      </c>
      <c r="F695" s="3">
        <v>8789.669</v>
      </c>
      <c r="G695" s="3">
        <f t="shared" si="38"/>
        <v>0.995384922913479</v>
      </c>
    </row>
    <row r="696" spans="1:7">
      <c r="A696" s="3" t="s">
        <v>1112</v>
      </c>
      <c r="B696" s="3"/>
      <c r="C696" s="3">
        <v>9</v>
      </c>
      <c r="D696" s="3">
        <v>6760.033</v>
      </c>
      <c r="E696" s="3">
        <v>9</v>
      </c>
      <c r="F696" s="3">
        <v>8861.782</v>
      </c>
      <c r="G696" s="3">
        <f t="shared" si="38"/>
        <v>0.762829981599638</v>
      </c>
    </row>
    <row r="697" spans="1:7">
      <c r="A697" s="2"/>
      <c r="B697" s="2"/>
      <c r="C697" s="2" t="s">
        <v>656</v>
      </c>
      <c r="D697" s="2"/>
      <c r="E697" s="2" t="s">
        <v>657</v>
      </c>
      <c r="F697" s="2"/>
      <c r="G697" s="2" t="s">
        <v>491</v>
      </c>
    </row>
    <row r="698" spans="1:8">
      <c r="A698" s="5" t="s">
        <v>10</v>
      </c>
      <c r="B698" s="5"/>
      <c r="C698" s="5">
        <v>1</v>
      </c>
      <c r="D698" s="5">
        <v>3746.912</v>
      </c>
      <c r="E698" s="5">
        <v>1</v>
      </c>
      <c r="F698" s="5">
        <v>10990.246</v>
      </c>
      <c r="G698" s="5">
        <f t="shared" ref="G698:G706" si="39">D698/F698</f>
        <v>0.340930676165029</v>
      </c>
      <c r="H698" s="2" t="s">
        <v>657</v>
      </c>
    </row>
    <row r="699" spans="1:7">
      <c r="A699" s="5" t="s">
        <v>11</v>
      </c>
      <c r="B699" s="5"/>
      <c r="C699" s="5">
        <v>2</v>
      </c>
      <c r="D699" s="5">
        <v>2415.012</v>
      </c>
      <c r="E699" s="5">
        <v>2</v>
      </c>
      <c r="F699" s="5">
        <v>5865.033</v>
      </c>
      <c r="G699" s="5">
        <f t="shared" si="39"/>
        <v>0.41176443508502</v>
      </c>
    </row>
    <row r="700" spans="1:7">
      <c r="A700" s="5" t="s">
        <v>12</v>
      </c>
      <c r="B700" s="5"/>
      <c r="C700" s="5">
        <v>3</v>
      </c>
      <c r="D700" s="5">
        <v>2920.305</v>
      </c>
      <c r="E700" s="5">
        <v>3</v>
      </c>
      <c r="F700" s="5">
        <v>5272.083</v>
      </c>
      <c r="G700" s="5">
        <f t="shared" si="39"/>
        <v>0.553918631402427</v>
      </c>
    </row>
    <row r="701" spans="1:7">
      <c r="A701" s="4" t="s">
        <v>1113</v>
      </c>
      <c r="B701" s="2"/>
      <c r="C701" s="2">
        <v>4</v>
      </c>
      <c r="D701" s="2">
        <v>2902.669</v>
      </c>
      <c r="E701" s="2">
        <v>4</v>
      </c>
      <c r="F701" s="2">
        <v>9149.468</v>
      </c>
      <c r="G701" s="2">
        <f t="shared" si="39"/>
        <v>0.317250030274984</v>
      </c>
    </row>
    <row r="702" spans="1:7">
      <c r="A702" s="4" t="s">
        <v>1114</v>
      </c>
      <c r="B702" s="4"/>
      <c r="C702" s="4">
        <v>5</v>
      </c>
      <c r="D702" s="4">
        <v>6638.447</v>
      </c>
      <c r="E702" s="2">
        <v>5</v>
      </c>
      <c r="F702" s="2">
        <v>8936.548</v>
      </c>
      <c r="G702" s="2">
        <f t="shared" si="39"/>
        <v>0.742842426404468</v>
      </c>
    </row>
    <row r="703" spans="1:7">
      <c r="A703" s="4" t="s">
        <v>1115</v>
      </c>
      <c r="B703" s="4"/>
      <c r="C703" s="4">
        <v>6</v>
      </c>
      <c r="D703" s="4">
        <v>6612.962</v>
      </c>
      <c r="E703" s="2">
        <v>6</v>
      </c>
      <c r="F703" s="2">
        <v>6426.861</v>
      </c>
      <c r="G703" s="2">
        <f t="shared" si="39"/>
        <v>1.02895674887009</v>
      </c>
    </row>
    <row r="704" spans="1:7">
      <c r="A704" s="3" t="s">
        <v>1116</v>
      </c>
      <c r="B704" s="3"/>
      <c r="C704" s="3">
        <v>7</v>
      </c>
      <c r="D704" s="3">
        <v>6683.154</v>
      </c>
      <c r="E704" s="3">
        <v>7</v>
      </c>
      <c r="F704" s="3">
        <v>6004.912</v>
      </c>
      <c r="G704" s="3">
        <f t="shared" si="39"/>
        <v>1.11294786667981</v>
      </c>
    </row>
    <row r="705" spans="1:7">
      <c r="A705" s="3" t="s">
        <v>1117</v>
      </c>
      <c r="B705" s="3"/>
      <c r="C705" s="3">
        <v>8</v>
      </c>
      <c r="D705" s="3">
        <v>6482.569</v>
      </c>
      <c r="E705" s="3">
        <v>8</v>
      </c>
      <c r="F705" s="3">
        <v>4785.548</v>
      </c>
      <c r="G705" s="3">
        <f t="shared" si="39"/>
        <v>1.35461372448882</v>
      </c>
    </row>
    <row r="706" spans="1:7">
      <c r="A706" s="3" t="s">
        <v>1118</v>
      </c>
      <c r="B706" s="3"/>
      <c r="C706" s="3">
        <v>9</v>
      </c>
      <c r="D706" s="3">
        <v>12941.154</v>
      </c>
      <c r="E706" s="3">
        <v>9</v>
      </c>
      <c r="F706" s="3">
        <v>5653.054</v>
      </c>
      <c r="G706" s="3">
        <f t="shared" si="39"/>
        <v>2.28923233353157</v>
      </c>
    </row>
    <row r="709" spans="1:13">
      <c r="A709" s="6" t="s">
        <v>123</v>
      </c>
      <c r="B709" s="2"/>
      <c r="C709" s="2"/>
      <c r="D709" s="2"/>
      <c r="E709" s="2"/>
      <c r="F709" s="2"/>
      <c r="G709" s="6" t="s">
        <v>124</v>
      </c>
      <c r="H709" s="6"/>
      <c r="I709" s="6"/>
      <c r="J709" s="6"/>
      <c r="K709" s="6"/>
      <c r="L709" s="6"/>
      <c r="M709" s="6"/>
    </row>
    <row r="710" spans="1:13">
      <c r="A710" s="6" t="s">
        <v>30</v>
      </c>
      <c r="B710" s="2"/>
      <c r="C710" s="2"/>
      <c r="D710" s="2"/>
      <c r="E710" s="2"/>
      <c r="F710" s="2"/>
      <c r="G710" s="6" t="s">
        <v>125</v>
      </c>
      <c r="H710" s="6"/>
      <c r="I710" s="6"/>
      <c r="J710" s="6"/>
      <c r="K710" s="6"/>
      <c r="L710" s="6"/>
      <c r="M710" s="6"/>
    </row>
    <row r="711" spans="1:13">
      <c r="A711" s="6"/>
      <c r="B711" s="6" t="s">
        <v>126</v>
      </c>
      <c r="C711" s="6" t="s">
        <v>127</v>
      </c>
      <c r="D711" s="6" t="s">
        <v>128</v>
      </c>
      <c r="E711" s="6" t="s">
        <v>32</v>
      </c>
      <c r="F711" s="6" t="s">
        <v>33</v>
      </c>
      <c r="G711" s="6" t="s">
        <v>129</v>
      </c>
      <c r="H711" s="6"/>
      <c r="I711" s="6"/>
      <c r="J711" s="6"/>
      <c r="K711" s="6"/>
      <c r="L711" s="6"/>
      <c r="M711" s="6"/>
    </row>
    <row r="712" spans="1:13">
      <c r="A712" s="8" t="s">
        <v>130</v>
      </c>
      <c r="B712" s="2">
        <v>44.408</v>
      </c>
      <c r="C712" s="2">
        <v>2</v>
      </c>
      <c r="D712" s="2">
        <v>22.204</v>
      </c>
      <c r="E712" s="2">
        <v>12.456</v>
      </c>
      <c r="F712" s="2">
        <v>0.001</v>
      </c>
      <c r="G712" s="6" t="s">
        <v>131</v>
      </c>
      <c r="H712" s="6" t="s">
        <v>132</v>
      </c>
      <c r="I712" s="6" t="s">
        <v>133</v>
      </c>
      <c r="J712" s="6" t="s">
        <v>134</v>
      </c>
      <c r="K712" s="6" t="s">
        <v>33</v>
      </c>
      <c r="L712" s="6" t="s">
        <v>135</v>
      </c>
      <c r="M712" s="6"/>
    </row>
    <row r="713" spans="1:13">
      <c r="A713" s="6" t="s">
        <v>136</v>
      </c>
      <c r="B713" s="2">
        <v>26.739</v>
      </c>
      <c r="C713" s="2">
        <v>15</v>
      </c>
      <c r="D713" s="2">
        <v>1.783</v>
      </c>
      <c r="E713" s="2"/>
      <c r="F713" s="2"/>
      <c r="G713" s="6"/>
      <c r="H713" s="6"/>
      <c r="I713" s="6"/>
      <c r="J713" s="6"/>
      <c r="K713" s="6"/>
      <c r="L713" s="6" t="s">
        <v>41</v>
      </c>
      <c r="M713" s="6" t="s">
        <v>42</v>
      </c>
    </row>
    <row r="714" spans="1:13">
      <c r="A714" s="6" t="s">
        <v>137</v>
      </c>
      <c r="B714" s="2">
        <v>71.147</v>
      </c>
      <c r="C714" s="2">
        <v>17</v>
      </c>
      <c r="D714" s="2"/>
      <c r="E714" s="2"/>
      <c r="F714" s="2"/>
      <c r="G714" s="2" t="s">
        <v>31</v>
      </c>
      <c r="H714" s="2" t="s">
        <v>138</v>
      </c>
      <c r="I714" s="2">
        <v>-1.21571</v>
      </c>
      <c r="J714" s="2">
        <v>0.77085</v>
      </c>
      <c r="K714" s="2">
        <v>0.136</v>
      </c>
      <c r="L714" s="2">
        <v>-2.8587</v>
      </c>
      <c r="M714" s="2">
        <v>0.4273</v>
      </c>
    </row>
    <row r="715" spans="1:13">
      <c r="A715" s="2"/>
      <c r="B715" s="2"/>
      <c r="C715" s="2"/>
      <c r="D715" s="2"/>
      <c r="E715" s="2"/>
      <c r="F715" s="2"/>
      <c r="G715" s="2"/>
      <c r="H715" s="2" t="s">
        <v>140</v>
      </c>
      <c r="I715" s="2" t="s">
        <v>1119</v>
      </c>
      <c r="J715" s="2">
        <v>0.77085</v>
      </c>
      <c r="K715" s="2">
        <v>0</v>
      </c>
      <c r="L715" s="2">
        <v>-5.4121</v>
      </c>
      <c r="M715" s="2">
        <v>-2.1261</v>
      </c>
    </row>
    <row r="716" spans="1:13">
      <c r="A716" s="2"/>
      <c r="B716" s="2"/>
      <c r="C716" s="2"/>
      <c r="D716" s="2"/>
      <c r="E716" s="2"/>
      <c r="F716" s="2"/>
      <c r="G716" s="2" t="s">
        <v>138</v>
      </c>
      <c r="H716" s="2" t="s">
        <v>31</v>
      </c>
      <c r="I716" s="2">
        <v>1.21571</v>
      </c>
      <c r="J716" s="2">
        <v>0.77085</v>
      </c>
      <c r="K716" s="2">
        <v>0.136</v>
      </c>
      <c r="L716" s="2">
        <v>-0.4273</v>
      </c>
      <c r="M716" s="2">
        <v>2.8587</v>
      </c>
    </row>
    <row r="717" spans="1:13">
      <c r="A717" s="2"/>
      <c r="B717" s="2"/>
      <c r="C717" s="2"/>
      <c r="D717" s="2"/>
      <c r="E717" s="2"/>
      <c r="F717" s="2"/>
      <c r="G717" s="2"/>
      <c r="H717" s="2" t="s">
        <v>140</v>
      </c>
      <c r="I717" s="2" t="s">
        <v>1120</v>
      </c>
      <c r="J717" s="2">
        <v>0.77085</v>
      </c>
      <c r="K717" s="2">
        <v>0.005</v>
      </c>
      <c r="L717" s="2">
        <v>-4.1964</v>
      </c>
      <c r="M717" s="2">
        <v>-0.9104</v>
      </c>
    </row>
    <row r="718" spans="1:13">
      <c r="A718" s="2"/>
      <c r="B718" s="2"/>
      <c r="C718" s="2"/>
      <c r="D718" s="2"/>
      <c r="E718" s="2"/>
      <c r="F718" s="2"/>
      <c r="G718" s="2" t="s">
        <v>140</v>
      </c>
      <c r="H718" s="2" t="s">
        <v>31</v>
      </c>
      <c r="I718" s="2" t="s">
        <v>1121</v>
      </c>
      <c r="J718" s="2">
        <v>0.77085</v>
      </c>
      <c r="K718" s="2">
        <v>0</v>
      </c>
      <c r="L718" s="2">
        <v>2.1261</v>
      </c>
      <c r="M718" s="2">
        <v>5.4121</v>
      </c>
    </row>
    <row r="719" spans="1:13">
      <c r="A719" s="2"/>
      <c r="B719" s="2"/>
      <c r="C719" s="2"/>
      <c r="D719" s="2"/>
      <c r="E719" s="2"/>
      <c r="F719" s="2"/>
      <c r="G719" s="2"/>
      <c r="H719" s="2" t="s">
        <v>138</v>
      </c>
      <c r="I719" s="2" t="s">
        <v>1122</v>
      </c>
      <c r="J719" s="2">
        <v>0.77085</v>
      </c>
      <c r="K719" s="2">
        <v>0.005</v>
      </c>
      <c r="L719" s="2">
        <v>0.9104</v>
      </c>
      <c r="M719" s="2">
        <v>4.1964</v>
      </c>
    </row>
    <row r="720" spans="1:13">
      <c r="A720" s="2"/>
      <c r="B720" s="2"/>
      <c r="C720" s="2"/>
      <c r="D720" s="2"/>
      <c r="E720" s="2"/>
      <c r="F720" s="2"/>
      <c r="G720" s="6" t="s">
        <v>144</v>
      </c>
      <c r="H720" s="2"/>
      <c r="I720" s="2"/>
      <c r="J720" s="2"/>
      <c r="K720" s="2"/>
      <c r="L720" s="2"/>
      <c r="M720" s="2"/>
    </row>
    <row r="723" spans="1:7">
      <c r="A723" s="2"/>
      <c r="B723" s="2"/>
      <c r="C723" s="2" t="s">
        <v>1123</v>
      </c>
      <c r="D723" s="2"/>
      <c r="E723" s="2" t="s">
        <v>490</v>
      </c>
      <c r="F723" s="2"/>
      <c r="G723" s="2" t="s">
        <v>491</v>
      </c>
    </row>
    <row r="724" spans="1:7">
      <c r="A724" s="5" t="s">
        <v>7</v>
      </c>
      <c r="B724" s="5"/>
      <c r="C724" s="5">
        <v>1</v>
      </c>
      <c r="D724" s="5">
        <v>2117.569</v>
      </c>
      <c r="E724" s="5">
        <v>1</v>
      </c>
      <c r="F724" s="5">
        <v>13850.317</v>
      </c>
      <c r="G724" s="5">
        <f t="shared" ref="G724:G732" si="40">D724/F724</f>
        <v>0.15288956924235</v>
      </c>
    </row>
    <row r="725" spans="1:7">
      <c r="A725" s="5" t="s">
        <v>8</v>
      </c>
      <c r="B725" s="5"/>
      <c r="C725" s="5">
        <v>2</v>
      </c>
      <c r="D725" s="5">
        <v>3216.841</v>
      </c>
      <c r="E725" s="5">
        <v>2</v>
      </c>
      <c r="F725" s="5">
        <v>12045.719</v>
      </c>
      <c r="G725" s="5">
        <f t="shared" si="40"/>
        <v>0.267052635048186</v>
      </c>
    </row>
    <row r="726" spans="1:8">
      <c r="A726" s="5" t="s">
        <v>9</v>
      </c>
      <c r="B726" s="5"/>
      <c r="C726" s="5">
        <v>3</v>
      </c>
      <c r="D726" s="5">
        <v>5126.548</v>
      </c>
      <c r="E726" s="5">
        <v>3</v>
      </c>
      <c r="F726" s="5">
        <v>9157.012</v>
      </c>
      <c r="G726" s="5">
        <f t="shared" si="40"/>
        <v>0.559849435601919</v>
      </c>
      <c r="H726" s="2" t="s">
        <v>492</v>
      </c>
    </row>
    <row r="727" spans="1:8">
      <c r="A727" s="4" t="s">
        <v>1107</v>
      </c>
      <c r="B727" s="4"/>
      <c r="C727" s="4">
        <v>4</v>
      </c>
      <c r="D727" s="4">
        <v>6940.276</v>
      </c>
      <c r="E727" s="2">
        <v>4</v>
      </c>
      <c r="F727" s="2">
        <v>10404.033</v>
      </c>
      <c r="G727" s="2">
        <f t="shared" si="40"/>
        <v>0.667075546569297</v>
      </c>
      <c r="H727" s="2"/>
    </row>
    <row r="728" spans="1:8">
      <c r="A728" s="4" t="s">
        <v>1108</v>
      </c>
      <c r="B728" s="4"/>
      <c r="C728" s="4">
        <v>5</v>
      </c>
      <c r="D728" s="4">
        <v>10096.497</v>
      </c>
      <c r="E728" s="2">
        <v>5</v>
      </c>
      <c r="F728" s="2">
        <v>11182.962</v>
      </c>
      <c r="G728" s="2">
        <f t="shared" si="40"/>
        <v>0.902846401516879</v>
      </c>
      <c r="H728" s="2"/>
    </row>
    <row r="729" spans="1:8">
      <c r="A729" s="4" t="s">
        <v>1109</v>
      </c>
      <c r="B729" s="4"/>
      <c r="C729" s="4">
        <v>6</v>
      </c>
      <c r="D729" s="4">
        <v>8327.912</v>
      </c>
      <c r="E729" s="2">
        <v>6</v>
      </c>
      <c r="F729" s="2">
        <v>10148.891</v>
      </c>
      <c r="G729" s="2">
        <f t="shared" si="40"/>
        <v>0.82057359764727</v>
      </c>
      <c r="H729" s="2"/>
    </row>
    <row r="730" spans="1:8">
      <c r="A730" s="3" t="s">
        <v>1110</v>
      </c>
      <c r="B730" s="3"/>
      <c r="C730" s="3">
        <v>7</v>
      </c>
      <c r="D730" s="3">
        <v>11645.953</v>
      </c>
      <c r="E730" s="3">
        <v>7</v>
      </c>
      <c r="F730" s="3">
        <v>10813.719</v>
      </c>
      <c r="G730" s="3">
        <f t="shared" si="40"/>
        <v>1.07696094192941</v>
      </c>
      <c r="H730" s="2"/>
    </row>
    <row r="731" spans="1:8">
      <c r="A731" s="3" t="s">
        <v>1111</v>
      </c>
      <c r="B731" s="3"/>
      <c r="C731" s="3">
        <v>8</v>
      </c>
      <c r="D731" s="3">
        <v>11290.619</v>
      </c>
      <c r="E731" s="3">
        <v>8</v>
      </c>
      <c r="F731" s="3">
        <v>10528.426</v>
      </c>
      <c r="G731" s="3">
        <f t="shared" si="40"/>
        <v>1.07239382221046</v>
      </c>
      <c r="H731" s="2"/>
    </row>
    <row r="732" spans="1:7">
      <c r="A732" s="3" t="s">
        <v>1112</v>
      </c>
      <c r="B732" s="3"/>
      <c r="C732" s="3">
        <v>9</v>
      </c>
      <c r="D732" s="3">
        <v>14342.317</v>
      </c>
      <c r="E732" s="3">
        <v>9</v>
      </c>
      <c r="F732" s="3">
        <v>10833.347</v>
      </c>
      <c r="G732" s="3">
        <f t="shared" si="40"/>
        <v>1.32390451445892</v>
      </c>
    </row>
    <row r="733" spans="1:7">
      <c r="A733" s="2"/>
      <c r="B733" s="2"/>
      <c r="C733" s="2"/>
      <c r="D733" s="2"/>
      <c r="E733" s="2"/>
      <c r="F733" s="2"/>
      <c r="G733" s="2"/>
    </row>
    <row r="734" spans="1:7">
      <c r="A734" s="2"/>
      <c r="B734" s="2"/>
      <c r="C734" s="2" t="s">
        <v>1123</v>
      </c>
      <c r="D734" s="2"/>
      <c r="E734" s="2" t="s">
        <v>490</v>
      </c>
      <c r="F734" s="2"/>
      <c r="G734" s="2" t="s">
        <v>491</v>
      </c>
    </row>
    <row r="735" spans="1:8">
      <c r="A735" s="5" t="s">
        <v>10</v>
      </c>
      <c r="B735" s="5"/>
      <c r="C735" s="5">
        <v>1</v>
      </c>
      <c r="D735" s="5">
        <v>2615.205</v>
      </c>
      <c r="E735" s="5">
        <v>1</v>
      </c>
      <c r="F735" s="5">
        <v>13456.681</v>
      </c>
      <c r="G735" s="5">
        <f t="shared" ref="G735:G743" si="41">D735/F735</f>
        <v>0.194342497975541</v>
      </c>
      <c r="H735" s="2" t="s">
        <v>490</v>
      </c>
    </row>
    <row r="736" spans="1:7">
      <c r="A736" s="5" t="s">
        <v>11</v>
      </c>
      <c r="B736" s="5"/>
      <c r="C736" s="5">
        <v>2</v>
      </c>
      <c r="D736" s="5">
        <v>3035.426</v>
      </c>
      <c r="E736" s="5">
        <v>2</v>
      </c>
      <c r="F736" s="5">
        <v>11907.719</v>
      </c>
      <c r="G736" s="5">
        <f t="shared" si="41"/>
        <v>0.254912464763403</v>
      </c>
    </row>
    <row r="737" spans="1:7">
      <c r="A737" s="5" t="s">
        <v>12</v>
      </c>
      <c r="B737" s="5"/>
      <c r="C737" s="5">
        <v>3</v>
      </c>
      <c r="D737" s="5">
        <v>3340.79</v>
      </c>
      <c r="E737" s="5">
        <v>3</v>
      </c>
      <c r="F737" s="5">
        <v>9312.397</v>
      </c>
      <c r="G737" s="5">
        <f t="shared" si="41"/>
        <v>0.358746518216524</v>
      </c>
    </row>
    <row r="738" spans="1:7">
      <c r="A738" s="4" t="s">
        <v>1113</v>
      </c>
      <c r="B738" s="2"/>
      <c r="C738" s="2">
        <v>4</v>
      </c>
      <c r="D738" s="2">
        <v>5048.175</v>
      </c>
      <c r="E738" s="2">
        <v>4</v>
      </c>
      <c r="F738" s="2">
        <v>10669.468</v>
      </c>
      <c r="G738" s="2">
        <f t="shared" si="41"/>
        <v>0.473142147293567</v>
      </c>
    </row>
    <row r="739" spans="1:7">
      <c r="A739" s="4" t="s">
        <v>1114</v>
      </c>
      <c r="B739" s="4"/>
      <c r="C739" s="4">
        <v>5</v>
      </c>
      <c r="D739" s="4">
        <v>10178.296</v>
      </c>
      <c r="E739" s="2">
        <v>5</v>
      </c>
      <c r="F739" s="2">
        <v>10489.326</v>
      </c>
      <c r="G739" s="2">
        <f t="shared" si="41"/>
        <v>0.97034795181311</v>
      </c>
    </row>
    <row r="740" spans="1:7">
      <c r="A740" s="4" t="s">
        <v>1115</v>
      </c>
      <c r="B740" s="4"/>
      <c r="C740" s="4">
        <v>6</v>
      </c>
      <c r="D740" s="4">
        <v>10377.539</v>
      </c>
      <c r="E740" s="2">
        <v>6</v>
      </c>
      <c r="F740" s="2">
        <v>10653.69</v>
      </c>
      <c r="G740" s="2">
        <f t="shared" si="41"/>
        <v>0.974079309610098</v>
      </c>
    </row>
    <row r="741" spans="1:7">
      <c r="A741" s="3" t="s">
        <v>1116</v>
      </c>
      <c r="B741" s="3"/>
      <c r="C741" s="3">
        <v>7</v>
      </c>
      <c r="D741" s="3">
        <v>9607.205</v>
      </c>
      <c r="E741" s="3">
        <v>7</v>
      </c>
      <c r="F741" s="3">
        <v>10402.719</v>
      </c>
      <c r="G741" s="3">
        <f t="shared" si="41"/>
        <v>0.923528262178379</v>
      </c>
    </row>
    <row r="742" spans="1:7">
      <c r="A742" s="3" t="s">
        <v>1117</v>
      </c>
      <c r="B742" s="3"/>
      <c r="C742" s="3">
        <v>8</v>
      </c>
      <c r="D742" s="3">
        <v>10466.225</v>
      </c>
      <c r="E742" s="3">
        <v>8</v>
      </c>
      <c r="F742" s="3">
        <v>11003.761</v>
      </c>
      <c r="G742" s="3">
        <f t="shared" si="41"/>
        <v>0.951149793238875</v>
      </c>
    </row>
    <row r="743" spans="1:7">
      <c r="A743" s="3" t="s">
        <v>1118</v>
      </c>
      <c r="B743" s="3"/>
      <c r="C743" s="3">
        <v>9</v>
      </c>
      <c r="D743" s="3">
        <v>10454.61</v>
      </c>
      <c r="E743" s="3">
        <v>9</v>
      </c>
      <c r="F743" s="3">
        <v>11883.761</v>
      </c>
      <c r="G743" s="3">
        <f t="shared" si="41"/>
        <v>0.879739166750324</v>
      </c>
    </row>
    <row r="746" spans="1:13">
      <c r="A746" s="6" t="s">
        <v>123</v>
      </c>
      <c r="B746" s="2"/>
      <c r="C746" s="2"/>
      <c r="D746" s="2"/>
      <c r="E746" s="2"/>
      <c r="F746" s="2"/>
      <c r="G746" s="6" t="s">
        <v>124</v>
      </c>
      <c r="H746" s="6"/>
      <c r="I746" s="6"/>
      <c r="J746" s="6"/>
      <c r="K746" s="6"/>
      <c r="L746" s="6"/>
      <c r="M746" s="6"/>
    </row>
    <row r="747" spans="1:13">
      <c r="A747" s="6" t="s">
        <v>30</v>
      </c>
      <c r="B747" s="2"/>
      <c r="C747" s="2"/>
      <c r="D747" s="2"/>
      <c r="E747" s="2"/>
      <c r="F747" s="2"/>
      <c r="G747" s="6" t="s">
        <v>125</v>
      </c>
      <c r="H747" s="6"/>
      <c r="I747" s="6"/>
      <c r="J747" s="6"/>
      <c r="K747" s="6"/>
      <c r="L747" s="6"/>
      <c r="M747" s="6"/>
    </row>
    <row r="748" spans="1:13">
      <c r="A748" s="6"/>
      <c r="B748" s="6" t="s">
        <v>126</v>
      </c>
      <c r="C748" s="6" t="s">
        <v>127</v>
      </c>
      <c r="D748" s="6" t="s">
        <v>128</v>
      </c>
      <c r="E748" s="6" t="s">
        <v>32</v>
      </c>
      <c r="F748" s="6" t="s">
        <v>33</v>
      </c>
      <c r="G748" s="6" t="s">
        <v>129</v>
      </c>
      <c r="H748" s="6"/>
      <c r="I748" s="6"/>
      <c r="J748" s="6"/>
      <c r="K748" s="6"/>
      <c r="L748" s="6"/>
      <c r="M748" s="6"/>
    </row>
    <row r="749" spans="1:13">
      <c r="A749" s="8" t="s">
        <v>130</v>
      </c>
      <c r="B749" s="2">
        <v>19.304</v>
      </c>
      <c r="C749" s="2">
        <v>2</v>
      </c>
      <c r="D749" s="2">
        <v>9.652</v>
      </c>
      <c r="E749" s="2">
        <v>29.767</v>
      </c>
      <c r="F749" s="2">
        <v>0</v>
      </c>
      <c r="G749" s="6" t="s">
        <v>131</v>
      </c>
      <c r="H749" s="6" t="s">
        <v>132</v>
      </c>
      <c r="I749" s="6" t="s">
        <v>133</v>
      </c>
      <c r="J749" s="6" t="s">
        <v>134</v>
      </c>
      <c r="K749" s="6" t="s">
        <v>33</v>
      </c>
      <c r="L749" s="6" t="s">
        <v>135</v>
      </c>
      <c r="M749" s="6"/>
    </row>
    <row r="750" spans="1:13">
      <c r="A750" s="6" t="s">
        <v>136</v>
      </c>
      <c r="B750" s="2">
        <v>4.864</v>
      </c>
      <c r="C750" s="2">
        <v>15</v>
      </c>
      <c r="D750" s="2">
        <v>0.324</v>
      </c>
      <c r="E750" s="2"/>
      <c r="F750" s="2"/>
      <c r="G750" s="6"/>
      <c r="H750" s="6"/>
      <c r="I750" s="6"/>
      <c r="J750" s="6"/>
      <c r="K750" s="6"/>
      <c r="L750" s="6" t="s">
        <v>41</v>
      </c>
      <c r="M750" s="6" t="s">
        <v>42</v>
      </c>
    </row>
    <row r="751" spans="1:13">
      <c r="A751" s="6" t="s">
        <v>137</v>
      </c>
      <c r="B751" s="2">
        <v>24.168</v>
      </c>
      <c r="C751" s="2">
        <v>17</v>
      </c>
      <c r="D751" s="2"/>
      <c r="E751" s="2"/>
      <c r="F751" s="2"/>
      <c r="G751" s="2" t="s">
        <v>31</v>
      </c>
      <c r="H751" s="2" t="s">
        <v>138</v>
      </c>
      <c r="I751" s="2" t="s">
        <v>1124</v>
      </c>
      <c r="J751" s="2">
        <v>0.32876</v>
      </c>
      <c r="K751" s="2">
        <v>0</v>
      </c>
      <c r="L751" s="2">
        <v>-2.3901</v>
      </c>
      <c r="M751" s="2">
        <v>-0.9886</v>
      </c>
    </row>
    <row r="752" spans="1:13">
      <c r="A752" s="2"/>
      <c r="B752" s="2"/>
      <c r="C752" s="2"/>
      <c r="D752" s="2"/>
      <c r="E752" s="2"/>
      <c r="F752" s="2"/>
      <c r="G752" s="2"/>
      <c r="H752" s="2" t="s">
        <v>140</v>
      </c>
      <c r="I752" s="2" t="s">
        <v>1125</v>
      </c>
      <c r="J752" s="2">
        <v>0.32876</v>
      </c>
      <c r="K752" s="2">
        <v>0</v>
      </c>
      <c r="L752" s="2">
        <v>-3.1842</v>
      </c>
      <c r="M752" s="2">
        <v>-1.7827</v>
      </c>
    </row>
    <row r="753" spans="4:13">
      <c r="D753" s="2"/>
      <c r="E753" s="2"/>
      <c r="F753" s="2"/>
      <c r="G753" s="2" t="s">
        <v>138</v>
      </c>
      <c r="H753" s="2" t="s">
        <v>31</v>
      </c>
      <c r="I753" s="2" t="s">
        <v>1126</v>
      </c>
      <c r="J753" s="2">
        <v>0.32876</v>
      </c>
      <c r="K753" s="2">
        <v>0</v>
      </c>
      <c r="L753" s="2">
        <v>0.9886</v>
      </c>
      <c r="M753" s="2">
        <v>2.3901</v>
      </c>
    </row>
    <row r="754" spans="4:13">
      <c r="D754" s="2"/>
      <c r="E754" s="2"/>
      <c r="F754" s="2"/>
      <c r="G754" s="2"/>
      <c r="H754" s="2" t="s">
        <v>140</v>
      </c>
      <c r="I754" s="2" t="s">
        <v>1127</v>
      </c>
      <c r="J754" s="2">
        <v>0.32876</v>
      </c>
      <c r="K754" s="2">
        <v>0.029</v>
      </c>
      <c r="L754" s="2">
        <v>-1.4948</v>
      </c>
      <c r="M754" s="2">
        <v>-0.0933</v>
      </c>
    </row>
    <row r="755" spans="4:13">
      <c r="D755" s="2"/>
      <c r="E755" s="2"/>
      <c r="F755" s="2"/>
      <c r="G755" s="2" t="s">
        <v>140</v>
      </c>
      <c r="H755" s="2" t="s">
        <v>31</v>
      </c>
      <c r="I755" s="2" t="s">
        <v>1128</v>
      </c>
      <c r="J755" s="2">
        <v>0.32876</v>
      </c>
      <c r="K755" s="2">
        <v>0</v>
      </c>
      <c r="L755" s="2">
        <v>1.7827</v>
      </c>
      <c r="M755" s="2">
        <v>3.1842</v>
      </c>
    </row>
    <row r="756" spans="4:13">
      <c r="D756" s="2"/>
      <c r="E756" s="2"/>
      <c r="F756" s="2"/>
      <c r="G756" s="2"/>
      <c r="H756" s="2" t="s">
        <v>138</v>
      </c>
      <c r="I756" s="2" t="s">
        <v>1129</v>
      </c>
      <c r="J756" s="2">
        <v>0.32876</v>
      </c>
      <c r="K756" s="2">
        <v>0.029</v>
      </c>
      <c r="L756" s="2">
        <v>0.0933</v>
      </c>
      <c r="M756" s="2">
        <v>1.4948</v>
      </c>
    </row>
    <row r="757" spans="4:13">
      <c r="D757" s="2"/>
      <c r="E757" s="2"/>
      <c r="F757" s="2"/>
      <c r="G757" s="6" t="s">
        <v>144</v>
      </c>
      <c r="H757" s="2"/>
      <c r="I757" s="2"/>
      <c r="J757" s="2"/>
      <c r="K757" s="2"/>
      <c r="L757" s="2"/>
      <c r="M757" s="2"/>
    </row>
    <row r="765" spans="1:7">
      <c r="A765" s="2"/>
      <c r="B765" s="2"/>
      <c r="C765" s="2" t="s">
        <v>503</v>
      </c>
      <c r="D765" s="2"/>
      <c r="E765" s="2" t="s">
        <v>504</v>
      </c>
      <c r="F765" s="2"/>
      <c r="G765" s="2" t="s">
        <v>491</v>
      </c>
    </row>
    <row r="766" spans="1:7">
      <c r="A766" s="5" t="s">
        <v>7</v>
      </c>
      <c r="B766" s="5"/>
      <c r="C766" s="5">
        <v>1</v>
      </c>
      <c r="D766" s="5">
        <v>5822.376</v>
      </c>
      <c r="E766" s="5">
        <v>1</v>
      </c>
      <c r="F766" s="5">
        <v>8630.924</v>
      </c>
      <c r="G766" s="5">
        <f t="shared" ref="G766:G774" si="42">D766/F766</f>
        <v>0.674594747908799</v>
      </c>
    </row>
    <row r="767" spans="1:7">
      <c r="A767" s="5" t="s">
        <v>8</v>
      </c>
      <c r="B767" s="5"/>
      <c r="C767" s="5">
        <v>2</v>
      </c>
      <c r="D767" s="5">
        <v>5352.426</v>
      </c>
      <c r="E767" s="5">
        <v>2</v>
      </c>
      <c r="F767" s="5">
        <v>8225.075</v>
      </c>
      <c r="G767" s="5">
        <f t="shared" si="42"/>
        <v>0.650744947614459</v>
      </c>
    </row>
    <row r="768" spans="1:8">
      <c r="A768" s="5" t="s">
        <v>9</v>
      </c>
      <c r="B768" s="5"/>
      <c r="C768" s="5">
        <v>3</v>
      </c>
      <c r="D768" s="5">
        <v>4170.184</v>
      </c>
      <c r="E768" s="5">
        <v>3</v>
      </c>
      <c r="F768" s="5">
        <v>8458.104</v>
      </c>
      <c r="G768" s="5">
        <f t="shared" si="42"/>
        <v>0.493040047745925</v>
      </c>
      <c r="H768" s="2" t="s">
        <v>505</v>
      </c>
    </row>
    <row r="769" spans="1:8">
      <c r="A769" s="4" t="s">
        <v>1107</v>
      </c>
      <c r="B769" s="4"/>
      <c r="C769" s="4">
        <v>4</v>
      </c>
      <c r="D769" s="4">
        <v>6202.962</v>
      </c>
      <c r="E769" s="2">
        <v>4</v>
      </c>
      <c r="F769" s="2">
        <v>7759.447</v>
      </c>
      <c r="G769" s="2">
        <f t="shared" si="42"/>
        <v>0.79940774129909</v>
      </c>
      <c r="H769" s="2"/>
    </row>
    <row r="770" spans="1:8">
      <c r="A770" s="4" t="s">
        <v>1108</v>
      </c>
      <c r="B770" s="4"/>
      <c r="C770" s="4">
        <v>5</v>
      </c>
      <c r="D770" s="4">
        <v>6820.497</v>
      </c>
      <c r="E770" s="2">
        <v>5</v>
      </c>
      <c r="F770" s="2">
        <v>10911.004</v>
      </c>
      <c r="G770" s="2">
        <f t="shared" si="42"/>
        <v>0.625102602840215</v>
      </c>
      <c r="H770" s="2"/>
    </row>
    <row r="771" spans="1:8">
      <c r="A771" s="4" t="s">
        <v>1109</v>
      </c>
      <c r="B771" s="4"/>
      <c r="C771" s="4">
        <v>6</v>
      </c>
      <c r="D771" s="4">
        <v>8500.841</v>
      </c>
      <c r="E771" s="2">
        <v>6</v>
      </c>
      <c r="F771" s="2">
        <v>6208.962</v>
      </c>
      <c r="G771" s="2">
        <f t="shared" si="42"/>
        <v>1.36912433994603</v>
      </c>
      <c r="H771" s="2"/>
    </row>
    <row r="772" spans="1:8">
      <c r="A772" s="3" t="s">
        <v>1110</v>
      </c>
      <c r="B772" s="3"/>
      <c r="C772" s="3">
        <v>7</v>
      </c>
      <c r="D772" s="3">
        <v>7256.024</v>
      </c>
      <c r="E772" s="3">
        <v>7</v>
      </c>
      <c r="F772" s="3">
        <v>9901.418</v>
      </c>
      <c r="G772" s="3">
        <f t="shared" si="42"/>
        <v>0.732826752693402</v>
      </c>
      <c r="H772" s="2"/>
    </row>
    <row r="773" spans="1:8">
      <c r="A773" s="3" t="s">
        <v>1111</v>
      </c>
      <c r="B773" s="3"/>
      <c r="C773" s="3">
        <v>8</v>
      </c>
      <c r="D773" s="3">
        <v>11529.953</v>
      </c>
      <c r="E773" s="3">
        <v>8</v>
      </c>
      <c r="F773" s="3">
        <v>5807.912</v>
      </c>
      <c r="G773" s="3">
        <f t="shared" si="42"/>
        <v>1.98521482419155</v>
      </c>
      <c r="H773" s="2"/>
    </row>
    <row r="774" spans="1:7">
      <c r="A774" s="3" t="s">
        <v>1112</v>
      </c>
      <c r="B774" s="3"/>
      <c r="C774" s="3">
        <v>9</v>
      </c>
      <c r="D774" s="3">
        <v>11729.238</v>
      </c>
      <c r="E774" s="3">
        <v>9</v>
      </c>
      <c r="F774" s="3">
        <v>10059.74</v>
      </c>
      <c r="G774" s="3">
        <f t="shared" si="42"/>
        <v>1.16595836472911</v>
      </c>
    </row>
    <row r="775" spans="1:7">
      <c r="A775" s="2"/>
      <c r="B775" s="2"/>
      <c r="C775" s="2" t="s">
        <v>503</v>
      </c>
      <c r="D775" s="2"/>
      <c r="E775" s="2" t="s">
        <v>504</v>
      </c>
      <c r="F775" s="2"/>
      <c r="G775" s="2" t="s">
        <v>491</v>
      </c>
    </row>
    <row r="776" spans="1:8">
      <c r="A776" s="5" t="s">
        <v>10</v>
      </c>
      <c r="B776" s="5"/>
      <c r="C776" s="5">
        <v>1</v>
      </c>
      <c r="D776" s="5">
        <v>3839.305</v>
      </c>
      <c r="E776" s="5">
        <v>1</v>
      </c>
      <c r="F776" s="5">
        <v>9309.782</v>
      </c>
      <c r="G776" s="5">
        <f t="shared" ref="G776:G784" si="43">D776/F776</f>
        <v>0.412394726321196</v>
      </c>
      <c r="H776" s="2" t="s">
        <v>504</v>
      </c>
    </row>
    <row r="777" spans="1:7">
      <c r="A777" s="5" t="s">
        <v>11</v>
      </c>
      <c r="B777" s="5"/>
      <c r="C777" s="5">
        <v>2</v>
      </c>
      <c r="D777" s="5">
        <v>5798.962</v>
      </c>
      <c r="E777" s="5">
        <v>2</v>
      </c>
      <c r="F777" s="5">
        <v>6856.669</v>
      </c>
      <c r="G777" s="5">
        <f t="shared" si="43"/>
        <v>0.845740402519066</v>
      </c>
    </row>
    <row r="778" spans="1:7">
      <c r="A778" s="5" t="s">
        <v>12</v>
      </c>
      <c r="B778" s="5"/>
      <c r="C778" s="5">
        <v>3</v>
      </c>
      <c r="D778" s="5">
        <v>4377.062</v>
      </c>
      <c r="E778" s="5">
        <v>3</v>
      </c>
      <c r="F778" s="5">
        <v>6742.196</v>
      </c>
      <c r="G778" s="5">
        <f t="shared" si="43"/>
        <v>0.649204205870016</v>
      </c>
    </row>
    <row r="779" spans="1:7">
      <c r="A779" s="4" t="s">
        <v>1113</v>
      </c>
      <c r="B779" s="2"/>
      <c r="C779" s="2">
        <v>4</v>
      </c>
      <c r="D779" s="2">
        <v>5982.083</v>
      </c>
      <c r="E779" s="2">
        <v>4</v>
      </c>
      <c r="F779" s="2">
        <v>6662.276</v>
      </c>
      <c r="G779" s="2">
        <f t="shared" si="43"/>
        <v>0.897903809448903</v>
      </c>
    </row>
    <row r="780" spans="1:7">
      <c r="A780" s="4" t="s">
        <v>1114</v>
      </c>
      <c r="B780" s="4"/>
      <c r="C780" s="4">
        <v>5</v>
      </c>
      <c r="D780" s="4">
        <v>5879.477</v>
      </c>
      <c r="E780" s="2">
        <v>5</v>
      </c>
      <c r="F780" s="2">
        <v>5993.468</v>
      </c>
      <c r="G780" s="2">
        <f t="shared" si="43"/>
        <v>0.980980794424864</v>
      </c>
    </row>
    <row r="781" spans="1:7">
      <c r="A781" s="4" t="s">
        <v>1115</v>
      </c>
      <c r="B781" s="4"/>
      <c r="C781" s="4">
        <v>6</v>
      </c>
      <c r="D781" s="4">
        <v>5575.184</v>
      </c>
      <c r="E781" s="2">
        <v>6</v>
      </c>
      <c r="F781" s="2">
        <v>5265.841</v>
      </c>
      <c r="G781" s="2">
        <f t="shared" si="43"/>
        <v>1.05874522227314</v>
      </c>
    </row>
    <row r="782" spans="1:7">
      <c r="A782" s="3" t="s">
        <v>1116</v>
      </c>
      <c r="B782" s="3"/>
      <c r="C782" s="3">
        <v>7</v>
      </c>
      <c r="D782" s="3">
        <v>5911.326</v>
      </c>
      <c r="E782" s="3">
        <v>7</v>
      </c>
      <c r="F782" s="3">
        <v>4543.79</v>
      </c>
      <c r="G782" s="3">
        <f t="shared" si="43"/>
        <v>1.30096813453087</v>
      </c>
    </row>
    <row r="783" spans="1:7">
      <c r="A783" s="3" t="s">
        <v>1117</v>
      </c>
      <c r="B783" s="3"/>
      <c r="C783" s="3">
        <v>8</v>
      </c>
      <c r="D783" s="3">
        <v>8894.912</v>
      </c>
      <c r="E783" s="3">
        <v>8</v>
      </c>
      <c r="F783" s="3">
        <v>7740.619</v>
      </c>
      <c r="G783" s="3">
        <f t="shared" si="43"/>
        <v>1.14912153666264</v>
      </c>
    </row>
    <row r="784" spans="1:7">
      <c r="A784" s="3" t="s">
        <v>1118</v>
      </c>
      <c r="B784" s="3"/>
      <c r="C784" s="3">
        <v>9</v>
      </c>
      <c r="D784" s="3">
        <v>10734.489</v>
      </c>
      <c r="E784" s="3">
        <v>9</v>
      </c>
      <c r="F784" s="3">
        <v>5093.882</v>
      </c>
      <c r="G784" s="3">
        <f t="shared" si="43"/>
        <v>2.10732973398284</v>
      </c>
    </row>
    <row r="786" spans="1:13">
      <c r="A786" s="6" t="s">
        <v>123</v>
      </c>
      <c r="B786" s="2"/>
      <c r="C786" s="2"/>
      <c r="D786" s="2"/>
      <c r="E786" s="2"/>
      <c r="F786" s="2"/>
      <c r="G786" s="6" t="s">
        <v>124</v>
      </c>
      <c r="H786" s="6"/>
      <c r="I786" s="6"/>
      <c r="J786" s="6"/>
      <c r="K786" s="6"/>
      <c r="L786" s="6"/>
      <c r="M786" s="6"/>
    </row>
    <row r="787" spans="1:13">
      <c r="A787" s="6" t="s">
        <v>30</v>
      </c>
      <c r="B787" s="2"/>
      <c r="C787" s="2"/>
      <c r="D787" s="2"/>
      <c r="E787" s="2"/>
      <c r="F787" s="2"/>
      <c r="G787" s="6" t="s">
        <v>125</v>
      </c>
      <c r="H787" s="6"/>
      <c r="I787" s="6"/>
      <c r="J787" s="6"/>
      <c r="K787" s="6"/>
      <c r="L787" s="6"/>
      <c r="M787" s="6"/>
    </row>
    <row r="788" spans="1:13">
      <c r="A788" s="6"/>
      <c r="B788" s="6" t="s">
        <v>126</v>
      </c>
      <c r="C788" s="6" t="s">
        <v>127</v>
      </c>
      <c r="D788" s="6" t="s">
        <v>128</v>
      </c>
      <c r="E788" s="6" t="s">
        <v>32</v>
      </c>
      <c r="F788" s="6" t="s">
        <v>33</v>
      </c>
      <c r="G788" s="6" t="s">
        <v>129</v>
      </c>
      <c r="H788" s="6"/>
      <c r="I788" s="6"/>
      <c r="J788" s="6"/>
      <c r="K788" s="6"/>
      <c r="L788" s="6"/>
      <c r="M788" s="6"/>
    </row>
    <row r="789" spans="1:13">
      <c r="A789" s="8" t="s">
        <v>130</v>
      </c>
      <c r="B789" s="2">
        <v>4.842</v>
      </c>
      <c r="C789" s="2">
        <v>2</v>
      </c>
      <c r="D789" s="2">
        <v>2.421</v>
      </c>
      <c r="E789" s="2">
        <v>7.571</v>
      </c>
      <c r="F789" s="2">
        <v>0.005</v>
      </c>
      <c r="G789" s="6" t="s">
        <v>131</v>
      </c>
      <c r="H789" s="6" t="s">
        <v>132</v>
      </c>
      <c r="I789" s="6" t="s">
        <v>133</v>
      </c>
      <c r="J789" s="6" t="s">
        <v>134</v>
      </c>
      <c r="K789" s="6" t="s">
        <v>33</v>
      </c>
      <c r="L789" s="6" t="s">
        <v>135</v>
      </c>
      <c r="M789" s="6"/>
    </row>
    <row r="790" spans="1:13">
      <c r="A790" s="6" t="s">
        <v>136</v>
      </c>
      <c r="B790" s="2">
        <v>4.796</v>
      </c>
      <c r="C790" s="2">
        <v>15</v>
      </c>
      <c r="D790" s="2">
        <v>0.32</v>
      </c>
      <c r="E790" s="2"/>
      <c r="F790" s="2"/>
      <c r="G790" s="6"/>
      <c r="H790" s="6"/>
      <c r="I790" s="6"/>
      <c r="J790" s="6"/>
      <c r="K790" s="6"/>
      <c r="L790" s="6" t="s">
        <v>41</v>
      </c>
      <c r="M790" s="6" t="s">
        <v>42</v>
      </c>
    </row>
    <row r="791" spans="1:13">
      <c r="A791" s="6" t="s">
        <v>137</v>
      </c>
      <c r="B791" s="2">
        <v>9.638</v>
      </c>
      <c r="C791" s="2">
        <v>17</v>
      </c>
      <c r="D791" s="2"/>
      <c r="E791" s="2"/>
      <c r="F791" s="2"/>
      <c r="G791" s="2" t="s">
        <v>31</v>
      </c>
      <c r="H791" s="2" t="s">
        <v>138</v>
      </c>
      <c r="I791" s="2">
        <v>-0.5383</v>
      </c>
      <c r="J791" s="2">
        <v>0.32647</v>
      </c>
      <c r="K791" s="2">
        <v>0.12</v>
      </c>
      <c r="L791" s="2">
        <v>-1.2342</v>
      </c>
      <c r="M791" s="2">
        <v>0.1576</v>
      </c>
    </row>
    <row r="792" spans="1:13">
      <c r="A792" s="2"/>
      <c r="B792" s="2"/>
      <c r="C792" s="2"/>
      <c r="D792" s="2"/>
      <c r="E792" s="2"/>
      <c r="F792" s="2"/>
      <c r="G792" s="2"/>
      <c r="H792" s="2" t="s">
        <v>140</v>
      </c>
      <c r="I792" s="2" t="s">
        <v>1130</v>
      </c>
      <c r="J792" s="2">
        <v>0.32647</v>
      </c>
      <c r="K792" s="2">
        <v>0.001</v>
      </c>
      <c r="L792" s="2">
        <v>-1.9616</v>
      </c>
      <c r="M792" s="2">
        <v>-0.5699</v>
      </c>
    </row>
    <row r="793" spans="1:13">
      <c r="A793" s="2"/>
      <c r="B793" s="2"/>
      <c r="C793" s="2"/>
      <c r="D793" s="2"/>
      <c r="E793" s="2"/>
      <c r="F793" s="2"/>
      <c r="G793" s="2" t="s">
        <v>138</v>
      </c>
      <c r="H793" s="2" t="s">
        <v>31</v>
      </c>
      <c r="I793" s="2">
        <v>0.5383</v>
      </c>
      <c r="J793" s="2">
        <v>0.32647</v>
      </c>
      <c r="K793" s="2">
        <v>0.12</v>
      </c>
      <c r="L793" s="2">
        <v>-0.1576</v>
      </c>
      <c r="M793" s="2">
        <v>1.2342</v>
      </c>
    </row>
    <row r="794" spans="1:13">
      <c r="A794" s="2"/>
      <c r="B794" s="2"/>
      <c r="C794" s="2"/>
      <c r="D794" s="2"/>
      <c r="E794" s="2"/>
      <c r="F794" s="2"/>
      <c r="G794" s="2"/>
      <c r="H794" s="2" t="s">
        <v>140</v>
      </c>
      <c r="I794" s="2" t="s">
        <v>1131</v>
      </c>
      <c r="J794" s="2">
        <v>0.32647</v>
      </c>
      <c r="K794" s="2">
        <v>0.042</v>
      </c>
      <c r="L794" s="2">
        <v>-1.4233</v>
      </c>
      <c r="M794" s="2">
        <v>-0.0316</v>
      </c>
    </row>
    <row r="795" spans="1:13">
      <c r="A795" s="2"/>
      <c r="B795" s="2"/>
      <c r="C795" s="2"/>
      <c r="D795" s="2"/>
      <c r="E795" s="2"/>
      <c r="F795" s="2"/>
      <c r="G795" s="2" t="s">
        <v>140</v>
      </c>
      <c r="H795" s="2" t="s">
        <v>31</v>
      </c>
      <c r="I795" s="2" t="s">
        <v>1132</v>
      </c>
      <c r="J795" s="2">
        <v>0.32647</v>
      </c>
      <c r="K795" s="2">
        <v>0.001</v>
      </c>
      <c r="L795" s="2">
        <v>0.5699</v>
      </c>
      <c r="M795" s="2">
        <v>1.9616</v>
      </c>
    </row>
    <row r="796" spans="1:13">
      <c r="A796" s="2"/>
      <c r="B796" s="2"/>
      <c r="C796" s="2"/>
      <c r="D796" s="2"/>
      <c r="E796" s="2"/>
      <c r="F796" s="2"/>
      <c r="G796" s="2"/>
      <c r="H796" s="2" t="s">
        <v>138</v>
      </c>
      <c r="I796" s="2" t="s">
        <v>1133</v>
      </c>
      <c r="J796" s="2">
        <v>0.32647</v>
      </c>
      <c r="K796" s="2">
        <v>0.042</v>
      </c>
      <c r="L796" s="2">
        <v>0.0316</v>
      </c>
      <c r="M796" s="2">
        <v>1.4233</v>
      </c>
    </row>
    <row r="797" spans="1:13">
      <c r="A797" s="2"/>
      <c r="B797" s="2"/>
      <c r="C797" s="2"/>
      <c r="D797" s="2"/>
      <c r="E797" s="2"/>
      <c r="F797" s="2"/>
      <c r="G797" s="6" t="s">
        <v>144</v>
      </c>
      <c r="H797" s="2"/>
      <c r="I797" s="2"/>
      <c r="J797" s="2"/>
      <c r="K797" s="2"/>
      <c r="L797" s="2"/>
      <c r="M797" s="2"/>
    </row>
    <row r="800" ht="17.25" spans="1:1">
      <c r="A800" s="10" t="s">
        <v>1134</v>
      </c>
    </row>
    <row r="801" spans="1:8">
      <c r="A801" s="2"/>
      <c r="B801" s="2"/>
      <c r="C801" s="2" t="s">
        <v>656</v>
      </c>
      <c r="D801" s="2"/>
      <c r="E801" s="2"/>
      <c r="F801" s="2" t="s">
        <v>657</v>
      </c>
      <c r="G801" s="2"/>
      <c r="H801" s="2" t="s">
        <v>491</v>
      </c>
    </row>
    <row r="802" spans="1:8">
      <c r="A802" s="5" t="s">
        <v>7</v>
      </c>
      <c r="B802" s="5"/>
      <c r="C802" s="5">
        <v>1</v>
      </c>
      <c r="D802" s="5">
        <v>888.477</v>
      </c>
      <c r="E802" s="5"/>
      <c r="F802" s="5">
        <v>1</v>
      </c>
      <c r="G802" s="5">
        <v>10113.711</v>
      </c>
      <c r="H802" s="5">
        <f t="shared" ref="H802:H810" si="44">D802/G802</f>
        <v>0.0878487629318259</v>
      </c>
    </row>
    <row r="803" spans="1:8">
      <c r="A803" s="5" t="s">
        <v>8</v>
      </c>
      <c r="B803" s="5"/>
      <c r="C803" s="5">
        <v>2</v>
      </c>
      <c r="D803" s="5">
        <v>544.506</v>
      </c>
      <c r="E803" s="5"/>
      <c r="F803" s="5">
        <v>2</v>
      </c>
      <c r="G803" s="5">
        <v>4804.497</v>
      </c>
      <c r="H803" s="5">
        <f t="shared" si="44"/>
        <v>0.113332571547032</v>
      </c>
    </row>
    <row r="804" spans="1:8">
      <c r="A804" s="5" t="s">
        <v>9</v>
      </c>
      <c r="B804" s="5"/>
      <c r="C804" s="5">
        <v>3</v>
      </c>
      <c r="D804" s="5">
        <v>925.832</v>
      </c>
      <c r="E804" s="5"/>
      <c r="F804" s="5">
        <v>3</v>
      </c>
      <c r="G804" s="5">
        <v>5949.518</v>
      </c>
      <c r="H804" s="5">
        <f t="shared" si="44"/>
        <v>0.155614622898863</v>
      </c>
    </row>
    <row r="805" spans="1:9">
      <c r="A805" s="4" t="s">
        <v>1107</v>
      </c>
      <c r="B805" s="4"/>
      <c r="C805" s="4">
        <v>4</v>
      </c>
      <c r="D805" s="4">
        <v>2390.338</v>
      </c>
      <c r="E805" s="4"/>
      <c r="F805" s="2">
        <v>4</v>
      </c>
      <c r="G805" s="2">
        <v>9575.225</v>
      </c>
      <c r="H805" s="2">
        <f t="shared" si="44"/>
        <v>0.249637789190332</v>
      </c>
      <c r="I805" s="2" t="s">
        <v>656</v>
      </c>
    </row>
    <row r="806" spans="1:9">
      <c r="A806" s="4" t="s">
        <v>1108</v>
      </c>
      <c r="B806" s="4"/>
      <c r="C806" s="4">
        <v>5</v>
      </c>
      <c r="D806" s="4">
        <v>4488.326</v>
      </c>
      <c r="E806" s="4"/>
      <c r="F806" s="2">
        <v>5</v>
      </c>
      <c r="G806" s="2">
        <v>9255.548</v>
      </c>
      <c r="H806" s="2">
        <f t="shared" si="44"/>
        <v>0.484933577136654</v>
      </c>
      <c r="I806" s="2"/>
    </row>
    <row r="807" spans="1:9">
      <c r="A807" s="4" t="s">
        <v>1109</v>
      </c>
      <c r="B807" s="4"/>
      <c r="C807" s="4">
        <v>6</v>
      </c>
      <c r="D807" s="4">
        <v>2322.326</v>
      </c>
      <c r="E807" s="4"/>
      <c r="F807" s="2">
        <v>6</v>
      </c>
      <c r="G807" s="2">
        <v>7229.104</v>
      </c>
      <c r="H807" s="2">
        <f t="shared" si="44"/>
        <v>0.321246727118603</v>
      </c>
      <c r="I807" s="2"/>
    </row>
    <row r="808" spans="1:9">
      <c r="A808" s="3" t="s">
        <v>1110</v>
      </c>
      <c r="B808" s="3"/>
      <c r="C808" s="3">
        <v>7</v>
      </c>
      <c r="D808" s="3">
        <v>2484.681</v>
      </c>
      <c r="E808" s="3"/>
      <c r="F808" s="3">
        <v>7</v>
      </c>
      <c r="G808" s="3">
        <v>4048.073</v>
      </c>
      <c r="H808" s="3">
        <f t="shared" si="44"/>
        <v>0.613793525956671</v>
      </c>
      <c r="I808" s="2"/>
    </row>
    <row r="809" spans="1:8">
      <c r="A809" s="3" t="s">
        <v>1111</v>
      </c>
      <c r="B809" s="3"/>
      <c r="C809" s="3">
        <v>8</v>
      </c>
      <c r="D809" s="3">
        <v>4687.924</v>
      </c>
      <c r="E809" s="3"/>
      <c r="F809" s="3">
        <v>8</v>
      </c>
      <c r="G809" s="3">
        <v>5192.77</v>
      </c>
      <c r="H809" s="3">
        <f t="shared" si="44"/>
        <v>0.902779056264768</v>
      </c>
    </row>
    <row r="810" spans="1:8">
      <c r="A810" s="3" t="s">
        <v>1112</v>
      </c>
      <c r="B810" s="3"/>
      <c r="C810" s="3">
        <v>9</v>
      </c>
      <c r="D810" s="3">
        <v>641.355</v>
      </c>
      <c r="E810" s="3"/>
      <c r="F810" s="3">
        <v>9</v>
      </c>
      <c r="G810" s="3">
        <v>4526.447</v>
      </c>
      <c r="H810" s="3">
        <f t="shared" si="44"/>
        <v>0.141690601922435</v>
      </c>
    </row>
    <row r="811" spans="1:8">
      <c r="A811" s="2"/>
      <c r="B811" s="2"/>
      <c r="C811" s="2"/>
      <c r="D811" s="2"/>
      <c r="E811" s="2"/>
      <c r="F811" s="2"/>
      <c r="G811" s="2"/>
      <c r="H811" s="2"/>
    </row>
    <row r="812" spans="1:9">
      <c r="A812" s="2"/>
      <c r="B812" s="2"/>
      <c r="C812" s="2"/>
      <c r="D812" s="2"/>
      <c r="E812" s="2"/>
      <c r="F812" s="2"/>
      <c r="G812" s="2"/>
      <c r="H812" s="2"/>
      <c r="I812" s="2" t="s">
        <v>657</v>
      </c>
    </row>
    <row r="813" spans="1:8">
      <c r="A813" s="5" t="s">
        <v>10</v>
      </c>
      <c r="B813" s="5"/>
      <c r="C813" s="5">
        <v>1</v>
      </c>
      <c r="D813" s="5">
        <v>1619.548</v>
      </c>
      <c r="E813" s="5"/>
      <c r="F813" s="5">
        <v>1</v>
      </c>
      <c r="G813" s="5">
        <v>12099.397</v>
      </c>
      <c r="H813" s="5">
        <f t="shared" ref="H813:H821" si="45">D813/G813</f>
        <v>0.133853612704831</v>
      </c>
    </row>
    <row r="814" spans="1:8">
      <c r="A814" s="5" t="s">
        <v>11</v>
      </c>
      <c r="B814" s="5"/>
      <c r="C814" s="5">
        <v>2</v>
      </c>
      <c r="D814" s="5">
        <v>1698.962</v>
      </c>
      <c r="E814" s="5"/>
      <c r="F814" s="5">
        <v>2</v>
      </c>
      <c r="G814" s="5">
        <v>10728.69</v>
      </c>
      <c r="H814" s="5">
        <f t="shared" si="45"/>
        <v>0.158356891661517</v>
      </c>
    </row>
    <row r="815" spans="1:8">
      <c r="A815" s="5" t="s">
        <v>12</v>
      </c>
      <c r="B815" s="5"/>
      <c r="C815" s="5">
        <v>3</v>
      </c>
      <c r="D815" s="5">
        <v>1619.205</v>
      </c>
      <c r="E815" s="5"/>
      <c r="F815" s="5">
        <v>3</v>
      </c>
      <c r="G815" s="5">
        <v>7358.79</v>
      </c>
      <c r="H815" s="5">
        <f t="shared" si="45"/>
        <v>0.220036853884946</v>
      </c>
    </row>
    <row r="816" spans="1:8">
      <c r="A816" s="4" t="s">
        <v>1113</v>
      </c>
      <c r="B816" s="2"/>
      <c r="C816" s="2">
        <v>4</v>
      </c>
      <c r="D816" s="2">
        <v>3454.397</v>
      </c>
      <c r="E816" s="2"/>
      <c r="F816" s="2">
        <v>4</v>
      </c>
      <c r="G816" s="2">
        <v>12718.154</v>
      </c>
      <c r="H816" s="2">
        <f t="shared" si="45"/>
        <v>0.271611509028747</v>
      </c>
    </row>
    <row r="817" spans="1:8">
      <c r="A817" s="4" t="s">
        <v>1114</v>
      </c>
      <c r="B817" s="4"/>
      <c r="C817" s="4">
        <v>5</v>
      </c>
      <c r="D817" s="4">
        <v>2795.045</v>
      </c>
      <c r="E817" s="4"/>
      <c r="F817" s="2">
        <v>5</v>
      </c>
      <c r="G817" s="2">
        <v>4268.497</v>
      </c>
      <c r="H817" s="2">
        <f t="shared" si="45"/>
        <v>0.654807769573225</v>
      </c>
    </row>
    <row r="818" spans="1:8">
      <c r="A818" s="4" t="s">
        <v>1115</v>
      </c>
      <c r="B818" s="4"/>
      <c r="C818" s="4">
        <v>6</v>
      </c>
      <c r="D818" s="4">
        <v>4636.146</v>
      </c>
      <c r="E818" s="4"/>
      <c r="F818" s="2">
        <v>6</v>
      </c>
      <c r="G818" s="2">
        <v>10684.276</v>
      </c>
      <c r="H818" s="2">
        <f t="shared" si="45"/>
        <v>0.433922335963616</v>
      </c>
    </row>
    <row r="819" spans="1:8">
      <c r="A819" s="3" t="s">
        <v>1116</v>
      </c>
      <c r="B819" s="3"/>
      <c r="C819" s="3">
        <v>7</v>
      </c>
      <c r="D819" s="3">
        <v>3882.882</v>
      </c>
      <c r="E819" s="3"/>
      <c r="F819" s="3">
        <v>7</v>
      </c>
      <c r="G819" s="3">
        <v>11421.225</v>
      </c>
      <c r="H819" s="3">
        <f t="shared" si="45"/>
        <v>0.33997071242358</v>
      </c>
    </row>
    <row r="820" spans="1:8">
      <c r="A820" s="3" t="s">
        <v>1117</v>
      </c>
      <c r="B820" s="3"/>
      <c r="C820" s="3">
        <v>8</v>
      </c>
      <c r="D820" s="3">
        <v>2519.51</v>
      </c>
      <c r="E820" s="3"/>
      <c r="F820" s="3">
        <v>8</v>
      </c>
      <c r="G820" s="3">
        <v>10925.619</v>
      </c>
      <c r="H820" s="3">
        <f t="shared" si="45"/>
        <v>0.230605698404823</v>
      </c>
    </row>
    <row r="821" spans="1:8">
      <c r="A821" s="3" t="s">
        <v>1118</v>
      </c>
      <c r="B821" s="3"/>
      <c r="C821" s="3">
        <v>9</v>
      </c>
      <c r="D821" s="3">
        <v>2961.56</v>
      </c>
      <c r="E821" s="3"/>
      <c r="F821" s="3">
        <v>9</v>
      </c>
      <c r="G821" s="3">
        <v>5697.548</v>
      </c>
      <c r="H821" s="3">
        <f t="shared" si="45"/>
        <v>0.519795533095991</v>
      </c>
    </row>
    <row r="823" spans="1:13">
      <c r="A823" s="6" t="s">
        <v>123</v>
      </c>
      <c r="B823" s="2"/>
      <c r="C823" s="2"/>
      <c r="D823" s="2"/>
      <c r="E823" s="2"/>
      <c r="F823" s="2"/>
      <c r="G823" s="6" t="s">
        <v>124</v>
      </c>
      <c r="H823" s="6"/>
      <c r="I823" s="6"/>
      <c r="J823" s="6"/>
      <c r="K823" s="6"/>
      <c r="L823" s="6"/>
      <c r="M823" s="6"/>
    </row>
    <row r="824" spans="1:13">
      <c r="A824" s="6" t="s">
        <v>30</v>
      </c>
      <c r="B824" s="2"/>
      <c r="C824" s="2"/>
      <c r="D824" s="2"/>
      <c r="E824" s="2"/>
      <c r="F824" s="2"/>
      <c r="G824" s="6" t="s">
        <v>125</v>
      </c>
      <c r="H824" s="6"/>
      <c r="I824" s="6"/>
      <c r="J824" s="6"/>
      <c r="K824" s="6"/>
      <c r="L824" s="6"/>
      <c r="M824" s="6"/>
    </row>
    <row r="825" spans="1:13">
      <c r="A825" s="6"/>
      <c r="B825" s="6" t="s">
        <v>126</v>
      </c>
      <c r="C825" s="6" t="s">
        <v>127</v>
      </c>
      <c r="D825" s="6" t="s">
        <v>128</v>
      </c>
      <c r="E825" s="6" t="s">
        <v>32</v>
      </c>
      <c r="F825" s="6" t="s">
        <v>33</v>
      </c>
      <c r="G825" s="6" t="s">
        <v>129</v>
      </c>
      <c r="H825" s="6"/>
      <c r="I825" s="6"/>
      <c r="J825" s="6"/>
      <c r="K825" s="6"/>
      <c r="L825" s="6"/>
      <c r="M825" s="6"/>
    </row>
    <row r="826" spans="1:13">
      <c r="A826" s="8" t="s">
        <v>130</v>
      </c>
      <c r="B826" s="2">
        <v>12.967</v>
      </c>
      <c r="C826" s="2">
        <v>2</v>
      </c>
      <c r="D826" s="2">
        <v>6.483</v>
      </c>
      <c r="E826" s="2">
        <v>7.919</v>
      </c>
      <c r="F826" s="2">
        <v>0.004</v>
      </c>
      <c r="G826" s="6" t="s">
        <v>131</v>
      </c>
      <c r="H826" s="6" t="s">
        <v>132</v>
      </c>
      <c r="I826" s="6" t="s">
        <v>133</v>
      </c>
      <c r="J826" s="6" t="s">
        <v>134</v>
      </c>
      <c r="K826" s="6" t="s">
        <v>33</v>
      </c>
      <c r="L826" s="6" t="s">
        <v>135</v>
      </c>
      <c r="M826" s="6"/>
    </row>
    <row r="827" spans="1:13">
      <c r="A827" s="6" t="s">
        <v>136</v>
      </c>
      <c r="B827" s="2">
        <v>12.281</v>
      </c>
      <c r="C827" s="2">
        <v>15</v>
      </c>
      <c r="D827" s="2">
        <v>0.819</v>
      </c>
      <c r="E827" s="2"/>
      <c r="F827" s="2"/>
      <c r="G827" s="6"/>
      <c r="H827" s="6"/>
      <c r="I827" s="6"/>
      <c r="J827" s="6"/>
      <c r="K827" s="6"/>
      <c r="L827" s="6" t="s">
        <v>41</v>
      </c>
      <c r="M827" s="6" t="s">
        <v>42</v>
      </c>
    </row>
    <row r="828" spans="1:13">
      <c r="A828" s="6" t="s">
        <v>137</v>
      </c>
      <c r="B828" s="2">
        <v>25.248</v>
      </c>
      <c r="C828" s="2">
        <v>17</v>
      </c>
      <c r="D828" s="2"/>
      <c r="E828" s="2"/>
      <c r="F828" s="2"/>
      <c r="G828" s="2" t="s">
        <v>31</v>
      </c>
      <c r="H828" s="2" t="s">
        <v>138</v>
      </c>
      <c r="I828" s="2" t="s">
        <v>1135</v>
      </c>
      <c r="J828" s="2">
        <v>0.52241</v>
      </c>
      <c r="K828" s="2">
        <v>0.004</v>
      </c>
      <c r="L828" s="2">
        <v>-2.8937</v>
      </c>
      <c r="M828" s="2">
        <v>-0.6668</v>
      </c>
    </row>
    <row r="829" spans="1:13">
      <c r="A829" s="2"/>
      <c r="B829" s="2"/>
      <c r="C829" s="2"/>
      <c r="D829" s="2"/>
      <c r="E829" s="2"/>
      <c r="F829" s="2"/>
      <c r="G829" s="2"/>
      <c r="H829" s="2" t="s">
        <v>140</v>
      </c>
      <c r="I829" s="2" t="s">
        <v>1136</v>
      </c>
      <c r="J829" s="2">
        <v>0.52241</v>
      </c>
      <c r="K829" s="2">
        <v>0.003</v>
      </c>
      <c r="L829" s="2">
        <v>-2.9335</v>
      </c>
      <c r="M829" s="2">
        <v>-0.7065</v>
      </c>
    </row>
    <row r="830" spans="1:13">
      <c r="A830" s="2"/>
      <c r="B830" s="2"/>
      <c r="C830" s="2"/>
      <c r="D830" s="2"/>
      <c r="E830" s="2"/>
      <c r="F830" s="2"/>
      <c r="G830" s="2" t="s">
        <v>138</v>
      </c>
      <c r="H830" s="2" t="s">
        <v>31</v>
      </c>
      <c r="I830" s="2" t="s">
        <v>1137</v>
      </c>
      <c r="J830" s="2">
        <v>0.52241</v>
      </c>
      <c r="K830" s="2">
        <v>0.004</v>
      </c>
      <c r="L830" s="2">
        <v>0.6668</v>
      </c>
      <c r="M830" s="2">
        <v>2.8937</v>
      </c>
    </row>
    <row r="831" spans="1:13">
      <c r="A831" s="2"/>
      <c r="B831" s="2"/>
      <c r="C831" s="2"/>
      <c r="D831" s="2"/>
      <c r="E831" s="2"/>
      <c r="F831" s="2"/>
      <c r="G831" s="2"/>
      <c r="H831" s="2" t="s">
        <v>140</v>
      </c>
      <c r="I831" s="2">
        <v>-0.03976</v>
      </c>
      <c r="J831" s="2">
        <v>0.52241</v>
      </c>
      <c r="K831" s="2">
        <v>0.94</v>
      </c>
      <c r="L831" s="2">
        <v>-1.1532</v>
      </c>
      <c r="M831" s="2">
        <v>1.0737</v>
      </c>
    </row>
    <row r="832" spans="1:13">
      <c r="A832" s="2"/>
      <c r="B832" s="2"/>
      <c r="C832" s="2"/>
      <c r="D832" s="2"/>
      <c r="E832" s="2"/>
      <c r="F832" s="2"/>
      <c r="G832" s="2" t="s">
        <v>140</v>
      </c>
      <c r="H832" s="2" t="s">
        <v>31</v>
      </c>
      <c r="I832" s="2" t="s">
        <v>1138</v>
      </c>
      <c r="J832" s="2">
        <v>0.52241</v>
      </c>
      <c r="K832" s="2">
        <v>0.003</v>
      </c>
      <c r="L832" s="2">
        <v>0.7065</v>
      </c>
      <c r="M832" s="2">
        <v>2.9335</v>
      </c>
    </row>
    <row r="833" spans="1:13">
      <c r="A833" s="2"/>
      <c r="B833" s="2"/>
      <c r="C833" s="2"/>
      <c r="D833" s="2"/>
      <c r="E833" s="2"/>
      <c r="F833" s="2"/>
      <c r="G833" s="2"/>
      <c r="H833" s="2" t="s">
        <v>138</v>
      </c>
      <c r="I833" s="2">
        <v>0.03976</v>
      </c>
      <c r="J833" s="2">
        <v>0.52241</v>
      </c>
      <c r="K833" s="2">
        <v>0.94</v>
      </c>
      <c r="L833" s="2">
        <v>-1.0737</v>
      </c>
      <c r="M833" s="2">
        <v>1.1532</v>
      </c>
    </row>
    <row r="834" spans="1:13">
      <c r="A834" s="2"/>
      <c r="B834" s="2"/>
      <c r="C834" s="2"/>
      <c r="D834" s="2"/>
      <c r="E834" s="2"/>
      <c r="F834" s="2"/>
      <c r="G834" s="6" t="s">
        <v>144</v>
      </c>
      <c r="H834" s="2"/>
      <c r="I834" s="2"/>
      <c r="J834" s="2"/>
      <c r="K834" s="2"/>
      <c r="L834" s="2"/>
      <c r="M834" s="2"/>
    </row>
    <row r="837" spans="1:7">
      <c r="A837" s="2"/>
      <c r="B837" s="2" t="s">
        <v>1123</v>
      </c>
      <c r="C837" s="2"/>
      <c r="D837" s="2"/>
      <c r="E837" s="2" t="s">
        <v>490</v>
      </c>
      <c r="F837" s="2"/>
      <c r="G837" s="2" t="s">
        <v>491</v>
      </c>
    </row>
    <row r="838" spans="1:7">
      <c r="A838" s="5" t="s">
        <v>7</v>
      </c>
      <c r="B838" s="5">
        <v>1</v>
      </c>
      <c r="C838" s="5">
        <v>3816.255</v>
      </c>
      <c r="D838" s="5"/>
      <c r="E838" s="5">
        <v>1</v>
      </c>
      <c r="F838" s="5">
        <v>13067.083</v>
      </c>
      <c r="G838" s="5">
        <f t="shared" ref="G838:G846" si="46">C838/F838</f>
        <v>0.292051026231333</v>
      </c>
    </row>
    <row r="839" spans="1:7">
      <c r="A839" s="5" t="s">
        <v>8</v>
      </c>
      <c r="B839" s="5">
        <v>2</v>
      </c>
      <c r="C839" s="5">
        <v>5565.669</v>
      </c>
      <c r="D839" s="5"/>
      <c r="E839" s="5">
        <v>2</v>
      </c>
      <c r="F839" s="5">
        <v>12741.912</v>
      </c>
      <c r="G839" s="5">
        <f t="shared" si="46"/>
        <v>0.43680014427976</v>
      </c>
    </row>
    <row r="840" spans="1:7">
      <c r="A840" s="5" t="s">
        <v>9</v>
      </c>
      <c r="B840" s="5">
        <v>3</v>
      </c>
      <c r="C840" s="5">
        <v>6990.205</v>
      </c>
      <c r="D840" s="5"/>
      <c r="E840" s="5">
        <v>3</v>
      </c>
      <c r="F840" s="5">
        <v>12139.497</v>
      </c>
      <c r="G840" s="5">
        <f t="shared" si="46"/>
        <v>0.575823281640088</v>
      </c>
    </row>
    <row r="841" spans="1:8">
      <c r="A841" s="4" t="s">
        <v>1107</v>
      </c>
      <c r="B841" s="4">
        <v>4</v>
      </c>
      <c r="C841" s="4">
        <v>6825.79</v>
      </c>
      <c r="D841" s="4"/>
      <c r="E841" s="2">
        <v>4</v>
      </c>
      <c r="F841" s="2">
        <v>10391.426</v>
      </c>
      <c r="G841" s="2">
        <f t="shared" si="46"/>
        <v>0.65686749826251</v>
      </c>
      <c r="H841" s="2" t="s">
        <v>492</v>
      </c>
    </row>
    <row r="842" spans="1:8">
      <c r="A842" s="4" t="s">
        <v>1108</v>
      </c>
      <c r="B842" s="4">
        <v>5</v>
      </c>
      <c r="C842" s="4">
        <v>11093.447</v>
      </c>
      <c r="D842" s="4"/>
      <c r="E842" s="2">
        <v>5</v>
      </c>
      <c r="F842" s="2">
        <v>9872.719</v>
      </c>
      <c r="G842" s="2">
        <f t="shared" si="46"/>
        <v>1.1236465861127</v>
      </c>
      <c r="H842" s="2"/>
    </row>
    <row r="843" spans="1:8">
      <c r="A843" s="4" t="s">
        <v>1109</v>
      </c>
      <c r="B843" s="4">
        <v>6</v>
      </c>
      <c r="C843" s="4">
        <v>8410.376</v>
      </c>
      <c r="D843" s="4"/>
      <c r="E843" s="2">
        <v>6</v>
      </c>
      <c r="F843" s="2">
        <v>9048.891</v>
      </c>
      <c r="G843" s="2">
        <f t="shared" si="46"/>
        <v>0.929437209487881</v>
      </c>
      <c r="H843" s="2"/>
    </row>
    <row r="844" spans="1:8">
      <c r="A844" s="3" t="s">
        <v>1110</v>
      </c>
      <c r="B844" s="3">
        <v>7</v>
      </c>
      <c r="C844" s="3">
        <v>11797.397</v>
      </c>
      <c r="D844" s="3"/>
      <c r="E844" s="3">
        <v>7</v>
      </c>
      <c r="F844" s="3">
        <v>10128.447</v>
      </c>
      <c r="G844" s="3">
        <f t="shared" si="46"/>
        <v>1.16477846998656</v>
      </c>
      <c r="H844" s="2"/>
    </row>
    <row r="845" spans="1:7">
      <c r="A845" s="3" t="s">
        <v>1111</v>
      </c>
      <c r="B845" s="3">
        <v>8</v>
      </c>
      <c r="C845" s="3">
        <v>13332.083</v>
      </c>
      <c r="D845" s="3"/>
      <c r="E845" s="3">
        <v>8</v>
      </c>
      <c r="F845" s="3">
        <v>10472.79</v>
      </c>
      <c r="G845" s="3">
        <f t="shared" si="46"/>
        <v>1.27302113381439</v>
      </c>
    </row>
    <row r="846" spans="1:7">
      <c r="A846" s="3" t="s">
        <v>1112</v>
      </c>
      <c r="B846" s="3">
        <v>9</v>
      </c>
      <c r="C846" s="3">
        <v>12760.104</v>
      </c>
      <c r="D846" s="3"/>
      <c r="E846" s="3">
        <v>9</v>
      </c>
      <c r="F846" s="3">
        <v>11901.154</v>
      </c>
      <c r="G846" s="3">
        <f t="shared" si="46"/>
        <v>1.07217367324211</v>
      </c>
    </row>
    <row r="847" spans="1:7">
      <c r="A847" s="2"/>
      <c r="B847" s="2"/>
      <c r="C847" s="2"/>
      <c r="D847" s="2"/>
      <c r="E847" s="2"/>
      <c r="F847" s="2"/>
      <c r="G847" s="2"/>
    </row>
    <row r="848" spans="1:8">
      <c r="A848" s="2"/>
      <c r="B848" s="2"/>
      <c r="C848" s="2"/>
      <c r="D848" s="2"/>
      <c r="E848" s="2"/>
      <c r="F848" s="2"/>
      <c r="G848" s="2"/>
      <c r="H848" s="2" t="s">
        <v>490</v>
      </c>
    </row>
    <row r="849" spans="1:7">
      <c r="A849" s="5" t="s">
        <v>10</v>
      </c>
      <c r="B849" s="5">
        <v>1</v>
      </c>
      <c r="C849" s="5">
        <v>2843.376</v>
      </c>
      <c r="D849" s="5"/>
      <c r="E849" s="5">
        <v>1</v>
      </c>
      <c r="F849" s="5">
        <v>12217.497</v>
      </c>
      <c r="G849" s="5">
        <f t="shared" ref="G849:G857" si="47">C849/F849</f>
        <v>0.232729830013464</v>
      </c>
    </row>
    <row r="850" spans="1:7">
      <c r="A850" s="5" t="s">
        <v>11</v>
      </c>
      <c r="B850" s="5">
        <v>2</v>
      </c>
      <c r="C850" s="5">
        <v>4554.497</v>
      </c>
      <c r="D850" s="5"/>
      <c r="E850" s="5">
        <v>2</v>
      </c>
      <c r="F850" s="5">
        <v>13381.962</v>
      </c>
      <c r="G850" s="5">
        <f t="shared" si="47"/>
        <v>0.340345982151197</v>
      </c>
    </row>
    <row r="851" spans="1:7">
      <c r="A851" s="5" t="s">
        <v>12</v>
      </c>
      <c r="B851" s="5">
        <v>3</v>
      </c>
      <c r="C851" s="5">
        <v>6013.853</v>
      </c>
      <c r="D851" s="5"/>
      <c r="E851" s="5">
        <v>3</v>
      </c>
      <c r="F851" s="5">
        <v>12823.376</v>
      </c>
      <c r="G851" s="5">
        <f t="shared" si="47"/>
        <v>0.468975798572856</v>
      </c>
    </row>
    <row r="852" spans="1:7">
      <c r="A852" s="4" t="s">
        <v>1113</v>
      </c>
      <c r="B852" s="2">
        <v>4</v>
      </c>
      <c r="C852" s="2">
        <v>8583.296</v>
      </c>
      <c r="D852" s="2"/>
      <c r="E852" s="2">
        <v>4</v>
      </c>
      <c r="F852" s="2">
        <v>11844.376</v>
      </c>
      <c r="G852" s="2">
        <f t="shared" si="47"/>
        <v>0.724672705425765</v>
      </c>
    </row>
    <row r="853" spans="1:7">
      <c r="A853" s="4" t="s">
        <v>1114</v>
      </c>
      <c r="B853" s="4">
        <v>5</v>
      </c>
      <c r="C853" s="4">
        <v>10257.368</v>
      </c>
      <c r="D853" s="4"/>
      <c r="E853" s="2">
        <v>5</v>
      </c>
      <c r="F853" s="2">
        <v>11611.276</v>
      </c>
      <c r="G853" s="2">
        <f t="shared" si="47"/>
        <v>0.883397139125795</v>
      </c>
    </row>
    <row r="854" spans="1:7">
      <c r="A854" s="4" t="s">
        <v>1115</v>
      </c>
      <c r="B854" s="4">
        <v>6</v>
      </c>
      <c r="C854" s="4">
        <v>11606.104</v>
      </c>
      <c r="D854" s="4"/>
      <c r="E854" s="2">
        <v>6</v>
      </c>
      <c r="F854" s="2">
        <v>11255.69</v>
      </c>
      <c r="G854" s="2">
        <f t="shared" si="47"/>
        <v>1.0311321651538</v>
      </c>
    </row>
    <row r="855" spans="1:7">
      <c r="A855" s="3" t="s">
        <v>1116</v>
      </c>
      <c r="B855" s="3">
        <v>7</v>
      </c>
      <c r="C855" s="3">
        <v>11752.912</v>
      </c>
      <c r="D855" s="3"/>
      <c r="E855" s="3">
        <v>7</v>
      </c>
      <c r="F855" s="3">
        <v>11876.376</v>
      </c>
      <c r="G855" s="3">
        <f t="shared" si="47"/>
        <v>0.989604236174402</v>
      </c>
    </row>
    <row r="856" spans="1:7">
      <c r="A856" s="3" t="s">
        <v>1117</v>
      </c>
      <c r="B856" s="3">
        <v>8</v>
      </c>
      <c r="C856" s="3">
        <v>12377.569</v>
      </c>
      <c r="D856" s="3"/>
      <c r="E856" s="3">
        <v>8</v>
      </c>
      <c r="F856" s="3">
        <v>11042.134</v>
      </c>
      <c r="G856" s="3">
        <f t="shared" si="47"/>
        <v>1.12093993787795</v>
      </c>
    </row>
    <row r="857" spans="1:7">
      <c r="A857" s="3" t="s">
        <v>1118</v>
      </c>
      <c r="B857" s="3">
        <v>9</v>
      </c>
      <c r="C857" s="3">
        <v>14438.731</v>
      </c>
      <c r="D857" s="3"/>
      <c r="E857" s="3">
        <v>9</v>
      </c>
      <c r="F857" s="3">
        <v>12837.217</v>
      </c>
      <c r="G857" s="3">
        <f t="shared" si="47"/>
        <v>1.12475554475709</v>
      </c>
    </row>
    <row r="860" spans="1:13">
      <c r="A860" s="6" t="s">
        <v>123</v>
      </c>
      <c r="B860" s="2"/>
      <c r="C860" s="2"/>
      <c r="D860" s="2"/>
      <c r="E860" s="2"/>
      <c r="F860" s="2"/>
      <c r="G860" s="6" t="s">
        <v>124</v>
      </c>
      <c r="H860" s="6"/>
      <c r="I860" s="6"/>
      <c r="J860" s="6"/>
      <c r="K860" s="6"/>
      <c r="L860" s="6"/>
      <c r="M860" s="6"/>
    </row>
    <row r="861" spans="1:13">
      <c r="A861" s="6" t="s">
        <v>30</v>
      </c>
      <c r="B861" s="2"/>
      <c r="C861" s="2"/>
      <c r="D861" s="2"/>
      <c r="E861" s="2"/>
      <c r="F861" s="2"/>
      <c r="G861" s="6" t="s">
        <v>125</v>
      </c>
      <c r="H861" s="6"/>
      <c r="I861" s="6"/>
      <c r="J861" s="6"/>
      <c r="K861" s="6"/>
      <c r="L861" s="6"/>
      <c r="M861" s="6"/>
    </row>
    <row r="862" spans="1:13">
      <c r="A862" s="6"/>
      <c r="B862" s="6" t="s">
        <v>126</v>
      </c>
      <c r="C862" s="6" t="s">
        <v>127</v>
      </c>
      <c r="D862" s="6" t="s">
        <v>128</v>
      </c>
      <c r="E862" s="6" t="s">
        <v>32</v>
      </c>
      <c r="F862" s="6" t="s">
        <v>33</v>
      </c>
      <c r="G862" s="6" t="s">
        <v>129</v>
      </c>
      <c r="H862" s="6"/>
      <c r="I862" s="6"/>
      <c r="J862" s="6"/>
      <c r="K862" s="6"/>
      <c r="L862" s="6"/>
      <c r="M862" s="6"/>
    </row>
    <row r="863" spans="1:13">
      <c r="A863" s="8" t="s">
        <v>130</v>
      </c>
      <c r="B863" s="2">
        <v>11.008</v>
      </c>
      <c r="C863" s="2">
        <v>2</v>
      </c>
      <c r="D863" s="2">
        <v>5.504</v>
      </c>
      <c r="E863" s="2">
        <v>44.762</v>
      </c>
      <c r="F863" s="2">
        <v>0</v>
      </c>
      <c r="G863" s="6" t="s">
        <v>131</v>
      </c>
      <c r="H863" s="6" t="s">
        <v>132</v>
      </c>
      <c r="I863" s="6" t="s">
        <v>133</v>
      </c>
      <c r="J863" s="6" t="s">
        <v>134</v>
      </c>
      <c r="K863" s="6" t="s">
        <v>33</v>
      </c>
      <c r="L863" s="6" t="s">
        <v>135</v>
      </c>
      <c r="M863" s="6"/>
    </row>
    <row r="864" spans="1:13">
      <c r="A864" s="6" t="s">
        <v>136</v>
      </c>
      <c r="B864" s="2">
        <v>1.844</v>
      </c>
      <c r="C864" s="2">
        <v>15</v>
      </c>
      <c r="D864" s="2">
        <v>0.123</v>
      </c>
      <c r="E864" s="2"/>
      <c r="F864" s="2"/>
      <c r="G864" s="6"/>
      <c r="H864" s="6"/>
      <c r="I864" s="6"/>
      <c r="J864" s="6"/>
      <c r="K864" s="6"/>
      <c r="L864" s="6" t="s">
        <v>41</v>
      </c>
      <c r="M864" s="6" t="s">
        <v>42</v>
      </c>
    </row>
    <row r="865" spans="1:13">
      <c r="A865" s="6" t="s">
        <v>137</v>
      </c>
      <c r="B865" s="2">
        <v>12.852</v>
      </c>
      <c r="C865" s="2">
        <v>17</v>
      </c>
      <c r="D865" s="2"/>
      <c r="E865" s="2"/>
      <c r="F865" s="2"/>
      <c r="G865" s="2" t="s">
        <v>31</v>
      </c>
      <c r="H865" s="2" t="s">
        <v>138</v>
      </c>
      <c r="I865" s="2" t="s">
        <v>1139</v>
      </c>
      <c r="J865" s="2">
        <v>0.20245</v>
      </c>
      <c r="K865" s="2">
        <v>0</v>
      </c>
      <c r="L865" s="2">
        <v>-1.7109</v>
      </c>
      <c r="M865" s="2">
        <v>-0.8479</v>
      </c>
    </row>
    <row r="866" spans="1:13">
      <c r="A866" s="2"/>
      <c r="B866" s="2"/>
      <c r="C866" s="2"/>
      <c r="D866" s="2"/>
      <c r="E866" s="2"/>
      <c r="F866" s="2"/>
      <c r="G866" s="2"/>
      <c r="H866" s="2" t="s">
        <v>140</v>
      </c>
      <c r="I866" s="2" t="s">
        <v>1140</v>
      </c>
      <c r="J866" s="2">
        <v>0.20245</v>
      </c>
      <c r="K866" s="2">
        <v>0</v>
      </c>
      <c r="L866" s="2">
        <v>-2.3058</v>
      </c>
      <c r="M866" s="2">
        <v>-1.4428</v>
      </c>
    </row>
    <row r="867" spans="1:13">
      <c r="A867" s="2"/>
      <c r="B867" s="2"/>
      <c r="C867" s="2"/>
      <c r="D867" s="2"/>
      <c r="E867" s="2"/>
      <c r="F867" s="2"/>
      <c r="G867" s="2" t="s">
        <v>138</v>
      </c>
      <c r="H867" s="2" t="s">
        <v>31</v>
      </c>
      <c r="I867" s="2" t="s">
        <v>1141</v>
      </c>
      <c r="J867" s="2">
        <v>0.20245</v>
      </c>
      <c r="K867" s="2">
        <v>0</v>
      </c>
      <c r="L867" s="2">
        <v>0.8479</v>
      </c>
      <c r="M867" s="2">
        <v>1.7109</v>
      </c>
    </row>
    <row r="868" spans="1:13">
      <c r="A868" s="2"/>
      <c r="B868" s="2"/>
      <c r="C868" s="2"/>
      <c r="D868" s="2"/>
      <c r="E868" s="2"/>
      <c r="F868" s="2"/>
      <c r="G868" s="2"/>
      <c r="H868" s="2" t="s">
        <v>140</v>
      </c>
      <c r="I868" s="2" t="s">
        <v>1142</v>
      </c>
      <c r="J868" s="2">
        <v>0.20245</v>
      </c>
      <c r="K868" s="2">
        <v>0.01</v>
      </c>
      <c r="L868" s="2">
        <v>-1.0264</v>
      </c>
      <c r="M868" s="2">
        <v>-0.1634</v>
      </c>
    </row>
    <row r="869" spans="1:13">
      <c r="A869" s="2"/>
      <c r="B869" s="2"/>
      <c r="C869" s="2"/>
      <c r="D869" s="2"/>
      <c r="E869" s="2"/>
      <c r="F869" s="2"/>
      <c r="G869" s="2" t="s">
        <v>140</v>
      </c>
      <c r="H869" s="2" t="s">
        <v>31</v>
      </c>
      <c r="I869" s="2" t="s">
        <v>1143</v>
      </c>
      <c r="J869" s="2">
        <v>0.20245</v>
      </c>
      <c r="K869" s="2">
        <v>0</v>
      </c>
      <c r="L869" s="2">
        <v>1.4428</v>
      </c>
      <c r="M869" s="2">
        <v>2.3058</v>
      </c>
    </row>
    <row r="870" spans="1:13">
      <c r="A870" s="2"/>
      <c r="B870" s="2"/>
      <c r="C870" s="2"/>
      <c r="D870" s="2"/>
      <c r="E870" s="2"/>
      <c r="F870" s="2"/>
      <c r="G870" s="2"/>
      <c r="H870" s="2" t="s">
        <v>138</v>
      </c>
      <c r="I870" s="2" t="s">
        <v>1144</v>
      </c>
      <c r="J870" s="2">
        <v>0.20245</v>
      </c>
      <c r="K870" s="2">
        <v>0.01</v>
      </c>
      <c r="L870" s="2">
        <v>0.1634</v>
      </c>
      <c r="M870" s="2">
        <v>1.0264</v>
      </c>
    </row>
    <row r="871" spans="1:13">
      <c r="A871" s="2"/>
      <c r="B871" s="2"/>
      <c r="C871" s="2"/>
      <c r="D871" s="2"/>
      <c r="E871" s="2"/>
      <c r="F871" s="2"/>
      <c r="G871" s="6" t="s">
        <v>144</v>
      </c>
      <c r="H871" s="2"/>
      <c r="I871" s="2"/>
      <c r="J871" s="2"/>
      <c r="K871" s="2"/>
      <c r="L871" s="2"/>
      <c r="M871" s="2"/>
    </row>
    <row r="875" spans="1:8">
      <c r="A875" s="2"/>
      <c r="B875" s="2"/>
      <c r="C875" s="2" t="s">
        <v>505</v>
      </c>
      <c r="D875" s="2"/>
      <c r="E875" s="2"/>
      <c r="F875" s="2" t="s">
        <v>504</v>
      </c>
      <c r="G875" s="2"/>
      <c r="H875" s="2" t="s">
        <v>491</v>
      </c>
    </row>
    <row r="876" spans="1:8">
      <c r="A876" s="5" t="s">
        <v>31</v>
      </c>
      <c r="B876" s="5"/>
      <c r="C876" s="5">
        <v>1</v>
      </c>
      <c r="D876" s="5">
        <v>1782.669</v>
      </c>
      <c r="E876" s="5"/>
      <c r="F876" s="5">
        <v>1</v>
      </c>
      <c r="G876" s="5">
        <v>13340.326</v>
      </c>
      <c r="H876" s="5">
        <f t="shared" ref="H876:H884" si="48">D876/G876</f>
        <v>0.133630092697885</v>
      </c>
    </row>
    <row r="877" spans="1:8">
      <c r="A877" s="5" t="s">
        <v>31</v>
      </c>
      <c r="B877" s="5"/>
      <c r="C877" s="5">
        <v>2</v>
      </c>
      <c r="D877" s="5">
        <v>710.82</v>
      </c>
      <c r="E877" s="5"/>
      <c r="F877" s="5">
        <v>2</v>
      </c>
      <c r="G877" s="5">
        <v>6989.054</v>
      </c>
      <c r="H877" s="5">
        <f t="shared" si="48"/>
        <v>0.101704751458495</v>
      </c>
    </row>
    <row r="878" spans="1:9">
      <c r="A878" s="5" t="s">
        <v>31</v>
      </c>
      <c r="B878" s="5"/>
      <c r="C878" s="5">
        <v>3</v>
      </c>
      <c r="D878" s="5">
        <v>1429.305</v>
      </c>
      <c r="E878" s="5"/>
      <c r="F878" s="5">
        <v>3</v>
      </c>
      <c r="G878" s="5">
        <v>7535.589</v>
      </c>
      <c r="H878" s="5">
        <f t="shared" si="48"/>
        <v>0.18967395912914</v>
      </c>
      <c r="I878" s="2" t="s">
        <v>505</v>
      </c>
    </row>
    <row r="879" spans="1:9">
      <c r="A879" s="4" t="s">
        <v>138</v>
      </c>
      <c r="B879" s="4"/>
      <c r="C879" s="4">
        <v>4</v>
      </c>
      <c r="D879" s="4">
        <v>1111.761</v>
      </c>
      <c r="E879" s="4"/>
      <c r="F879" s="2">
        <v>4</v>
      </c>
      <c r="G879" s="2">
        <v>9953.376</v>
      </c>
      <c r="H879" s="2">
        <f t="shared" si="48"/>
        <v>0.111696875512389</v>
      </c>
      <c r="I879" s="2"/>
    </row>
    <row r="880" spans="1:9">
      <c r="A880" s="4" t="s">
        <v>138</v>
      </c>
      <c r="B880" s="4"/>
      <c r="C880" s="4">
        <v>5</v>
      </c>
      <c r="D880" s="4">
        <v>2214.782</v>
      </c>
      <c r="E880" s="4"/>
      <c r="F880" s="2">
        <v>5</v>
      </c>
      <c r="G880" s="2">
        <v>7206.497</v>
      </c>
      <c r="H880" s="2">
        <f t="shared" si="48"/>
        <v>0.307331287309216</v>
      </c>
      <c r="I880" s="2"/>
    </row>
    <row r="881" spans="1:9">
      <c r="A881" s="4" t="s">
        <v>138</v>
      </c>
      <c r="B881" s="4"/>
      <c r="C881" s="4">
        <v>6</v>
      </c>
      <c r="D881" s="4">
        <v>7312.489</v>
      </c>
      <c r="E881" s="4"/>
      <c r="F881" s="2">
        <v>6</v>
      </c>
      <c r="G881" s="2">
        <v>7825.548</v>
      </c>
      <c r="H881" s="2">
        <f t="shared" si="48"/>
        <v>0.934437946070997</v>
      </c>
      <c r="I881" s="2"/>
    </row>
    <row r="882" spans="1:9">
      <c r="A882" s="3" t="s">
        <v>140</v>
      </c>
      <c r="B882" s="3"/>
      <c r="C882" s="3">
        <v>7</v>
      </c>
      <c r="D882" s="3">
        <v>4224.054</v>
      </c>
      <c r="E882" s="3"/>
      <c r="F882" s="3">
        <v>7</v>
      </c>
      <c r="G882" s="3">
        <v>7640.033</v>
      </c>
      <c r="H882" s="3">
        <f t="shared" si="48"/>
        <v>0.552884261102013</v>
      </c>
      <c r="I882" s="2"/>
    </row>
    <row r="883" spans="1:8">
      <c r="A883" s="3" t="s">
        <v>140</v>
      </c>
      <c r="B883" s="3"/>
      <c r="C883" s="3">
        <v>8</v>
      </c>
      <c r="D883" s="3">
        <v>3055.66</v>
      </c>
      <c r="E883" s="3"/>
      <c r="F883" s="3">
        <v>8</v>
      </c>
      <c r="G883" s="3">
        <v>7061.69</v>
      </c>
      <c r="H883" s="3">
        <f t="shared" si="48"/>
        <v>0.432709450570614</v>
      </c>
    </row>
    <row r="884" spans="1:8">
      <c r="A884" s="3" t="s">
        <v>140</v>
      </c>
      <c r="B884" s="3"/>
      <c r="C884" s="3">
        <v>9</v>
      </c>
      <c r="D884" s="3">
        <v>3036.497</v>
      </c>
      <c r="E884" s="3"/>
      <c r="F884" s="3">
        <v>9</v>
      </c>
      <c r="G884" s="3">
        <v>6247.447</v>
      </c>
      <c r="H884" s="3">
        <f t="shared" si="48"/>
        <v>0.486038056825452</v>
      </c>
    </row>
    <row r="885" spans="1:8">
      <c r="A885" s="2"/>
      <c r="B885" s="2"/>
      <c r="C885" s="2"/>
      <c r="D885" s="2"/>
      <c r="E885" s="2"/>
      <c r="F885" s="2"/>
      <c r="G885" s="2"/>
      <c r="H885" s="2"/>
    </row>
    <row r="886" spans="1:9">
      <c r="A886" s="2"/>
      <c r="B886" s="2"/>
      <c r="C886" s="2"/>
      <c r="D886" s="2"/>
      <c r="E886" s="2"/>
      <c r="F886" s="2"/>
      <c r="G886" s="2"/>
      <c r="H886" s="2"/>
      <c r="I886" s="2" t="s">
        <v>504</v>
      </c>
    </row>
    <row r="887" spans="1:8">
      <c r="A887" s="5" t="s">
        <v>31</v>
      </c>
      <c r="B887" s="5"/>
      <c r="C887" s="5">
        <v>1</v>
      </c>
      <c r="D887" s="5">
        <v>2187.095</v>
      </c>
      <c r="E887" s="5"/>
      <c r="F887" s="5">
        <v>1</v>
      </c>
      <c r="G887" s="5">
        <v>12617.045</v>
      </c>
      <c r="H887" s="5">
        <f t="shared" ref="H887:H895" si="49">D887/G887</f>
        <v>0.173344471704745</v>
      </c>
    </row>
    <row r="888" spans="1:8">
      <c r="A888" s="5" t="s">
        <v>31</v>
      </c>
      <c r="B888" s="5"/>
      <c r="C888" s="5">
        <v>2</v>
      </c>
      <c r="D888" s="5">
        <v>2931.154</v>
      </c>
      <c r="E888" s="5"/>
      <c r="F888" s="5">
        <v>2</v>
      </c>
      <c r="G888" s="5">
        <v>7819.033</v>
      </c>
      <c r="H888" s="5">
        <f t="shared" si="49"/>
        <v>0.374874233169242</v>
      </c>
    </row>
    <row r="889" spans="1:8">
      <c r="A889" s="5" t="s">
        <v>31</v>
      </c>
      <c r="B889" s="5"/>
      <c r="C889" s="5">
        <v>3</v>
      </c>
      <c r="D889" s="5">
        <v>1716.589</v>
      </c>
      <c r="E889" s="5"/>
      <c r="F889" s="5">
        <v>3</v>
      </c>
      <c r="G889" s="5">
        <v>6077.912</v>
      </c>
      <c r="H889" s="5">
        <f t="shared" si="49"/>
        <v>0.282430709756903</v>
      </c>
    </row>
    <row r="890" spans="1:8">
      <c r="A890" s="4" t="s">
        <v>138</v>
      </c>
      <c r="B890" s="2"/>
      <c r="C890" s="2">
        <v>4</v>
      </c>
      <c r="D890" s="2">
        <v>3122.74</v>
      </c>
      <c r="E890" s="2"/>
      <c r="F890" s="2">
        <v>4</v>
      </c>
      <c r="G890" s="2">
        <v>9420.083</v>
      </c>
      <c r="H890" s="2">
        <f t="shared" si="49"/>
        <v>0.331498140727635</v>
      </c>
    </row>
    <row r="891" spans="1:8">
      <c r="A891" s="4" t="s">
        <v>138</v>
      </c>
      <c r="B891" s="4"/>
      <c r="C891" s="4">
        <v>5</v>
      </c>
      <c r="D891" s="4">
        <v>2769.912</v>
      </c>
      <c r="E891" s="4"/>
      <c r="F891" s="2">
        <v>5</v>
      </c>
      <c r="G891" s="2">
        <v>7719.326</v>
      </c>
      <c r="H891" s="2">
        <f t="shared" si="49"/>
        <v>0.358828218940358</v>
      </c>
    </row>
    <row r="892" spans="1:8">
      <c r="A892" s="4" t="s">
        <v>138</v>
      </c>
      <c r="B892" s="4"/>
      <c r="C892" s="4">
        <v>6</v>
      </c>
      <c r="D892" s="4">
        <v>4957.51</v>
      </c>
      <c r="E892" s="4"/>
      <c r="F892" s="2">
        <v>6</v>
      </c>
      <c r="G892" s="2">
        <v>7048.912</v>
      </c>
      <c r="H892" s="2">
        <f t="shared" si="49"/>
        <v>0.703301445669913</v>
      </c>
    </row>
    <row r="893" spans="1:8">
      <c r="A893" s="3" t="s">
        <v>140</v>
      </c>
      <c r="B893" s="3"/>
      <c r="C893" s="3">
        <v>7</v>
      </c>
      <c r="D893" s="3">
        <v>8018.205</v>
      </c>
      <c r="E893" s="3"/>
      <c r="F893" s="3">
        <v>7</v>
      </c>
      <c r="G893" s="3">
        <v>7722.811</v>
      </c>
      <c r="H893" s="3">
        <f t="shared" si="49"/>
        <v>1.0382495441103</v>
      </c>
    </row>
    <row r="894" spans="1:8">
      <c r="A894" s="3" t="s">
        <v>140</v>
      </c>
      <c r="B894" s="3"/>
      <c r="C894" s="3">
        <v>8</v>
      </c>
      <c r="D894" s="3">
        <v>3879.388</v>
      </c>
      <c r="E894" s="3"/>
      <c r="F894" s="3">
        <v>8</v>
      </c>
      <c r="G894" s="3">
        <v>9884.012</v>
      </c>
      <c r="H894" s="3">
        <f t="shared" si="49"/>
        <v>0.392491227246588</v>
      </c>
    </row>
    <row r="895" spans="1:8">
      <c r="A895" s="3" t="s">
        <v>140</v>
      </c>
      <c r="B895" s="3"/>
      <c r="C895" s="3">
        <v>9</v>
      </c>
      <c r="D895" s="3">
        <v>2731.861</v>
      </c>
      <c r="E895" s="3"/>
      <c r="F895" s="3">
        <v>9</v>
      </c>
      <c r="G895" s="3">
        <v>5726.255</v>
      </c>
      <c r="H895" s="3">
        <f t="shared" si="49"/>
        <v>0.477076378889868</v>
      </c>
    </row>
    <row r="898" spans="1:13">
      <c r="A898" s="6" t="s">
        <v>123</v>
      </c>
      <c r="B898" s="2"/>
      <c r="C898" s="2"/>
      <c r="D898" s="2"/>
      <c r="E898" s="2"/>
      <c r="F898" s="2"/>
      <c r="G898" s="6" t="s">
        <v>124</v>
      </c>
      <c r="H898" s="6"/>
      <c r="I898" s="6"/>
      <c r="J898" s="6"/>
      <c r="K898" s="6"/>
      <c r="L898" s="6"/>
      <c r="M898" s="6"/>
    </row>
    <row r="899" spans="1:13">
      <c r="A899" s="6" t="s">
        <v>30</v>
      </c>
      <c r="B899" s="2"/>
      <c r="C899" s="2"/>
      <c r="D899" s="2"/>
      <c r="E899" s="2"/>
      <c r="F899" s="2"/>
      <c r="G899" s="6" t="s">
        <v>125</v>
      </c>
      <c r="H899" s="6"/>
      <c r="I899" s="6"/>
      <c r="J899" s="6"/>
      <c r="K899" s="6"/>
      <c r="L899" s="6"/>
      <c r="M899" s="6"/>
    </row>
    <row r="900" spans="1:13">
      <c r="A900" s="6"/>
      <c r="B900" s="6" t="s">
        <v>126</v>
      </c>
      <c r="C900" s="6" t="s">
        <v>127</v>
      </c>
      <c r="D900" s="6" t="s">
        <v>128</v>
      </c>
      <c r="E900" s="6" t="s">
        <v>32</v>
      </c>
      <c r="F900" s="6" t="s">
        <v>33</v>
      </c>
      <c r="G900" s="6" t="s">
        <v>129</v>
      </c>
      <c r="H900" s="6"/>
      <c r="I900" s="6"/>
      <c r="J900" s="6"/>
      <c r="K900" s="6"/>
      <c r="L900" s="6"/>
      <c r="M900" s="6"/>
    </row>
    <row r="901" spans="1:13">
      <c r="A901" s="8" t="s">
        <v>130</v>
      </c>
      <c r="B901" s="2">
        <v>9.05</v>
      </c>
      <c r="C901" s="2">
        <v>2</v>
      </c>
      <c r="D901" s="2">
        <v>4.525</v>
      </c>
      <c r="E901" s="2">
        <v>3.75</v>
      </c>
      <c r="F901" s="2">
        <v>0.048</v>
      </c>
      <c r="G901" s="6" t="s">
        <v>131</v>
      </c>
      <c r="H901" s="6" t="s">
        <v>132</v>
      </c>
      <c r="I901" s="6" t="s">
        <v>133</v>
      </c>
      <c r="J901" s="6" t="s">
        <v>134</v>
      </c>
      <c r="K901" s="6" t="s">
        <v>33</v>
      </c>
      <c r="L901" s="6" t="s">
        <v>135</v>
      </c>
      <c r="M901" s="6"/>
    </row>
    <row r="902" spans="1:13">
      <c r="A902" s="6" t="s">
        <v>136</v>
      </c>
      <c r="B902" s="2">
        <v>18.099</v>
      </c>
      <c r="C902" s="2">
        <v>15</v>
      </c>
      <c r="D902" s="2">
        <v>1.207</v>
      </c>
      <c r="E902" s="2"/>
      <c r="F902" s="2"/>
      <c r="G902" s="6"/>
      <c r="H902" s="6"/>
      <c r="I902" s="6"/>
      <c r="J902" s="6"/>
      <c r="K902" s="6"/>
      <c r="L902" s="6" t="s">
        <v>41</v>
      </c>
      <c r="M902" s="6" t="s">
        <v>42</v>
      </c>
    </row>
    <row r="903" spans="1:13">
      <c r="A903" s="6" t="s">
        <v>137</v>
      </c>
      <c r="B903" s="2">
        <v>27.15</v>
      </c>
      <c r="C903" s="2">
        <v>17</v>
      </c>
      <c r="D903" s="2"/>
      <c r="E903" s="2"/>
      <c r="F903" s="2"/>
      <c r="G903" s="2"/>
      <c r="H903" s="2" t="s">
        <v>140</v>
      </c>
      <c r="I903" s="2" t="s">
        <v>1145</v>
      </c>
      <c r="J903" s="2">
        <v>0.6342</v>
      </c>
      <c r="K903" s="2">
        <v>0.018</v>
      </c>
      <c r="L903" s="2">
        <v>-3.0431</v>
      </c>
      <c r="M903" s="2">
        <v>-0.3396</v>
      </c>
    </row>
    <row r="904" spans="1:13">
      <c r="A904" s="2"/>
      <c r="B904" s="2"/>
      <c r="C904" s="2"/>
      <c r="D904" s="2"/>
      <c r="E904" s="2"/>
      <c r="F904" s="2"/>
      <c r="G904" s="2" t="s">
        <v>138</v>
      </c>
      <c r="H904" s="2" t="s">
        <v>31</v>
      </c>
      <c r="I904" s="2">
        <v>1.18777</v>
      </c>
      <c r="J904" s="2">
        <v>0.6342</v>
      </c>
      <c r="K904" s="2">
        <v>0.081</v>
      </c>
      <c r="L904" s="2">
        <v>-0.164</v>
      </c>
      <c r="M904" s="2">
        <v>2.5395</v>
      </c>
    </row>
    <row r="905" spans="1:13">
      <c r="A905" s="2"/>
      <c r="B905" s="2"/>
      <c r="C905" s="2"/>
      <c r="D905" s="2"/>
      <c r="E905" s="2"/>
      <c r="F905" s="2"/>
      <c r="G905" s="2"/>
      <c r="H905" s="2" t="s">
        <v>140</v>
      </c>
      <c r="I905" s="2">
        <v>-0.5036</v>
      </c>
      <c r="J905" s="2">
        <v>0.6342</v>
      </c>
      <c r="K905" s="2">
        <v>0.44</v>
      </c>
      <c r="L905" s="2">
        <v>-1.8554</v>
      </c>
      <c r="M905" s="2">
        <v>0.8482</v>
      </c>
    </row>
    <row r="906" spans="1:13">
      <c r="A906" s="2"/>
      <c r="B906" s="2"/>
      <c r="C906" s="2"/>
      <c r="D906" s="2"/>
      <c r="E906" s="2"/>
      <c r="F906" s="2"/>
      <c r="G906" s="2" t="s">
        <v>140</v>
      </c>
      <c r="H906" s="2" t="s">
        <v>31</v>
      </c>
      <c r="I906" s="2" t="s">
        <v>1146</v>
      </c>
      <c r="J906" s="2">
        <v>0.6342</v>
      </c>
      <c r="K906" s="2">
        <v>0.018</v>
      </c>
      <c r="L906" s="2">
        <v>0.3396</v>
      </c>
      <c r="M906" s="2">
        <v>3.0431</v>
      </c>
    </row>
    <row r="907" spans="1:13">
      <c r="A907" s="2"/>
      <c r="B907" s="2"/>
      <c r="C907" s="2"/>
      <c r="D907" s="2"/>
      <c r="E907" s="2"/>
      <c r="F907" s="2"/>
      <c r="G907" s="2"/>
      <c r="H907" s="2" t="s">
        <v>138</v>
      </c>
      <c r="I907" s="2">
        <v>0.5036</v>
      </c>
      <c r="J907" s="2">
        <v>0.6342</v>
      </c>
      <c r="K907" s="2">
        <v>0.44</v>
      </c>
      <c r="L907" s="2">
        <v>-0.8482</v>
      </c>
      <c r="M907" s="2">
        <v>1.8554</v>
      </c>
    </row>
    <row r="908" spans="1:13">
      <c r="A908" s="2"/>
      <c r="B908" s="2"/>
      <c r="C908" s="2"/>
      <c r="D908" s="2"/>
      <c r="E908" s="2"/>
      <c r="F908" s="2"/>
      <c r="G908" s="6" t="s">
        <v>144</v>
      </c>
      <c r="H908" s="2"/>
      <c r="I908" s="2"/>
      <c r="J908" s="2"/>
      <c r="K908" s="2"/>
      <c r="L908" s="2"/>
      <c r="M908" s="2"/>
    </row>
    <row r="909" spans="1:13">
      <c r="A909" s="2"/>
      <c r="B909" s="2"/>
      <c r="C909" s="2"/>
      <c r="D909" s="2"/>
      <c r="E909" s="2"/>
      <c r="F909" s="2"/>
      <c r="G909" s="2"/>
      <c r="H909" s="2"/>
      <c r="I909" s="2"/>
      <c r="J909" s="2"/>
      <c r="K909" s="2"/>
      <c r="L909" s="2"/>
      <c r="M909" s="2"/>
    </row>
    <row r="910" spans="1:13">
      <c r="A910" s="2"/>
      <c r="B910" s="2"/>
      <c r="C910" s="2"/>
      <c r="D910" s="2"/>
      <c r="E910" s="2"/>
      <c r="F910" s="2"/>
      <c r="G910" s="2"/>
      <c r="H910" s="2"/>
      <c r="I910" s="2"/>
      <c r="J910" s="2"/>
      <c r="K910" s="2"/>
      <c r="L910" s="2"/>
      <c r="M910" s="2"/>
    </row>
  </sheetData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1232"/>
  <sheetViews>
    <sheetView topLeftCell="A58" workbookViewId="0">
      <selection activeCell="A58" sqref="$A1:$XFD1048576"/>
    </sheetView>
  </sheetViews>
  <sheetFormatPr defaultColWidth="9.02654867256637" defaultRowHeight="13.85"/>
  <cols>
    <col min="1" max="1" width="18.9911504424779" style="20" customWidth="1"/>
    <col min="2" max="2" width="19.787610619469" style="20" customWidth="1"/>
    <col min="3" max="3" width="11.8849557522124" style="20"/>
    <col min="4" max="4" width="34.3185840707965" style="20" customWidth="1"/>
    <col min="5" max="5" width="9.02654867256637" style="20"/>
    <col min="6" max="6" width="9.89380530973451" style="20"/>
    <col min="7" max="7" width="11.8849557522124" style="20"/>
    <col min="8" max="8" width="19.716814159292" style="20" customWidth="1"/>
    <col min="9" max="16384" width="9.02654867256637" style="20"/>
  </cols>
  <sheetData>
    <row r="1" ht="17.25" spans="1:1">
      <c r="A1" s="10" t="s">
        <v>1147</v>
      </c>
    </row>
    <row r="2" ht="13.9" spans="1:4">
      <c r="A2" s="2" t="s">
        <v>1148</v>
      </c>
      <c r="B2" s="15" t="s">
        <v>105</v>
      </c>
      <c r="C2" s="15" t="s">
        <v>1149</v>
      </c>
      <c r="D2" s="15" t="s">
        <v>1150</v>
      </c>
    </row>
    <row r="3" spans="1:4">
      <c r="A3" s="17" t="s">
        <v>68</v>
      </c>
      <c r="B3" s="17">
        <v>0.757</v>
      </c>
      <c r="C3" s="17">
        <v>1.95398824517213</v>
      </c>
      <c r="D3" s="15">
        <f t="shared" ref="D3:D38" si="0">B3*1.25/C3</f>
        <v>0.48426596338948</v>
      </c>
    </row>
    <row r="4" spans="1:4">
      <c r="A4" s="17" t="s">
        <v>69</v>
      </c>
      <c r="B4" s="17">
        <v>1.104</v>
      </c>
      <c r="C4" s="17">
        <v>1.94727120067171</v>
      </c>
      <c r="D4" s="15">
        <f t="shared" si="0"/>
        <v>0.708684028975507</v>
      </c>
    </row>
    <row r="5" spans="1:4">
      <c r="A5" s="17" t="s">
        <v>70</v>
      </c>
      <c r="B5" s="17">
        <v>1.23</v>
      </c>
      <c r="C5" s="17">
        <v>1.75919395465995</v>
      </c>
      <c r="D5" s="15">
        <f t="shared" si="0"/>
        <v>0.873979810996563</v>
      </c>
    </row>
    <row r="6" spans="1:4">
      <c r="A6" s="17" t="s">
        <v>71</v>
      </c>
      <c r="B6" s="17">
        <v>0.883</v>
      </c>
      <c r="C6" s="17">
        <v>1.89017632241813</v>
      </c>
      <c r="D6" s="15">
        <f t="shared" si="0"/>
        <v>0.583940231876334</v>
      </c>
    </row>
    <row r="7" spans="1:4">
      <c r="A7" s="17" t="s">
        <v>72</v>
      </c>
      <c r="B7" s="17">
        <v>0.905</v>
      </c>
      <c r="C7" s="17">
        <v>1.88681780016792</v>
      </c>
      <c r="D7" s="15">
        <f t="shared" si="0"/>
        <v>0.59955444553222</v>
      </c>
    </row>
    <row r="8" spans="1:4">
      <c r="A8" s="17" t="s">
        <v>73</v>
      </c>
      <c r="B8" s="17">
        <v>1.024</v>
      </c>
      <c r="C8" s="17">
        <v>1.75919395465995</v>
      </c>
      <c r="D8" s="15">
        <f t="shared" si="0"/>
        <v>0.727605956471936</v>
      </c>
    </row>
    <row r="9" spans="1:4">
      <c r="A9" s="15" t="s">
        <v>74</v>
      </c>
      <c r="B9" s="15">
        <v>0.551</v>
      </c>
      <c r="C9" s="15">
        <v>1.65843828715365</v>
      </c>
      <c r="D9" s="15">
        <f t="shared" si="0"/>
        <v>0.415300349331714</v>
      </c>
    </row>
    <row r="10" spans="1:4">
      <c r="A10" s="15" t="s">
        <v>75</v>
      </c>
      <c r="B10" s="15">
        <v>0.543</v>
      </c>
      <c r="C10" s="15">
        <v>1.75247691015953</v>
      </c>
      <c r="D10" s="15">
        <f t="shared" si="0"/>
        <v>0.387308954580299</v>
      </c>
    </row>
    <row r="11" spans="1:4">
      <c r="A11" s="15" t="s">
        <v>76</v>
      </c>
      <c r="B11" s="15">
        <v>0.508</v>
      </c>
      <c r="C11" s="15">
        <v>1.49722921914357</v>
      </c>
      <c r="D11" s="15">
        <f t="shared" si="0"/>
        <v>0.424116756393003</v>
      </c>
    </row>
    <row r="12" spans="1:4">
      <c r="A12" s="15" t="s">
        <v>77</v>
      </c>
      <c r="B12" s="15">
        <v>0.668</v>
      </c>
      <c r="C12" s="15">
        <v>1.69202350965575</v>
      </c>
      <c r="D12" s="15">
        <f t="shared" si="0"/>
        <v>0.493491961095673</v>
      </c>
    </row>
    <row r="13" spans="1:4">
      <c r="A13" s="15" t="s">
        <v>78</v>
      </c>
      <c r="B13" s="15">
        <v>0.687</v>
      </c>
      <c r="C13" s="15">
        <v>1.68530646515533</v>
      </c>
      <c r="D13" s="15">
        <f t="shared" si="0"/>
        <v>0.509551240534078</v>
      </c>
    </row>
    <row r="14" spans="1:4">
      <c r="A14" s="15" t="s">
        <v>79</v>
      </c>
      <c r="B14" s="15">
        <v>0.572</v>
      </c>
      <c r="C14" s="15">
        <v>1.55096557514693</v>
      </c>
      <c r="D14" s="15">
        <f t="shared" si="0"/>
        <v>0.461003139887399</v>
      </c>
    </row>
    <row r="15" spans="1:4">
      <c r="A15" s="21" t="s">
        <v>1151</v>
      </c>
      <c r="B15" s="21">
        <v>0.662</v>
      </c>
      <c r="C15" s="21">
        <v>1.48715365239294</v>
      </c>
      <c r="D15" s="15">
        <f t="shared" si="0"/>
        <v>0.556432079945802</v>
      </c>
    </row>
    <row r="16" spans="1:4">
      <c r="A16" s="21" t="s">
        <v>1152</v>
      </c>
      <c r="B16" s="21">
        <v>0.554</v>
      </c>
      <c r="C16" s="21">
        <v>1.35952980688497</v>
      </c>
      <c r="D16" s="15">
        <f t="shared" si="0"/>
        <v>0.50936728013834</v>
      </c>
    </row>
    <row r="17" spans="1:4">
      <c r="A17" s="21" t="s">
        <v>1153</v>
      </c>
      <c r="B17" s="21">
        <v>0.653</v>
      </c>
      <c r="C17" s="21">
        <v>1.42334172963896</v>
      </c>
      <c r="D17" s="15">
        <f t="shared" si="0"/>
        <v>0.57347436880604</v>
      </c>
    </row>
    <row r="18" spans="1:4">
      <c r="A18" s="21" t="s">
        <v>1154</v>
      </c>
      <c r="B18" s="21">
        <v>0.684</v>
      </c>
      <c r="C18" s="21">
        <v>1.41998320738875</v>
      </c>
      <c r="D18" s="15">
        <f t="shared" si="0"/>
        <v>0.602119796594134</v>
      </c>
    </row>
    <row r="19" spans="1:4">
      <c r="A19" s="21" t="s">
        <v>1155</v>
      </c>
      <c r="B19" s="21">
        <v>0.649</v>
      </c>
      <c r="C19" s="21">
        <v>1.55432409739715</v>
      </c>
      <c r="D19" s="15">
        <f t="shared" si="0"/>
        <v>0.521931044727743</v>
      </c>
    </row>
    <row r="20" spans="1:4">
      <c r="A20" s="21" t="s">
        <v>1156</v>
      </c>
      <c r="B20" s="21">
        <v>0.727</v>
      </c>
      <c r="C20" s="21">
        <v>1.49051217464316</v>
      </c>
      <c r="D20" s="15">
        <f t="shared" si="0"/>
        <v>0.609689753267236</v>
      </c>
    </row>
    <row r="21" spans="1:4">
      <c r="A21" s="15" t="s">
        <v>301</v>
      </c>
      <c r="B21" s="15">
        <v>0.646</v>
      </c>
      <c r="C21" s="15">
        <v>1.26213266162889</v>
      </c>
      <c r="D21" s="15">
        <f t="shared" si="0"/>
        <v>0.639790114422562</v>
      </c>
    </row>
    <row r="22" spans="1:4">
      <c r="A22" s="15" t="s">
        <v>302</v>
      </c>
      <c r="B22" s="15">
        <v>0.609</v>
      </c>
      <c r="C22" s="15">
        <v>1.28228379513014</v>
      </c>
      <c r="D22" s="15">
        <f t="shared" si="0"/>
        <v>0.593667332372971</v>
      </c>
    </row>
    <row r="23" spans="1:4">
      <c r="A23" s="15" t="s">
        <v>303</v>
      </c>
      <c r="B23" s="15">
        <v>0.654</v>
      </c>
      <c r="C23" s="15">
        <v>1.503946263644</v>
      </c>
      <c r="D23" s="15">
        <f t="shared" si="0"/>
        <v>0.543569953104063</v>
      </c>
    </row>
    <row r="24" spans="1:4">
      <c r="A24" s="15" t="s">
        <v>304</v>
      </c>
      <c r="B24" s="15">
        <v>0.653</v>
      </c>
      <c r="C24" s="15">
        <v>1.41998320738875</v>
      </c>
      <c r="D24" s="15">
        <f t="shared" si="0"/>
        <v>0.574830741485336</v>
      </c>
    </row>
    <row r="25" spans="1:4">
      <c r="A25" s="15" t="s">
        <v>305</v>
      </c>
      <c r="B25" s="15">
        <v>0.609</v>
      </c>
      <c r="C25" s="15">
        <v>1.21511335012595</v>
      </c>
      <c r="D25" s="15">
        <f t="shared" si="0"/>
        <v>0.626484763681589</v>
      </c>
    </row>
    <row r="26" spans="1:4">
      <c r="A26" s="15" t="s">
        <v>306</v>
      </c>
      <c r="B26" s="15">
        <v>0.653</v>
      </c>
      <c r="C26" s="15">
        <v>1.28228379513014</v>
      </c>
      <c r="D26" s="15">
        <f t="shared" si="0"/>
        <v>0.636559553431117</v>
      </c>
    </row>
    <row r="27" spans="1:4">
      <c r="A27" s="17" t="s">
        <v>1157</v>
      </c>
      <c r="B27" s="17">
        <v>0.649</v>
      </c>
      <c r="C27" s="17">
        <v>1.168094038623</v>
      </c>
      <c r="D27" s="15">
        <f t="shared" si="0"/>
        <v>0.694507439620475</v>
      </c>
    </row>
    <row r="28" spans="1:4">
      <c r="A28" s="17" t="s">
        <v>1158</v>
      </c>
      <c r="B28" s="17">
        <v>0.69</v>
      </c>
      <c r="C28" s="17">
        <v>1.25205709487826</v>
      </c>
      <c r="D28" s="15">
        <f t="shared" si="0"/>
        <v>0.688866349248924</v>
      </c>
    </row>
    <row r="29" spans="1:4">
      <c r="A29" s="17" t="s">
        <v>1159</v>
      </c>
      <c r="B29" s="17">
        <v>0.672</v>
      </c>
      <c r="C29" s="17">
        <v>1.32594458438287</v>
      </c>
      <c r="D29" s="15">
        <f t="shared" si="0"/>
        <v>0.633510638297873</v>
      </c>
    </row>
    <row r="30" spans="1:4">
      <c r="A30" s="17" t="s">
        <v>1160</v>
      </c>
      <c r="B30" s="17">
        <v>0.734</v>
      </c>
      <c r="C30" s="17">
        <v>1.35281276238455</v>
      </c>
      <c r="D30" s="15">
        <f t="shared" si="0"/>
        <v>0.678216546673287</v>
      </c>
    </row>
    <row r="31" spans="1:4">
      <c r="A31" s="17" t="s">
        <v>1161</v>
      </c>
      <c r="B31" s="17">
        <v>0.661</v>
      </c>
      <c r="C31" s="17">
        <v>1.23526448362721</v>
      </c>
      <c r="D31" s="15">
        <f t="shared" si="0"/>
        <v>0.668885093800976</v>
      </c>
    </row>
    <row r="32" spans="1:4">
      <c r="A32" s="17" t="s">
        <v>1162</v>
      </c>
      <c r="B32" s="17">
        <v>0.65</v>
      </c>
      <c r="C32" s="17">
        <v>1.25205709487826</v>
      </c>
      <c r="D32" s="15">
        <f t="shared" si="0"/>
        <v>0.648932068133044</v>
      </c>
    </row>
    <row r="33" spans="1:4">
      <c r="A33" s="15" t="s">
        <v>1163</v>
      </c>
      <c r="B33" s="15">
        <v>0.684</v>
      </c>
      <c r="C33" s="15">
        <v>1.32594458438287</v>
      </c>
      <c r="D33" s="15">
        <f t="shared" si="0"/>
        <v>0.644823328267478</v>
      </c>
    </row>
    <row r="34" spans="1:4">
      <c r="A34" s="15" t="s">
        <v>1164</v>
      </c>
      <c r="B34" s="15">
        <v>0.704</v>
      </c>
      <c r="C34" s="15">
        <v>1.31922753988245</v>
      </c>
      <c r="D34" s="15">
        <f t="shared" si="0"/>
        <v>0.667057026476579</v>
      </c>
    </row>
    <row r="35" spans="1:4">
      <c r="A35" s="15" t="s">
        <v>1165</v>
      </c>
      <c r="B35" s="15">
        <v>0.71</v>
      </c>
      <c r="C35" s="15">
        <v>1.36624685138539</v>
      </c>
      <c r="D35" s="15">
        <f t="shared" si="0"/>
        <v>0.649589786135693</v>
      </c>
    </row>
    <row r="36" spans="1:4">
      <c r="A36" s="15" t="s">
        <v>1166</v>
      </c>
      <c r="B36" s="15">
        <v>0.769</v>
      </c>
      <c r="C36" s="15">
        <v>1.32594458438287</v>
      </c>
      <c r="D36" s="15">
        <f t="shared" si="0"/>
        <v>0.724954882218846</v>
      </c>
    </row>
    <row r="37" spans="1:4">
      <c r="A37" s="15" t="s">
        <v>1167</v>
      </c>
      <c r="B37" s="15">
        <v>0.837</v>
      </c>
      <c r="C37" s="15">
        <v>1.32594458438287</v>
      </c>
      <c r="D37" s="15">
        <f t="shared" si="0"/>
        <v>0.78906012537994</v>
      </c>
    </row>
    <row r="38" spans="1:4">
      <c r="A38" s="15" t="s">
        <v>1168</v>
      </c>
      <c r="B38" s="15">
        <v>0.698</v>
      </c>
      <c r="C38" s="15">
        <v>1.2688497061293</v>
      </c>
      <c r="D38" s="15">
        <f t="shared" si="0"/>
        <v>0.687630690841717</v>
      </c>
    </row>
    <row r="41" spans="1:13">
      <c r="A41" s="6" t="s">
        <v>123</v>
      </c>
      <c r="B41" s="15"/>
      <c r="C41" s="15"/>
      <c r="D41" s="15"/>
      <c r="E41" s="15"/>
      <c r="F41" s="15"/>
      <c r="G41" s="6" t="s">
        <v>124</v>
      </c>
      <c r="H41" s="6"/>
      <c r="I41" s="6"/>
      <c r="J41" s="6"/>
      <c r="K41" s="6"/>
      <c r="L41" s="6"/>
      <c r="M41" s="6"/>
    </row>
    <row r="42" spans="1:13">
      <c r="A42" s="6" t="s">
        <v>30</v>
      </c>
      <c r="B42" s="15"/>
      <c r="C42" s="15"/>
      <c r="D42" s="15"/>
      <c r="E42" s="15"/>
      <c r="F42" s="15"/>
      <c r="G42" s="6" t="s">
        <v>125</v>
      </c>
      <c r="H42" s="6"/>
      <c r="I42" s="6"/>
      <c r="J42" s="6"/>
      <c r="K42" s="6"/>
      <c r="L42" s="6"/>
      <c r="M42" s="6"/>
    </row>
    <row r="43" spans="1:13">
      <c r="A43" s="6"/>
      <c r="B43" s="6" t="s">
        <v>126</v>
      </c>
      <c r="C43" s="6" t="s">
        <v>127</v>
      </c>
      <c r="D43" s="6" t="s">
        <v>128</v>
      </c>
      <c r="E43" s="6" t="s">
        <v>32</v>
      </c>
      <c r="F43" s="6" t="s">
        <v>33</v>
      </c>
      <c r="G43" s="6" t="s">
        <v>129</v>
      </c>
      <c r="H43" s="6"/>
      <c r="I43" s="6"/>
      <c r="J43" s="6"/>
      <c r="K43" s="6"/>
      <c r="L43" s="6"/>
      <c r="M43" s="6"/>
    </row>
    <row r="44" spans="1:13">
      <c r="A44" s="8" t="s">
        <v>130</v>
      </c>
      <c r="B44" s="15">
        <v>0.25</v>
      </c>
      <c r="C44" s="15">
        <v>5</v>
      </c>
      <c r="D44" s="15">
        <v>0.05</v>
      </c>
      <c r="E44" s="15">
        <v>10.857</v>
      </c>
      <c r="F44" s="15">
        <v>0</v>
      </c>
      <c r="G44" s="6" t="s">
        <v>131</v>
      </c>
      <c r="H44" s="6" t="s">
        <v>132</v>
      </c>
      <c r="I44" s="6" t="s">
        <v>133</v>
      </c>
      <c r="J44" s="6" t="s">
        <v>134</v>
      </c>
      <c r="K44" s="6" t="s">
        <v>33</v>
      </c>
      <c r="L44" s="6" t="s">
        <v>135</v>
      </c>
      <c r="M44" s="6"/>
    </row>
    <row r="45" spans="1:13">
      <c r="A45" s="6" t="s">
        <v>136</v>
      </c>
      <c r="B45" s="15">
        <v>0.138</v>
      </c>
      <c r="C45" s="15">
        <v>30</v>
      </c>
      <c r="D45" s="15">
        <v>0.005</v>
      </c>
      <c r="E45" s="15"/>
      <c r="F45" s="15"/>
      <c r="G45" s="6"/>
      <c r="H45" s="6"/>
      <c r="I45" s="6"/>
      <c r="J45" s="6"/>
      <c r="K45" s="6"/>
      <c r="L45" s="6" t="s">
        <v>41</v>
      </c>
      <c r="M45" s="6" t="s">
        <v>42</v>
      </c>
    </row>
    <row r="46" spans="1:13">
      <c r="A46" s="6" t="s">
        <v>137</v>
      </c>
      <c r="B46" s="15">
        <v>0.388</v>
      </c>
      <c r="C46" s="15">
        <v>35</v>
      </c>
      <c r="D46" s="15"/>
      <c r="E46" s="15"/>
      <c r="F46" s="15"/>
      <c r="G46" s="15" t="s">
        <v>31</v>
      </c>
      <c r="H46" s="15" t="s">
        <v>40</v>
      </c>
      <c r="I46" s="15" t="s">
        <v>1169</v>
      </c>
      <c r="J46" s="15">
        <v>0.03918</v>
      </c>
      <c r="K46" s="15">
        <v>0</v>
      </c>
      <c r="L46" s="15">
        <v>0.1345</v>
      </c>
      <c r="M46" s="15">
        <v>0.2946</v>
      </c>
    </row>
    <row r="47" spans="7:13">
      <c r="G47" s="15"/>
      <c r="H47" s="15" t="s">
        <v>790</v>
      </c>
      <c r="I47" s="15" t="s">
        <v>1170</v>
      </c>
      <c r="J47" s="15">
        <v>0.03918</v>
      </c>
      <c r="K47" s="15">
        <v>0.015</v>
      </c>
      <c r="L47" s="15">
        <v>0.0208</v>
      </c>
      <c r="M47" s="15">
        <v>0.1809</v>
      </c>
    </row>
    <row r="48" spans="7:13">
      <c r="G48" s="15"/>
      <c r="H48" s="15" t="s">
        <v>235</v>
      </c>
      <c r="I48" s="15">
        <v>0.06052</v>
      </c>
      <c r="J48" s="15">
        <v>0.03918</v>
      </c>
      <c r="K48" s="15">
        <v>0.133</v>
      </c>
      <c r="L48" s="15">
        <v>-0.0195</v>
      </c>
      <c r="M48" s="15">
        <v>0.1405</v>
      </c>
    </row>
    <row r="49" spans="7:13">
      <c r="G49" s="15"/>
      <c r="H49" s="15" t="s">
        <v>1171</v>
      </c>
      <c r="I49" s="15">
        <v>-0.00581</v>
      </c>
      <c r="J49" s="15">
        <v>0.03918</v>
      </c>
      <c r="K49" s="15">
        <v>0.883</v>
      </c>
      <c r="L49" s="15">
        <v>-0.0858</v>
      </c>
      <c r="M49" s="15">
        <v>0.0742</v>
      </c>
    </row>
    <row r="50" spans="7:13">
      <c r="G50" s="15"/>
      <c r="H50" s="15" t="s">
        <v>1172</v>
      </c>
      <c r="I50" s="15">
        <v>-0.03085</v>
      </c>
      <c r="J50" s="15">
        <v>0.03918</v>
      </c>
      <c r="K50" s="15">
        <v>0.437</v>
      </c>
      <c r="L50" s="15">
        <v>-0.1109</v>
      </c>
      <c r="M50" s="15">
        <v>0.0492</v>
      </c>
    </row>
    <row r="51" spans="7:13">
      <c r="G51" s="15" t="s">
        <v>40</v>
      </c>
      <c r="H51" s="15" t="s">
        <v>31</v>
      </c>
      <c r="I51" s="15" t="s">
        <v>1173</v>
      </c>
      <c r="J51" s="15">
        <v>0.03918</v>
      </c>
      <c r="K51" s="15">
        <v>0</v>
      </c>
      <c r="L51" s="15">
        <v>-0.2946</v>
      </c>
      <c r="M51" s="15">
        <v>-0.1345</v>
      </c>
    </row>
    <row r="52" spans="7:13">
      <c r="G52" s="15"/>
      <c r="H52" s="15" t="s">
        <v>790</v>
      </c>
      <c r="I52" s="15" t="s">
        <v>1174</v>
      </c>
      <c r="J52" s="15">
        <v>0.03918</v>
      </c>
      <c r="K52" s="15">
        <v>0.007</v>
      </c>
      <c r="L52" s="15">
        <v>-0.1937</v>
      </c>
      <c r="M52" s="15">
        <v>-0.0337</v>
      </c>
    </row>
    <row r="53" spans="7:13">
      <c r="G53" s="15"/>
      <c r="H53" s="15" t="s">
        <v>235</v>
      </c>
      <c r="I53" s="15" t="s">
        <v>1175</v>
      </c>
      <c r="J53" s="15">
        <v>0.03918</v>
      </c>
      <c r="K53" s="15">
        <v>0</v>
      </c>
      <c r="L53" s="15">
        <v>-0.234</v>
      </c>
      <c r="M53" s="15">
        <v>-0.074</v>
      </c>
    </row>
    <row r="54" spans="7:13">
      <c r="G54" s="15"/>
      <c r="H54" s="15" t="s">
        <v>1171</v>
      </c>
      <c r="I54" s="15" t="s">
        <v>1176</v>
      </c>
      <c r="J54" s="15">
        <v>0.03918</v>
      </c>
      <c r="K54" s="15">
        <v>0</v>
      </c>
      <c r="L54" s="15">
        <v>-0.3004</v>
      </c>
      <c r="M54" s="15">
        <v>-0.1403</v>
      </c>
    </row>
    <row r="55" spans="7:13">
      <c r="G55" s="15"/>
      <c r="H55" s="15" t="s">
        <v>1172</v>
      </c>
      <c r="I55" s="15" t="s">
        <v>1177</v>
      </c>
      <c r="J55" s="15">
        <v>0.03918</v>
      </c>
      <c r="K55" s="15">
        <v>0</v>
      </c>
      <c r="L55" s="15">
        <v>-0.3254</v>
      </c>
      <c r="M55" s="15">
        <v>-0.1654</v>
      </c>
    </row>
    <row r="56" spans="7:13">
      <c r="G56" s="15" t="s">
        <v>790</v>
      </c>
      <c r="H56" s="15" t="s">
        <v>31</v>
      </c>
      <c r="I56" s="15" t="s">
        <v>1178</v>
      </c>
      <c r="J56" s="15">
        <v>0.03918</v>
      </c>
      <c r="K56" s="15">
        <v>0.015</v>
      </c>
      <c r="L56" s="15">
        <v>-0.1809</v>
      </c>
      <c r="M56" s="15">
        <v>-0.0208</v>
      </c>
    </row>
    <row r="57" spans="7:13">
      <c r="G57" s="15"/>
      <c r="H57" s="15" t="s">
        <v>40</v>
      </c>
      <c r="I57" s="15" t="s">
        <v>1179</v>
      </c>
      <c r="J57" s="15">
        <v>0.03918</v>
      </c>
      <c r="K57" s="15">
        <v>0.007</v>
      </c>
      <c r="L57" s="15">
        <v>0.0337</v>
      </c>
      <c r="M57" s="15">
        <v>0.1937</v>
      </c>
    </row>
    <row r="58" spans="7:13">
      <c r="G58" s="15"/>
      <c r="H58" s="15" t="s">
        <v>235</v>
      </c>
      <c r="I58" s="15">
        <v>-0.04031</v>
      </c>
      <c r="J58" s="15">
        <v>0.03918</v>
      </c>
      <c r="K58" s="15">
        <v>0.312</v>
      </c>
      <c r="L58" s="15">
        <v>-0.1203</v>
      </c>
      <c r="M58" s="15">
        <v>0.0397</v>
      </c>
    </row>
    <row r="59" spans="7:13">
      <c r="G59" s="15"/>
      <c r="H59" s="15" t="s">
        <v>1171</v>
      </c>
      <c r="I59" s="15" t="s">
        <v>1180</v>
      </c>
      <c r="J59" s="15">
        <v>0.03918</v>
      </c>
      <c r="K59" s="15">
        <v>0.011</v>
      </c>
      <c r="L59" s="15">
        <v>-0.1867</v>
      </c>
      <c r="M59" s="15">
        <v>-0.0266</v>
      </c>
    </row>
    <row r="60" spans="7:13">
      <c r="G60" s="15"/>
      <c r="H60" s="15" t="s">
        <v>1172</v>
      </c>
      <c r="I60" s="15" t="s">
        <v>1181</v>
      </c>
      <c r="J60" s="15">
        <v>0.03918</v>
      </c>
      <c r="K60" s="15">
        <v>0.002</v>
      </c>
      <c r="L60" s="15">
        <v>-0.2117</v>
      </c>
      <c r="M60" s="15">
        <v>-0.0517</v>
      </c>
    </row>
    <row r="61" spans="7:13">
      <c r="G61" s="15" t="s">
        <v>235</v>
      </c>
      <c r="H61" s="15" t="s">
        <v>31</v>
      </c>
      <c r="I61" s="15">
        <v>-0.06052</v>
      </c>
      <c r="J61" s="15">
        <v>0.03918</v>
      </c>
      <c r="K61" s="15">
        <v>0.133</v>
      </c>
      <c r="L61" s="15">
        <v>-0.1405</v>
      </c>
      <c r="M61" s="15">
        <v>0.0195</v>
      </c>
    </row>
    <row r="62" spans="7:13">
      <c r="G62" s="15"/>
      <c r="H62" s="15" t="s">
        <v>40</v>
      </c>
      <c r="I62" s="15" t="s">
        <v>1182</v>
      </c>
      <c r="J62" s="15">
        <v>0.03918</v>
      </c>
      <c r="K62" s="15">
        <v>0</v>
      </c>
      <c r="L62" s="15">
        <v>0.074</v>
      </c>
      <c r="M62" s="15">
        <v>0.234</v>
      </c>
    </row>
    <row r="63" spans="7:13">
      <c r="G63" s="15"/>
      <c r="H63" s="15" t="s">
        <v>790</v>
      </c>
      <c r="I63" s="15">
        <v>0.04031</v>
      </c>
      <c r="J63" s="15">
        <v>0.03918</v>
      </c>
      <c r="K63" s="15">
        <v>0.312</v>
      </c>
      <c r="L63" s="15">
        <v>-0.0397</v>
      </c>
      <c r="M63" s="15">
        <v>0.1203</v>
      </c>
    </row>
    <row r="64" spans="7:13">
      <c r="G64" s="15"/>
      <c r="H64" s="15" t="s">
        <v>1171</v>
      </c>
      <c r="I64" s="15">
        <v>-0.06634</v>
      </c>
      <c r="J64" s="15">
        <v>0.03918</v>
      </c>
      <c r="K64" s="15">
        <v>0.101</v>
      </c>
      <c r="L64" s="15">
        <v>-0.1464</v>
      </c>
      <c r="M64" s="15">
        <v>0.0137</v>
      </c>
    </row>
    <row r="65" spans="7:13">
      <c r="G65" s="15"/>
      <c r="H65" s="15" t="s">
        <v>1172</v>
      </c>
      <c r="I65" s="15" t="s">
        <v>1183</v>
      </c>
      <c r="J65" s="15">
        <v>0.03918</v>
      </c>
      <c r="K65" s="15">
        <v>0.027</v>
      </c>
      <c r="L65" s="15">
        <v>-0.1714</v>
      </c>
      <c r="M65" s="15">
        <v>-0.0114</v>
      </c>
    </row>
    <row r="66" spans="7:13">
      <c r="G66" s="15" t="s">
        <v>1171</v>
      </c>
      <c r="H66" s="15" t="s">
        <v>31</v>
      </c>
      <c r="I66" s="15">
        <v>0.00581</v>
      </c>
      <c r="J66" s="15">
        <v>0.03918</v>
      </c>
      <c r="K66" s="15">
        <v>0.883</v>
      </c>
      <c r="L66" s="15">
        <v>-0.0742</v>
      </c>
      <c r="M66" s="15">
        <v>0.0858</v>
      </c>
    </row>
    <row r="67" spans="7:13">
      <c r="G67" s="15"/>
      <c r="H67" s="15" t="s">
        <v>40</v>
      </c>
      <c r="I67" s="15" t="s">
        <v>1184</v>
      </c>
      <c r="J67" s="15">
        <v>0.03918</v>
      </c>
      <c r="K67" s="15">
        <v>0</v>
      </c>
      <c r="L67" s="15">
        <v>0.1403</v>
      </c>
      <c r="M67" s="15">
        <v>0.3004</v>
      </c>
    </row>
    <row r="68" spans="7:13">
      <c r="G68" s="15"/>
      <c r="H68" s="15" t="s">
        <v>790</v>
      </c>
      <c r="I68" s="15" t="s">
        <v>1185</v>
      </c>
      <c r="J68" s="15">
        <v>0.03918</v>
      </c>
      <c r="K68" s="15">
        <v>0.011</v>
      </c>
      <c r="L68" s="15">
        <v>0.0266</v>
      </c>
      <c r="M68" s="15">
        <v>0.1867</v>
      </c>
    </row>
    <row r="69" spans="7:13">
      <c r="G69" s="15"/>
      <c r="H69" s="15" t="s">
        <v>235</v>
      </c>
      <c r="I69" s="15">
        <v>0.06634</v>
      </c>
      <c r="J69" s="15">
        <v>0.03918</v>
      </c>
      <c r="K69" s="15">
        <v>0.101</v>
      </c>
      <c r="L69" s="15">
        <v>-0.0137</v>
      </c>
      <c r="M69" s="15">
        <v>0.1464</v>
      </c>
    </row>
    <row r="70" spans="7:13">
      <c r="G70" s="15"/>
      <c r="H70" s="15" t="s">
        <v>1172</v>
      </c>
      <c r="I70" s="15">
        <v>-0.02503</v>
      </c>
      <c r="J70" s="15">
        <v>0.03918</v>
      </c>
      <c r="K70" s="15">
        <v>0.528</v>
      </c>
      <c r="L70" s="15">
        <v>-0.105</v>
      </c>
      <c r="M70" s="15">
        <v>0.055</v>
      </c>
    </row>
    <row r="71" spans="7:13">
      <c r="G71" s="15" t="s">
        <v>1172</v>
      </c>
      <c r="H71" s="15" t="s">
        <v>31</v>
      </c>
      <c r="I71" s="15">
        <v>0.03085</v>
      </c>
      <c r="J71" s="15">
        <v>0.03918</v>
      </c>
      <c r="K71" s="15">
        <v>0.437</v>
      </c>
      <c r="L71" s="15">
        <v>-0.0492</v>
      </c>
      <c r="M71" s="15">
        <v>0.1109</v>
      </c>
    </row>
    <row r="72" spans="7:13">
      <c r="G72" s="15"/>
      <c r="H72" s="15" t="s">
        <v>40</v>
      </c>
      <c r="I72" s="15" t="s">
        <v>1186</v>
      </c>
      <c r="J72" s="15">
        <v>0.03918</v>
      </c>
      <c r="K72" s="15">
        <v>0</v>
      </c>
      <c r="L72" s="15">
        <v>0.1654</v>
      </c>
      <c r="M72" s="15">
        <v>0.3254</v>
      </c>
    </row>
    <row r="73" spans="7:13">
      <c r="G73" s="15"/>
      <c r="H73" s="15" t="s">
        <v>790</v>
      </c>
      <c r="I73" s="15" t="s">
        <v>1187</v>
      </c>
      <c r="J73" s="15">
        <v>0.03918</v>
      </c>
      <c r="K73" s="15">
        <v>0.002</v>
      </c>
      <c r="L73" s="15">
        <v>0.0517</v>
      </c>
      <c r="M73" s="15">
        <v>0.2117</v>
      </c>
    </row>
    <row r="74" spans="7:13">
      <c r="G74" s="15"/>
      <c r="H74" s="15" t="s">
        <v>235</v>
      </c>
      <c r="I74" s="15" t="s">
        <v>1188</v>
      </c>
      <c r="J74" s="15">
        <v>0.03918</v>
      </c>
      <c r="K74" s="15">
        <v>0.027</v>
      </c>
      <c r="L74" s="15">
        <v>0.0114</v>
      </c>
      <c r="M74" s="15">
        <v>0.1714</v>
      </c>
    </row>
    <row r="75" spans="8:13">
      <c r="H75" s="2" t="s">
        <v>1171</v>
      </c>
      <c r="I75" s="20">
        <v>0.02503</v>
      </c>
      <c r="J75" s="20">
        <v>0.03918</v>
      </c>
      <c r="K75" s="20">
        <v>0.528</v>
      </c>
      <c r="L75" s="20">
        <v>-0.055</v>
      </c>
      <c r="M75" s="20">
        <v>0.105</v>
      </c>
    </row>
    <row r="76" spans="7:7">
      <c r="G76" s="6" t="s">
        <v>144</v>
      </c>
    </row>
    <row r="79" ht="17.25" spans="1:4">
      <c r="A79" s="10" t="s">
        <v>1189</v>
      </c>
      <c r="B79" s="2"/>
      <c r="C79" s="2"/>
      <c r="D79" s="2"/>
    </row>
    <row r="80" ht="13.9" spans="1:4">
      <c r="A80" s="2" t="s">
        <v>1190</v>
      </c>
      <c r="B80" s="15" t="s">
        <v>105</v>
      </c>
      <c r="C80" s="15" t="s">
        <v>1149</v>
      </c>
      <c r="D80" s="15" t="s">
        <v>1150</v>
      </c>
    </row>
    <row r="81" spans="1:4">
      <c r="A81" s="21" t="s">
        <v>68</v>
      </c>
      <c r="B81" s="21">
        <v>2.123</v>
      </c>
      <c r="C81" s="21">
        <v>3.89454240134341</v>
      </c>
      <c r="D81" s="21">
        <f t="shared" ref="D81:D96" si="1">B81*1.25/C81</f>
        <v>0.681402261555709</v>
      </c>
    </row>
    <row r="82" spans="1:4">
      <c r="A82" s="21" t="s">
        <v>69</v>
      </c>
      <c r="B82" s="21">
        <v>2.135</v>
      </c>
      <c r="C82" s="21">
        <v>3.5183879093199</v>
      </c>
      <c r="D82" s="21">
        <f t="shared" si="1"/>
        <v>0.758514998568156</v>
      </c>
    </row>
    <row r="83" spans="1:4">
      <c r="A83" s="21" t="s">
        <v>70</v>
      </c>
      <c r="B83" s="21">
        <v>2.36</v>
      </c>
      <c r="C83" s="21">
        <v>3.70646515533165</v>
      </c>
      <c r="D83" s="21">
        <f t="shared" si="1"/>
        <v>0.795906578470461</v>
      </c>
    </row>
    <row r="84" spans="1:4">
      <c r="A84" s="21" t="s">
        <v>71</v>
      </c>
      <c r="B84" s="21">
        <v>2.01</v>
      </c>
      <c r="C84" s="21">
        <v>3.77363560033585</v>
      </c>
      <c r="D84" s="21">
        <f t="shared" si="1"/>
        <v>0.665803555535778</v>
      </c>
    </row>
    <row r="85" spans="1:4">
      <c r="A85" s="21" t="s">
        <v>72</v>
      </c>
      <c r="B85" s="21">
        <v>1.905</v>
      </c>
      <c r="C85" s="21">
        <v>3.5183879093199</v>
      </c>
      <c r="D85" s="21">
        <f t="shared" si="1"/>
        <v>0.676801439003436</v>
      </c>
    </row>
    <row r="86" spans="1:4">
      <c r="A86" s="21" t="s">
        <v>73</v>
      </c>
      <c r="B86" s="21">
        <v>1.931</v>
      </c>
      <c r="C86" s="21">
        <v>3.37061293031066</v>
      </c>
      <c r="D86" s="21">
        <f t="shared" si="1"/>
        <v>0.716116044738941</v>
      </c>
    </row>
    <row r="87" spans="1:4">
      <c r="A87" s="15" t="s">
        <v>74</v>
      </c>
      <c r="B87" s="15">
        <v>1.507</v>
      </c>
      <c r="C87" s="15">
        <v>3.3168765743073</v>
      </c>
      <c r="D87" s="15">
        <f t="shared" si="1"/>
        <v>0.567928880619685</v>
      </c>
    </row>
    <row r="88" spans="1:4">
      <c r="A88" s="15" t="s">
        <v>75</v>
      </c>
      <c r="B88" s="15">
        <v>1.533</v>
      </c>
      <c r="C88" s="15">
        <v>2.99445843828715</v>
      </c>
      <c r="D88" s="15">
        <f t="shared" si="1"/>
        <v>0.639932074360701</v>
      </c>
    </row>
    <row r="89" spans="1:4">
      <c r="A89" s="15" t="s">
        <v>76</v>
      </c>
      <c r="B89" s="15">
        <v>1.224</v>
      </c>
      <c r="C89" s="15">
        <v>3.3840470193115</v>
      </c>
      <c r="D89" s="15">
        <f t="shared" si="1"/>
        <v>0.452121377530767</v>
      </c>
    </row>
    <row r="90" spans="1:4">
      <c r="A90" s="15" t="s">
        <v>77</v>
      </c>
      <c r="B90" s="15">
        <v>1.436</v>
      </c>
      <c r="C90" s="15">
        <v>3.37061293031066</v>
      </c>
      <c r="D90" s="15">
        <f t="shared" si="1"/>
        <v>0.532544091271423</v>
      </c>
    </row>
    <row r="91" spans="1:4">
      <c r="A91" s="15" t="s">
        <v>78</v>
      </c>
      <c r="B91" s="15">
        <v>1.499</v>
      </c>
      <c r="C91" s="15">
        <v>3.10193115029387</v>
      </c>
      <c r="D91" s="15">
        <f t="shared" si="1"/>
        <v>0.604059184170637</v>
      </c>
    </row>
    <row r="92" spans="1:4">
      <c r="A92" s="15" t="s">
        <v>79</v>
      </c>
      <c r="B92" s="15">
        <v>1.452</v>
      </c>
      <c r="C92" s="15">
        <v>3.10864819479429</v>
      </c>
      <c r="D92" s="15">
        <f t="shared" si="1"/>
        <v>0.583855066983578</v>
      </c>
    </row>
    <row r="93" spans="1:4">
      <c r="A93" s="17" t="s">
        <v>1151</v>
      </c>
      <c r="B93" s="17">
        <v>0.624</v>
      </c>
      <c r="C93" s="17">
        <v>2.97430730478589</v>
      </c>
      <c r="D93" s="17">
        <f t="shared" si="1"/>
        <v>0.26224593495935</v>
      </c>
    </row>
    <row r="94" spans="1:4">
      <c r="A94" s="17" t="s">
        <v>1152</v>
      </c>
      <c r="B94" s="17">
        <v>0.506</v>
      </c>
      <c r="C94" s="17">
        <v>2.71905961376994</v>
      </c>
      <c r="D94" s="17">
        <f t="shared" si="1"/>
        <v>0.2326171875</v>
      </c>
    </row>
    <row r="95" spans="1:4">
      <c r="A95" s="17" t="s">
        <v>1153</v>
      </c>
      <c r="B95" s="17">
        <v>0.78</v>
      </c>
      <c r="C95" s="17">
        <v>2.84668345927792</v>
      </c>
      <c r="D95" s="17">
        <f t="shared" si="1"/>
        <v>0.342503834355828</v>
      </c>
    </row>
    <row r="96" spans="1:4">
      <c r="A96" s="17" t="s">
        <v>1154</v>
      </c>
      <c r="B96" s="17">
        <v>0.601</v>
      </c>
      <c r="C96" s="17">
        <v>2.8399664147775</v>
      </c>
      <c r="D96" s="17">
        <f t="shared" si="1"/>
        <v>0.264527776135288</v>
      </c>
    </row>
    <row r="97" spans="1:4">
      <c r="A97" s="17" t="s">
        <v>1155</v>
      </c>
      <c r="B97" s="17">
        <v>0.4</v>
      </c>
      <c r="C97" s="17">
        <v>2.47430730478589</v>
      </c>
      <c r="D97" s="17">
        <v>0.202076758627711</v>
      </c>
    </row>
    <row r="98" spans="1:4">
      <c r="A98" s="17" t="s">
        <v>1156</v>
      </c>
      <c r="B98" s="17">
        <v>0.51</v>
      </c>
      <c r="C98" s="17">
        <v>2.8399664147775</v>
      </c>
      <c r="D98" s="17">
        <f t="shared" ref="D98:D116" si="2">B98*1.25/C98</f>
        <v>0.224474485572374</v>
      </c>
    </row>
    <row r="99" spans="1:4">
      <c r="A99" s="15" t="s">
        <v>301</v>
      </c>
      <c r="B99" s="15">
        <v>1.543</v>
      </c>
      <c r="C99" s="15">
        <v>2.43022670025189</v>
      </c>
      <c r="D99" s="15">
        <f t="shared" si="2"/>
        <v>0.793650238391376</v>
      </c>
    </row>
    <row r="100" spans="1:4">
      <c r="A100" s="15" t="s">
        <v>302</v>
      </c>
      <c r="B100" s="15">
        <v>2.11</v>
      </c>
      <c r="C100" s="15">
        <v>2.52426532325777</v>
      </c>
      <c r="D100" s="15">
        <f t="shared" si="2"/>
        <v>1.04485846860032</v>
      </c>
    </row>
    <row r="101" spans="1:4">
      <c r="A101" s="15" t="s">
        <v>303</v>
      </c>
      <c r="B101" s="15">
        <v>1.77</v>
      </c>
      <c r="C101" s="15">
        <v>2.56456759026029</v>
      </c>
      <c r="D101" s="15">
        <f t="shared" si="2"/>
        <v>0.862718537192246</v>
      </c>
    </row>
    <row r="102" spans="1:4">
      <c r="A102" s="15" t="s">
        <v>304</v>
      </c>
      <c r="B102" s="15">
        <v>1.603</v>
      </c>
      <c r="C102" s="15">
        <v>3.00789252728799</v>
      </c>
      <c r="D102" s="15">
        <f t="shared" si="2"/>
        <v>0.666164093903529</v>
      </c>
    </row>
    <row r="103" spans="1:4">
      <c r="A103" s="15" t="s">
        <v>305</v>
      </c>
      <c r="B103" s="15">
        <v>1.21</v>
      </c>
      <c r="C103" s="15">
        <v>2.43022670025189</v>
      </c>
      <c r="D103" s="15">
        <f t="shared" si="2"/>
        <v>0.622369921227197</v>
      </c>
    </row>
    <row r="104" spans="1:4">
      <c r="A104" s="15" t="s">
        <v>306</v>
      </c>
      <c r="B104" s="15">
        <v>1.225</v>
      </c>
      <c r="C104" s="15">
        <v>2.56456759026029</v>
      </c>
      <c r="D104" s="15">
        <f t="shared" si="2"/>
        <v>0.597079213593503</v>
      </c>
    </row>
    <row r="105" spans="1:4">
      <c r="A105" s="21" t="s">
        <v>1157</v>
      </c>
      <c r="B105" s="21">
        <v>1.239</v>
      </c>
      <c r="C105" s="21">
        <v>2.33618807724601</v>
      </c>
      <c r="D105" s="21">
        <f t="shared" si="2"/>
        <v>0.662938919637723</v>
      </c>
    </row>
    <row r="106" spans="1:4">
      <c r="A106" s="21" t="s">
        <v>1158</v>
      </c>
      <c r="B106" s="21">
        <v>1.697</v>
      </c>
      <c r="C106" s="21">
        <v>2.50411418975651</v>
      </c>
      <c r="D106" s="21">
        <f t="shared" si="2"/>
        <v>0.8471059381706</v>
      </c>
    </row>
    <row r="107" spans="1:4">
      <c r="A107" s="21" t="s">
        <v>1159</v>
      </c>
      <c r="B107" s="21">
        <v>1.717</v>
      </c>
      <c r="C107" s="21">
        <v>2.65188916876574</v>
      </c>
      <c r="D107" s="21">
        <f t="shared" si="2"/>
        <v>0.809328694908816</v>
      </c>
    </row>
    <row r="108" spans="1:4">
      <c r="A108" s="21" t="s">
        <v>1160</v>
      </c>
      <c r="B108" s="21">
        <v>1.28</v>
      </c>
      <c r="C108" s="21">
        <v>2.7056255247691</v>
      </c>
      <c r="D108" s="21">
        <f t="shared" si="2"/>
        <v>0.591360476663357</v>
      </c>
    </row>
    <row r="109" spans="1:4">
      <c r="A109" s="21" t="s">
        <v>1161</v>
      </c>
      <c r="B109" s="21">
        <v>1.362</v>
      </c>
      <c r="C109" s="21">
        <v>2.50411418975651</v>
      </c>
      <c r="D109" s="21">
        <f t="shared" si="2"/>
        <v>0.679881135997853</v>
      </c>
    </row>
    <row r="110" spans="1:4">
      <c r="A110" s="21" t="s">
        <v>1162</v>
      </c>
      <c r="B110" s="21">
        <v>1.328</v>
      </c>
      <c r="C110" s="21">
        <v>2.65188916876574</v>
      </c>
      <c r="D110" s="21">
        <f t="shared" si="2"/>
        <v>0.625968844984803</v>
      </c>
    </row>
    <row r="111" spans="1:4">
      <c r="A111" s="15" t="s">
        <v>1163</v>
      </c>
      <c r="B111" s="15">
        <v>0.78</v>
      </c>
      <c r="C111" s="15">
        <v>2.65188916876574</v>
      </c>
      <c r="D111" s="15">
        <f t="shared" si="2"/>
        <v>0.367662424012158</v>
      </c>
    </row>
    <row r="112" spans="1:4">
      <c r="A112" s="15" t="s">
        <v>1164</v>
      </c>
      <c r="B112" s="15">
        <v>0.607</v>
      </c>
      <c r="C112" s="15">
        <v>2.672040302267</v>
      </c>
      <c r="D112" s="15">
        <f t="shared" si="2"/>
        <v>0.283959040346908</v>
      </c>
    </row>
    <row r="113" spans="1:4">
      <c r="A113" s="15" t="s">
        <v>1165</v>
      </c>
      <c r="B113" s="15">
        <v>1.212</v>
      </c>
      <c r="C113" s="15">
        <v>2.65188916876574</v>
      </c>
      <c r="D113" s="15">
        <f t="shared" si="2"/>
        <v>0.571290843465046</v>
      </c>
    </row>
    <row r="114" spans="1:4">
      <c r="A114" s="15" t="s">
        <v>1166</v>
      </c>
      <c r="B114" s="15">
        <v>1.288</v>
      </c>
      <c r="C114" s="15">
        <v>2.6384550797649</v>
      </c>
      <c r="D114" s="15">
        <f t="shared" si="2"/>
        <v>0.610205575356416</v>
      </c>
    </row>
    <row r="115" spans="1:4">
      <c r="A115" s="15" t="s">
        <v>1167</v>
      </c>
      <c r="B115" s="15">
        <v>1.449</v>
      </c>
      <c r="C115" s="15">
        <v>2.53769941225861</v>
      </c>
      <c r="D115" s="15">
        <f t="shared" si="2"/>
        <v>0.71373701363155</v>
      </c>
    </row>
    <row r="116" spans="1:4">
      <c r="A116" s="15" t="s">
        <v>1168</v>
      </c>
      <c r="B116" s="15">
        <v>1.168</v>
      </c>
      <c r="C116" s="15">
        <v>2.73249370277078</v>
      </c>
      <c r="D116" s="15">
        <f t="shared" si="2"/>
        <v>0.534310471976401</v>
      </c>
    </row>
    <row r="118" spans="7:13">
      <c r="G118" s="6" t="s">
        <v>124</v>
      </c>
      <c r="H118" s="6"/>
      <c r="I118" s="6"/>
      <c r="J118" s="6"/>
      <c r="K118" s="6"/>
      <c r="L118" s="6"/>
      <c r="M118" s="6"/>
    </row>
    <row r="119" spans="1:13">
      <c r="A119" s="6" t="s">
        <v>123</v>
      </c>
      <c r="B119" s="2"/>
      <c r="C119" s="2"/>
      <c r="D119" s="2"/>
      <c r="E119" s="2"/>
      <c r="F119" s="2"/>
      <c r="G119" s="6" t="s">
        <v>125</v>
      </c>
      <c r="H119" s="6"/>
      <c r="I119" s="6"/>
      <c r="J119" s="6"/>
      <c r="K119" s="6"/>
      <c r="L119" s="6"/>
      <c r="M119" s="6"/>
    </row>
    <row r="120" spans="1:13">
      <c r="A120" s="6" t="s">
        <v>30</v>
      </c>
      <c r="B120" s="2"/>
      <c r="C120" s="2"/>
      <c r="D120" s="2"/>
      <c r="E120" s="2"/>
      <c r="F120" s="2"/>
      <c r="G120" s="6" t="s">
        <v>129</v>
      </c>
      <c r="H120" s="6"/>
      <c r="I120" s="6"/>
      <c r="J120" s="6"/>
      <c r="K120" s="6"/>
      <c r="L120" s="6"/>
      <c r="M120" s="6"/>
    </row>
    <row r="121" spans="1:13">
      <c r="A121" s="6"/>
      <c r="B121" s="6" t="s">
        <v>126</v>
      </c>
      <c r="C121" s="6" t="s">
        <v>127</v>
      </c>
      <c r="D121" s="6" t="s">
        <v>128</v>
      </c>
      <c r="E121" s="6" t="s">
        <v>32</v>
      </c>
      <c r="F121" s="6" t="s">
        <v>33</v>
      </c>
      <c r="G121" s="6" t="s">
        <v>131</v>
      </c>
      <c r="H121" s="6" t="s">
        <v>132</v>
      </c>
      <c r="I121" s="6" t="s">
        <v>133</v>
      </c>
      <c r="J121" s="6" t="s">
        <v>134</v>
      </c>
      <c r="K121" s="6" t="s">
        <v>33</v>
      </c>
      <c r="L121" s="6" t="s">
        <v>135</v>
      </c>
      <c r="M121" s="6"/>
    </row>
    <row r="122" spans="1:13">
      <c r="A122" s="8" t="s">
        <v>130</v>
      </c>
      <c r="B122" s="2">
        <v>1.067</v>
      </c>
      <c r="C122" s="2">
        <v>5</v>
      </c>
      <c r="D122" s="2">
        <v>0.213</v>
      </c>
      <c r="E122" s="2">
        <v>17.137</v>
      </c>
      <c r="F122" s="2">
        <v>0</v>
      </c>
      <c r="G122" s="6"/>
      <c r="H122" s="6"/>
      <c r="I122" s="6"/>
      <c r="J122" s="6"/>
      <c r="K122" s="6"/>
      <c r="L122" s="6" t="s">
        <v>41</v>
      </c>
      <c r="M122" s="6" t="s">
        <v>42</v>
      </c>
    </row>
    <row r="123" spans="1:13">
      <c r="A123" s="6" t="s">
        <v>136</v>
      </c>
      <c r="B123" s="2">
        <v>0.374</v>
      </c>
      <c r="C123" s="2">
        <v>30</v>
      </c>
      <c r="D123" s="2">
        <v>0.012</v>
      </c>
      <c r="E123" s="2"/>
      <c r="F123" s="2"/>
      <c r="G123" s="2" t="s">
        <v>31</v>
      </c>
      <c r="H123" s="2" t="s">
        <v>40</v>
      </c>
      <c r="I123" s="2" t="s">
        <v>1191</v>
      </c>
      <c r="J123" s="2">
        <v>0.06442</v>
      </c>
      <c r="K123" s="2">
        <v>0.025</v>
      </c>
      <c r="L123" s="2">
        <v>0.0208</v>
      </c>
      <c r="M123" s="2">
        <v>0.2839</v>
      </c>
    </row>
    <row r="124" spans="1:13">
      <c r="A124" s="6" t="s">
        <v>137</v>
      </c>
      <c r="B124" s="2">
        <v>1.44</v>
      </c>
      <c r="C124" s="2">
        <v>35</v>
      </c>
      <c r="D124" s="2"/>
      <c r="E124" s="2"/>
      <c r="F124" s="2"/>
      <c r="G124" s="2"/>
      <c r="H124" s="2" t="s">
        <v>790</v>
      </c>
      <c r="I124" s="2" t="s">
        <v>1192</v>
      </c>
      <c r="J124" s="2">
        <v>0.06442</v>
      </c>
      <c r="K124" s="2">
        <v>0</v>
      </c>
      <c r="L124" s="2">
        <v>0.3294</v>
      </c>
      <c r="M124" s="2">
        <v>0.5926</v>
      </c>
    </row>
    <row r="125" spans="1:13">
      <c r="A125" s="2"/>
      <c r="B125" s="2"/>
      <c r="C125" s="2"/>
      <c r="D125" s="2"/>
      <c r="E125" s="2"/>
      <c r="F125" s="2"/>
      <c r="G125" s="2"/>
      <c r="H125" s="2" t="s">
        <v>235</v>
      </c>
      <c r="I125" s="2">
        <v>-0.04872</v>
      </c>
      <c r="J125" s="2">
        <v>0.06442</v>
      </c>
      <c r="K125" s="2">
        <v>0.455</v>
      </c>
      <c r="L125" s="2">
        <v>-0.1803</v>
      </c>
      <c r="M125" s="2">
        <v>0.0829</v>
      </c>
    </row>
    <row r="126" spans="7:13">
      <c r="G126" s="2"/>
      <c r="H126" s="2" t="s">
        <v>1171</v>
      </c>
      <c r="I126" s="2">
        <v>0.01299</v>
      </c>
      <c r="J126" s="2">
        <v>0.06442</v>
      </c>
      <c r="K126" s="2">
        <v>0.842</v>
      </c>
      <c r="L126" s="2">
        <v>-0.1186</v>
      </c>
      <c r="M126" s="2">
        <v>0.1446</v>
      </c>
    </row>
    <row r="127" spans="7:13">
      <c r="G127" s="2"/>
      <c r="H127" s="2" t="s">
        <v>1172</v>
      </c>
      <c r="I127" s="2" t="s">
        <v>1193</v>
      </c>
      <c r="J127" s="2">
        <v>0.06442</v>
      </c>
      <c r="K127" s="2">
        <v>0.004</v>
      </c>
      <c r="L127" s="2">
        <v>0.0707</v>
      </c>
      <c r="M127" s="2">
        <v>0.3338</v>
      </c>
    </row>
    <row r="128" spans="7:13">
      <c r="G128" s="2" t="s">
        <v>40</v>
      </c>
      <c r="H128" s="2" t="s">
        <v>31</v>
      </c>
      <c r="I128" s="2" t="s">
        <v>1194</v>
      </c>
      <c r="J128" s="2">
        <v>0.06442</v>
      </c>
      <c r="K128" s="2">
        <v>0.025</v>
      </c>
      <c r="L128" s="2">
        <v>-0.2839</v>
      </c>
      <c r="M128" s="2">
        <v>-0.0208</v>
      </c>
    </row>
    <row r="129" spans="7:13">
      <c r="G129" s="2"/>
      <c r="H129" s="2" t="s">
        <v>790</v>
      </c>
      <c r="I129" s="2" t="s">
        <v>1195</v>
      </c>
      <c r="J129" s="2">
        <v>0.06442</v>
      </c>
      <c r="K129" s="2">
        <v>0</v>
      </c>
      <c r="L129" s="2">
        <v>0.1771</v>
      </c>
      <c r="M129" s="2">
        <v>0.4402</v>
      </c>
    </row>
    <row r="130" spans="7:13">
      <c r="G130" s="2"/>
      <c r="H130" s="2" t="s">
        <v>235</v>
      </c>
      <c r="I130" s="2" t="s">
        <v>1196</v>
      </c>
      <c r="J130" s="2">
        <v>0.06442</v>
      </c>
      <c r="K130" s="2">
        <v>0.004</v>
      </c>
      <c r="L130" s="2">
        <v>-0.3326</v>
      </c>
      <c r="M130" s="2">
        <v>-0.0695</v>
      </c>
    </row>
    <row r="131" spans="7:13">
      <c r="G131" s="2"/>
      <c r="H131" s="2" t="s">
        <v>1171</v>
      </c>
      <c r="I131" s="2" t="s">
        <v>1197</v>
      </c>
      <c r="J131" s="2">
        <v>0.06442</v>
      </c>
      <c r="K131" s="2">
        <v>0.039</v>
      </c>
      <c r="L131" s="2">
        <v>-0.2709</v>
      </c>
      <c r="M131" s="2">
        <v>-0.0078</v>
      </c>
    </row>
    <row r="132" spans="7:13">
      <c r="G132" s="2"/>
      <c r="H132" s="2" t="s">
        <v>1172</v>
      </c>
      <c r="I132" s="2">
        <v>0.04988</v>
      </c>
      <c r="J132" s="2">
        <v>0.06442</v>
      </c>
      <c r="K132" s="2">
        <v>0.445</v>
      </c>
      <c r="L132" s="2">
        <v>-0.0817</v>
      </c>
      <c r="M132" s="2">
        <v>0.1815</v>
      </c>
    </row>
    <row r="133" spans="7:13">
      <c r="G133" s="2" t="s">
        <v>790</v>
      </c>
      <c r="H133" s="2" t="s">
        <v>31</v>
      </c>
      <c r="I133" s="2" t="s">
        <v>1198</v>
      </c>
      <c r="J133" s="2">
        <v>0.06442</v>
      </c>
      <c r="K133" s="2">
        <v>0</v>
      </c>
      <c r="L133" s="2">
        <v>-0.5926</v>
      </c>
      <c r="M133" s="2">
        <v>-0.3294</v>
      </c>
    </row>
    <row r="134" spans="7:13">
      <c r="G134" s="2"/>
      <c r="H134" s="2" t="s">
        <v>40</v>
      </c>
      <c r="I134" s="2" t="s">
        <v>1199</v>
      </c>
      <c r="J134" s="2">
        <v>0.06442</v>
      </c>
      <c r="K134" s="2">
        <v>0</v>
      </c>
      <c r="L134" s="2">
        <v>-0.4402</v>
      </c>
      <c r="M134" s="2">
        <v>-0.1771</v>
      </c>
    </row>
    <row r="135" spans="7:13">
      <c r="G135" s="2"/>
      <c r="H135" s="2" t="s">
        <v>235</v>
      </c>
      <c r="I135" s="2" t="s">
        <v>1200</v>
      </c>
      <c r="J135" s="2">
        <v>0.06442</v>
      </c>
      <c r="K135" s="2">
        <v>0</v>
      </c>
      <c r="L135" s="2">
        <v>-0.6413</v>
      </c>
      <c r="M135" s="2">
        <v>-0.3782</v>
      </c>
    </row>
    <row r="136" spans="7:13">
      <c r="G136" s="2"/>
      <c r="H136" s="2" t="s">
        <v>1171</v>
      </c>
      <c r="I136" s="2" t="s">
        <v>1201</v>
      </c>
      <c r="J136" s="2">
        <v>0.06442</v>
      </c>
      <c r="K136" s="2">
        <v>0</v>
      </c>
      <c r="L136" s="2">
        <v>-0.5796</v>
      </c>
      <c r="M136" s="2">
        <v>-0.3165</v>
      </c>
    </row>
    <row r="137" spans="7:13">
      <c r="G137" s="2"/>
      <c r="H137" s="2" t="s">
        <v>1172</v>
      </c>
      <c r="I137" s="2" t="s">
        <v>1202</v>
      </c>
      <c r="J137" s="2">
        <v>0.06442</v>
      </c>
      <c r="K137" s="2">
        <v>0</v>
      </c>
      <c r="L137" s="2">
        <v>-0.3904</v>
      </c>
      <c r="M137" s="2">
        <v>-0.1272</v>
      </c>
    </row>
    <row r="138" spans="7:13">
      <c r="G138" s="2" t="s">
        <v>235</v>
      </c>
      <c r="H138" s="2" t="s">
        <v>31</v>
      </c>
      <c r="I138" s="2">
        <v>0.04872</v>
      </c>
      <c r="J138" s="2">
        <v>0.06442</v>
      </c>
      <c r="K138" s="2">
        <v>0.455</v>
      </c>
      <c r="L138" s="2">
        <v>-0.0829</v>
      </c>
      <c r="M138" s="2">
        <v>0.1803</v>
      </c>
    </row>
    <row r="139" spans="7:13">
      <c r="G139" s="2"/>
      <c r="H139" s="2" t="s">
        <v>40</v>
      </c>
      <c r="I139" s="2" t="s">
        <v>1203</v>
      </c>
      <c r="J139" s="2">
        <v>0.06442</v>
      </c>
      <c r="K139" s="2">
        <v>0.004</v>
      </c>
      <c r="L139" s="2">
        <v>0.0695</v>
      </c>
      <c r="M139" s="2">
        <v>0.3326</v>
      </c>
    </row>
    <row r="140" spans="7:13">
      <c r="G140" s="2"/>
      <c r="H140" s="2" t="s">
        <v>790</v>
      </c>
      <c r="I140" s="2" t="s">
        <v>1204</v>
      </c>
      <c r="J140" s="2">
        <v>0.06442</v>
      </c>
      <c r="K140" s="2">
        <v>0</v>
      </c>
      <c r="L140" s="2">
        <v>0.3782</v>
      </c>
      <c r="M140" s="2">
        <v>0.6413</v>
      </c>
    </row>
    <row r="141" spans="7:13">
      <c r="G141" s="2"/>
      <c r="H141" s="2" t="s">
        <v>1171</v>
      </c>
      <c r="I141" s="2">
        <v>0.06171</v>
      </c>
      <c r="J141" s="2">
        <v>0.06442</v>
      </c>
      <c r="K141" s="2">
        <v>0.346</v>
      </c>
      <c r="L141" s="2">
        <v>-0.0699</v>
      </c>
      <c r="M141" s="2">
        <v>0.1933</v>
      </c>
    </row>
    <row r="142" spans="7:13">
      <c r="G142" s="2"/>
      <c r="H142" s="2" t="s">
        <v>1172</v>
      </c>
      <c r="I142" s="2" t="s">
        <v>1205</v>
      </c>
      <c r="J142" s="2">
        <v>0.06442</v>
      </c>
      <c r="K142" s="2">
        <v>0.001</v>
      </c>
      <c r="L142" s="2">
        <v>0.1194</v>
      </c>
      <c r="M142" s="2">
        <v>0.3825</v>
      </c>
    </row>
    <row r="143" spans="7:13">
      <c r="G143" s="2" t="s">
        <v>1171</v>
      </c>
      <c r="H143" s="2" t="s">
        <v>31</v>
      </c>
      <c r="I143" s="2">
        <v>-0.01299</v>
      </c>
      <c r="J143" s="2">
        <v>0.06442</v>
      </c>
      <c r="K143" s="2">
        <v>0.842</v>
      </c>
      <c r="L143" s="2">
        <v>-0.1446</v>
      </c>
      <c r="M143" s="2">
        <v>0.1186</v>
      </c>
    </row>
    <row r="144" spans="7:13">
      <c r="G144" s="2"/>
      <c r="H144" s="2" t="s">
        <v>40</v>
      </c>
      <c r="I144" s="2" t="s">
        <v>1206</v>
      </c>
      <c r="J144" s="2">
        <v>0.06442</v>
      </c>
      <c r="K144" s="2">
        <v>0.039</v>
      </c>
      <c r="L144" s="2">
        <v>0.0078</v>
      </c>
      <c r="M144" s="2">
        <v>0.2709</v>
      </c>
    </row>
    <row r="145" spans="7:13">
      <c r="G145" s="2"/>
      <c r="H145" s="2" t="s">
        <v>790</v>
      </c>
      <c r="I145" s="2" t="s">
        <v>1207</v>
      </c>
      <c r="J145" s="2">
        <v>0.06442</v>
      </c>
      <c r="K145" s="2">
        <v>0</v>
      </c>
      <c r="L145" s="2">
        <v>0.3165</v>
      </c>
      <c r="M145" s="2">
        <v>0.5796</v>
      </c>
    </row>
    <row r="146" spans="7:13">
      <c r="G146" s="2"/>
      <c r="H146" s="2" t="s">
        <v>235</v>
      </c>
      <c r="I146" s="2">
        <v>-0.06171</v>
      </c>
      <c r="J146" s="2">
        <v>0.06442</v>
      </c>
      <c r="K146" s="2">
        <v>0.346</v>
      </c>
      <c r="L146" s="2">
        <v>-0.1933</v>
      </c>
      <c r="M146" s="2">
        <v>0.0699</v>
      </c>
    </row>
    <row r="147" spans="7:13">
      <c r="G147" s="2"/>
      <c r="H147" s="2" t="s">
        <v>1172</v>
      </c>
      <c r="I147" s="2" t="s">
        <v>1208</v>
      </c>
      <c r="J147" s="2">
        <v>0.06442</v>
      </c>
      <c r="K147" s="2">
        <v>0.006</v>
      </c>
      <c r="L147" s="2">
        <v>0.0577</v>
      </c>
      <c r="M147" s="2">
        <v>0.3208</v>
      </c>
    </row>
    <row r="148" spans="7:13">
      <c r="G148" s="2" t="s">
        <v>1172</v>
      </c>
      <c r="H148" s="2" t="s">
        <v>31</v>
      </c>
      <c r="I148" s="2" t="s">
        <v>1209</v>
      </c>
      <c r="J148" s="2">
        <v>0.06442</v>
      </c>
      <c r="K148" s="2">
        <v>0.004</v>
      </c>
      <c r="L148" s="2">
        <v>-0.3338</v>
      </c>
      <c r="M148" s="2">
        <v>-0.0707</v>
      </c>
    </row>
    <row r="149" spans="7:13">
      <c r="G149" s="2"/>
      <c r="H149" s="2" t="s">
        <v>40</v>
      </c>
      <c r="I149" s="2">
        <v>-0.04988</v>
      </c>
      <c r="J149" s="2">
        <v>0.06442</v>
      </c>
      <c r="K149" s="2">
        <v>0.445</v>
      </c>
      <c r="L149" s="2">
        <v>-0.1815</v>
      </c>
      <c r="M149" s="2">
        <v>0.0817</v>
      </c>
    </row>
    <row r="150" spans="7:13">
      <c r="G150" s="2"/>
      <c r="H150" s="2" t="s">
        <v>790</v>
      </c>
      <c r="I150" s="2" t="s">
        <v>1210</v>
      </c>
      <c r="J150" s="2">
        <v>0.06442</v>
      </c>
      <c r="K150" s="2">
        <v>0</v>
      </c>
      <c r="L150" s="2">
        <v>0.1272</v>
      </c>
      <c r="M150" s="2">
        <v>0.3904</v>
      </c>
    </row>
    <row r="151" spans="7:13">
      <c r="G151" s="2"/>
      <c r="H151" s="2" t="s">
        <v>235</v>
      </c>
      <c r="I151" s="2" t="s">
        <v>1211</v>
      </c>
      <c r="J151" s="2">
        <v>0.06442</v>
      </c>
      <c r="K151" s="2">
        <v>0.001</v>
      </c>
      <c r="L151" s="2">
        <v>-0.3825</v>
      </c>
      <c r="M151" s="2">
        <v>-0.1194</v>
      </c>
    </row>
    <row r="152" spans="7:13">
      <c r="G152" s="2"/>
      <c r="H152" s="2" t="s">
        <v>1171</v>
      </c>
      <c r="I152" s="2" t="s">
        <v>1212</v>
      </c>
      <c r="J152" s="2">
        <v>0.06442</v>
      </c>
      <c r="K152" s="2">
        <v>0.006</v>
      </c>
      <c r="L152" s="2">
        <v>-0.3208</v>
      </c>
      <c r="M152" s="2">
        <v>-0.0577</v>
      </c>
    </row>
    <row r="153" spans="7:13">
      <c r="G153" s="6" t="s">
        <v>144</v>
      </c>
      <c r="H153" s="2"/>
      <c r="I153" s="2"/>
      <c r="J153" s="2"/>
      <c r="K153" s="2"/>
      <c r="L153" s="2"/>
      <c r="M153" s="2"/>
    </row>
    <row r="157" ht="17.25" spans="1:4">
      <c r="A157" s="10" t="s">
        <v>1213</v>
      </c>
      <c r="B157" s="2"/>
      <c r="C157" s="2"/>
      <c r="D157" s="2"/>
    </row>
    <row r="158" ht="13.9" spans="1:4">
      <c r="A158" s="2" t="s">
        <v>1214</v>
      </c>
      <c r="B158" s="15" t="s">
        <v>105</v>
      </c>
      <c r="C158" s="15" t="s">
        <v>1149</v>
      </c>
      <c r="D158" s="15" t="s">
        <v>1150</v>
      </c>
    </row>
    <row r="159" spans="1:4">
      <c r="A159" s="17" t="s">
        <v>68</v>
      </c>
      <c r="B159" s="17">
        <v>0.726</v>
      </c>
      <c r="C159" s="17">
        <v>1.38463476070529</v>
      </c>
      <c r="D159" s="15">
        <f t="shared" ref="D159:D194" si="3">B159*1.25/C159</f>
        <v>0.655407494997271</v>
      </c>
    </row>
    <row r="160" spans="1:4">
      <c r="A160" s="17" t="s">
        <v>69</v>
      </c>
      <c r="B160" s="17">
        <v>0.81</v>
      </c>
      <c r="C160" s="17">
        <v>1.59210747271201</v>
      </c>
      <c r="D160" s="15">
        <f t="shared" si="3"/>
        <v>0.635949530640227</v>
      </c>
    </row>
    <row r="161" spans="1:4">
      <c r="A161" s="17" t="s">
        <v>70</v>
      </c>
      <c r="B161" s="17">
        <v>0.641</v>
      </c>
      <c r="C161" s="17">
        <v>1.31570109151973</v>
      </c>
      <c r="D161" s="15">
        <f t="shared" si="3"/>
        <v>0.608990906190173</v>
      </c>
    </row>
    <row r="162" spans="1:4">
      <c r="A162" s="17" t="s">
        <v>71</v>
      </c>
      <c r="B162" s="17">
        <v>1.16</v>
      </c>
      <c r="C162" s="17">
        <v>1.4844500419815</v>
      </c>
      <c r="D162" s="15">
        <f t="shared" si="3"/>
        <v>0.97679272389961</v>
      </c>
    </row>
    <row r="163" spans="1:4">
      <c r="A163" s="17" t="s">
        <v>72</v>
      </c>
      <c r="B163" s="17">
        <v>1.267</v>
      </c>
      <c r="C163" s="17">
        <v>1.53761544920235</v>
      </c>
      <c r="D163" s="15">
        <f t="shared" si="3"/>
        <v>1.03000395893628</v>
      </c>
    </row>
    <row r="164" spans="1:4">
      <c r="A164" s="17" t="s">
        <v>73</v>
      </c>
      <c r="B164" s="17">
        <v>0.773</v>
      </c>
      <c r="C164" s="17">
        <v>1.4523929471033</v>
      </c>
      <c r="D164" s="15">
        <f t="shared" si="3"/>
        <v>0.665281390912233</v>
      </c>
    </row>
    <row r="165" spans="1:4">
      <c r="A165" s="15" t="s">
        <v>74</v>
      </c>
      <c r="B165" s="15">
        <v>0.112</v>
      </c>
      <c r="C165" s="15">
        <v>1.35701091519731</v>
      </c>
      <c r="D165" s="15">
        <f t="shared" si="3"/>
        <v>0.103167924761787</v>
      </c>
    </row>
    <row r="166" spans="1:4">
      <c r="A166" s="15" t="s">
        <v>75</v>
      </c>
      <c r="B166" s="15">
        <v>0.143</v>
      </c>
      <c r="C166" s="15">
        <v>1.55701091519731</v>
      </c>
      <c r="D166" s="15">
        <f t="shared" si="3"/>
        <v>0.114803305651424</v>
      </c>
    </row>
    <row r="167" spans="1:4">
      <c r="A167" s="15" t="s">
        <v>76</v>
      </c>
      <c r="B167" s="15">
        <v>0.149</v>
      </c>
      <c r="C167" s="15">
        <v>1.53014273719563</v>
      </c>
      <c r="D167" s="15">
        <f t="shared" si="3"/>
        <v>0.121720670544337</v>
      </c>
    </row>
    <row r="168" spans="1:4">
      <c r="A168" s="15" t="s">
        <v>77</v>
      </c>
      <c r="B168" s="15">
        <v>0.428</v>
      </c>
      <c r="C168" s="15">
        <v>1.44282115869018</v>
      </c>
      <c r="D168" s="15">
        <f t="shared" si="3"/>
        <v>0.370801326815642</v>
      </c>
    </row>
    <row r="169" spans="1:4">
      <c r="A169" s="15" t="s">
        <v>78</v>
      </c>
      <c r="B169" s="15">
        <v>0.555</v>
      </c>
      <c r="C169" s="15">
        <v>1.67791771620487</v>
      </c>
      <c r="D169" s="15">
        <f t="shared" si="3"/>
        <v>0.413458892113691</v>
      </c>
    </row>
    <row r="170" spans="1:4">
      <c r="A170" s="15" t="s">
        <v>79</v>
      </c>
      <c r="B170" s="15">
        <v>1.116</v>
      </c>
      <c r="C170" s="15">
        <v>1.7867338371117</v>
      </c>
      <c r="D170" s="15">
        <f t="shared" si="3"/>
        <v>0.780754229323296</v>
      </c>
    </row>
    <row r="171" spans="1:4">
      <c r="A171" s="21" t="s">
        <v>1151</v>
      </c>
      <c r="B171" s="21">
        <v>0.72</v>
      </c>
      <c r="C171" s="21">
        <v>1.54357682619647</v>
      </c>
      <c r="D171" s="15">
        <f t="shared" si="3"/>
        <v>0.583061357702351</v>
      </c>
    </row>
    <row r="172" spans="1:4">
      <c r="A172" s="21" t="s">
        <v>1152</v>
      </c>
      <c r="B172" s="21">
        <v>0.52</v>
      </c>
      <c r="C172" s="21">
        <v>1.43089840470193</v>
      </c>
      <c r="D172" s="15">
        <f t="shared" si="3"/>
        <v>0.454260063372844</v>
      </c>
    </row>
    <row r="173" spans="1:4">
      <c r="A173" s="21" t="s">
        <v>1153</v>
      </c>
      <c r="B173" s="21">
        <v>0.112</v>
      </c>
      <c r="C173" s="21">
        <v>1.48463476070529</v>
      </c>
      <c r="D173" s="15">
        <f t="shared" si="3"/>
        <v>0.0942992874109263</v>
      </c>
    </row>
    <row r="174" spans="1:4">
      <c r="A174" s="21" t="s">
        <v>1154</v>
      </c>
      <c r="B174" s="21">
        <v>0.078</v>
      </c>
      <c r="C174" s="21">
        <v>1.13761544920235</v>
      </c>
      <c r="D174" s="15">
        <f t="shared" si="3"/>
        <v>0.0857055871282014</v>
      </c>
    </row>
    <row r="175" spans="1:4">
      <c r="A175" s="21" t="s">
        <v>1155</v>
      </c>
      <c r="B175" s="21">
        <v>0.09</v>
      </c>
      <c r="C175" s="21">
        <v>1.26448362720403</v>
      </c>
      <c r="D175" s="15">
        <f t="shared" si="3"/>
        <v>0.0889691235059761</v>
      </c>
    </row>
    <row r="176" spans="1:4">
      <c r="A176" s="21" t="s">
        <v>1156</v>
      </c>
      <c r="B176" s="21">
        <v>0.112</v>
      </c>
      <c r="C176" s="21">
        <v>1.31150293870697</v>
      </c>
      <c r="D176" s="15">
        <f t="shared" si="3"/>
        <v>0.10674775928297</v>
      </c>
    </row>
    <row r="177" spans="1:4">
      <c r="A177" s="15" t="s">
        <v>447</v>
      </c>
      <c r="B177" s="15">
        <v>0.834</v>
      </c>
      <c r="C177" s="15">
        <v>1.65776658270361</v>
      </c>
      <c r="D177" s="15">
        <f t="shared" si="3"/>
        <v>0.628858134116694</v>
      </c>
    </row>
    <row r="178" spans="1:4">
      <c r="A178" s="15" t="s">
        <v>448</v>
      </c>
      <c r="B178" s="15">
        <v>1.119</v>
      </c>
      <c r="C178" s="15">
        <v>1.67120067170445</v>
      </c>
      <c r="D178" s="15">
        <f t="shared" si="3"/>
        <v>0.836973095860129</v>
      </c>
    </row>
    <row r="179" spans="1:4">
      <c r="A179" s="15" t="s">
        <v>449</v>
      </c>
      <c r="B179" s="15">
        <v>0.985</v>
      </c>
      <c r="C179" s="15">
        <v>1.71150293870697</v>
      </c>
      <c r="D179" s="15">
        <f t="shared" si="3"/>
        <v>0.719396953492935</v>
      </c>
    </row>
    <row r="180" spans="1:4">
      <c r="A180" s="15" t="s">
        <v>450</v>
      </c>
      <c r="B180" s="15">
        <v>0.783</v>
      </c>
      <c r="C180" s="15">
        <v>1.78539042821159</v>
      </c>
      <c r="D180" s="15">
        <f t="shared" si="3"/>
        <v>0.548199421557561</v>
      </c>
    </row>
    <row r="181" spans="1:4">
      <c r="A181" s="15" t="s">
        <v>451</v>
      </c>
      <c r="B181" s="15">
        <v>1.201</v>
      </c>
      <c r="C181" s="15">
        <v>1.74508816120907</v>
      </c>
      <c r="D181" s="15">
        <f t="shared" si="3"/>
        <v>0.860271723441108</v>
      </c>
    </row>
    <row r="182" spans="1:4">
      <c r="A182" s="15" t="s">
        <v>452</v>
      </c>
      <c r="B182" s="15">
        <v>0.672</v>
      </c>
      <c r="C182" s="15">
        <v>1.68463476070529</v>
      </c>
      <c r="D182" s="15">
        <f t="shared" si="3"/>
        <v>0.498624401913876</v>
      </c>
    </row>
    <row r="183" spans="1:4">
      <c r="A183" s="17" t="s">
        <v>453</v>
      </c>
      <c r="B183" s="17">
        <v>0.528</v>
      </c>
      <c r="C183" s="17">
        <v>1.3089840470193</v>
      </c>
      <c r="D183" s="15">
        <f t="shared" si="3"/>
        <v>0.50420782552919</v>
      </c>
    </row>
    <row r="184" spans="1:4">
      <c r="A184" s="17" t="s">
        <v>454</v>
      </c>
      <c r="B184" s="17">
        <v>0.757</v>
      </c>
      <c r="C184" s="17">
        <v>1.58387909319899</v>
      </c>
      <c r="D184" s="15">
        <f t="shared" si="3"/>
        <v>0.597425652035624</v>
      </c>
    </row>
    <row r="185" spans="1:4">
      <c r="A185" s="17" t="s">
        <v>455</v>
      </c>
      <c r="B185" s="17">
        <v>0.606</v>
      </c>
      <c r="C185" s="17">
        <v>1.41821998320739</v>
      </c>
      <c r="D185" s="15">
        <f t="shared" si="3"/>
        <v>0.534120241548753</v>
      </c>
    </row>
    <row r="186" spans="1:4">
      <c r="A186" s="17" t="s">
        <v>456</v>
      </c>
      <c r="B186" s="17">
        <v>0.725</v>
      </c>
      <c r="C186" s="17">
        <v>1.69806884970613</v>
      </c>
      <c r="D186" s="15">
        <f t="shared" si="3"/>
        <v>0.533694496637658</v>
      </c>
    </row>
    <row r="187" spans="1:4">
      <c r="A187" s="17" t="s">
        <v>457</v>
      </c>
      <c r="B187" s="17">
        <v>0.883</v>
      </c>
      <c r="C187" s="17">
        <v>1.4029387069689</v>
      </c>
      <c r="D187" s="15">
        <f t="shared" si="3"/>
        <v>0.786741426776008</v>
      </c>
    </row>
    <row r="188" spans="1:4">
      <c r="A188" s="17" t="s">
        <v>458</v>
      </c>
      <c r="B188" s="17">
        <v>0.715</v>
      </c>
      <c r="C188" s="17">
        <v>1.60478589420655</v>
      </c>
      <c r="D188" s="15">
        <f t="shared" si="3"/>
        <v>0.55692787631455</v>
      </c>
    </row>
    <row r="189" spans="1:4">
      <c r="A189" s="15" t="s">
        <v>1215</v>
      </c>
      <c r="B189" s="15">
        <v>0.62</v>
      </c>
      <c r="C189" s="15">
        <v>1.56372795969773</v>
      </c>
      <c r="D189" s="15">
        <f t="shared" si="3"/>
        <v>0.495610502577321</v>
      </c>
    </row>
    <row r="190" spans="1:4">
      <c r="A190" s="15" t="s">
        <v>1216</v>
      </c>
      <c r="B190" s="15">
        <v>0.953</v>
      </c>
      <c r="C190" s="15">
        <v>1.63089840470193</v>
      </c>
      <c r="D190" s="15">
        <f t="shared" si="3"/>
        <v>0.730425633237233</v>
      </c>
    </row>
    <row r="191" spans="1:4">
      <c r="A191" s="15" t="s">
        <v>1217</v>
      </c>
      <c r="B191" s="15">
        <v>0.491</v>
      </c>
      <c r="C191" s="15">
        <v>1.59731318219983</v>
      </c>
      <c r="D191" s="15">
        <f t="shared" si="3"/>
        <v>0.384238987594618</v>
      </c>
    </row>
    <row r="192" spans="1:4">
      <c r="A192" s="15" t="s">
        <v>1218</v>
      </c>
      <c r="B192" s="15">
        <v>0.961</v>
      </c>
      <c r="C192" s="15">
        <v>1.67791771620487</v>
      </c>
      <c r="D192" s="15">
        <f t="shared" si="3"/>
        <v>0.715917108686949</v>
      </c>
    </row>
    <row r="193" spans="1:4">
      <c r="A193" s="15" t="s">
        <v>1219</v>
      </c>
      <c r="B193" s="15">
        <v>0.63</v>
      </c>
      <c r="C193" s="15">
        <v>1.57044500419815</v>
      </c>
      <c r="D193" s="15">
        <f t="shared" si="3"/>
        <v>0.501450224550899</v>
      </c>
    </row>
    <row r="194" spans="1:4">
      <c r="A194" s="15" t="s">
        <v>1220</v>
      </c>
      <c r="B194" s="15">
        <v>0.824</v>
      </c>
      <c r="C194" s="15">
        <v>1.73837111670865</v>
      </c>
      <c r="D194" s="15">
        <f t="shared" si="3"/>
        <v>0.592508693972179</v>
      </c>
    </row>
    <row r="197" spans="1:13">
      <c r="A197" s="6" t="s">
        <v>123</v>
      </c>
      <c r="B197" s="2"/>
      <c r="C197" s="2"/>
      <c r="D197" s="2"/>
      <c r="E197" s="2"/>
      <c r="F197" s="2"/>
      <c r="G197" s="6" t="s">
        <v>124</v>
      </c>
      <c r="H197" s="6"/>
      <c r="I197" s="6"/>
      <c r="J197" s="6"/>
      <c r="K197" s="6"/>
      <c r="L197" s="6"/>
      <c r="M197" s="6"/>
    </row>
    <row r="198" spans="1:13">
      <c r="A198" s="6" t="s">
        <v>30</v>
      </c>
      <c r="B198" s="2"/>
      <c r="C198" s="2"/>
      <c r="D198" s="2"/>
      <c r="E198" s="2"/>
      <c r="F198" s="2"/>
      <c r="G198" s="6" t="s">
        <v>125</v>
      </c>
      <c r="H198" s="6"/>
      <c r="I198" s="6"/>
      <c r="J198" s="6"/>
      <c r="K198" s="6"/>
      <c r="L198" s="6"/>
      <c r="M198" s="6"/>
    </row>
    <row r="199" spans="1:13">
      <c r="A199" s="6"/>
      <c r="B199" s="6" t="s">
        <v>126</v>
      </c>
      <c r="C199" s="6" t="s">
        <v>127</v>
      </c>
      <c r="D199" s="6" t="s">
        <v>128</v>
      </c>
      <c r="E199" s="6" t="s">
        <v>32</v>
      </c>
      <c r="F199" s="6" t="s">
        <v>33</v>
      </c>
      <c r="G199" s="6" t="s">
        <v>129</v>
      </c>
      <c r="H199" s="6"/>
      <c r="I199" s="6"/>
      <c r="J199" s="6"/>
      <c r="K199" s="6"/>
      <c r="L199" s="6"/>
      <c r="M199" s="6"/>
    </row>
    <row r="200" spans="1:13">
      <c r="A200" s="8" t="s">
        <v>130</v>
      </c>
      <c r="B200" s="2">
        <v>1.281</v>
      </c>
      <c r="C200" s="2">
        <v>5</v>
      </c>
      <c r="D200" s="2">
        <v>0.256</v>
      </c>
      <c r="E200" s="2">
        <v>7.415</v>
      </c>
      <c r="F200" s="2">
        <v>0</v>
      </c>
      <c r="G200" s="6" t="s">
        <v>131</v>
      </c>
      <c r="H200" s="6" t="s">
        <v>132</v>
      </c>
      <c r="I200" s="6" t="s">
        <v>133</v>
      </c>
      <c r="J200" s="6" t="s">
        <v>134</v>
      </c>
      <c r="K200" s="6" t="s">
        <v>33</v>
      </c>
      <c r="L200" s="6" t="s">
        <v>135</v>
      </c>
      <c r="M200" s="6"/>
    </row>
    <row r="201" spans="1:13">
      <c r="A201" s="6" t="s">
        <v>136</v>
      </c>
      <c r="B201" s="2">
        <v>1.036</v>
      </c>
      <c r="C201" s="2">
        <v>30</v>
      </c>
      <c r="D201" s="2">
        <v>0.035</v>
      </c>
      <c r="E201" s="2"/>
      <c r="F201" s="2"/>
      <c r="G201" s="6"/>
      <c r="H201" s="6"/>
      <c r="I201" s="6"/>
      <c r="J201" s="6"/>
      <c r="K201" s="6"/>
      <c r="L201" s="6" t="s">
        <v>41</v>
      </c>
      <c r="M201" s="6" t="s">
        <v>42</v>
      </c>
    </row>
    <row r="202" spans="1:13">
      <c r="A202" s="6" t="s">
        <v>137</v>
      </c>
      <c r="B202" s="2">
        <v>2.317</v>
      </c>
      <c r="C202" s="2">
        <v>35</v>
      </c>
      <c r="D202" s="2"/>
      <c r="E202" s="2"/>
      <c r="F202" s="2"/>
      <c r="G202" s="2" t="s">
        <v>31</v>
      </c>
      <c r="H202" s="2" t="s">
        <v>40</v>
      </c>
      <c r="I202" s="2" t="s">
        <v>1221</v>
      </c>
      <c r="J202" s="2">
        <v>0.1073</v>
      </c>
      <c r="K202" s="2">
        <v>0</v>
      </c>
      <c r="L202" s="2">
        <v>0.2255</v>
      </c>
      <c r="M202" s="2">
        <v>0.6638</v>
      </c>
    </row>
    <row r="203" spans="7:13">
      <c r="G203" s="2"/>
      <c r="H203" s="2" t="s">
        <v>790</v>
      </c>
      <c r="I203" s="2" t="s">
        <v>1222</v>
      </c>
      <c r="J203" s="2">
        <v>0.1073</v>
      </c>
      <c r="K203" s="2">
        <v>0</v>
      </c>
      <c r="L203" s="2">
        <v>0.3074</v>
      </c>
      <c r="M203" s="2">
        <v>0.7457</v>
      </c>
    </row>
    <row r="204" spans="7:13">
      <c r="G204" s="2"/>
      <c r="H204" s="2" t="s">
        <v>401</v>
      </c>
      <c r="I204" s="2">
        <v>0.08002</v>
      </c>
      <c r="J204" s="2">
        <v>0.1073</v>
      </c>
      <c r="K204" s="2">
        <v>0.462</v>
      </c>
      <c r="L204" s="2">
        <v>-0.1391</v>
      </c>
      <c r="M204" s="2">
        <v>0.2992</v>
      </c>
    </row>
    <row r="205" spans="7:13">
      <c r="G205" s="2"/>
      <c r="H205" s="2" t="s">
        <v>403</v>
      </c>
      <c r="I205" s="2">
        <v>0.17655</v>
      </c>
      <c r="J205" s="2">
        <v>0.1073</v>
      </c>
      <c r="K205" s="2">
        <v>0.11</v>
      </c>
      <c r="L205" s="2">
        <v>-0.0426</v>
      </c>
      <c r="M205" s="2">
        <v>0.3957</v>
      </c>
    </row>
    <row r="206" spans="7:13">
      <c r="G206" s="2"/>
      <c r="H206" s="2" t="s">
        <v>1223</v>
      </c>
      <c r="I206" s="2">
        <v>0.19205</v>
      </c>
      <c r="J206" s="2">
        <v>0.1073</v>
      </c>
      <c r="K206" s="2">
        <v>0.084</v>
      </c>
      <c r="L206" s="2">
        <v>-0.0271</v>
      </c>
      <c r="M206" s="2">
        <v>0.4112</v>
      </c>
    </row>
    <row r="207" spans="7:13">
      <c r="G207" s="2" t="s">
        <v>40</v>
      </c>
      <c r="H207" s="2" t="s">
        <v>31</v>
      </c>
      <c r="I207" s="2" t="s">
        <v>1224</v>
      </c>
      <c r="J207" s="2">
        <v>0.1073</v>
      </c>
      <c r="K207" s="2">
        <v>0</v>
      </c>
      <c r="L207" s="2">
        <v>-0.6638</v>
      </c>
      <c r="M207" s="2">
        <v>-0.2255</v>
      </c>
    </row>
    <row r="208" spans="7:13">
      <c r="G208" s="2"/>
      <c r="H208" s="2" t="s">
        <v>790</v>
      </c>
      <c r="I208" s="2">
        <v>0.08194</v>
      </c>
      <c r="J208" s="2">
        <v>0.1073</v>
      </c>
      <c r="K208" s="2">
        <v>0.451</v>
      </c>
      <c r="L208" s="2">
        <v>-0.1372</v>
      </c>
      <c r="M208" s="2">
        <v>0.3011</v>
      </c>
    </row>
    <row r="209" spans="7:13">
      <c r="G209" s="2"/>
      <c r="H209" s="2" t="s">
        <v>401</v>
      </c>
      <c r="I209" s="2" t="s">
        <v>1225</v>
      </c>
      <c r="J209" s="2">
        <v>0.1073</v>
      </c>
      <c r="K209" s="2">
        <v>0.002</v>
      </c>
      <c r="L209" s="2">
        <v>-0.5837</v>
      </c>
      <c r="M209" s="2">
        <v>-0.1455</v>
      </c>
    </row>
    <row r="210" spans="7:13">
      <c r="G210" s="2"/>
      <c r="H210" s="2" t="s">
        <v>403</v>
      </c>
      <c r="I210" s="2" t="s">
        <v>1226</v>
      </c>
      <c r="J210" s="2">
        <v>0.1073</v>
      </c>
      <c r="K210" s="2">
        <v>0.018</v>
      </c>
      <c r="L210" s="2">
        <v>-0.4872</v>
      </c>
      <c r="M210" s="2">
        <v>-0.0489</v>
      </c>
    </row>
    <row r="211" spans="7:13">
      <c r="G211" s="2"/>
      <c r="H211" s="2" t="s">
        <v>1223</v>
      </c>
      <c r="I211" s="2" t="s">
        <v>1227</v>
      </c>
      <c r="J211" s="2">
        <v>0.1073</v>
      </c>
      <c r="K211" s="2">
        <v>0.025</v>
      </c>
      <c r="L211" s="2">
        <v>-0.4717</v>
      </c>
      <c r="M211" s="2">
        <v>-0.0334</v>
      </c>
    </row>
    <row r="212" spans="7:13">
      <c r="G212" s="2" t="s">
        <v>790</v>
      </c>
      <c r="H212" s="2" t="s">
        <v>31</v>
      </c>
      <c r="I212" s="2" t="s">
        <v>1228</v>
      </c>
      <c r="J212" s="2">
        <v>0.1073</v>
      </c>
      <c r="K212" s="2">
        <v>0</v>
      </c>
      <c r="L212" s="2">
        <v>-0.7457</v>
      </c>
      <c r="M212" s="2">
        <v>-0.3074</v>
      </c>
    </row>
    <row r="213" spans="7:13">
      <c r="G213" s="2"/>
      <c r="H213" s="2" t="s">
        <v>40</v>
      </c>
      <c r="I213" s="2">
        <v>-0.08194</v>
      </c>
      <c r="J213" s="2">
        <v>0.1073</v>
      </c>
      <c r="K213" s="2">
        <v>0.451</v>
      </c>
      <c r="L213" s="2">
        <v>-0.3011</v>
      </c>
      <c r="M213" s="2">
        <v>0.1372</v>
      </c>
    </row>
    <row r="214" spans="7:13">
      <c r="G214" s="2"/>
      <c r="H214" s="2" t="s">
        <v>401</v>
      </c>
      <c r="I214" s="2" t="s">
        <v>1229</v>
      </c>
      <c r="J214" s="2">
        <v>0.1073</v>
      </c>
      <c r="K214" s="2">
        <v>0</v>
      </c>
      <c r="L214" s="2">
        <v>-0.6657</v>
      </c>
      <c r="M214" s="2">
        <v>-0.2274</v>
      </c>
    </row>
    <row r="215" spans="7:13">
      <c r="G215" s="2"/>
      <c r="H215" s="2" t="s">
        <v>403</v>
      </c>
      <c r="I215" s="2" t="s">
        <v>1230</v>
      </c>
      <c r="J215" s="2">
        <v>0.1073</v>
      </c>
      <c r="K215" s="2">
        <v>0.003</v>
      </c>
      <c r="L215" s="2">
        <v>-0.5692</v>
      </c>
      <c r="M215" s="2">
        <v>-0.1309</v>
      </c>
    </row>
    <row r="216" spans="7:13">
      <c r="G216" s="2"/>
      <c r="H216" s="2" t="s">
        <v>1223</v>
      </c>
      <c r="I216" s="2" t="s">
        <v>1231</v>
      </c>
      <c r="J216" s="2">
        <v>0.1073</v>
      </c>
      <c r="K216" s="2">
        <v>0.004</v>
      </c>
      <c r="L216" s="2">
        <v>-0.5537</v>
      </c>
      <c r="M216" s="2">
        <v>-0.1154</v>
      </c>
    </row>
    <row r="217" spans="7:13">
      <c r="G217" s="2" t="s">
        <v>401</v>
      </c>
      <c r="H217" s="2" t="s">
        <v>31</v>
      </c>
      <c r="I217" s="2">
        <v>-0.08002</v>
      </c>
      <c r="J217" s="2">
        <v>0.1073</v>
      </c>
      <c r="K217" s="2">
        <v>0.462</v>
      </c>
      <c r="L217" s="2">
        <v>-0.2992</v>
      </c>
      <c r="M217" s="2">
        <v>0.1391</v>
      </c>
    </row>
    <row r="218" spans="7:13">
      <c r="G218" s="2"/>
      <c r="H218" s="2" t="s">
        <v>40</v>
      </c>
      <c r="I218" s="2" t="s">
        <v>1232</v>
      </c>
      <c r="J218" s="2">
        <v>0.1073</v>
      </c>
      <c r="K218" s="2">
        <v>0.002</v>
      </c>
      <c r="L218" s="2">
        <v>0.1455</v>
      </c>
      <c r="M218" s="2">
        <v>0.5837</v>
      </c>
    </row>
    <row r="219" spans="7:13">
      <c r="G219" s="2"/>
      <c r="H219" s="2" t="s">
        <v>790</v>
      </c>
      <c r="I219" s="2" t="s">
        <v>1233</v>
      </c>
      <c r="J219" s="2">
        <v>0.1073</v>
      </c>
      <c r="K219" s="2">
        <v>0</v>
      </c>
      <c r="L219" s="2">
        <v>0.2274</v>
      </c>
      <c r="M219" s="2">
        <v>0.6657</v>
      </c>
    </row>
    <row r="220" spans="7:13">
      <c r="G220" s="2"/>
      <c r="H220" s="2" t="s">
        <v>403</v>
      </c>
      <c r="I220" s="2">
        <v>0.09653</v>
      </c>
      <c r="J220" s="2">
        <v>0.1073</v>
      </c>
      <c r="K220" s="2">
        <v>0.375</v>
      </c>
      <c r="L220" s="2">
        <v>-0.1226</v>
      </c>
      <c r="M220" s="2">
        <v>0.3157</v>
      </c>
    </row>
    <row r="221" spans="7:13">
      <c r="G221" s="2"/>
      <c r="H221" s="2" t="s">
        <v>1223</v>
      </c>
      <c r="I221" s="2">
        <v>0.11203</v>
      </c>
      <c r="J221" s="2">
        <v>0.1073</v>
      </c>
      <c r="K221" s="2">
        <v>0.305</v>
      </c>
      <c r="L221" s="2">
        <v>-0.1071</v>
      </c>
      <c r="M221" s="2">
        <v>0.3312</v>
      </c>
    </row>
    <row r="222" spans="7:13">
      <c r="G222" s="2" t="s">
        <v>403</v>
      </c>
      <c r="H222" s="2" t="s">
        <v>31</v>
      </c>
      <c r="I222" s="2">
        <v>-0.17655</v>
      </c>
      <c r="J222" s="2">
        <v>0.1073</v>
      </c>
      <c r="K222" s="2">
        <v>0.11</v>
      </c>
      <c r="L222" s="2">
        <v>-0.3957</v>
      </c>
      <c r="M222" s="2">
        <v>0.0426</v>
      </c>
    </row>
    <row r="223" spans="7:13">
      <c r="G223" s="2"/>
      <c r="H223" s="2" t="s">
        <v>40</v>
      </c>
      <c r="I223" s="2" t="s">
        <v>1234</v>
      </c>
      <c r="J223" s="2">
        <v>0.1073</v>
      </c>
      <c r="K223" s="2">
        <v>0.018</v>
      </c>
      <c r="L223" s="2">
        <v>0.0489</v>
      </c>
      <c r="M223" s="2">
        <v>0.4872</v>
      </c>
    </row>
    <row r="224" spans="7:13">
      <c r="G224" s="2"/>
      <c r="H224" s="2" t="s">
        <v>790</v>
      </c>
      <c r="I224" s="2" t="s">
        <v>1235</v>
      </c>
      <c r="J224" s="2">
        <v>0.1073</v>
      </c>
      <c r="K224" s="2">
        <v>0.003</v>
      </c>
      <c r="L224" s="2">
        <v>0.1309</v>
      </c>
      <c r="M224" s="2">
        <v>0.5692</v>
      </c>
    </row>
    <row r="225" spans="7:13">
      <c r="G225" s="2"/>
      <c r="H225" s="2" t="s">
        <v>401</v>
      </c>
      <c r="I225" s="2">
        <v>-0.09653</v>
      </c>
      <c r="J225" s="2">
        <v>0.1073</v>
      </c>
      <c r="K225" s="2">
        <v>0.375</v>
      </c>
      <c r="L225" s="2">
        <v>-0.3157</v>
      </c>
      <c r="M225" s="2">
        <v>0.1226</v>
      </c>
    </row>
    <row r="226" spans="7:13">
      <c r="G226" s="2"/>
      <c r="H226" s="2" t="s">
        <v>1223</v>
      </c>
      <c r="I226" s="2">
        <v>0.01549</v>
      </c>
      <c r="J226" s="2">
        <v>0.1073</v>
      </c>
      <c r="K226" s="2">
        <v>0.886</v>
      </c>
      <c r="L226" s="2">
        <v>-0.2037</v>
      </c>
      <c r="M226" s="2">
        <v>0.2346</v>
      </c>
    </row>
    <row r="227" spans="7:13">
      <c r="G227" s="2" t="s">
        <v>1223</v>
      </c>
      <c r="H227" s="2" t="s">
        <v>31</v>
      </c>
      <c r="I227" s="2">
        <v>-0.19205</v>
      </c>
      <c r="J227" s="2">
        <v>0.1073</v>
      </c>
      <c r="K227" s="2">
        <v>0.084</v>
      </c>
      <c r="L227" s="2">
        <v>-0.4112</v>
      </c>
      <c r="M227" s="2">
        <v>0.0271</v>
      </c>
    </row>
    <row r="228" spans="7:13">
      <c r="G228" s="2"/>
      <c r="H228" s="2" t="s">
        <v>40</v>
      </c>
      <c r="I228" s="2" t="s">
        <v>1236</v>
      </c>
      <c r="J228" s="2">
        <v>0.1073</v>
      </c>
      <c r="K228" s="2">
        <v>0.025</v>
      </c>
      <c r="L228" s="2">
        <v>0.0334</v>
      </c>
      <c r="M228" s="2">
        <v>0.4717</v>
      </c>
    </row>
    <row r="229" spans="7:13">
      <c r="G229" s="2"/>
      <c r="H229" s="2" t="s">
        <v>790</v>
      </c>
      <c r="I229" s="2" t="s">
        <v>1237</v>
      </c>
      <c r="J229" s="2">
        <v>0.1073</v>
      </c>
      <c r="K229" s="2">
        <v>0.004</v>
      </c>
      <c r="L229" s="2">
        <v>0.1154</v>
      </c>
      <c r="M229" s="2">
        <v>0.5537</v>
      </c>
    </row>
    <row r="230" spans="7:13">
      <c r="G230" s="2"/>
      <c r="H230" s="2" t="s">
        <v>401</v>
      </c>
      <c r="I230" s="2">
        <v>-0.11203</v>
      </c>
      <c r="J230" s="2">
        <v>0.1073</v>
      </c>
      <c r="K230" s="2">
        <v>0.305</v>
      </c>
      <c r="L230" s="2">
        <v>-0.3312</v>
      </c>
      <c r="M230" s="2">
        <v>0.1071</v>
      </c>
    </row>
    <row r="231" spans="7:13">
      <c r="G231" s="2"/>
      <c r="H231" s="2" t="s">
        <v>403</v>
      </c>
      <c r="I231" s="2">
        <v>-0.01549</v>
      </c>
      <c r="J231" s="2">
        <v>0.1073</v>
      </c>
      <c r="K231" s="2">
        <v>0.886</v>
      </c>
      <c r="L231" s="2">
        <v>-0.2346</v>
      </c>
      <c r="M231" s="2">
        <v>0.2037</v>
      </c>
    </row>
    <row r="232" spans="7:13">
      <c r="G232" s="6" t="s">
        <v>144</v>
      </c>
      <c r="H232" s="2"/>
      <c r="I232" s="2"/>
      <c r="J232" s="2"/>
      <c r="K232" s="2"/>
      <c r="L232" s="2"/>
      <c r="M232" s="2"/>
    </row>
    <row r="235" ht="17.25" spans="1:4">
      <c r="A235" s="10" t="s">
        <v>1238</v>
      </c>
      <c r="B235" s="2"/>
      <c r="C235" s="2"/>
      <c r="D235" s="2"/>
    </row>
    <row r="236" ht="13.9" spans="1:4">
      <c r="A236" s="2" t="s">
        <v>1239</v>
      </c>
      <c r="B236" s="15" t="s">
        <v>105</v>
      </c>
      <c r="C236" s="15" t="s">
        <v>1149</v>
      </c>
      <c r="D236" s="15" t="s">
        <v>1150</v>
      </c>
    </row>
    <row r="237" spans="1:4">
      <c r="A237" s="17" t="s">
        <v>68</v>
      </c>
      <c r="B237" s="17">
        <v>1.338</v>
      </c>
      <c r="C237" s="15">
        <v>1.29210747271201</v>
      </c>
      <c r="D237" s="15">
        <f t="shared" ref="D237:D272" si="4">B237*1.25/C237</f>
        <v>1.29439697186302</v>
      </c>
    </row>
    <row r="238" spans="1:4">
      <c r="A238" s="17" t="s">
        <v>69</v>
      </c>
      <c r="B238" s="17">
        <v>1.408</v>
      </c>
      <c r="C238" s="15">
        <v>1.57716204869857</v>
      </c>
      <c r="D238" s="15">
        <f t="shared" si="4"/>
        <v>1.11592844974447</v>
      </c>
    </row>
    <row r="239" spans="1:4">
      <c r="A239" s="17" t="s">
        <v>70</v>
      </c>
      <c r="B239" s="17">
        <v>1.581</v>
      </c>
      <c r="C239" s="15">
        <v>1.55701091519731</v>
      </c>
      <c r="D239" s="15">
        <f t="shared" si="4"/>
        <v>1.26925892471959</v>
      </c>
    </row>
    <row r="240" spans="1:4">
      <c r="A240" s="17" t="s">
        <v>71</v>
      </c>
      <c r="B240" s="17">
        <v>1.669</v>
      </c>
      <c r="C240" s="15">
        <v>1.55701091519731</v>
      </c>
      <c r="D240" s="15">
        <f t="shared" si="4"/>
        <v>1.33990711281277</v>
      </c>
    </row>
    <row r="241" spans="1:4">
      <c r="A241" s="17" t="s">
        <v>72</v>
      </c>
      <c r="B241" s="17">
        <v>1.383</v>
      </c>
      <c r="C241" s="15">
        <v>1.55701091519731</v>
      </c>
      <c r="D241" s="15">
        <f t="shared" si="4"/>
        <v>1.11030050150992</v>
      </c>
    </row>
    <row r="242" spans="1:4">
      <c r="A242" s="17" t="s">
        <v>73</v>
      </c>
      <c r="B242" s="17">
        <v>1.52</v>
      </c>
      <c r="C242" s="15">
        <v>1.53014273719563</v>
      </c>
      <c r="D242" s="15">
        <f t="shared" si="4"/>
        <v>1.24171422300264</v>
      </c>
    </row>
    <row r="243" spans="1:4">
      <c r="A243" s="15" t="s">
        <v>74</v>
      </c>
      <c r="B243" s="15">
        <v>0.956</v>
      </c>
      <c r="C243" s="15">
        <v>1.54282115869018</v>
      </c>
      <c r="D243" s="15">
        <f t="shared" si="4"/>
        <v>0.774555102040814</v>
      </c>
    </row>
    <row r="244" spans="1:4">
      <c r="A244" s="15" t="s">
        <v>75</v>
      </c>
      <c r="B244" s="15">
        <v>1.259</v>
      </c>
      <c r="C244" s="15">
        <v>1.68357682619647</v>
      </c>
      <c r="D244" s="15">
        <f t="shared" si="4"/>
        <v>0.934765776953232</v>
      </c>
    </row>
    <row r="245" spans="1:4">
      <c r="A245" s="15" t="s">
        <v>76</v>
      </c>
      <c r="B245" s="15">
        <v>1.031</v>
      </c>
      <c r="C245" s="15">
        <v>1.61074727120067</v>
      </c>
      <c r="D245" s="15">
        <f t="shared" si="4"/>
        <v>0.800094479774813</v>
      </c>
    </row>
    <row r="246" spans="1:4">
      <c r="A246" s="15" t="s">
        <v>77</v>
      </c>
      <c r="B246" s="15">
        <v>0.194</v>
      </c>
      <c r="C246" s="15">
        <v>1.13089840470193</v>
      </c>
      <c r="D246" s="15">
        <f t="shared" si="4"/>
        <v>0.214431286658253</v>
      </c>
    </row>
    <row r="247" spans="1:4">
      <c r="A247" s="15" t="s">
        <v>78</v>
      </c>
      <c r="B247" s="15">
        <v>1.262</v>
      </c>
      <c r="C247" s="15">
        <v>1.72463476070529</v>
      </c>
      <c r="D247" s="15">
        <f t="shared" si="4"/>
        <v>0.914686422854472</v>
      </c>
    </row>
    <row r="248" spans="1:4">
      <c r="A248" s="15" t="s">
        <v>79</v>
      </c>
      <c r="B248" s="15">
        <v>1.051</v>
      </c>
      <c r="C248" s="15">
        <v>1.65776658270361</v>
      </c>
      <c r="D248" s="15">
        <f t="shared" si="4"/>
        <v>0.792481893233387</v>
      </c>
    </row>
    <row r="249" spans="1:4">
      <c r="A249" s="21" t="s">
        <v>1151</v>
      </c>
      <c r="B249" s="22">
        <v>1.274</v>
      </c>
      <c r="C249" s="15">
        <v>1.67120067170445</v>
      </c>
      <c r="D249" s="15">
        <f t="shared" si="4"/>
        <v>0.952907706993569</v>
      </c>
    </row>
    <row r="250" spans="1:4">
      <c r="A250" s="21" t="s">
        <v>1152</v>
      </c>
      <c r="B250" s="22">
        <v>1.106</v>
      </c>
      <c r="C250" s="15">
        <v>1.71150293870697</v>
      </c>
      <c r="D250" s="15">
        <f t="shared" si="4"/>
        <v>0.807769574175824</v>
      </c>
    </row>
    <row r="251" spans="1:4">
      <c r="A251" s="21" t="s">
        <v>1153</v>
      </c>
      <c r="B251" s="22">
        <v>0.107</v>
      </c>
      <c r="C251" s="15">
        <v>1.15701091519731</v>
      </c>
      <c r="D251" s="15">
        <f t="shared" si="4"/>
        <v>0.115599600870828</v>
      </c>
    </row>
    <row r="252" spans="1:4">
      <c r="A252" s="21" t="s">
        <v>1154</v>
      </c>
      <c r="B252" s="22">
        <v>1.183</v>
      </c>
      <c r="C252" s="15">
        <v>1.63089840470193</v>
      </c>
      <c r="D252" s="15">
        <f t="shared" si="4"/>
        <v>0.906708839579902</v>
      </c>
    </row>
    <row r="253" spans="1:4">
      <c r="A253" s="21" t="s">
        <v>1155</v>
      </c>
      <c r="B253" s="22">
        <v>0.977</v>
      </c>
      <c r="C253" s="15">
        <v>1.63089840470193</v>
      </c>
      <c r="D253" s="15">
        <f t="shared" si="4"/>
        <v>0.748820402594729</v>
      </c>
    </row>
    <row r="254" spans="1:4">
      <c r="A254" s="21" t="s">
        <v>1156</v>
      </c>
      <c r="B254" s="22">
        <v>0.103</v>
      </c>
      <c r="C254" s="15">
        <v>1.57044500419815</v>
      </c>
      <c r="D254" s="15">
        <f t="shared" si="4"/>
        <v>0.0819831319503851</v>
      </c>
    </row>
    <row r="255" spans="1:4">
      <c r="A255" s="15" t="s">
        <v>447</v>
      </c>
      <c r="B255" s="15">
        <v>1.734</v>
      </c>
      <c r="C255" s="15">
        <v>1.63761544920235</v>
      </c>
      <c r="D255" s="15">
        <f t="shared" si="4"/>
        <v>1.32357080598852</v>
      </c>
    </row>
    <row r="256" spans="1:4">
      <c r="A256" s="15" t="s">
        <v>448</v>
      </c>
      <c r="B256" s="15">
        <v>1.69</v>
      </c>
      <c r="C256" s="15">
        <v>1.76523929471033</v>
      </c>
      <c r="D256" s="15">
        <f t="shared" si="4"/>
        <v>1.19672160388128</v>
      </c>
    </row>
    <row r="257" spans="1:4">
      <c r="A257" s="15" t="s">
        <v>449</v>
      </c>
      <c r="B257" s="15">
        <v>1.89</v>
      </c>
      <c r="C257" s="15">
        <v>1.61746431570109</v>
      </c>
      <c r="D257" s="15">
        <f t="shared" si="4"/>
        <v>1.46061954941861</v>
      </c>
    </row>
    <row r="258" spans="1:4">
      <c r="A258" s="15" t="s">
        <v>450</v>
      </c>
      <c r="B258" s="15">
        <v>1.533</v>
      </c>
      <c r="C258" s="15">
        <v>1.67791771620487</v>
      </c>
      <c r="D258" s="15">
        <f t="shared" si="4"/>
        <v>1.14204050740592</v>
      </c>
    </row>
    <row r="259" spans="1:4">
      <c r="A259" s="15" t="s">
        <v>451</v>
      </c>
      <c r="B259" s="15">
        <v>1.693</v>
      </c>
      <c r="C259" s="15">
        <v>1.79882451721243</v>
      </c>
      <c r="D259" s="15">
        <f t="shared" si="4"/>
        <v>1.17646272871546</v>
      </c>
    </row>
    <row r="260" spans="1:4">
      <c r="A260" s="15" t="s">
        <v>452</v>
      </c>
      <c r="B260" s="15">
        <v>1.925</v>
      </c>
      <c r="C260" s="15">
        <v>1.77867338371117</v>
      </c>
      <c r="D260" s="15">
        <f t="shared" si="4"/>
        <v>1.35283409648791</v>
      </c>
    </row>
    <row r="261" spans="1:4">
      <c r="A261" s="17" t="s">
        <v>453</v>
      </c>
      <c r="B261" s="17">
        <v>1.488</v>
      </c>
      <c r="C261" s="15">
        <v>1.63761544920235</v>
      </c>
      <c r="D261" s="15">
        <f t="shared" si="4"/>
        <v>1.13579778506973</v>
      </c>
    </row>
    <row r="262" spans="1:4">
      <c r="A262" s="17" t="s">
        <v>454</v>
      </c>
      <c r="B262" s="17">
        <v>1.418</v>
      </c>
      <c r="C262" s="15">
        <v>1.66448362720403</v>
      </c>
      <c r="D262" s="15">
        <f t="shared" si="4"/>
        <v>1.06489482445521</v>
      </c>
    </row>
    <row r="263" spans="1:4">
      <c r="A263" s="17" t="s">
        <v>455</v>
      </c>
      <c r="B263" s="17">
        <v>1.293</v>
      </c>
      <c r="C263" s="15">
        <v>1.39806884970613</v>
      </c>
      <c r="D263" s="15">
        <f t="shared" si="4"/>
        <v>1.15605894540868</v>
      </c>
    </row>
    <row r="264" spans="1:4">
      <c r="A264" s="17" t="s">
        <v>456</v>
      </c>
      <c r="B264" s="17">
        <v>1.4</v>
      </c>
      <c r="C264" s="15">
        <v>1.71150293870697</v>
      </c>
      <c r="D264" s="15">
        <f t="shared" si="4"/>
        <v>1.02249313186813</v>
      </c>
    </row>
    <row r="265" spans="1:4">
      <c r="A265" s="17" t="s">
        <v>457</v>
      </c>
      <c r="B265" s="17">
        <v>1.662</v>
      </c>
      <c r="C265" s="15">
        <v>1.78539042821159</v>
      </c>
      <c r="D265" s="15">
        <f t="shared" si="4"/>
        <v>1.16361103273137</v>
      </c>
    </row>
    <row r="266" spans="1:4">
      <c r="A266" s="17" t="s">
        <v>458</v>
      </c>
      <c r="B266" s="17">
        <v>1.507</v>
      </c>
      <c r="C266" s="15">
        <v>1.74508816120907</v>
      </c>
      <c r="D266" s="15">
        <f t="shared" si="4"/>
        <v>1.0794583573903</v>
      </c>
    </row>
    <row r="267" spans="1:4">
      <c r="A267" s="15" t="s">
        <v>1215</v>
      </c>
      <c r="B267" s="15">
        <v>1.251</v>
      </c>
      <c r="C267" s="15">
        <v>1.68463476070529</v>
      </c>
      <c r="D267" s="15">
        <f t="shared" si="4"/>
        <v>0.928242748205741</v>
      </c>
    </row>
    <row r="268" spans="1:4">
      <c r="A268" s="15" t="s">
        <v>1216</v>
      </c>
      <c r="B268" s="15">
        <v>1.22</v>
      </c>
      <c r="C268" s="15">
        <v>1.77195633921075</v>
      </c>
      <c r="D268" s="15">
        <f t="shared" si="4"/>
        <v>0.860630686125852</v>
      </c>
    </row>
    <row r="269" spans="1:4">
      <c r="A269" s="15" t="s">
        <v>1217</v>
      </c>
      <c r="B269" s="15">
        <v>1.525</v>
      </c>
      <c r="C269" s="15">
        <v>1.71821998320739</v>
      </c>
      <c r="D269" s="15">
        <f t="shared" si="4"/>
        <v>1.10943302873338</v>
      </c>
    </row>
    <row r="270" spans="1:4">
      <c r="A270" s="15" t="s">
        <v>1218</v>
      </c>
      <c r="B270" s="15">
        <v>1.371</v>
      </c>
      <c r="C270" s="15">
        <v>1.69806884970613</v>
      </c>
      <c r="D270" s="15">
        <f t="shared" si="4"/>
        <v>1.00923469640032</v>
      </c>
    </row>
    <row r="271" spans="1:4">
      <c r="A271" s="15" t="s">
        <v>1219</v>
      </c>
      <c r="B271" s="15">
        <v>1.399</v>
      </c>
      <c r="C271" s="15">
        <v>1.55029387069689</v>
      </c>
      <c r="D271" s="15">
        <f t="shared" si="4"/>
        <v>1.12801194215771</v>
      </c>
    </row>
    <row r="272" spans="1:4">
      <c r="A272" s="15" t="s">
        <v>1220</v>
      </c>
      <c r="B272" s="15">
        <v>1.714</v>
      </c>
      <c r="C272" s="15">
        <v>1.70478589420655</v>
      </c>
      <c r="D272" s="15">
        <f t="shared" si="4"/>
        <v>1.25675605791962</v>
      </c>
    </row>
    <row r="274" spans="1:13">
      <c r="A274" s="6" t="s">
        <v>123</v>
      </c>
      <c r="B274" s="15"/>
      <c r="C274" s="15"/>
      <c r="D274" s="15"/>
      <c r="E274" s="15"/>
      <c r="F274" s="15"/>
      <c r="G274" s="6" t="s">
        <v>124</v>
      </c>
      <c r="H274" s="6"/>
      <c r="I274" s="6"/>
      <c r="J274" s="6"/>
      <c r="K274" s="6"/>
      <c r="L274" s="6"/>
      <c r="M274" s="6"/>
    </row>
    <row r="275" spans="1:13">
      <c r="A275" s="6" t="s">
        <v>30</v>
      </c>
      <c r="B275" s="15"/>
      <c r="C275" s="15"/>
      <c r="D275" s="15"/>
      <c r="E275" s="15"/>
      <c r="F275" s="15"/>
      <c r="G275" s="6" t="s">
        <v>125</v>
      </c>
      <c r="H275" s="6"/>
      <c r="I275" s="6"/>
      <c r="J275" s="6"/>
      <c r="K275" s="6"/>
      <c r="L275" s="6"/>
      <c r="M275" s="6"/>
    </row>
    <row r="276" spans="1:13">
      <c r="A276" s="6"/>
      <c r="B276" s="6" t="s">
        <v>126</v>
      </c>
      <c r="C276" s="6" t="s">
        <v>127</v>
      </c>
      <c r="D276" s="6" t="s">
        <v>128</v>
      </c>
      <c r="E276" s="6" t="s">
        <v>32</v>
      </c>
      <c r="F276" s="6" t="s">
        <v>33</v>
      </c>
      <c r="G276" s="6" t="s">
        <v>129</v>
      </c>
      <c r="H276" s="6"/>
      <c r="I276" s="6"/>
      <c r="J276" s="6"/>
      <c r="K276" s="6"/>
      <c r="L276" s="6"/>
      <c r="M276" s="6"/>
    </row>
    <row r="277" spans="1:13">
      <c r="A277" s="8" t="s">
        <v>130</v>
      </c>
      <c r="B277" s="15">
        <v>2.207</v>
      </c>
      <c r="C277" s="15">
        <v>5</v>
      </c>
      <c r="D277" s="15">
        <v>0.441</v>
      </c>
      <c r="E277" s="15">
        <v>9.583</v>
      </c>
      <c r="F277" s="15">
        <v>0</v>
      </c>
      <c r="G277" s="6" t="s">
        <v>131</v>
      </c>
      <c r="H277" s="6" t="s">
        <v>132</v>
      </c>
      <c r="I277" s="6" t="s">
        <v>133</v>
      </c>
      <c r="J277" s="6" t="s">
        <v>134</v>
      </c>
      <c r="K277" s="6" t="s">
        <v>33</v>
      </c>
      <c r="L277" s="6" t="s">
        <v>135</v>
      </c>
      <c r="M277" s="6"/>
    </row>
    <row r="278" spans="1:13">
      <c r="A278" s="6" t="s">
        <v>136</v>
      </c>
      <c r="B278" s="15">
        <v>1.381</v>
      </c>
      <c r="C278" s="15">
        <v>30</v>
      </c>
      <c r="D278" s="15">
        <v>0.046</v>
      </c>
      <c r="E278" s="15"/>
      <c r="F278" s="15"/>
      <c r="G278" s="6"/>
      <c r="H278" s="6"/>
      <c r="I278" s="6"/>
      <c r="J278" s="6"/>
      <c r="K278" s="6"/>
      <c r="L278" s="6" t="s">
        <v>41</v>
      </c>
      <c r="M278" s="6" t="s">
        <v>42</v>
      </c>
    </row>
    <row r="279" spans="1:13">
      <c r="A279" s="6" t="s">
        <v>137</v>
      </c>
      <c r="B279" s="15">
        <v>3.588</v>
      </c>
      <c r="C279" s="15">
        <v>35</v>
      </c>
      <c r="D279" s="15"/>
      <c r="E279" s="15"/>
      <c r="F279" s="15"/>
      <c r="G279" s="15" t="s">
        <v>31</v>
      </c>
      <c r="H279" s="15" t="s">
        <v>40</v>
      </c>
      <c r="I279" s="15" t="s">
        <v>1240</v>
      </c>
      <c r="J279" s="15">
        <v>0.12389</v>
      </c>
      <c r="K279" s="15">
        <v>0</v>
      </c>
      <c r="L279" s="15">
        <v>0.2371</v>
      </c>
      <c r="M279" s="15">
        <v>0.7431</v>
      </c>
    </row>
    <row r="280" spans="7:13">
      <c r="G280" s="15"/>
      <c r="H280" s="15" t="s">
        <v>790</v>
      </c>
      <c r="I280" s="15" t="s">
        <v>1241</v>
      </c>
      <c r="J280" s="15">
        <v>0.12389</v>
      </c>
      <c r="K280" s="15">
        <v>0</v>
      </c>
      <c r="L280" s="15">
        <v>0.3733</v>
      </c>
      <c r="M280" s="15">
        <v>0.8793</v>
      </c>
    </row>
    <row r="281" spans="7:13">
      <c r="G281" s="15"/>
      <c r="H281" s="15" t="s">
        <v>401</v>
      </c>
      <c r="I281" s="15">
        <v>-0.04679</v>
      </c>
      <c r="J281" s="15">
        <v>0.12389</v>
      </c>
      <c r="K281" s="15">
        <v>0.708</v>
      </c>
      <c r="L281" s="15">
        <v>-0.2998</v>
      </c>
      <c r="M281" s="15">
        <v>0.2062</v>
      </c>
    </row>
    <row r="282" spans="7:13">
      <c r="G282" s="15"/>
      <c r="H282" s="15" t="s">
        <v>403</v>
      </c>
      <c r="I282" s="15">
        <v>0.12487</v>
      </c>
      <c r="J282" s="15">
        <v>0.12389</v>
      </c>
      <c r="K282" s="15">
        <v>0.322</v>
      </c>
      <c r="L282" s="15">
        <v>-0.1282</v>
      </c>
      <c r="M282" s="15">
        <v>0.3779</v>
      </c>
    </row>
    <row r="283" spans="7:13">
      <c r="G283" s="15"/>
      <c r="H283" s="15" t="s">
        <v>1223</v>
      </c>
      <c r="I283" s="15">
        <v>0.17987</v>
      </c>
      <c r="J283" s="15">
        <v>0.12389</v>
      </c>
      <c r="K283" s="15">
        <v>0.157</v>
      </c>
      <c r="L283" s="15">
        <v>-0.0732</v>
      </c>
      <c r="M283" s="15">
        <v>0.4329</v>
      </c>
    </row>
    <row r="284" spans="7:13">
      <c r="G284" s="15" t="s">
        <v>40</v>
      </c>
      <c r="H284" s="15" t="s">
        <v>31</v>
      </c>
      <c r="I284" s="15" t="s">
        <v>1242</v>
      </c>
      <c r="J284" s="15">
        <v>0.12389</v>
      </c>
      <c r="K284" s="15">
        <v>0</v>
      </c>
      <c r="L284" s="15">
        <v>-0.7431</v>
      </c>
      <c r="M284" s="15">
        <v>-0.2371</v>
      </c>
    </row>
    <row r="285" spans="7:13">
      <c r="G285" s="15"/>
      <c r="H285" s="15" t="s">
        <v>790</v>
      </c>
      <c r="I285" s="15">
        <v>0.1362</v>
      </c>
      <c r="J285" s="15">
        <v>0.12389</v>
      </c>
      <c r="K285" s="15">
        <v>0.28</v>
      </c>
      <c r="L285" s="15">
        <v>-0.1168</v>
      </c>
      <c r="M285" s="15">
        <v>0.3892</v>
      </c>
    </row>
    <row r="286" spans="7:13">
      <c r="G286" s="15"/>
      <c r="H286" s="15" t="s">
        <v>401</v>
      </c>
      <c r="I286" s="15" t="s">
        <v>1243</v>
      </c>
      <c r="J286" s="15">
        <v>0.12389</v>
      </c>
      <c r="K286" s="15">
        <v>0</v>
      </c>
      <c r="L286" s="15">
        <v>-0.7899</v>
      </c>
      <c r="M286" s="15">
        <v>-0.2838</v>
      </c>
    </row>
    <row r="287" spans="7:13">
      <c r="G287" s="15"/>
      <c r="H287" s="15" t="s">
        <v>403</v>
      </c>
      <c r="I287" s="15" t="s">
        <v>1244</v>
      </c>
      <c r="J287" s="15">
        <v>0.12389</v>
      </c>
      <c r="K287" s="15">
        <v>0.006</v>
      </c>
      <c r="L287" s="15">
        <v>-0.6182</v>
      </c>
      <c r="M287" s="15">
        <v>-0.1122</v>
      </c>
    </row>
    <row r="288" spans="7:13">
      <c r="G288" s="15"/>
      <c r="H288" s="15" t="s">
        <v>1223</v>
      </c>
      <c r="I288" s="15" t="s">
        <v>1245</v>
      </c>
      <c r="J288" s="15">
        <v>0.12389</v>
      </c>
      <c r="K288" s="15">
        <v>0.018</v>
      </c>
      <c r="L288" s="15">
        <v>-0.5632</v>
      </c>
      <c r="M288" s="15">
        <v>-0.0572</v>
      </c>
    </row>
    <row r="289" spans="7:13">
      <c r="G289" s="15" t="s">
        <v>790</v>
      </c>
      <c r="H289" s="15" t="s">
        <v>31</v>
      </c>
      <c r="I289" s="15" t="s">
        <v>1246</v>
      </c>
      <c r="J289" s="15">
        <v>0.12389</v>
      </c>
      <c r="K289" s="15">
        <v>0</v>
      </c>
      <c r="L289" s="15">
        <v>-0.8793</v>
      </c>
      <c r="M289" s="15">
        <v>-0.3733</v>
      </c>
    </row>
    <row r="290" spans="7:13">
      <c r="G290" s="15"/>
      <c r="H290" s="15" t="s">
        <v>40</v>
      </c>
      <c r="I290" s="15">
        <v>-0.1362</v>
      </c>
      <c r="J290" s="15">
        <v>0.12389</v>
      </c>
      <c r="K290" s="15">
        <v>0.28</v>
      </c>
      <c r="L290" s="15">
        <v>-0.3892</v>
      </c>
      <c r="M290" s="15">
        <v>0.1168</v>
      </c>
    </row>
    <row r="291" spans="7:13">
      <c r="G291" s="15"/>
      <c r="H291" s="15" t="s">
        <v>401</v>
      </c>
      <c r="I291" s="15" t="s">
        <v>1247</v>
      </c>
      <c r="J291" s="15">
        <v>0.12389</v>
      </c>
      <c r="K291" s="15">
        <v>0</v>
      </c>
      <c r="L291" s="15">
        <v>-0.9261</v>
      </c>
      <c r="M291" s="15">
        <v>-0.4201</v>
      </c>
    </row>
    <row r="292" spans="7:13">
      <c r="G292" s="15"/>
      <c r="H292" s="15" t="s">
        <v>403</v>
      </c>
      <c r="I292" s="15" t="s">
        <v>1248</v>
      </c>
      <c r="J292" s="15">
        <v>0.12389</v>
      </c>
      <c r="K292" s="15">
        <v>0</v>
      </c>
      <c r="L292" s="15">
        <v>-0.7544</v>
      </c>
      <c r="M292" s="15">
        <v>-0.2484</v>
      </c>
    </row>
    <row r="293" spans="7:13">
      <c r="G293" s="15"/>
      <c r="H293" s="15" t="s">
        <v>1223</v>
      </c>
      <c r="I293" s="15" t="s">
        <v>1249</v>
      </c>
      <c r="J293" s="15">
        <v>0.12389</v>
      </c>
      <c r="K293" s="15">
        <v>0.001</v>
      </c>
      <c r="L293" s="15">
        <v>-0.6994</v>
      </c>
      <c r="M293" s="15">
        <v>-0.1934</v>
      </c>
    </row>
    <row r="294" spans="7:13">
      <c r="G294" s="15" t="s">
        <v>401</v>
      </c>
      <c r="H294" s="15" t="s">
        <v>31</v>
      </c>
      <c r="I294" s="15">
        <v>0.04679</v>
      </c>
      <c r="J294" s="15">
        <v>0.12389</v>
      </c>
      <c r="K294" s="15">
        <v>0.708</v>
      </c>
      <c r="L294" s="15">
        <v>-0.2062</v>
      </c>
      <c r="M294" s="15">
        <v>0.2998</v>
      </c>
    </row>
    <row r="295" spans="7:13">
      <c r="G295" s="15"/>
      <c r="H295" s="15" t="s">
        <v>40</v>
      </c>
      <c r="I295" s="15" t="s">
        <v>1250</v>
      </c>
      <c r="J295" s="15">
        <v>0.12389</v>
      </c>
      <c r="K295" s="15">
        <v>0</v>
      </c>
      <c r="L295" s="15">
        <v>0.2838</v>
      </c>
      <c r="M295" s="15">
        <v>0.7899</v>
      </c>
    </row>
    <row r="296" spans="7:13">
      <c r="G296" s="15"/>
      <c r="H296" s="15" t="s">
        <v>790</v>
      </c>
      <c r="I296" s="15" t="s">
        <v>1251</v>
      </c>
      <c r="J296" s="15">
        <v>0.12389</v>
      </c>
      <c r="K296" s="15">
        <v>0</v>
      </c>
      <c r="L296" s="15">
        <v>0.4201</v>
      </c>
      <c r="M296" s="15">
        <v>0.9261</v>
      </c>
    </row>
    <row r="297" spans="7:13">
      <c r="G297" s="15"/>
      <c r="H297" s="15" t="s">
        <v>403</v>
      </c>
      <c r="I297" s="15">
        <v>0.17166</v>
      </c>
      <c r="J297" s="15">
        <v>0.12389</v>
      </c>
      <c r="K297" s="15">
        <v>0.176</v>
      </c>
      <c r="L297" s="15">
        <v>-0.0814</v>
      </c>
      <c r="M297" s="15">
        <v>0.4247</v>
      </c>
    </row>
    <row r="298" spans="7:13">
      <c r="G298" s="15"/>
      <c r="H298" s="15" t="s">
        <v>1223</v>
      </c>
      <c r="I298" s="15">
        <v>0.22666</v>
      </c>
      <c r="J298" s="15">
        <v>0.12389</v>
      </c>
      <c r="K298" s="15">
        <v>0.077</v>
      </c>
      <c r="L298" s="15">
        <v>-0.0264</v>
      </c>
      <c r="M298" s="15">
        <v>0.4797</v>
      </c>
    </row>
    <row r="299" spans="7:13">
      <c r="G299" s="15" t="s">
        <v>403</v>
      </c>
      <c r="H299" s="15" t="s">
        <v>31</v>
      </c>
      <c r="I299" s="15">
        <v>-0.12487</v>
      </c>
      <c r="J299" s="15">
        <v>0.12389</v>
      </c>
      <c r="K299" s="15">
        <v>0.322</v>
      </c>
      <c r="L299" s="15">
        <v>-0.3779</v>
      </c>
      <c r="M299" s="15">
        <v>0.1282</v>
      </c>
    </row>
    <row r="300" spans="7:13">
      <c r="G300" s="15"/>
      <c r="H300" s="15" t="s">
        <v>40</v>
      </c>
      <c r="I300" s="15" t="s">
        <v>1252</v>
      </c>
      <c r="J300" s="15">
        <v>0.12389</v>
      </c>
      <c r="K300" s="15">
        <v>0.006</v>
      </c>
      <c r="L300" s="15">
        <v>0.1122</v>
      </c>
      <c r="M300" s="15">
        <v>0.6182</v>
      </c>
    </row>
    <row r="301" spans="7:13">
      <c r="G301" s="15"/>
      <c r="H301" s="15" t="s">
        <v>790</v>
      </c>
      <c r="I301" s="15" t="s">
        <v>1253</v>
      </c>
      <c r="J301" s="15">
        <v>0.12389</v>
      </c>
      <c r="K301" s="15">
        <v>0</v>
      </c>
      <c r="L301" s="15">
        <v>0.2484</v>
      </c>
      <c r="M301" s="15">
        <v>0.7544</v>
      </c>
    </row>
    <row r="302" spans="7:13">
      <c r="G302" s="15"/>
      <c r="H302" s="15" t="s">
        <v>401</v>
      </c>
      <c r="I302" s="15">
        <v>-0.17166</v>
      </c>
      <c r="J302" s="15">
        <v>0.12389</v>
      </c>
      <c r="K302" s="15">
        <v>0.176</v>
      </c>
      <c r="L302" s="15">
        <v>-0.4247</v>
      </c>
      <c r="M302" s="15">
        <v>0.0814</v>
      </c>
    </row>
    <row r="303" spans="7:13">
      <c r="G303" s="15"/>
      <c r="H303" s="15" t="s">
        <v>1223</v>
      </c>
      <c r="I303" s="15">
        <v>0.055</v>
      </c>
      <c r="J303" s="15">
        <v>0.12389</v>
      </c>
      <c r="K303" s="15">
        <v>0.66</v>
      </c>
      <c r="L303" s="15">
        <v>-0.198</v>
      </c>
      <c r="M303" s="15">
        <v>0.308</v>
      </c>
    </row>
    <row r="304" spans="7:13">
      <c r="G304" s="15" t="s">
        <v>1223</v>
      </c>
      <c r="H304" s="15" t="s">
        <v>31</v>
      </c>
      <c r="I304" s="15">
        <v>-0.17987</v>
      </c>
      <c r="J304" s="15">
        <v>0.12389</v>
      </c>
      <c r="K304" s="15">
        <v>0.157</v>
      </c>
      <c r="L304" s="15">
        <v>-0.4329</v>
      </c>
      <c r="M304" s="15">
        <v>0.0732</v>
      </c>
    </row>
    <row r="305" spans="7:13">
      <c r="G305" s="15"/>
      <c r="H305" s="15" t="s">
        <v>40</v>
      </c>
      <c r="I305" s="15" t="s">
        <v>1254</v>
      </c>
      <c r="J305" s="15">
        <v>0.12389</v>
      </c>
      <c r="K305" s="15">
        <v>0.018</v>
      </c>
      <c r="L305" s="15">
        <v>0.0572</v>
      </c>
      <c r="M305" s="15">
        <v>0.5632</v>
      </c>
    </row>
    <row r="306" spans="7:13">
      <c r="G306" s="15"/>
      <c r="H306" s="15" t="s">
        <v>790</v>
      </c>
      <c r="I306" s="15" t="s">
        <v>1255</v>
      </c>
      <c r="J306" s="15">
        <v>0.12389</v>
      </c>
      <c r="K306" s="15">
        <v>0.001</v>
      </c>
      <c r="L306" s="15">
        <v>0.1934</v>
      </c>
      <c r="M306" s="15">
        <v>0.6994</v>
      </c>
    </row>
    <row r="307" spans="7:13">
      <c r="G307" s="15"/>
      <c r="H307" s="15" t="s">
        <v>401</v>
      </c>
      <c r="I307" s="15">
        <v>-0.22666</v>
      </c>
      <c r="J307" s="15">
        <v>0.12389</v>
      </c>
      <c r="K307" s="15">
        <v>0.077</v>
      </c>
      <c r="L307" s="15">
        <v>-0.4797</v>
      </c>
      <c r="M307" s="15">
        <v>0.0264</v>
      </c>
    </row>
    <row r="308" spans="7:13">
      <c r="G308" s="15"/>
      <c r="H308" s="15" t="s">
        <v>403</v>
      </c>
      <c r="I308" s="15">
        <v>-0.055</v>
      </c>
      <c r="J308" s="15">
        <v>0.12389</v>
      </c>
      <c r="K308" s="15">
        <v>0.66</v>
      </c>
      <c r="L308" s="15">
        <v>-0.308</v>
      </c>
      <c r="M308" s="15">
        <v>0.198</v>
      </c>
    </row>
    <row r="309" spans="7:13">
      <c r="G309" s="6" t="s">
        <v>144</v>
      </c>
      <c r="H309" s="15"/>
      <c r="I309" s="15"/>
      <c r="J309" s="15"/>
      <c r="K309" s="15"/>
      <c r="L309" s="15"/>
      <c r="M309" s="15"/>
    </row>
    <row r="311" ht="17.25" spans="1:1">
      <c r="A311" s="10" t="s">
        <v>1256</v>
      </c>
    </row>
    <row r="312" spans="1:7">
      <c r="A312" s="1" t="s">
        <v>1257</v>
      </c>
      <c r="B312" s="2"/>
      <c r="C312" s="2" t="s">
        <v>1258</v>
      </c>
      <c r="D312" s="2"/>
      <c r="E312" s="2" t="s">
        <v>1259</v>
      </c>
      <c r="F312" s="2"/>
      <c r="G312" s="2"/>
    </row>
    <row r="313" spans="1:7">
      <c r="A313" s="5" t="s">
        <v>7</v>
      </c>
      <c r="B313" s="5">
        <v>1</v>
      </c>
      <c r="C313" s="5">
        <v>6377.347</v>
      </c>
      <c r="D313" s="5"/>
      <c r="E313" s="5">
        <v>1</v>
      </c>
      <c r="F313" s="5">
        <v>8314.953</v>
      </c>
      <c r="G313" s="5">
        <f t="shared" ref="G313:G324" si="5">F313/C313</f>
        <v>1.30382634032616</v>
      </c>
    </row>
    <row r="314" spans="1:7">
      <c r="A314" s="5" t="s">
        <v>8</v>
      </c>
      <c r="B314" s="5">
        <v>2</v>
      </c>
      <c r="C314" s="5">
        <v>5806.941</v>
      </c>
      <c r="D314" s="5"/>
      <c r="E314" s="5">
        <v>2</v>
      </c>
      <c r="F314" s="5">
        <v>7010.184</v>
      </c>
      <c r="G314" s="5">
        <f t="shared" si="5"/>
        <v>1.20720771917607</v>
      </c>
    </row>
    <row r="315" spans="1:7">
      <c r="A315" s="2" t="s">
        <v>13</v>
      </c>
      <c r="B315" s="2">
        <v>3</v>
      </c>
      <c r="C315" s="2">
        <v>7571.719</v>
      </c>
      <c r="D315" s="2"/>
      <c r="E315" s="2">
        <v>3</v>
      </c>
      <c r="F315" s="2">
        <v>5423.891</v>
      </c>
      <c r="G315" s="2">
        <f t="shared" si="5"/>
        <v>0.716335484716218</v>
      </c>
    </row>
    <row r="316" spans="1:8">
      <c r="A316" s="2" t="s">
        <v>14</v>
      </c>
      <c r="B316" s="2">
        <v>4</v>
      </c>
      <c r="C316" s="2">
        <v>6462.255</v>
      </c>
      <c r="D316" s="2"/>
      <c r="E316" s="2">
        <v>4</v>
      </c>
      <c r="F316" s="2">
        <v>5902.305</v>
      </c>
      <c r="G316" s="2">
        <f t="shared" si="5"/>
        <v>0.913350680219211</v>
      </c>
      <c r="H316" s="2" t="s">
        <v>1259</v>
      </c>
    </row>
    <row r="317" spans="1:8">
      <c r="A317" s="3" t="s">
        <v>771</v>
      </c>
      <c r="B317" s="3">
        <v>5</v>
      </c>
      <c r="C317" s="3">
        <v>6956.648</v>
      </c>
      <c r="D317" s="3"/>
      <c r="E317" s="3">
        <v>5</v>
      </c>
      <c r="F317" s="3">
        <v>5383.184</v>
      </c>
      <c r="G317" s="3">
        <f t="shared" si="5"/>
        <v>0.773818655191408</v>
      </c>
      <c r="H317" s="2"/>
    </row>
    <row r="318" spans="1:8">
      <c r="A318" s="3" t="s">
        <v>772</v>
      </c>
      <c r="B318" s="3">
        <v>6</v>
      </c>
      <c r="C318" s="3">
        <v>6962.648</v>
      </c>
      <c r="D318" s="3"/>
      <c r="E318" s="3">
        <v>6</v>
      </c>
      <c r="F318" s="3">
        <v>5975.134</v>
      </c>
      <c r="G318" s="3">
        <f t="shared" si="5"/>
        <v>0.858169765296192</v>
      </c>
      <c r="H318" s="2"/>
    </row>
    <row r="319" spans="1:8">
      <c r="A319" s="2" t="s">
        <v>214</v>
      </c>
      <c r="B319" s="2">
        <v>7</v>
      </c>
      <c r="C319" s="2">
        <v>7489.184</v>
      </c>
      <c r="D319" s="2"/>
      <c r="E319" s="2">
        <v>7</v>
      </c>
      <c r="F319" s="2">
        <v>7887.134</v>
      </c>
      <c r="G319" s="2">
        <f t="shared" si="5"/>
        <v>1.0531366301055</v>
      </c>
      <c r="H319" s="2"/>
    </row>
    <row r="320" spans="1:8">
      <c r="A320" s="2" t="s">
        <v>215</v>
      </c>
      <c r="B320" s="2">
        <v>8</v>
      </c>
      <c r="C320" s="2">
        <v>7842.941</v>
      </c>
      <c r="D320" s="2"/>
      <c r="E320" s="2">
        <v>8</v>
      </c>
      <c r="F320" s="2">
        <v>8211.891</v>
      </c>
      <c r="G320" s="2">
        <f t="shared" si="5"/>
        <v>1.047042302116</v>
      </c>
      <c r="H320" s="2"/>
    </row>
    <row r="321" spans="1:8">
      <c r="A321" s="5" t="s">
        <v>1260</v>
      </c>
      <c r="B321" s="5">
        <v>9</v>
      </c>
      <c r="C321" s="5">
        <v>7318.648</v>
      </c>
      <c r="D321" s="5"/>
      <c r="E321" s="5">
        <v>9</v>
      </c>
      <c r="F321" s="5">
        <v>7915.255</v>
      </c>
      <c r="G321" s="5">
        <f t="shared" si="5"/>
        <v>1.08151874499224</v>
      </c>
      <c r="H321" s="2"/>
    </row>
    <row r="322" spans="1:8">
      <c r="A322" s="5" t="s">
        <v>1261</v>
      </c>
      <c r="B322" s="5">
        <v>10</v>
      </c>
      <c r="C322" s="5">
        <v>7354.305</v>
      </c>
      <c r="D322" s="5"/>
      <c r="E322" s="5">
        <v>10</v>
      </c>
      <c r="F322" s="5">
        <v>7104.184</v>
      </c>
      <c r="G322" s="5">
        <f t="shared" si="5"/>
        <v>0.965989852202214</v>
      </c>
      <c r="H322" s="2"/>
    </row>
    <row r="323" spans="1:7">
      <c r="A323" s="2" t="s">
        <v>1262</v>
      </c>
      <c r="B323" s="2">
        <v>11</v>
      </c>
      <c r="C323" s="2">
        <v>8053.841</v>
      </c>
      <c r="D323" s="2"/>
      <c r="E323" s="2">
        <v>11</v>
      </c>
      <c r="F323" s="2">
        <v>7567.477</v>
      </c>
      <c r="G323" s="2">
        <f t="shared" si="5"/>
        <v>0.939610926016543</v>
      </c>
    </row>
    <row r="324" spans="1:8">
      <c r="A324" s="2" t="s">
        <v>1263</v>
      </c>
      <c r="B324" s="2">
        <v>12</v>
      </c>
      <c r="C324" s="2">
        <v>7219.962</v>
      </c>
      <c r="D324" s="2"/>
      <c r="E324" s="2">
        <v>12</v>
      </c>
      <c r="F324" s="2">
        <v>6444.518</v>
      </c>
      <c r="G324" s="2">
        <f t="shared" si="5"/>
        <v>0.892597218655721</v>
      </c>
      <c r="H324" s="2" t="s">
        <v>1258</v>
      </c>
    </row>
    <row r="325" spans="1:7">
      <c r="A325" s="2"/>
      <c r="B325" s="2"/>
      <c r="C325" s="2"/>
      <c r="D325" s="2"/>
      <c r="E325" s="2"/>
      <c r="F325" s="2"/>
      <c r="G325" s="2"/>
    </row>
    <row r="326" spans="1:7">
      <c r="A326" s="5" t="s">
        <v>9</v>
      </c>
      <c r="B326" s="5">
        <v>1</v>
      </c>
      <c r="C326" s="5">
        <v>8536.853</v>
      </c>
      <c r="D326" s="5"/>
      <c r="E326" s="5">
        <v>1</v>
      </c>
      <c r="F326" s="5">
        <v>7489.962</v>
      </c>
      <c r="G326" s="5">
        <f t="shared" ref="G326:G337" si="6">F326/C326</f>
        <v>0.877368041829934</v>
      </c>
    </row>
    <row r="327" spans="1:7">
      <c r="A327" s="5" t="s">
        <v>10</v>
      </c>
      <c r="B327" s="5">
        <v>2</v>
      </c>
      <c r="C327" s="5">
        <v>6901.891</v>
      </c>
      <c r="D327" s="5"/>
      <c r="E327" s="5">
        <v>2</v>
      </c>
      <c r="F327" s="5">
        <v>9667.962</v>
      </c>
      <c r="G327" s="5">
        <f t="shared" si="6"/>
        <v>1.40077002085371</v>
      </c>
    </row>
    <row r="328" spans="1:7">
      <c r="A328" s="2" t="s">
        <v>15</v>
      </c>
      <c r="B328" s="2">
        <v>3</v>
      </c>
      <c r="C328" s="2">
        <v>7200.648</v>
      </c>
      <c r="D328" s="2"/>
      <c r="E328" s="2">
        <v>3</v>
      </c>
      <c r="F328" s="2">
        <v>5670.79</v>
      </c>
      <c r="G328" s="2">
        <f t="shared" si="6"/>
        <v>0.787538843726287</v>
      </c>
    </row>
    <row r="329" spans="1:7">
      <c r="A329" s="2" t="s">
        <v>16</v>
      </c>
      <c r="B329" s="2">
        <v>4</v>
      </c>
      <c r="C329" s="2">
        <v>7343.355</v>
      </c>
      <c r="D329" s="2"/>
      <c r="E329" s="2">
        <v>4</v>
      </c>
      <c r="F329" s="2">
        <v>5577.719</v>
      </c>
      <c r="G329" s="2">
        <f t="shared" si="6"/>
        <v>0.759560037612236</v>
      </c>
    </row>
    <row r="330" spans="1:7">
      <c r="A330" s="3" t="s">
        <v>777</v>
      </c>
      <c r="B330" s="3">
        <v>5</v>
      </c>
      <c r="C330" s="3">
        <v>7630.426</v>
      </c>
      <c r="D330" s="3"/>
      <c r="E330" s="3">
        <v>5</v>
      </c>
      <c r="F330" s="3">
        <v>4980.598</v>
      </c>
      <c r="G330" s="3">
        <f t="shared" si="6"/>
        <v>0.652728694308811</v>
      </c>
    </row>
    <row r="331" spans="1:7">
      <c r="A331" s="3" t="s">
        <v>778</v>
      </c>
      <c r="B331" s="3">
        <v>6</v>
      </c>
      <c r="C331" s="3">
        <v>7760.497</v>
      </c>
      <c r="D331" s="3"/>
      <c r="E331" s="3">
        <v>6</v>
      </c>
      <c r="F331" s="3">
        <v>4700.841</v>
      </c>
      <c r="G331" s="3">
        <f t="shared" si="6"/>
        <v>0.605739683940346</v>
      </c>
    </row>
    <row r="332" spans="1:7">
      <c r="A332" s="2" t="s">
        <v>216</v>
      </c>
      <c r="B332" s="2">
        <v>7</v>
      </c>
      <c r="C332" s="2">
        <v>7816.305</v>
      </c>
      <c r="D332" s="2"/>
      <c r="E332" s="2">
        <v>7</v>
      </c>
      <c r="F332" s="2">
        <v>7976.012</v>
      </c>
      <c r="G332" s="2">
        <f t="shared" si="6"/>
        <v>1.02043254453351</v>
      </c>
    </row>
    <row r="333" spans="1:7">
      <c r="A333" s="2" t="s">
        <v>217</v>
      </c>
      <c r="B333" s="2">
        <v>8</v>
      </c>
      <c r="C333" s="2">
        <v>6989.397</v>
      </c>
      <c r="D333" s="2"/>
      <c r="E333" s="2">
        <v>8</v>
      </c>
      <c r="F333" s="2">
        <v>7117.104</v>
      </c>
      <c r="G333" s="2">
        <f t="shared" si="6"/>
        <v>1.01827153329536</v>
      </c>
    </row>
    <row r="334" spans="1:7">
      <c r="A334" s="5" t="s">
        <v>1264</v>
      </c>
      <c r="B334" s="5">
        <v>9</v>
      </c>
      <c r="C334" s="5">
        <v>6989.941</v>
      </c>
      <c r="D334" s="5"/>
      <c r="E334" s="5">
        <v>9</v>
      </c>
      <c r="F334" s="5">
        <v>9452.598</v>
      </c>
      <c r="G334" s="5">
        <f t="shared" si="6"/>
        <v>1.35231441867678</v>
      </c>
    </row>
    <row r="335" spans="1:7">
      <c r="A335" s="5" t="s">
        <v>1265</v>
      </c>
      <c r="B335" s="5">
        <v>10</v>
      </c>
      <c r="C335" s="5">
        <v>7184.77</v>
      </c>
      <c r="D335" s="5"/>
      <c r="E335" s="5">
        <v>10</v>
      </c>
      <c r="F335" s="5">
        <v>8267.134</v>
      </c>
      <c r="G335" s="5">
        <f t="shared" si="6"/>
        <v>1.15064699357112</v>
      </c>
    </row>
    <row r="336" spans="1:7">
      <c r="A336" s="2" t="s">
        <v>1266</v>
      </c>
      <c r="B336" s="2">
        <v>11</v>
      </c>
      <c r="C336" s="2">
        <v>7130.134</v>
      </c>
      <c r="D336" s="2"/>
      <c r="E336" s="2">
        <v>11</v>
      </c>
      <c r="F336" s="2">
        <v>7704.083</v>
      </c>
      <c r="G336" s="2">
        <f t="shared" si="6"/>
        <v>1.08049624312811</v>
      </c>
    </row>
    <row r="337" spans="1:7">
      <c r="A337" s="2" t="s">
        <v>1267</v>
      </c>
      <c r="B337" s="2">
        <v>12</v>
      </c>
      <c r="C337" s="2">
        <v>8268.246</v>
      </c>
      <c r="D337" s="2"/>
      <c r="E337" s="2">
        <v>12</v>
      </c>
      <c r="F337" s="2">
        <v>8338.539</v>
      </c>
      <c r="G337" s="2">
        <f t="shared" si="6"/>
        <v>1.0085015612743</v>
      </c>
    </row>
    <row r="338" spans="1:7">
      <c r="A338" s="2"/>
      <c r="B338" s="2"/>
      <c r="C338" s="2"/>
      <c r="D338" s="2"/>
      <c r="E338" s="2"/>
      <c r="F338" s="2"/>
      <c r="G338" s="2"/>
    </row>
    <row r="339" spans="1:7">
      <c r="A339" s="5" t="s">
        <v>11</v>
      </c>
      <c r="B339" s="5">
        <v>1</v>
      </c>
      <c r="C339" s="5">
        <v>8620.418</v>
      </c>
      <c r="D339" s="5"/>
      <c r="E339" s="5">
        <v>1</v>
      </c>
      <c r="F339" s="5">
        <v>10918.054</v>
      </c>
      <c r="G339" s="5">
        <f t="shared" ref="G339:G350" si="7">F339/C339</f>
        <v>1.26653417502492</v>
      </c>
    </row>
    <row r="340" spans="1:7">
      <c r="A340" s="5" t="s">
        <v>12</v>
      </c>
      <c r="B340" s="5">
        <v>2</v>
      </c>
      <c r="C340" s="5">
        <v>7357.962</v>
      </c>
      <c r="D340" s="5"/>
      <c r="E340" s="5">
        <v>2</v>
      </c>
      <c r="F340" s="5">
        <v>9042.962</v>
      </c>
      <c r="G340" s="5">
        <f t="shared" si="7"/>
        <v>1.22900362899401</v>
      </c>
    </row>
    <row r="341" spans="1:7">
      <c r="A341" s="2" t="s">
        <v>17</v>
      </c>
      <c r="B341" s="2">
        <v>3</v>
      </c>
      <c r="C341" s="2">
        <v>7231.719</v>
      </c>
      <c r="D341" s="2"/>
      <c r="E341" s="2">
        <v>3</v>
      </c>
      <c r="F341" s="2">
        <v>7171.305</v>
      </c>
      <c r="G341" s="2">
        <f t="shared" si="7"/>
        <v>0.991645969651199</v>
      </c>
    </row>
    <row r="342" spans="1:7">
      <c r="A342" s="2" t="s">
        <v>18</v>
      </c>
      <c r="B342" s="2">
        <v>4</v>
      </c>
      <c r="C342" s="2">
        <v>7336.376</v>
      </c>
      <c r="D342" s="2"/>
      <c r="E342" s="2">
        <v>4</v>
      </c>
      <c r="F342" s="2">
        <v>7618.305</v>
      </c>
      <c r="G342" s="2">
        <f t="shared" si="7"/>
        <v>1.03842891912846</v>
      </c>
    </row>
    <row r="343" spans="1:7">
      <c r="A343" s="3" t="s">
        <v>783</v>
      </c>
      <c r="B343" s="3">
        <v>5</v>
      </c>
      <c r="C343" s="3">
        <v>7232.012</v>
      </c>
      <c r="D343" s="3"/>
      <c r="E343" s="3">
        <v>5</v>
      </c>
      <c r="F343" s="3">
        <v>7153.355</v>
      </c>
      <c r="G343" s="3">
        <f t="shared" si="7"/>
        <v>0.989123773577809</v>
      </c>
    </row>
    <row r="344" spans="1:7">
      <c r="A344" s="3" t="s">
        <v>784</v>
      </c>
      <c r="B344" s="3">
        <v>6</v>
      </c>
      <c r="C344" s="3">
        <v>7520.87</v>
      </c>
      <c r="D344" s="3"/>
      <c r="E344" s="3">
        <v>6</v>
      </c>
      <c r="F344" s="3">
        <v>7020.255</v>
      </c>
      <c r="G344" s="3">
        <f t="shared" si="7"/>
        <v>0.933436557206813</v>
      </c>
    </row>
    <row r="345" spans="1:7">
      <c r="A345" s="2" t="s">
        <v>218</v>
      </c>
      <c r="B345" s="2">
        <v>7</v>
      </c>
      <c r="C345" s="2">
        <v>6956.234</v>
      </c>
      <c r="D345" s="2"/>
      <c r="E345" s="2">
        <v>7</v>
      </c>
      <c r="F345" s="2">
        <v>8985.255</v>
      </c>
      <c r="G345" s="2">
        <f t="shared" si="7"/>
        <v>1.29168383352256</v>
      </c>
    </row>
    <row r="346" spans="1:7">
      <c r="A346" s="2" t="s">
        <v>219</v>
      </c>
      <c r="B346" s="2">
        <v>8</v>
      </c>
      <c r="C346" s="2">
        <v>7770.477</v>
      </c>
      <c r="D346" s="2"/>
      <c r="E346" s="2">
        <v>8</v>
      </c>
      <c r="F346" s="2">
        <v>8598.941</v>
      </c>
      <c r="G346" s="2">
        <f t="shared" si="7"/>
        <v>1.10661687821739</v>
      </c>
    </row>
    <row r="347" spans="1:7">
      <c r="A347" s="5" t="s">
        <v>1268</v>
      </c>
      <c r="B347" s="5">
        <v>9</v>
      </c>
      <c r="C347" s="5">
        <v>6609.113</v>
      </c>
      <c r="D347" s="5"/>
      <c r="E347" s="5">
        <v>9</v>
      </c>
      <c r="F347" s="5">
        <v>9014.477</v>
      </c>
      <c r="G347" s="5">
        <f t="shared" si="7"/>
        <v>1.36394656892687</v>
      </c>
    </row>
    <row r="348" spans="1:7">
      <c r="A348" s="5" t="s">
        <v>1269</v>
      </c>
      <c r="B348" s="5">
        <v>10</v>
      </c>
      <c r="C348" s="5">
        <v>7290.698</v>
      </c>
      <c r="D348" s="5"/>
      <c r="E348" s="5">
        <v>10</v>
      </c>
      <c r="F348" s="5">
        <v>8311.598</v>
      </c>
      <c r="G348" s="5">
        <f t="shared" si="7"/>
        <v>1.14002774494294</v>
      </c>
    </row>
    <row r="349" spans="1:7">
      <c r="A349" s="2" t="s">
        <v>1270</v>
      </c>
      <c r="B349" s="2">
        <v>11</v>
      </c>
      <c r="C349" s="2">
        <v>7061.548</v>
      </c>
      <c r="D349" s="2"/>
      <c r="E349" s="2">
        <v>11</v>
      </c>
      <c r="F349" s="2">
        <v>7313.012</v>
      </c>
      <c r="G349" s="2">
        <f t="shared" si="7"/>
        <v>1.03561032226928</v>
      </c>
    </row>
    <row r="350" spans="1:7">
      <c r="A350" s="2" t="s">
        <v>1271</v>
      </c>
      <c r="B350" s="2">
        <v>12</v>
      </c>
      <c r="C350" s="2">
        <v>8868.397</v>
      </c>
      <c r="D350" s="2"/>
      <c r="E350" s="2">
        <v>12</v>
      </c>
      <c r="F350" s="2">
        <v>7827.953</v>
      </c>
      <c r="G350" s="2">
        <f t="shared" si="7"/>
        <v>0.882679586852054</v>
      </c>
    </row>
    <row r="352" spans="1:13">
      <c r="A352" s="6" t="s">
        <v>123</v>
      </c>
      <c r="B352" s="2"/>
      <c r="C352" s="2"/>
      <c r="D352" s="2"/>
      <c r="E352" s="2"/>
      <c r="F352" s="2"/>
      <c r="G352" s="6" t="s">
        <v>124</v>
      </c>
      <c r="H352" s="6"/>
      <c r="I352" s="6"/>
      <c r="J352" s="6"/>
      <c r="K352" s="6"/>
      <c r="L352" s="6"/>
      <c r="M352" s="6"/>
    </row>
    <row r="353" spans="1:13">
      <c r="A353" s="6" t="s">
        <v>30</v>
      </c>
      <c r="B353" s="2"/>
      <c r="C353" s="2"/>
      <c r="D353" s="2"/>
      <c r="E353" s="2"/>
      <c r="F353" s="2"/>
      <c r="G353" s="6" t="s">
        <v>125</v>
      </c>
      <c r="H353" s="6"/>
      <c r="I353" s="6"/>
      <c r="J353" s="6"/>
      <c r="K353" s="6"/>
      <c r="L353" s="6"/>
      <c r="M353" s="6"/>
    </row>
    <row r="354" spans="1:13">
      <c r="A354" s="6"/>
      <c r="B354" s="6" t="s">
        <v>126</v>
      </c>
      <c r="C354" s="6" t="s">
        <v>127</v>
      </c>
      <c r="D354" s="6" t="s">
        <v>128</v>
      </c>
      <c r="E354" s="6" t="s">
        <v>32</v>
      </c>
      <c r="F354" s="6" t="s">
        <v>33</v>
      </c>
      <c r="G354" s="6" t="s">
        <v>129</v>
      </c>
      <c r="H354" s="6"/>
      <c r="I354" s="6"/>
      <c r="J354" s="6"/>
      <c r="K354" s="6"/>
      <c r="L354" s="6"/>
      <c r="M354" s="6"/>
    </row>
    <row r="355" spans="1:13">
      <c r="A355" s="8" t="s">
        <v>130</v>
      </c>
      <c r="B355" s="2">
        <v>0.568</v>
      </c>
      <c r="C355" s="2">
        <v>5</v>
      </c>
      <c r="D355" s="2">
        <v>0.114</v>
      </c>
      <c r="E355" s="2">
        <v>8.785</v>
      </c>
      <c r="F355" s="2">
        <v>0</v>
      </c>
      <c r="G355" s="6" t="s">
        <v>131</v>
      </c>
      <c r="H355" s="6" t="s">
        <v>132</v>
      </c>
      <c r="I355" s="6" t="s">
        <v>133</v>
      </c>
      <c r="J355" s="6" t="s">
        <v>134</v>
      </c>
      <c r="K355" s="6" t="s">
        <v>33</v>
      </c>
      <c r="L355" s="6" t="s">
        <v>135</v>
      </c>
      <c r="M355" s="6"/>
    </row>
    <row r="356" spans="1:13">
      <c r="A356" s="6" t="s">
        <v>136</v>
      </c>
      <c r="B356" s="2">
        <v>0.388</v>
      </c>
      <c r="C356" s="2">
        <v>30</v>
      </c>
      <c r="D356" s="2">
        <v>0.013</v>
      </c>
      <c r="E356" s="2"/>
      <c r="F356" s="2"/>
      <c r="G356" s="6"/>
      <c r="H356" s="6"/>
      <c r="I356" s="6"/>
      <c r="J356" s="6"/>
      <c r="K356" s="6"/>
      <c r="L356" s="6" t="s">
        <v>41</v>
      </c>
      <c r="M356" s="6" t="s">
        <v>42</v>
      </c>
    </row>
    <row r="357" spans="1:13">
      <c r="A357" s="6" t="s">
        <v>137</v>
      </c>
      <c r="B357" s="2">
        <v>0.956</v>
      </c>
      <c r="C357" s="2">
        <v>35</v>
      </c>
      <c r="D357" s="2"/>
      <c r="E357" s="2"/>
      <c r="F357" s="2"/>
      <c r="G357" s="2" t="s">
        <v>31</v>
      </c>
      <c r="H357" s="2" t="s">
        <v>40</v>
      </c>
      <c r="I357" s="2" t="s">
        <v>1272</v>
      </c>
      <c r="J357" s="2">
        <v>0.06566</v>
      </c>
      <c r="K357" s="2">
        <v>0</v>
      </c>
      <c r="L357" s="2">
        <v>0.1511</v>
      </c>
      <c r="M357" s="2">
        <v>0.4193</v>
      </c>
    </row>
    <row r="358" spans="7:13">
      <c r="G358" s="2"/>
      <c r="H358" s="2" t="s">
        <v>790</v>
      </c>
      <c r="I358" s="2" t="s">
        <v>1273</v>
      </c>
      <c r="J358" s="7">
        <v>0.06566</v>
      </c>
      <c r="K358" s="2">
        <v>0</v>
      </c>
      <c r="L358" s="2">
        <v>0.2052</v>
      </c>
      <c r="M358" s="2">
        <v>0.4734</v>
      </c>
    </row>
    <row r="359" spans="7:13">
      <c r="G359" s="2"/>
      <c r="H359" s="2" t="s">
        <v>235</v>
      </c>
      <c r="I359" s="2">
        <v>0.10262</v>
      </c>
      <c r="J359" s="7">
        <v>0.06566</v>
      </c>
      <c r="K359" s="2">
        <v>0.129</v>
      </c>
      <c r="L359" s="2">
        <v>-0.0315</v>
      </c>
      <c r="M359" s="2">
        <v>0.2367</v>
      </c>
    </row>
    <row r="360" spans="7:13">
      <c r="G360" s="2"/>
      <c r="H360" s="2" t="s">
        <v>1171</v>
      </c>
      <c r="I360" s="2">
        <v>0.03161</v>
      </c>
      <c r="J360" s="7">
        <v>0.06566</v>
      </c>
      <c r="K360" s="2">
        <v>0.634</v>
      </c>
      <c r="L360" s="2">
        <v>-0.1025</v>
      </c>
      <c r="M360" s="2">
        <v>0.1657</v>
      </c>
    </row>
    <row r="361" spans="7:13">
      <c r="G361" s="2"/>
      <c r="H361" s="2" t="s">
        <v>1172</v>
      </c>
      <c r="I361" s="2" t="s">
        <v>1274</v>
      </c>
      <c r="J361" s="7">
        <v>0.06566</v>
      </c>
      <c r="K361" s="2">
        <v>0.005</v>
      </c>
      <c r="L361" s="2">
        <v>0.0643</v>
      </c>
      <c r="M361" s="2">
        <v>0.3325</v>
      </c>
    </row>
    <row r="362" spans="7:13">
      <c r="G362" s="2" t="s">
        <v>40</v>
      </c>
      <c r="H362" s="2" t="s">
        <v>31</v>
      </c>
      <c r="I362" s="2" t="s">
        <v>1275</v>
      </c>
      <c r="J362" s="7">
        <v>0.06566</v>
      </c>
      <c r="K362" s="2">
        <v>0</v>
      </c>
      <c r="L362" s="2">
        <v>-0.4193</v>
      </c>
      <c r="M362" s="2">
        <v>-0.1511</v>
      </c>
    </row>
    <row r="363" spans="7:13">
      <c r="G363" s="2"/>
      <c r="H363" s="2" t="s">
        <v>790</v>
      </c>
      <c r="I363" s="2">
        <v>0.05406</v>
      </c>
      <c r="J363" s="7">
        <v>0.06566</v>
      </c>
      <c r="K363" s="2">
        <v>0.417</v>
      </c>
      <c r="L363" s="2">
        <v>-0.08</v>
      </c>
      <c r="M363" s="2">
        <v>0.1882</v>
      </c>
    </row>
    <row r="364" spans="7:13">
      <c r="G364" s="2"/>
      <c r="H364" s="2" t="s">
        <v>235</v>
      </c>
      <c r="I364" s="2" t="s">
        <v>1276</v>
      </c>
      <c r="J364" s="7">
        <v>0.06566</v>
      </c>
      <c r="K364" s="2">
        <v>0.009</v>
      </c>
      <c r="L364" s="2">
        <v>-0.3167</v>
      </c>
      <c r="M364" s="2">
        <v>-0.0485</v>
      </c>
    </row>
    <row r="365" spans="7:13">
      <c r="G365" s="2"/>
      <c r="H365" s="2" t="s">
        <v>1171</v>
      </c>
      <c r="I365" s="2" t="s">
        <v>1277</v>
      </c>
      <c r="J365" s="7">
        <v>0.06566</v>
      </c>
      <c r="K365" s="2">
        <v>0.001</v>
      </c>
      <c r="L365" s="2">
        <v>-0.3877</v>
      </c>
      <c r="M365" s="2">
        <v>-0.1195</v>
      </c>
    </row>
    <row r="366" spans="7:13">
      <c r="G366" s="2"/>
      <c r="H366" s="2" t="s">
        <v>1172</v>
      </c>
      <c r="I366" s="2">
        <v>-0.08684</v>
      </c>
      <c r="J366" s="7">
        <v>0.06566</v>
      </c>
      <c r="K366" s="2">
        <v>0.196</v>
      </c>
      <c r="L366" s="2">
        <v>-0.2209</v>
      </c>
      <c r="M366" s="2">
        <v>0.0473</v>
      </c>
    </row>
    <row r="367" spans="7:13">
      <c r="G367" s="2" t="s">
        <v>790</v>
      </c>
      <c r="H367" s="2" t="s">
        <v>31</v>
      </c>
      <c r="I367" s="2" t="s">
        <v>1278</v>
      </c>
      <c r="J367" s="7">
        <v>0.06566</v>
      </c>
      <c r="K367" s="2">
        <v>0</v>
      </c>
      <c r="L367" s="2">
        <v>-0.4734</v>
      </c>
      <c r="M367" s="2">
        <v>-0.2052</v>
      </c>
    </row>
    <row r="368" spans="7:13">
      <c r="G368" s="2"/>
      <c r="H368" s="2" t="s">
        <v>40</v>
      </c>
      <c r="I368" s="2">
        <v>-0.05406</v>
      </c>
      <c r="J368" s="7">
        <v>0.06566</v>
      </c>
      <c r="K368" s="2">
        <v>0.417</v>
      </c>
      <c r="L368" s="2">
        <v>-0.1882</v>
      </c>
      <c r="M368" s="2">
        <v>0.08</v>
      </c>
    </row>
    <row r="369" spans="7:13">
      <c r="G369" s="2"/>
      <c r="H369" s="2" t="s">
        <v>235</v>
      </c>
      <c r="I369" s="2" t="s">
        <v>1279</v>
      </c>
      <c r="J369" s="7">
        <v>0.06566</v>
      </c>
      <c r="K369" s="2">
        <v>0.001</v>
      </c>
      <c r="L369" s="2">
        <v>-0.3708</v>
      </c>
      <c r="M369" s="2">
        <v>-0.1026</v>
      </c>
    </row>
    <row r="370" spans="7:13">
      <c r="G370" s="2"/>
      <c r="H370" s="2" t="s">
        <v>1171</v>
      </c>
      <c r="I370" s="2" t="s">
        <v>1280</v>
      </c>
      <c r="J370" s="7">
        <v>0.06566</v>
      </c>
      <c r="K370" s="2">
        <v>0</v>
      </c>
      <c r="L370" s="2">
        <v>-0.4418</v>
      </c>
      <c r="M370" s="2">
        <v>-0.1736</v>
      </c>
    </row>
    <row r="371" spans="7:13">
      <c r="G371" s="2"/>
      <c r="H371" s="2" t="s">
        <v>1172</v>
      </c>
      <c r="I371" s="2" t="s">
        <v>1281</v>
      </c>
      <c r="J371" s="7">
        <v>0.06566</v>
      </c>
      <c r="K371" s="2">
        <v>0.04</v>
      </c>
      <c r="L371" s="2">
        <v>-0.275</v>
      </c>
      <c r="M371" s="2">
        <v>-0.0068</v>
      </c>
    </row>
    <row r="372" spans="7:13">
      <c r="G372" s="2" t="s">
        <v>235</v>
      </c>
      <c r="H372" s="2" t="s">
        <v>31</v>
      </c>
      <c r="I372" s="2">
        <v>-0.10262</v>
      </c>
      <c r="J372" s="7">
        <v>0.06566</v>
      </c>
      <c r="K372" s="2">
        <v>0.129</v>
      </c>
      <c r="L372" s="2">
        <v>-0.2367</v>
      </c>
      <c r="M372" s="2">
        <v>0.0315</v>
      </c>
    </row>
    <row r="373" spans="7:13">
      <c r="G373" s="2"/>
      <c r="H373" s="2" t="s">
        <v>40</v>
      </c>
      <c r="I373" s="2" t="s">
        <v>1282</v>
      </c>
      <c r="J373" s="7">
        <v>0.06566</v>
      </c>
      <c r="K373" s="2">
        <v>0.009</v>
      </c>
      <c r="L373" s="2">
        <v>0.0485</v>
      </c>
      <c r="M373" s="2">
        <v>0.3167</v>
      </c>
    </row>
    <row r="374" spans="7:13">
      <c r="G374" s="2"/>
      <c r="H374" s="2" t="s">
        <v>790</v>
      </c>
      <c r="I374" s="2" t="s">
        <v>1283</v>
      </c>
      <c r="J374" s="7">
        <v>0.06566</v>
      </c>
      <c r="K374" s="2">
        <v>0.001</v>
      </c>
      <c r="L374" s="2">
        <v>0.1026</v>
      </c>
      <c r="M374" s="2">
        <v>0.3708</v>
      </c>
    </row>
    <row r="375" spans="7:13">
      <c r="G375" s="2"/>
      <c r="H375" s="2" t="s">
        <v>1171</v>
      </c>
      <c r="I375" s="2">
        <v>-0.07101</v>
      </c>
      <c r="J375" s="7">
        <v>0.06566</v>
      </c>
      <c r="K375" s="2">
        <v>0.288</v>
      </c>
      <c r="L375" s="2">
        <v>-0.2051</v>
      </c>
      <c r="M375" s="2">
        <v>0.0631</v>
      </c>
    </row>
    <row r="376" spans="7:13">
      <c r="G376" s="2"/>
      <c r="H376" s="2" t="s">
        <v>1172</v>
      </c>
      <c r="I376" s="2">
        <v>0.09577</v>
      </c>
      <c r="J376" s="7">
        <v>0.06566</v>
      </c>
      <c r="K376" s="2">
        <v>0.155</v>
      </c>
      <c r="L376" s="2">
        <v>-0.0383</v>
      </c>
      <c r="M376" s="2">
        <v>0.2299</v>
      </c>
    </row>
    <row r="377" spans="7:13">
      <c r="G377" s="2" t="s">
        <v>1171</v>
      </c>
      <c r="H377" s="2" t="s">
        <v>31</v>
      </c>
      <c r="I377" s="2">
        <v>-0.03161</v>
      </c>
      <c r="J377" s="7">
        <v>0.06566</v>
      </c>
      <c r="K377" s="2">
        <v>0.634</v>
      </c>
      <c r="L377" s="2">
        <v>-0.1657</v>
      </c>
      <c r="M377" s="2">
        <v>0.1025</v>
      </c>
    </row>
    <row r="378" spans="7:13">
      <c r="G378" s="2"/>
      <c r="H378" s="2" t="s">
        <v>40</v>
      </c>
      <c r="I378" s="2" t="s">
        <v>1284</v>
      </c>
      <c r="J378" s="2">
        <v>0.06566</v>
      </c>
      <c r="K378" s="2">
        <v>0.001</v>
      </c>
      <c r="L378" s="2">
        <v>0.1195</v>
      </c>
      <c r="M378" s="2">
        <v>0.3877</v>
      </c>
    </row>
    <row r="379" spans="7:13">
      <c r="G379" s="2"/>
      <c r="H379" s="2" t="s">
        <v>790</v>
      </c>
      <c r="I379" s="2" t="s">
        <v>1285</v>
      </c>
      <c r="J379" s="2">
        <v>0.06566</v>
      </c>
      <c r="K379" s="2">
        <v>0</v>
      </c>
      <c r="L379" s="2">
        <v>0.1736</v>
      </c>
      <c r="M379" s="2">
        <v>0.4418</v>
      </c>
    </row>
    <row r="380" spans="7:13">
      <c r="G380" s="2"/>
      <c r="H380" s="2" t="s">
        <v>235</v>
      </c>
      <c r="I380" s="2">
        <v>0.07101</v>
      </c>
      <c r="J380" s="2">
        <v>0.06566</v>
      </c>
      <c r="K380" s="2">
        <v>0.288</v>
      </c>
      <c r="L380" s="2">
        <v>-0.0631</v>
      </c>
      <c r="M380" s="2">
        <v>0.2051</v>
      </c>
    </row>
    <row r="381" spans="7:13">
      <c r="G381" s="2"/>
      <c r="H381" s="2" t="s">
        <v>1172</v>
      </c>
      <c r="I381" s="2" t="s">
        <v>1286</v>
      </c>
      <c r="J381" s="2">
        <v>0.06566</v>
      </c>
      <c r="K381" s="2">
        <v>0.016</v>
      </c>
      <c r="L381" s="2">
        <v>0.0327</v>
      </c>
      <c r="M381" s="2">
        <v>0.3009</v>
      </c>
    </row>
    <row r="382" spans="7:13">
      <c r="G382" s="2" t="s">
        <v>1172</v>
      </c>
      <c r="H382" s="2" t="s">
        <v>31</v>
      </c>
      <c r="I382" s="2" t="s">
        <v>1287</v>
      </c>
      <c r="J382" s="2">
        <v>0.06566</v>
      </c>
      <c r="K382" s="2">
        <v>0.005</v>
      </c>
      <c r="L382" s="2">
        <v>-0.3325</v>
      </c>
      <c r="M382" s="2">
        <v>-0.0643</v>
      </c>
    </row>
    <row r="383" spans="7:13">
      <c r="G383" s="2"/>
      <c r="H383" s="2" t="s">
        <v>40</v>
      </c>
      <c r="I383" s="2">
        <v>0.08684</v>
      </c>
      <c r="J383" s="2">
        <v>0.06566</v>
      </c>
      <c r="K383" s="2">
        <v>0.196</v>
      </c>
      <c r="L383" s="2">
        <v>-0.0473</v>
      </c>
      <c r="M383" s="2">
        <v>0.2209</v>
      </c>
    </row>
    <row r="384" spans="7:13">
      <c r="G384" s="2"/>
      <c r="H384" s="2" t="s">
        <v>790</v>
      </c>
      <c r="I384" s="2" t="s">
        <v>1288</v>
      </c>
      <c r="J384" s="2">
        <v>0.06566</v>
      </c>
      <c r="K384" s="2">
        <v>0.04</v>
      </c>
      <c r="L384" s="2">
        <v>0.0068</v>
      </c>
      <c r="M384" s="2">
        <v>0.275</v>
      </c>
    </row>
    <row r="385" spans="7:13">
      <c r="G385" s="2"/>
      <c r="H385" s="2" t="s">
        <v>235</v>
      </c>
      <c r="I385" s="2">
        <v>-0.09577</v>
      </c>
      <c r="J385" s="2">
        <v>0.06566</v>
      </c>
      <c r="K385" s="2">
        <v>0.155</v>
      </c>
      <c r="L385" s="2">
        <v>-0.2299</v>
      </c>
      <c r="M385" s="2">
        <v>0.0383</v>
      </c>
    </row>
    <row r="386" spans="7:13">
      <c r="G386" s="2"/>
      <c r="H386" s="2" t="s">
        <v>1171</v>
      </c>
      <c r="I386" s="2" t="s">
        <v>1289</v>
      </c>
      <c r="J386" s="2">
        <v>0.06566</v>
      </c>
      <c r="K386" s="2">
        <v>0.016</v>
      </c>
      <c r="L386" s="2">
        <v>-0.3009</v>
      </c>
      <c r="M386" s="2">
        <v>-0.0327</v>
      </c>
    </row>
    <row r="387" spans="7:13">
      <c r="G387" s="6" t="s">
        <v>144</v>
      </c>
      <c r="H387" s="2"/>
      <c r="I387" s="2"/>
      <c r="J387" s="2"/>
      <c r="K387" s="2"/>
      <c r="L387" s="2"/>
      <c r="M387" s="2"/>
    </row>
    <row r="392" spans="1:7">
      <c r="A392" s="2"/>
      <c r="B392" s="2"/>
      <c r="C392" s="2" t="s">
        <v>1258</v>
      </c>
      <c r="D392" s="2"/>
      <c r="E392" s="2" t="s">
        <v>1290</v>
      </c>
      <c r="F392" s="2"/>
      <c r="G392" s="2"/>
    </row>
    <row r="393" spans="1:7">
      <c r="A393" s="5" t="s">
        <v>7</v>
      </c>
      <c r="B393" s="5">
        <v>1</v>
      </c>
      <c r="C393" s="5">
        <v>8017.338</v>
      </c>
      <c r="D393" s="5"/>
      <c r="E393" s="5">
        <v>1</v>
      </c>
      <c r="F393" s="5">
        <v>7039.64</v>
      </c>
      <c r="G393" s="5">
        <f t="shared" ref="G393:G404" si="8">F393/C393</f>
        <v>0.878052041712598</v>
      </c>
    </row>
    <row r="394" spans="1:7">
      <c r="A394" s="5" t="s">
        <v>8</v>
      </c>
      <c r="B394" s="5">
        <v>2</v>
      </c>
      <c r="C394" s="5">
        <v>5692.355</v>
      </c>
      <c r="D394" s="5"/>
      <c r="E394" s="5">
        <v>2</v>
      </c>
      <c r="F394" s="5">
        <v>5087.711</v>
      </c>
      <c r="G394" s="5">
        <f t="shared" si="8"/>
        <v>0.893779639534077</v>
      </c>
    </row>
    <row r="395" spans="1:7">
      <c r="A395" s="2" t="s">
        <v>13</v>
      </c>
      <c r="B395" s="2">
        <v>3</v>
      </c>
      <c r="C395" s="2">
        <v>7068.104</v>
      </c>
      <c r="D395" s="2"/>
      <c r="E395" s="2">
        <v>3</v>
      </c>
      <c r="F395" s="2">
        <v>3663.719</v>
      </c>
      <c r="G395" s="4">
        <f t="shared" si="8"/>
        <v>0.518345372394068</v>
      </c>
    </row>
    <row r="396" spans="1:8">
      <c r="A396" s="2" t="s">
        <v>14</v>
      </c>
      <c r="B396" s="2">
        <v>4</v>
      </c>
      <c r="C396" s="2">
        <v>6638.054</v>
      </c>
      <c r="D396" s="2"/>
      <c r="E396" s="2">
        <v>4</v>
      </c>
      <c r="F396" s="2">
        <v>3832.184</v>
      </c>
      <c r="G396" s="4">
        <f t="shared" si="8"/>
        <v>0.577305336774904</v>
      </c>
      <c r="H396" s="2" t="s">
        <v>1290</v>
      </c>
    </row>
    <row r="397" spans="1:8">
      <c r="A397" s="3" t="s">
        <v>771</v>
      </c>
      <c r="B397" s="3">
        <v>5</v>
      </c>
      <c r="C397" s="3">
        <v>7294.527</v>
      </c>
      <c r="D397" s="3"/>
      <c r="E397" s="3">
        <v>5</v>
      </c>
      <c r="F397" s="3">
        <v>3847.74</v>
      </c>
      <c r="G397" s="3">
        <f t="shared" si="8"/>
        <v>0.527483139071252</v>
      </c>
      <c r="H397" s="2"/>
    </row>
    <row r="398" spans="1:7">
      <c r="A398" s="3" t="s">
        <v>772</v>
      </c>
      <c r="B398" s="3">
        <v>6</v>
      </c>
      <c r="C398" s="3">
        <v>5803.941</v>
      </c>
      <c r="D398" s="3"/>
      <c r="E398" s="3">
        <v>6</v>
      </c>
      <c r="F398" s="3">
        <v>4395.882</v>
      </c>
      <c r="G398" s="3">
        <f t="shared" si="8"/>
        <v>0.757396052096326</v>
      </c>
    </row>
    <row r="399" spans="1:7">
      <c r="A399" s="2" t="s">
        <v>214</v>
      </c>
      <c r="B399" s="2">
        <v>7</v>
      </c>
      <c r="C399" s="2">
        <v>5771.426</v>
      </c>
      <c r="D399" s="2"/>
      <c r="E399" s="2">
        <v>7</v>
      </c>
      <c r="F399" s="2">
        <v>5090.983</v>
      </c>
      <c r="G399" s="4">
        <f t="shared" si="8"/>
        <v>0.882101407866964</v>
      </c>
    </row>
    <row r="400" spans="1:8">
      <c r="A400" s="2" t="s">
        <v>215</v>
      </c>
      <c r="B400" s="2">
        <v>8</v>
      </c>
      <c r="C400" s="2">
        <v>4850.355</v>
      </c>
      <c r="D400" s="2"/>
      <c r="E400" s="2">
        <v>8</v>
      </c>
      <c r="F400" s="2">
        <v>5912.255</v>
      </c>
      <c r="G400" s="4">
        <f t="shared" si="8"/>
        <v>1.21893242865728</v>
      </c>
      <c r="H400" s="2"/>
    </row>
    <row r="401" spans="1:8">
      <c r="A401" s="5" t="s">
        <v>1260</v>
      </c>
      <c r="B401" s="5">
        <v>9</v>
      </c>
      <c r="C401" s="5">
        <v>5040.376</v>
      </c>
      <c r="D401" s="5"/>
      <c r="E401" s="5">
        <v>9</v>
      </c>
      <c r="F401" s="5">
        <v>6299.74</v>
      </c>
      <c r="G401" s="5">
        <f t="shared" si="8"/>
        <v>1.24985516953497</v>
      </c>
      <c r="H401" s="2"/>
    </row>
    <row r="402" spans="1:8">
      <c r="A402" s="5" t="s">
        <v>1261</v>
      </c>
      <c r="B402" s="5">
        <v>10</v>
      </c>
      <c r="C402" s="5">
        <v>6168.841</v>
      </c>
      <c r="D402" s="5"/>
      <c r="E402" s="5">
        <v>10</v>
      </c>
      <c r="F402" s="5">
        <v>5659.134</v>
      </c>
      <c r="G402" s="5">
        <f t="shared" si="8"/>
        <v>0.917373944311419</v>
      </c>
      <c r="H402" s="2"/>
    </row>
    <row r="403" spans="1:8">
      <c r="A403" s="2" t="s">
        <v>1262</v>
      </c>
      <c r="B403" s="2">
        <v>11</v>
      </c>
      <c r="C403" s="2">
        <v>6627.719</v>
      </c>
      <c r="D403" s="2"/>
      <c r="E403" s="2">
        <v>11</v>
      </c>
      <c r="F403" s="2">
        <v>6872.497</v>
      </c>
      <c r="G403" s="4">
        <f t="shared" si="8"/>
        <v>1.0369324650004</v>
      </c>
      <c r="H403" s="2"/>
    </row>
    <row r="404" spans="1:8">
      <c r="A404" s="2" t="s">
        <v>1263</v>
      </c>
      <c r="B404" s="2">
        <v>12</v>
      </c>
      <c r="C404" s="2">
        <v>9208.418</v>
      </c>
      <c r="D404" s="2"/>
      <c r="E404" s="2">
        <v>12</v>
      </c>
      <c r="F404" s="2">
        <v>6997.66</v>
      </c>
      <c r="G404" s="4">
        <f t="shared" si="8"/>
        <v>0.759919890691322</v>
      </c>
      <c r="H404" s="2" t="s">
        <v>1258</v>
      </c>
    </row>
    <row r="405" spans="1:7">
      <c r="A405" s="2"/>
      <c r="B405" s="2"/>
      <c r="C405" s="2"/>
      <c r="D405" s="2"/>
      <c r="E405" s="2"/>
      <c r="F405" s="2"/>
      <c r="G405" s="2"/>
    </row>
    <row r="406" spans="1:7">
      <c r="A406" s="5" t="s">
        <v>9</v>
      </c>
      <c r="B406" s="5">
        <v>1</v>
      </c>
      <c r="C406" s="5">
        <v>7758.66</v>
      </c>
      <c r="D406" s="5"/>
      <c r="E406" s="5">
        <v>1</v>
      </c>
      <c r="F406" s="5">
        <v>7763.125</v>
      </c>
      <c r="G406" s="5">
        <v>1.00057548597309</v>
      </c>
    </row>
    <row r="407" spans="1:7">
      <c r="A407" s="5" t="s">
        <v>10</v>
      </c>
      <c r="B407" s="5">
        <v>2</v>
      </c>
      <c r="C407" s="5">
        <v>6995.397</v>
      </c>
      <c r="D407" s="5"/>
      <c r="E407" s="5">
        <v>2</v>
      </c>
      <c r="F407" s="5">
        <v>5217.79</v>
      </c>
      <c r="G407" s="5">
        <v>0.745889046754602</v>
      </c>
    </row>
    <row r="408" spans="1:7">
      <c r="A408" s="2" t="s">
        <v>15</v>
      </c>
      <c r="B408" s="2">
        <v>3</v>
      </c>
      <c r="C408" s="2">
        <v>6174.477</v>
      </c>
      <c r="D408" s="2"/>
      <c r="E408" s="2">
        <v>3</v>
      </c>
      <c r="F408" s="2">
        <v>2847.255</v>
      </c>
      <c r="G408" s="2">
        <v>0.461132983408959</v>
      </c>
    </row>
    <row r="409" spans="1:7">
      <c r="A409" s="2" t="s">
        <v>16</v>
      </c>
      <c r="B409" s="2">
        <v>4</v>
      </c>
      <c r="C409" s="2">
        <v>6201.477</v>
      </c>
      <c r="D409" s="2"/>
      <c r="E409" s="2">
        <v>4</v>
      </c>
      <c r="F409" s="2">
        <v>4002.376</v>
      </c>
      <c r="G409" s="2">
        <v>0.645390767392994</v>
      </c>
    </row>
    <row r="410" spans="1:7">
      <c r="A410" s="3" t="s">
        <v>777</v>
      </c>
      <c r="B410" s="3">
        <v>5</v>
      </c>
      <c r="C410" s="3">
        <v>6312.962</v>
      </c>
      <c r="D410" s="3"/>
      <c r="E410" s="3">
        <v>5</v>
      </c>
      <c r="F410" s="3">
        <v>3402.033</v>
      </c>
      <c r="G410" s="3">
        <v>0.538896479972476</v>
      </c>
    </row>
    <row r="411" spans="1:7">
      <c r="A411" s="3" t="s">
        <v>778</v>
      </c>
      <c r="B411" s="3">
        <v>6</v>
      </c>
      <c r="C411" s="3">
        <v>5930.77</v>
      </c>
      <c r="D411" s="3"/>
      <c r="E411" s="3">
        <v>6</v>
      </c>
      <c r="F411" s="3">
        <v>3800.225</v>
      </c>
      <c r="G411" s="3">
        <v>0.640764184077278</v>
      </c>
    </row>
    <row r="412" spans="1:7">
      <c r="A412" s="2" t="s">
        <v>216</v>
      </c>
      <c r="B412" s="2">
        <v>7</v>
      </c>
      <c r="C412" s="2">
        <v>6252.355</v>
      </c>
      <c r="D412" s="2"/>
      <c r="E412" s="2">
        <v>7</v>
      </c>
      <c r="F412" s="2">
        <v>4335.305</v>
      </c>
      <c r="G412" s="2">
        <v>0.693387531578102</v>
      </c>
    </row>
    <row r="413" spans="1:7">
      <c r="A413" s="2" t="s">
        <v>217</v>
      </c>
      <c r="B413" s="2">
        <v>8</v>
      </c>
      <c r="C413" s="2">
        <v>5953.184</v>
      </c>
      <c r="D413" s="2"/>
      <c r="E413" s="2">
        <v>8</v>
      </c>
      <c r="F413" s="2">
        <v>4741.953</v>
      </c>
      <c r="G413" s="2">
        <v>0.796540641109027</v>
      </c>
    </row>
    <row r="414" spans="1:7">
      <c r="A414" s="5" t="s">
        <v>1264</v>
      </c>
      <c r="B414" s="5">
        <v>9</v>
      </c>
      <c r="C414" s="5">
        <v>6040.175</v>
      </c>
      <c r="D414" s="5"/>
      <c r="E414" s="5">
        <v>9</v>
      </c>
      <c r="F414" s="5">
        <v>4781.276</v>
      </c>
      <c r="G414" s="5">
        <v>0.791579051931442</v>
      </c>
    </row>
    <row r="415" spans="1:7">
      <c r="A415" s="5" t="s">
        <v>1265</v>
      </c>
      <c r="B415" s="5">
        <v>10</v>
      </c>
      <c r="C415" s="5">
        <v>6161.296</v>
      </c>
      <c r="D415" s="5"/>
      <c r="E415" s="5">
        <v>10</v>
      </c>
      <c r="F415" s="5">
        <v>4261.054</v>
      </c>
      <c r="G415" s="5">
        <v>0.691584043357112</v>
      </c>
    </row>
    <row r="416" spans="1:7">
      <c r="A416" s="2" t="s">
        <v>1266</v>
      </c>
      <c r="B416" s="2">
        <v>11</v>
      </c>
      <c r="C416" s="2">
        <v>6507.276</v>
      </c>
      <c r="D416" s="2"/>
      <c r="E416" s="2">
        <v>11</v>
      </c>
      <c r="F416" s="2">
        <v>6182.503</v>
      </c>
      <c r="G416" s="2">
        <v>0.950090790678004</v>
      </c>
    </row>
    <row r="417" spans="1:7">
      <c r="A417" s="2" t="s">
        <v>1267</v>
      </c>
      <c r="B417" s="2">
        <v>12</v>
      </c>
      <c r="C417" s="2">
        <v>5735.024</v>
      </c>
      <c r="D417" s="2"/>
      <c r="E417" s="2">
        <v>12</v>
      </c>
      <c r="F417" s="2">
        <v>6362.731</v>
      </c>
      <c r="G417" s="2">
        <v>1.10945150360312</v>
      </c>
    </row>
    <row r="418" spans="1:7">
      <c r="A418" s="2"/>
      <c r="B418" s="2"/>
      <c r="C418" s="2"/>
      <c r="D418" s="2"/>
      <c r="E418" s="2"/>
      <c r="F418" s="2"/>
      <c r="G418" s="2"/>
    </row>
    <row r="419" spans="1:7">
      <c r="A419" s="5" t="s">
        <v>11</v>
      </c>
      <c r="B419" s="5">
        <v>1</v>
      </c>
      <c r="C419" s="5">
        <v>5268.962</v>
      </c>
      <c r="D419" s="5"/>
      <c r="E419" s="5">
        <v>1</v>
      </c>
      <c r="F419" s="5">
        <v>6302.196</v>
      </c>
      <c r="G419" s="5">
        <v>1.19609820681948</v>
      </c>
    </row>
    <row r="420" spans="1:7">
      <c r="A420" s="5" t="s">
        <v>12</v>
      </c>
      <c r="B420" s="5">
        <v>2</v>
      </c>
      <c r="C420" s="5">
        <v>4908.276</v>
      </c>
      <c r="D420" s="5"/>
      <c r="E420" s="5">
        <v>2</v>
      </c>
      <c r="F420" s="5">
        <v>5559.296</v>
      </c>
      <c r="G420" s="5">
        <v>1.13263720296088</v>
      </c>
    </row>
    <row r="421" spans="1:7">
      <c r="A421" s="2" t="s">
        <v>17</v>
      </c>
      <c r="B421" s="2">
        <v>3</v>
      </c>
      <c r="C421" s="2">
        <v>4731.184</v>
      </c>
      <c r="D421" s="2"/>
      <c r="E421" s="2">
        <v>3</v>
      </c>
      <c r="F421" s="2">
        <v>3710.983</v>
      </c>
      <c r="G421" s="2">
        <v>0.784366661706668</v>
      </c>
    </row>
    <row r="422" spans="1:7">
      <c r="A422" s="2" t="s">
        <v>18</v>
      </c>
      <c r="B422" s="2">
        <v>4</v>
      </c>
      <c r="C422" s="2">
        <v>4455.154</v>
      </c>
      <c r="D422" s="2"/>
      <c r="E422" s="2">
        <v>4</v>
      </c>
      <c r="F422" s="2">
        <v>3589.598</v>
      </c>
      <c r="G422" s="2">
        <v>0.80571805149721</v>
      </c>
    </row>
    <row r="423" spans="1:7">
      <c r="A423" s="3" t="s">
        <v>783</v>
      </c>
      <c r="B423" s="3">
        <v>5</v>
      </c>
      <c r="C423" s="3">
        <v>5760.983</v>
      </c>
      <c r="D423" s="3"/>
      <c r="E423" s="3">
        <v>5</v>
      </c>
      <c r="F423" s="3">
        <v>4128.669</v>
      </c>
      <c r="G423" s="3">
        <v>0.716660507416877</v>
      </c>
    </row>
    <row r="424" spans="1:7">
      <c r="A424" s="3" t="s">
        <v>784</v>
      </c>
      <c r="B424" s="3">
        <v>6</v>
      </c>
      <c r="C424" s="3">
        <v>7522.012</v>
      </c>
      <c r="D424" s="3"/>
      <c r="E424" s="3">
        <v>6</v>
      </c>
      <c r="F424" s="3">
        <v>4418.205</v>
      </c>
      <c r="G424" s="3">
        <v>0.587370107891346</v>
      </c>
    </row>
    <row r="425" spans="1:7">
      <c r="A425" s="2" t="s">
        <v>218</v>
      </c>
      <c r="B425" s="2">
        <v>7</v>
      </c>
      <c r="C425" s="2">
        <v>6953.962</v>
      </c>
      <c r="D425" s="2"/>
      <c r="E425" s="2">
        <v>7</v>
      </c>
      <c r="F425" s="2">
        <v>5624.326</v>
      </c>
      <c r="G425" s="2">
        <v>0.808794468534628</v>
      </c>
    </row>
    <row r="426" spans="1:7">
      <c r="A426" s="2" t="s">
        <v>219</v>
      </c>
      <c r="B426" s="2">
        <v>8</v>
      </c>
      <c r="C426" s="2">
        <v>5013.497</v>
      </c>
      <c r="D426" s="2"/>
      <c r="E426" s="2">
        <v>8</v>
      </c>
      <c r="F426" s="2">
        <v>5182.012</v>
      </c>
      <c r="G426" s="2">
        <v>1.03361226704634</v>
      </c>
    </row>
    <row r="427" spans="1:7">
      <c r="A427" s="5" t="s">
        <v>1268</v>
      </c>
      <c r="B427" s="5">
        <v>9</v>
      </c>
      <c r="C427" s="5">
        <v>4779.083</v>
      </c>
      <c r="D427" s="5"/>
      <c r="E427" s="5">
        <v>9</v>
      </c>
      <c r="F427" s="5">
        <v>4836.79</v>
      </c>
      <c r="G427" s="5">
        <v>1.01207491060524</v>
      </c>
    </row>
    <row r="428" spans="1:7">
      <c r="A428" s="5" t="s">
        <v>1269</v>
      </c>
      <c r="B428" s="5">
        <v>10</v>
      </c>
      <c r="C428" s="5">
        <v>4349.64</v>
      </c>
      <c r="D428" s="5"/>
      <c r="E428" s="5">
        <v>10</v>
      </c>
      <c r="F428" s="5">
        <v>4041.134</v>
      </c>
      <c r="G428" s="5">
        <v>0.929073210656514</v>
      </c>
    </row>
    <row r="429" spans="1:7">
      <c r="A429" s="2" t="s">
        <v>1270</v>
      </c>
      <c r="B429" s="2">
        <v>11</v>
      </c>
      <c r="C429" s="2">
        <v>4001.104</v>
      </c>
      <c r="D429" s="2"/>
      <c r="E429" s="2">
        <v>11</v>
      </c>
      <c r="F429" s="2">
        <v>6494.711</v>
      </c>
      <c r="G429" s="2">
        <v>1.62322973859215</v>
      </c>
    </row>
    <row r="430" spans="1:7">
      <c r="A430" s="2" t="s">
        <v>1271</v>
      </c>
      <c r="B430" s="2">
        <v>12</v>
      </c>
      <c r="C430" s="2">
        <v>4704.368</v>
      </c>
      <c r="D430" s="2"/>
      <c r="E430" s="2">
        <v>12</v>
      </c>
      <c r="F430" s="2">
        <v>4667.539</v>
      </c>
      <c r="G430" s="2">
        <v>0.992171318230206</v>
      </c>
    </row>
    <row r="433" spans="1:13">
      <c r="A433" s="6" t="s">
        <v>123</v>
      </c>
      <c r="B433" s="2"/>
      <c r="C433" s="2"/>
      <c r="D433" s="2"/>
      <c r="E433" s="2"/>
      <c r="F433" s="2"/>
      <c r="G433" s="6" t="s">
        <v>124</v>
      </c>
      <c r="H433" s="6"/>
      <c r="I433" s="6"/>
      <c r="J433" s="6"/>
      <c r="K433" s="6"/>
      <c r="L433" s="6"/>
      <c r="M433" s="6"/>
    </row>
    <row r="434" spans="1:13">
      <c r="A434" s="6" t="s">
        <v>30</v>
      </c>
      <c r="B434" s="2"/>
      <c r="C434" s="2"/>
      <c r="D434" s="2"/>
      <c r="E434" s="2"/>
      <c r="F434" s="2"/>
      <c r="G434" s="6" t="s">
        <v>125</v>
      </c>
      <c r="H434" s="6"/>
      <c r="I434" s="6"/>
      <c r="J434" s="6"/>
      <c r="K434" s="6"/>
      <c r="L434" s="6"/>
      <c r="M434" s="6"/>
    </row>
    <row r="435" spans="1:13">
      <c r="A435" s="6"/>
      <c r="B435" s="6" t="s">
        <v>126</v>
      </c>
      <c r="C435" s="6" t="s">
        <v>127</v>
      </c>
      <c r="D435" s="6" t="s">
        <v>128</v>
      </c>
      <c r="E435" s="6" t="s">
        <v>32</v>
      </c>
      <c r="F435" s="6" t="s">
        <v>33</v>
      </c>
      <c r="G435" s="6" t="s">
        <v>129</v>
      </c>
      <c r="H435" s="6"/>
      <c r="I435" s="6"/>
      <c r="J435" s="6"/>
      <c r="K435" s="6"/>
      <c r="L435" s="6"/>
      <c r="M435" s="6"/>
    </row>
    <row r="436" spans="1:13">
      <c r="A436" s="8" t="s">
        <v>130</v>
      </c>
      <c r="B436" s="2">
        <v>1.099</v>
      </c>
      <c r="C436" s="2">
        <v>5</v>
      </c>
      <c r="D436" s="2">
        <v>0.22</v>
      </c>
      <c r="E436" s="2">
        <v>5.81</v>
      </c>
      <c r="F436" s="2">
        <v>0.001</v>
      </c>
      <c r="G436" s="6" t="s">
        <v>131</v>
      </c>
      <c r="H436" s="6" t="s">
        <v>132</v>
      </c>
      <c r="I436" s="6" t="s">
        <v>133</v>
      </c>
      <c r="J436" s="6" t="s">
        <v>134</v>
      </c>
      <c r="K436" s="6" t="s">
        <v>33</v>
      </c>
      <c r="L436" s="6" t="s">
        <v>135</v>
      </c>
      <c r="M436" s="6"/>
    </row>
    <row r="437" spans="1:13">
      <c r="A437" s="6" t="s">
        <v>136</v>
      </c>
      <c r="B437" s="2">
        <v>1.135</v>
      </c>
      <c r="C437" s="2">
        <v>30</v>
      </c>
      <c r="D437" s="2">
        <v>0.038</v>
      </c>
      <c r="E437" s="2"/>
      <c r="F437" s="2"/>
      <c r="G437" s="6"/>
      <c r="H437" s="6"/>
      <c r="I437" s="6"/>
      <c r="J437" s="6"/>
      <c r="K437" s="6"/>
      <c r="L437" s="6" t="s">
        <v>41</v>
      </c>
      <c r="M437" s="6" t="s">
        <v>42</v>
      </c>
    </row>
    <row r="438" spans="1:13">
      <c r="A438" s="6" t="s">
        <v>137</v>
      </c>
      <c r="B438" s="2">
        <v>2.233</v>
      </c>
      <c r="C438" s="2">
        <v>35</v>
      </c>
      <c r="D438" s="2"/>
      <c r="E438" s="2"/>
      <c r="F438" s="2"/>
      <c r="G438" s="2" t="s">
        <v>31</v>
      </c>
      <c r="H438" s="2" t="s">
        <v>40</v>
      </c>
      <c r="I438" s="2" t="s">
        <v>1291</v>
      </c>
      <c r="J438" s="2">
        <v>0.11228</v>
      </c>
      <c r="K438" s="2">
        <v>0.004</v>
      </c>
      <c r="L438" s="2">
        <v>0.1221</v>
      </c>
      <c r="M438" s="2">
        <v>0.5807</v>
      </c>
    </row>
    <row r="439" spans="7:13">
      <c r="G439" s="2"/>
      <c r="H439" s="2" t="s">
        <v>790</v>
      </c>
      <c r="I439" s="2" t="s">
        <v>1292</v>
      </c>
      <c r="J439" s="2">
        <v>0.11228</v>
      </c>
      <c r="K439" s="2">
        <v>0.004</v>
      </c>
      <c r="L439" s="2">
        <v>0.1262</v>
      </c>
      <c r="M439" s="2">
        <v>0.5848</v>
      </c>
    </row>
    <row r="440" spans="7:13">
      <c r="G440" s="2"/>
      <c r="H440" s="2" t="s">
        <v>235</v>
      </c>
      <c r="I440" s="2">
        <v>0.07075</v>
      </c>
      <c r="J440" s="2">
        <v>0.11228</v>
      </c>
      <c r="K440" s="2">
        <v>0.533</v>
      </c>
      <c r="L440" s="2">
        <v>-0.1586</v>
      </c>
      <c r="M440" s="2">
        <v>0.3001</v>
      </c>
    </row>
    <row r="441" spans="7:13">
      <c r="G441" s="2"/>
      <c r="H441" s="2" t="s">
        <v>1171</v>
      </c>
      <c r="I441" s="2">
        <v>0.0437</v>
      </c>
      <c r="J441" s="2">
        <v>0.11228</v>
      </c>
      <c r="K441" s="2">
        <v>0.7</v>
      </c>
      <c r="L441" s="2">
        <v>-0.1856</v>
      </c>
      <c r="M441" s="2">
        <v>0.273</v>
      </c>
    </row>
    <row r="442" spans="7:13">
      <c r="G442" s="2"/>
      <c r="H442" s="2" t="s">
        <v>1172</v>
      </c>
      <c r="I442" s="2">
        <v>-0.10685</v>
      </c>
      <c r="J442" s="2">
        <v>0.11228</v>
      </c>
      <c r="K442" s="2">
        <v>0.349</v>
      </c>
      <c r="L442" s="2">
        <v>-0.3362</v>
      </c>
      <c r="M442" s="2">
        <v>0.1225</v>
      </c>
    </row>
    <row r="443" spans="7:13">
      <c r="G443" s="2" t="s">
        <v>40</v>
      </c>
      <c r="H443" s="2" t="s">
        <v>31</v>
      </c>
      <c r="I443" s="2" t="s">
        <v>1293</v>
      </c>
      <c r="J443" s="2">
        <v>0.11228</v>
      </c>
      <c r="K443" s="2">
        <v>0.004</v>
      </c>
      <c r="L443" s="2">
        <v>-0.5807</v>
      </c>
      <c r="M443" s="2">
        <v>-0.1221</v>
      </c>
    </row>
    <row r="444" spans="7:13">
      <c r="G444" s="2"/>
      <c r="H444" s="2" t="s">
        <v>790</v>
      </c>
      <c r="I444" s="2">
        <v>0.00405</v>
      </c>
      <c r="J444" s="2">
        <v>0.11228</v>
      </c>
      <c r="K444" s="2">
        <v>0.971</v>
      </c>
      <c r="L444" s="2">
        <v>-0.2253</v>
      </c>
      <c r="M444" s="2">
        <v>0.2334</v>
      </c>
    </row>
    <row r="445" spans="7:13">
      <c r="G445" s="2"/>
      <c r="H445" s="2" t="s">
        <v>235</v>
      </c>
      <c r="I445" s="2" t="s">
        <v>1294</v>
      </c>
      <c r="J445" s="2">
        <v>0.11228</v>
      </c>
      <c r="K445" s="2">
        <v>0.018</v>
      </c>
      <c r="L445" s="2">
        <v>-0.51</v>
      </c>
      <c r="M445" s="2">
        <v>-0.0514</v>
      </c>
    </row>
    <row r="446" spans="7:13">
      <c r="G446" s="2"/>
      <c r="H446" s="2" t="s">
        <v>1171</v>
      </c>
      <c r="I446" s="2" t="s">
        <v>1295</v>
      </c>
      <c r="J446" s="2">
        <v>0.11228</v>
      </c>
      <c r="K446" s="2">
        <v>0.01</v>
      </c>
      <c r="L446" s="2">
        <v>-0.537</v>
      </c>
      <c r="M446" s="2">
        <v>-0.0784</v>
      </c>
    </row>
    <row r="447" spans="7:13">
      <c r="G447" s="2"/>
      <c r="H447" s="2" t="s">
        <v>1172</v>
      </c>
      <c r="I447" s="2" t="s">
        <v>1296</v>
      </c>
      <c r="J447" s="2">
        <v>0.11228</v>
      </c>
      <c r="K447" s="2">
        <v>0</v>
      </c>
      <c r="L447" s="2">
        <v>-0.6876</v>
      </c>
      <c r="M447" s="2">
        <v>-0.229</v>
      </c>
    </row>
    <row r="448" spans="7:13">
      <c r="G448" s="2" t="s">
        <v>790</v>
      </c>
      <c r="H448" s="2" t="s">
        <v>31</v>
      </c>
      <c r="I448" s="2" t="s">
        <v>1297</v>
      </c>
      <c r="J448" s="2">
        <v>0.11228</v>
      </c>
      <c r="K448" s="2">
        <v>0.004</v>
      </c>
      <c r="L448" s="2">
        <v>-0.5848</v>
      </c>
      <c r="M448" s="2">
        <v>-0.1262</v>
      </c>
    </row>
    <row r="449" spans="7:13">
      <c r="G449" s="2"/>
      <c r="H449" s="2" t="s">
        <v>40</v>
      </c>
      <c r="I449" s="2">
        <v>-0.00405</v>
      </c>
      <c r="J449" s="2">
        <v>0.11228</v>
      </c>
      <c r="K449" s="2">
        <v>0.971</v>
      </c>
      <c r="L449" s="2">
        <v>-0.2334</v>
      </c>
      <c r="M449" s="2">
        <v>0.2253</v>
      </c>
    </row>
    <row r="450" spans="7:13">
      <c r="G450" s="2"/>
      <c r="H450" s="2" t="s">
        <v>235</v>
      </c>
      <c r="I450" s="2" t="s">
        <v>1298</v>
      </c>
      <c r="J450" s="2">
        <v>0.11228</v>
      </c>
      <c r="K450" s="2">
        <v>0.017</v>
      </c>
      <c r="L450" s="2">
        <v>-0.514</v>
      </c>
      <c r="M450" s="2">
        <v>-0.0554</v>
      </c>
    </row>
    <row r="451" spans="7:13">
      <c r="G451" s="2"/>
      <c r="H451" s="2" t="s">
        <v>1171</v>
      </c>
      <c r="I451" s="2" t="s">
        <v>1299</v>
      </c>
      <c r="J451" s="2">
        <v>0.11228</v>
      </c>
      <c r="K451" s="2">
        <v>0.009</v>
      </c>
      <c r="L451" s="2">
        <v>-0.5411</v>
      </c>
      <c r="M451" s="2">
        <v>-0.0825</v>
      </c>
    </row>
    <row r="452" spans="7:13">
      <c r="G452" s="2"/>
      <c r="H452" s="2" t="s">
        <v>1172</v>
      </c>
      <c r="I452" s="2" t="s">
        <v>1300</v>
      </c>
      <c r="J452" s="2">
        <v>0.11228</v>
      </c>
      <c r="K452" s="2">
        <v>0</v>
      </c>
      <c r="L452" s="2">
        <v>-0.6916</v>
      </c>
      <c r="M452" s="2">
        <v>-0.233</v>
      </c>
    </row>
    <row r="453" spans="7:13">
      <c r="G453" s="2" t="s">
        <v>235</v>
      </c>
      <c r="H453" s="2" t="s">
        <v>31</v>
      </c>
      <c r="I453" s="2">
        <v>-0.07075</v>
      </c>
      <c r="J453" s="2">
        <v>0.11228</v>
      </c>
      <c r="K453" s="2">
        <v>0.533</v>
      </c>
      <c r="L453" s="2">
        <v>-0.3001</v>
      </c>
      <c r="M453" s="2">
        <v>0.1586</v>
      </c>
    </row>
    <row r="454" spans="7:13">
      <c r="G454" s="2"/>
      <c r="H454" s="2" t="s">
        <v>40</v>
      </c>
      <c r="I454" s="2" t="s">
        <v>1301</v>
      </c>
      <c r="J454" s="2">
        <v>0.11228</v>
      </c>
      <c r="K454" s="2">
        <v>0.018</v>
      </c>
      <c r="L454" s="2">
        <v>0.0514</v>
      </c>
      <c r="M454" s="2">
        <v>0.51</v>
      </c>
    </row>
    <row r="455" spans="7:13">
      <c r="G455" s="2"/>
      <c r="H455" s="2" t="s">
        <v>790</v>
      </c>
      <c r="I455" s="2" t="s">
        <v>1302</v>
      </c>
      <c r="J455" s="2">
        <v>0.11228</v>
      </c>
      <c r="K455" s="2">
        <v>0.017</v>
      </c>
      <c r="L455" s="2">
        <v>0.0554</v>
      </c>
      <c r="M455" s="2">
        <v>0.514</v>
      </c>
    </row>
    <row r="456" spans="7:13">
      <c r="G456" s="2"/>
      <c r="H456" s="2" t="s">
        <v>1171</v>
      </c>
      <c r="I456" s="2">
        <v>-0.02705</v>
      </c>
      <c r="J456" s="2">
        <v>0.11228</v>
      </c>
      <c r="K456" s="2">
        <v>0.811</v>
      </c>
      <c r="L456" s="2">
        <v>-0.2564</v>
      </c>
      <c r="M456" s="2">
        <v>0.2023</v>
      </c>
    </row>
    <row r="457" spans="7:13">
      <c r="G457" s="2"/>
      <c r="H457" s="2" t="s">
        <v>1172</v>
      </c>
      <c r="I457" s="2">
        <v>-0.1776</v>
      </c>
      <c r="J457" s="2">
        <v>0.11228</v>
      </c>
      <c r="K457" s="2">
        <v>0.124</v>
      </c>
      <c r="L457" s="2">
        <v>-0.4069</v>
      </c>
      <c r="M457" s="2">
        <v>0.0517</v>
      </c>
    </row>
    <row r="458" spans="7:13">
      <c r="G458" s="2" t="s">
        <v>1171</v>
      </c>
      <c r="H458" s="2" t="s">
        <v>31</v>
      </c>
      <c r="I458" s="2">
        <v>-0.0437</v>
      </c>
      <c r="J458" s="2">
        <v>0.11228</v>
      </c>
      <c r="K458" s="2">
        <v>0.7</v>
      </c>
      <c r="L458" s="2">
        <v>-0.273</v>
      </c>
      <c r="M458" s="2">
        <v>0.1856</v>
      </c>
    </row>
    <row r="459" spans="7:13">
      <c r="G459" s="2"/>
      <c r="H459" s="2" t="s">
        <v>40</v>
      </c>
      <c r="I459" s="2" t="s">
        <v>1303</v>
      </c>
      <c r="J459" s="2">
        <v>0.11228</v>
      </c>
      <c r="K459" s="2">
        <v>0.01</v>
      </c>
      <c r="L459" s="2">
        <v>0.0784</v>
      </c>
      <c r="M459" s="2">
        <v>0.537</v>
      </c>
    </row>
    <row r="460" spans="7:13">
      <c r="G460" s="2"/>
      <c r="H460" s="2" t="s">
        <v>790</v>
      </c>
      <c r="I460" s="2" t="s">
        <v>1304</v>
      </c>
      <c r="J460" s="2">
        <v>0.11228</v>
      </c>
      <c r="K460" s="2">
        <v>0.009</v>
      </c>
      <c r="L460" s="2">
        <v>0.0825</v>
      </c>
      <c r="M460" s="2">
        <v>0.5411</v>
      </c>
    </row>
    <row r="461" spans="7:13">
      <c r="G461" s="2"/>
      <c r="H461" s="2" t="s">
        <v>235</v>
      </c>
      <c r="I461" s="2">
        <v>0.02705</v>
      </c>
      <c r="J461" s="2">
        <v>0.11228</v>
      </c>
      <c r="K461" s="2">
        <v>0.811</v>
      </c>
      <c r="L461" s="2">
        <v>-0.2023</v>
      </c>
      <c r="M461" s="2">
        <v>0.2564</v>
      </c>
    </row>
    <row r="462" spans="7:13">
      <c r="G462" s="2"/>
      <c r="H462" s="2" t="s">
        <v>1172</v>
      </c>
      <c r="I462" s="2">
        <v>-0.15055</v>
      </c>
      <c r="J462" s="2">
        <v>0.11228</v>
      </c>
      <c r="K462" s="2">
        <v>0.19</v>
      </c>
      <c r="L462" s="2">
        <v>-0.3799</v>
      </c>
      <c r="M462" s="2">
        <v>0.0788</v>
      </c>
    </row>
    <row r="463" spans="7:13">
      <c r="G463" s="2" t="s">
        <v>1172</v>
      </c>
      <c r="H463" s="2" t="s">
        <v>31</v>
      </c>
      <c r="I463" s="2">
        <v>0.10685</v>
      </c>
      <c r="J463" s="2">
        <v>0.11228</v>
      </c>
      <c r="K463" s="2">
        <v>0.349</v>
      </c>
      <c r="L463" s="2">
        <v>-0.1225</v>
      </c>
      <c r="M463" s="2">
        <v>0.3362</v>
      </c>
    </row>
    <row r="464" spans="7:13">
      <c r="G464" s="2"/>
      <c r="H464" s="2" t="s">
        <v>40</v>
      </c>
      <c r="I464" s="2" t="s">
        <v>1305</v>
      </c>
      <c r="J464" s="2">
        <v>0.11228</v>
      </c>
      <c r="K464" s="2">
        <v>0</v>
      </c>
      <c r="L464" s="2">
        <v>0.229</v>
      </c>
      <c r="M464" s="2">
        <v>0.6876</v>
      </c>
    </row>
    <row r="465" spans="7:13">
      <c r="G465" s="2"/>
      <c r="H465" s="2" t="s">
        <v>790</v>
      </c>
      <c r="I465" s="2" t="s">
        <v>1306</v>
      </c>
      <c r="J465" s="2">
        <v>0.11228</v>
      </c>
      <c r="K465" s="2">
        <v>0</v>
      </c>
      <c r="L465" s="2">
        <v>0.233</v>
      </c>
      <c r="M465" s="2">
        <v>0.6916</v>
      </c>
    </row>
    <row r="466" spans="7:13">
      <c r="G466" s="2"/>
      <c r="H466" s="2" t="s">
        <v>235</v>
      </c>
      <c r="I466" s="2">
        <v>0.1776</v>
      </c>
      <c r="J466" s="2">
        <v>0.11228</v>
      </c>
      <c r="K466" s="2">
        <v>0.124</v>
      </c>
      <c r="L466" s="2">
        <v>-0.0517</v>
      </c>
      <c r="M466" s="2">
        <v>0.4069</v>
      </c>
    </row>
    <row r="467" spans="7:13">
      <c r="G467" s="2"/>
      <c r="H467" s="2" t="s">
        <v>1171</v>
      </c>
      <c r="I467" s="2">
        <v>0.15055</v>
      </c>
      <c r="J467" s="2">
        <v>0.11228</v>
      </c>
      <c r="K467" s="2">
        <v>0.19</v>
      </c>
      <c r="L467" s="2">
        <v>-0.0788</v>
      </c>
      <c r="M467" s="2">
        <v>0.3799</v>
      </c>
    </row>
    <row r="468" spans="7:13">
      <c r="G468" s="6" t="s">
        <v>144</v>
      </c>
      <c r="H468" s="2"/>
      <c r="I468" s="2"/>
      <c r="J468" s="2"/>
      <c r="K468" s="2"/>
      <c r="L468" s="2"/>
      <c r="M468" s="2"/>
    </row>
    <row r="471" ht="17.25" spans="1:1">
      <c r="A471" s="10" t="s">
        <v>1307</v>
      </c>
    </row>
    <row r="472" spans="1:7">
      <c r="A472" s="1" t="s">
        <v>1308</v>
      </c>
      <c r="B472" s="2"/>
      <c r="C472" s="2" t="s">
        <v>1258</v>
      </c>
      <c r="D472" s="2"/>
      <c r="E472" s="2" t="s">
        <v>1259</v>
      </c>
      <c r="F472" s="2"/>
      <c r="G472" s="2"/>
    </row>
    <row r="473" spans="1:7">
      <c r="A473" s="5" t="s">
        <v>7</v>
      </c>
      <c r="B473" s="5">
        <v>1</v>
      </c>
      <c r="C473" s="5">
        <v>8514.296</v>
      </c>
      <c r="D473" s="5"/>
      <c r="E473" s="5">
        <v>1</v>
      </c>
      <c r="F473" s="5">
        <v>8274.61</v>
      </c>
      <c r="G473" s="5">
        <f t="shared" ref="G473:G484" si="9">F473/C473</f>
        <v>0.971848993739471</v>
      </c>
    </row>
    <row r="474" spans="1:7">
      <c r="A474" s="5" t="s">
        <v>8</v>
      </c>
      <c r="B474" s="5">
        <v>2</v>
      </c>
      <c r="C474" s="5">
        <v>7561.477</v>
      </c>
      <c r="D474" s="5"/>
      <c r="E474" s="5">
        <v>2</v>
      </c>
      <c r="F474" s="5">
        <v>7412.761</v>
      </c>
      <c r="G474" s="5">
        <f t="shared" si="9"/>
        <v>0.980332413892154</v>
      </c>
    </row>
    <row r="475" spans="1:7">
      <c r="A475" s="2" t="s">
        <v>13</v>
      </c>
      <c r="B475" s="2">
        <v>3</v>
      </c>
      <c r="C475" s="2">
        <v>8426.912</v>
      </c>
      <c r="D475" s="2"/>
      <c r="E475" s="2">
        <v>3</v>
      </c>
      <c r="F475" s="2">
        <v>3955.548</v>
      </c>
      <c r="G475" s="2">
        <f t="shared" si="9"/>
        <v>0.469394720153717</v>
      </c>
    </row>
    <row r="476" spans="1:7">
      <c r="A476" s="2" t="s">
        <v>14</v>
      </c>
      <c r="B476" s="2">
        <v>4</v>
      </c>
      <c r="C476" s="2">
        <v>7537.397</v>
      </c>
      <c r="D476" s="2"/>
      <c r="E476" s="2">
        <v>4</v>
      </c>
      <c r="F476" s="2">
        <v>4257.891</v>
      </c>
      <c r="G476" s="2">
        <f t="shared" si="9"/>
        <v>0.564902047749375</v>
      </c>
    </row>
    <row r="477" spans="1:8">
      <c r="A477" s="3" t="s">
        <v>771</v>
      </c>
      <c r="B477" s="3">
        <v>5</v>
      </c>
      <c r="C477" s="3">
        <v>7297.77</v>
      </c>
      <c r="D477" s="3"/>
      <c r="E477" s="3">
        <v>5</v>
      </c>
      <c r="F477" s="3">
        <v>4926.062</v>
      </c>
      <c r="G477" s="3">
        <f t="shared" si="9"/>
        <v>0.675009215143804</v>
      </c>
      <c r="H477" s="2" t="s">
        <v>1259</v>
      </c>
    </row>
    <row r="478" spans="1:8">
      <c r="A478" s="3" t="s">
        <v>772</v>
      </c>
      <c r="B478" s="3">
        <v>6</v>
      </c>
      <c r="C478" s="3">
        <v>8237.234</v>
      </c>
      <c r="D478" s="3"/>
      <c r="E478" s="3">
        <v>6</v>
      </c>
      <c r="F478" s="3">
        <v>5424.326</v>
      </c>
      <c r="G478" s="3">
        <f t="shared" si="9"/>
        <v>0.658513039692693</v>
      </c>
      <c r="H478" s="2"/>
    </row>
    <row r="479" spans="1:7">
      <c r="A479" s="2" t="s">
        <v>214</v>
      </c>
      <c r="B479" s="2">
        <v>7</v>
      </c>
      <c r="C479" s="2">
        <v>9383.062</v>
      </c>
      <c r="D479" s="2"/>
      <c r="E479" s="2">
        <v>7</v>
      </c>
      <c r="F479" s="2">
        <v>7576.184</v>
      </c>
      <c r="G479" s="2">
        <f t="shared" si="9"/>
        <v>0.807431944923736</v>
      </c>
    </row>
    <row r="480" spans="1:8">
      <c r="A480" s="2" t="s">
        <v>215</v>
      </c>
      <c r="B480" s="2">
        <v>8</v>
      </c>
      <c r="C480" s="2">
        <v>9357.617</v>
      </c>
      <c r="D480" s="2"/>
      <c r="E480" s="2">
        <v>8</v>
      </c>
      <c r="F480" s="2">
        <v>8107.134</v>
      </c>
      <c r="G480" s="2">
        <f t="shared" si="9"/>
        <v>0.866367366819993</v>
      </c>
      <c r="H480" s="2"/>
    </row>
    <row r="481" spans="1:8">
      <c r="A481" s="5" t="s">
        <v>1260</v>
      </c>
      <c r="B481" s="5">
        <v>9</v>
      </c>
      <c r="C481" s="5">
        <v>9126.355</v>
      </c>
      <c r="D481" s="5"/>
      <c r="E481" s="5">
        <v>9</v>
      </c>
      <c r="F481" s="5">
        <v>8335.255</v>
      </c>
      <c r="G481" s="5">
        <f t="shared" si="9"/>
        <v>0.91331698142358</v>
      </c>
      <c r="H481" s="2"/>
    </row>
    <row r="482" spans="1:8">
      <c r="A482" s="5" t="s">
        <v>1261</v>
      </c>
      <c r="B482" s="5">
        <v>10</v>
      </c>
      <c r="C482" s="5">
        <v>8001.477</v>
      </c>
      <c r="D482" s="5"/>
      <c r="E482" s="5">
        <v>10</v>
      </c>
      <c r="F482" s="5">
        <v>7389.891</v>
      </c>
      <c r="G482" s="5">
        <f t="shared" si="9"/>
        <v>0.923565861652792</v>
      </c>
      <c r="H482" s="2"/>
    </row>
    <row r="483" spans="1:8">
      <c r="A483" s="2" t="s">
        <v>1262</v>
      </c>
      <c r="B483" s="2">
        <v>11</v>
      </c>
      <c r="C483" s="2">
        <v>8302.234</v>
      </c>
      <c r="D483" s="2"/>
      <c r="E483" s="2">
        <v>11</v>
      </c>
      <c r="F483" s="2">
        <v>8382.255</v>
      </c>
      <c r="G483" s="2">
        <f t="shared" si="9"/>
        <v>1.00963849007388</v>
      </c>
      <c r="H483" s="2"/>
    </row>
    <row r="484" spans="1:8">
      <c r="A484" s="2" t="s">
        <v>1263</v>
      </c>
      <c r="B484" s="2">
        <v>12</v>
      </c>
      <c r="C484" s="2">
        <v>8592.134</v>
      </c>
      <c r="D484" s="2"/>
      <c r="E484" s="2">
        <v>12</v>
      </c>
      <c r="F484" s="2">
        <v>8485.368</v>
      </c>
      <c r="G484" s="2">
        <f t="shared" si="9"/>
        <v>0.987573983366647</v>
      </c>
      <c r="H484" s="2"/>
    </row>
    <row r="485" spans="1:8">
      <c r="A485" s="2"/>
      <c r="B485" s="2"/>
      <c r="C485" s="2"/>
      <c r="D485" s="2"/>
      <c r="E485" s="2"/>
      <c r="F485" s="2"/>
      <c r="G485" s="2"/>
      <c r="H485" s="2" t="s">
        <v>1290</v>
      </c>
    </row>
    <row r="486" spans="1:8">
      <c r="A486" s="5" t="s">
        <v>9</v>
      </c>
      <c r="B486" s="5">
        <v>1</v>
      </c>
      <c r="C486" s="5">
        <v>5046.326</v>
      </c>
      <c r="D486" s="5"/>
      <c r="E486" s="5">
        <v>1</v>
      </c>
      <c r="F486" s="5">
        <v>6639.61</v>
      </c>
      <c r="G486" s="5">
        <f t="shared" ref="G486:G497" si="10">F486/C486</f>
        <v>1.31573148464844</v>
      </c>
      <c r="H486" s="2"/>
    </row>
    <row r="487" spans="1:8">
      <c r="A487" s="5" t="s">
        <v>10</v>
      </c>
      <c r="B487" s="5">
        <v>2</v>
      </c>
      <c r="C487" s="5">
        <v>5536.113</v>
      </c>
      <c r="D487" s="5"/>
      <c r="E487" s="5">
        <v>2</v>
      </c>
      <c r="F487" s="5">
        <v>8441.882</v>
      </c>
      <c r="G487" s="5">
        <f t="shared" si="10"/>
        <v>1.52487530511028</v>
      </c>
      <c r="H487" s="2"/>
    </row>
    <row r="488" spans="1:8">
      <c r="A488" s="2" t="s">
        <v>15</v>
      </c>
      <c r="B488" s="2">
        <v>3</v>
      </c>
      <c r="C488" s="2">
        <v>5095.406</v>
      </c>
      <c r="D488" s="2"/>
      <c r="E488" s="2">
        <v>3</v>
      </c>
      <c r="F488" s="2">
        <v>3515.619</v>
      </c>
      <c r="G488" s="2">
        <f t="shared" si="10"/>
        <v>0.689958562673907</v>
      </c>
      <c r="H488" s="2"/>
    </row>
    <row r="489" spans="1:8">
      <c r="A489" s="2" t="s">
        <v>16</v>
      </c>
      <c r="B489" s="2">
        <v>4</v>
      </c>
      <c r="C489" s="2">
        <v>6362.548</v>
      </c>
      <c r="D489" s="2"/>
      <c r="E489" s="2">
        <v>4</v>
      </c>
      <c r="F489" s="2">
        <v>4007.719</v>
      </c>
      <c r="G489" s="2">
        <f t="shared" si="10"/>
        <v>0.629892143839229</v>
      </c>
      <c r="H489" s="2"/>
    </row>
    <row r="490" spans="1:8">
      <c r="A490" s="3" t="s">
        <v>777</v>
      </c>
      <c r="B490" s="3">
        <v>5</v>
      </c>
      <c r="C490" s="3">
        <v>8062.477</v>
      </c>
      <c r="D490" s="3"/>
      <c r="E490" s="3">
        <v>5</v>
      </c>
      <c r="F490" s="3">
        <v>4591.548</v>
      </c>
      <c r="G490" s="3">
        <f t="shared" si="10"/>
        <v>0.569495950189997</v>
      </c>
      <c r="H490" s="2"/>
    </row>
    <row r="491" spans="1:8">
      <c r="A491" s="3" t="s">
        <v>778</v>
      </c>
      <c r="B491" s="3">
        <v>6</v>
      </c>
      <c r="C491" s="3">
        <v>7786.062</v>
      </c>
      <c r="D491" s="3"/>
      <c r="E491" s="3">
        <v>6</v>
      </c>
      <c r="F491" s="3">
        <v>3085.347</v>
      </c>
      <c r="G491" s="3">
        <f t="shared" si="10"/>
        <v>0.396265403486384</v>
      </c>
      <c r="H491" s="2"/>
    </row>
    <row r="492" spans="1:8">
      <c r="A492" s="2" t="s">
        <v>216</v>
      </c>
      <c r="B492" s="2">
        <v>7</v>
      </c>
      <c r="C492" s="2">
        <v>7358.941</v>
      </c>
      <c r="D492" s="2"/>
      <c r="E492" s="2">
        <v>7</v>
      </c>
      <c r="F492" s="2">
        <v>6069.122</v>
      </c>
      <c r="G492" s="2">
        <f t="shared" si="10"/>
        <v>0.824727634044083</v>
      </c>
      <c r="H492" s="2"/>
    </row>
    <row r="493" spans="1:8">
      <c r="A493" s="2" t="s">
        <v>217</v>
      </c>
      <c r="B493" s="2">
        <v>8</v>
      </c>
      <c r="C493" s="2">
        <v>7280.648</v>
      </c>
      <c r="D493" s="2"/>
      <c r="E493" s="2">
        <v>8</v>
      </c>
      <c r="F493" s="2">
        <v>5050.912</v>
      </c>
      <c r="G493" s="2">
        <f t="shared" si="10"/>
        <v>0.693744842492042</v>
      </c>
      <c r="H493" s="2" t="s">
        <v>1258</v>
      </c>
    </row>
    <row r="494" spans="1:7">
      <c r="A494" s="5" t="s">
        <v>1264</v>
      </c>
      <c r="B494" s="5">
        <v>9</v>
      </c>
      <c r="C494" s="5">
        <v>6427.941</v>
      </c>
      <c r="D494" s="5"/>
      <c r="E494" s="5">
        <v>9</v>
      </c>
      <c r="F494" s="5">
        <v>5866.69</v>
      </c>
      <c r="G494" s="5">
        <f t="shared" si="10"/>
        <v>0.912685726269112</v>
      </c>
    </row>
    <row r="495" spans="1:7">
      <c r="A495" s="5" t="s">
        <v>1265</v>
      </c>
      <c r="B495" s="5">
        <v>10</v>
      </c>
      <c r="C495" s="5">
        <v>5852.941</v>
      </c>
      <c r="D495" s="5"/>
      <c r="E495" s="5">
        <v>10</v>
      </c>
      <c r="F495" s="5">
        <v>4874.276</v>
      </c>
      <c r="G495" s="5">
        <f t="shared" si="10"/>
        <v>0.832790899481133</v>
      </c>
    </row>
    <row r="496" spans="1:7">
      <c r="A496" s="2" t="s">
        <v>1266</v>
      </c>
      <c r="B496" s="2">
        <v>11</v>
      </c>
      <c r="C496" s="2">
        <v>5846.648</v>
      </c>
      <c r="D496" s="2"/>
      <c r="E496" s="2">
        <v>11</v>
      </c>
      <c r="F496" s="2">
        <v>4246.882</v>
      </c>
      <c r="G496" s="2">
        <f t="shared" si="10"/>
        <v>0.726378943969262</v>
      </c>
    </row>
    <row r="497" spans="1:7">
      <c r="A497" s="2" t="s">
        <v>1267</v>
      </c>
      <c r="B497" s="2">
        <v>12</v>
      </c>
      <c r="C497" s="2">
        <v>5668.104</v>
      </c>
      <c r="D497" s="2"/>
      <c r="E497" s="2">
        <v>12</v>
      </c>
      <c r="F497" s="2">
        <v>6244.953</v>
      </c>
      <c r="G497" s="2">
        <f t="shared" si="10"/>
        <v>1.10177106842076</v>
      </c>
    </row>
    <row r="498" spans="1:7">
      <c r="A498" s="2"/>
      <c r="B498" s="2"/>
      <c r="C498" s="2"/>
      <c r="D498" s="2"/>
      <c r="E498" s="2"/>
      <c r="F498" s="2"/>
      <c r="G498" s="2"/>
    </row>
    <row r="499" spans="1:7">
      <c r="A499" s="5" t="s">
        <v>11</v>
      </c>
      <c r="B499" s="5">
        <v>1</v>
      </c>
      <c r="C499" s="5">
        <v>9109.083</v>
      </c>
      <c r="D499" s="5"/>
      <c r="E499" s="5">
        <v>1</v>
      </c>
      <c r="F499" s="5">
        <v>6434.861</v>
      </c>
      <c r="G499" s="5">
        <f t="shared" ref="G499:G510" si="11">F499/C499</f>
        <v>0.706422479628301</v>
      </c>
    </row>
    <row r="500" spans="1:7">
      <c r="A500" s="5" t="s">
        <v>12</v>
      </c>
      <c r="B500" s="5">
        <v>2</v>
      </c>
      <c r="C500" s="5">
        <v>7858.648</v>
      </c>
      <c r="D500" s="5"/>
      <c r="E500" s="5">
        <v>2</v>
      </c>
      <c r="F500" s="5">
        <v>4913.79</v>
      </c>
      <c r="G500" s="5">
        <f t="shared" si="11"/>
        <v>0.625271675229632</v>
      </c>
    </row>
    <row r="501" spans="1:7">
      <c r="A501" s="2" t="s">
        <v>17</v>
      </c>
      <c r="B501" s="2">
        <v>3</v>
      </c>
      <c r="C501" s="2">
        <v>7775.497</v>
      </c>
      <c r="D501" s="2"/>
      <c r="E501" s="2">
        <v>3</v>
      </c>
      <c r="F501" s="2">
        <v>3500.598</v>
      </c>
      <c r="G501" s="2">
        <f t="shared" si="11"/>
        <v>0.450208906260269</v>
      </c>
    </row>
    <row r="502" spans="1:7">
      <c r="A502" s="2" t="s">
        <v>18</v>
      </c>
      <c r="B502" s="2">
        <v>4</v>
      </c>
      <c r="C502" s="2">
        <v>7641.891</v>
      </c>
      <c r="D502" s="2"/>
      <c r="E502" s="2">
        <v>4</v>
      </c>
      <c r="F502" s="2">
        <v>3513.054</v>
      </c>
      <c r="G502" s="2">
        <f t="shared" si="11"/>
        <v>0.459710037738042</v>
      </c>
    </row>
    <row r="503" spans="1:7">
      <c r="A503" s="3" t="s">
        <v>783</v>
      </c>
      <c r="B503" s="3">
        <v>5</v>
      </c>
      <c r="C503" s="3">
        <v>8886.891</v>
      </c>
      <c r="D503" s="3"/>
      <c r="E503" s="3">
        <v>5</v>
      </c>
      <c r="F503" s="3">
        <v>5264.761</v>
      </c>
      <c r="G503" s="3">
        <f t="shared" si="11"/>
        <v>0.592418766022898</v>
      </c>
    </row>
    <row r="504" spans="1:7">
      <c r="A504" s="3" t="s">
        <v>784</v>
      </c>
      <c r="B504" s="3">
        <v>6</v>
      </c>
      <c r="C504" s="3">
        <v>8752.77</v>
      </c>
      <c r="D504" s="3"/>
      <c r="E504" s="3">
        <v>6</v>
      </c>
      <c r="F504" s="3">
        <v>4426.397</v>
      </c>
      <c r="G504" s="3">
        <f t="shared" si="11"/>
        <v>0.505713848301738</v>
      </c>
    </row>
    <row r="505" spans="1:7">
      <c r="A505" s="2" t="s">
        <v>218</v>
      </c>
      <c r="B505" s="2">
        <v>7</v>
      </c>
      <c r="C505" s="2">
        <v>7375.205</v>
      </c>
      <c r="D505" s="2"/>
      <c r="E505" s="2">
        <v>7</v>
      </c>
      <c r="F505" s="2">
        <v>5928.841</v>
      </c>
      <c r="G505" s="2">
        <f t="shared" si="11"/>
        <v>0.803888298698138</v>
      </c>
    </row>
    <row r="506" spans="1:7">
      <c r="A506" s="2" t="s">
        <v>219</v>
      </c>
      <c r="B506" s="2">
        <v>8</v>
      </c>
      <c r="C506" s="2">
        <v>6646.062</v>
      </c>
      <c r="D506" s="2"/>
      <c r="E506" s="2">
        <v>8</v>
      </c>
      <c r="F506" s="2">
        <v>7293.426</v>
      </c>
      <c r="G506" s="2">
        <f t="shared" si="11"/>
        <v>1.09740565164755</v>
      </c>
    </row>
    <row r="507" spans="1:7">
      <c r="A507" s="5" t="s">
        <v>1268</v>
      </c>
      <c r="B507" s="5">
        <v>9</v>
      </c>
      <c r="C507" s="5">
        <v>7668.355</v>
      </c>
      <c r="D507" s="5"/>
      <c r="E507" s="5">
        <v>9</v>
      </c>
      <c r="F507" s="5">
        <v>6603.184</v>
      </c>
      <c r="G507" s="5">
        <f t="shared" si="11"/>
        <v>0.861095241417488</v>
      </c>
    </row>
    <row r="508" spans="1:7">
      <c r="A508" s="5" t="s">
        <v>1269</v>
      </c>
      <c r="B508" s="5">
        <v>10</v>
      </c>
      <c r="C508" s="5">
        <v>7488.426</v>
      </c>
      <c r="D508" s="5"/>
      <c r="E508" s="5">
        <v>10</v>
      </c>
      <c r="F508" s="5">
        <v>7148.062</v>
      </c>
      <c r="G508" s="5">
        <f t="shared" si="11"/>
        <v>0.95454799179427</v>
      </c>
    </row>
    <row r="509" spans="1:7">
      <c r="A509" s="2" t="s">
        <v>1270</v>
      </c>
      <c r="B509" s="2">
        <v>11</v>
      </c>
      <c r="C509" s="2">
        <v>8338.134</v>
      </c>
      <c r="D509" s="2"/>
      <c r="E509" s="2">
        <v>11</v>
      </c>
      <c r="F509" s="2">
        <v>6553.82</v>
      </c>
      <c r="G509" s="2">
        <f t="shared" si="11"/>
        <v>0.786005597895165</v>
      </c>
    </row>
    <row r="510" spans="1:7">
      <c r="A510" s="2" t="s">
        <v>1271</v>
      </c>
      <c r="B510" s="2">
        <v>12</v>
      </c>
      <c r="C510" s="2">
        <v>7576.426</v>
      </c>
      <c r="D510" s="2"/>
      <c r="E510" s="2">
        <v>12</v>
      </c>
      <c r="F510" s="2">
        <v>8431.619</v>
      </c>
      <c r="G510" s="2">
        <f t="shared" si="11"/>
        <v>1.1128755167674</v>
      </c>
    </row>
    <row r="511" spans="1:7">
      <c r="A511" s="2"/>
      <c r="B511" s="2"/>
      <c r="C511" s="2"/>
      <c r="D511" s="2"/>
      <c r="E511" s="2"/>
      <c r="F511" s="2"/>
      <c r="G511" s="2"/>
    </row>
    <row r="512" spans="1:7">
      <c r="A512" s="2"/>
      <c r="B512" s="2"/>
      <c r="C512" s="2"/>
      <c r="D512" s="2"/>
      <c r="E512" s="2"/>
      <c r="F512" s="2"/>
      <c r="G512" s="2"/>
    </row>
    <row r="513" spans="1:7">
      <c r="A513" s="2"/>
      <c r="B513" s="2"/>
      <c r="C513" s="2" t="s">
        <v>1258</v>
      </c>
      <c r="D513" s="2"/>
      <c r="E513" s="2" t="s">
        <v>1290</v>
      </c>
      <c r="F513" s="2"/>
      <c r="G513" s="2"/>
    </row>
    <row r="514" spans="1:7">
      <c r="A514" s="5" t="s">
        <v>7</v>
      </c>
      <c r="B514" s="5">
        <v>1</v>
      </c>
      <c r="C514" s="5">
        <v>8514.296</v>
      </c>
      <c r="D514" s="5"/>
      <c r="E514" s="5">
        <v>1</v>
      </c>
      <c r="F514" s="5">
        <v>5858.903</v>
      </c>
      <c r="G514" s="5">
        <f t="shared" ref="G514:G525" si="12">F514/C514</f>
        <v>0.688125359982787</v>
      </c>
    </row>
    <row r="515" spans="1:7">
      <c r="A515" s="5" t="s">
        <v>8</v>
      </c>
      <c r="B515" s="5">
        <v>2</v>
      </c>
      <c r="C515" s="5">
        <v>7561.477</v>
      </c>
      <c r="D515" s="5"/>
      <c r="E515" s="5">
        <v>2</v>
      </c>
      <c r="F515" s="5">
        <v>5461.326</v>
      </c>
      <c r="G515" s="5">
        <f t="shared" si="12"/>
        <v>0.72225651152546</v>
      </c>
    </row>
    <row r="516" spans="1:7">
      <c r="A516" s="2" t="s">
        <v>13</v>
      </c>
      <c r="B516" s="2">
        <v>3</v>
      </c>
      <c r="C516" s="2">
        <v>8426.912</v>
      </c>
      <c r="D516" s="2"/>
      <c r="E516" s="2">
        <v>3</v>
      </c>
      <c r="F516" s="2">
        <v>3544.426</v>
      </c>
      <c r="G516" s="2">
        <f t="shared" si="12"/>
        <v>0.420607928503347</v>
      </c>
    </row>
    <row r="517" spans="1:7">
      <c r="A517" s="2" t="s">
        <v>14</v>
      </c>
      <c r="B517" s="2">
        <v>4</v>
      </c>
      <c r="C517" s="2">
        <v>7537.397</v>
      </c>
      <c r="D517" s="2"/>
      <c r="E517" s="2">
        <v>4</v>
      </c>
      <c r="F517" s="2">
        <v>3207.205</v>
      </c>
      <c r="G517" s="2">
        <f t="shared" si="12"/>
        <v>0.425505648700738</v>
      </c>
    </row>
    <row r="518" spans="1:7">
      <c r="A518" s="3" t="s">
        <v>771</v>
      </c>
      <c r="B518" s="3">
        <v>5</v>
      </c>
      <c r="C518" s="3">
        <v>7297.77</v>
      </c>
      <c r="D518" s="3"/>
      <c r="E518" s="3">
        <v>5</v>
      </c>
      <c r="F518" s="3">
        <v>4151.619</v>
      </c>
      <c r="G518" s="3">
        <f t="shared" si="12"/>
        <v>0.568888715319885</v>
      </c>
    </row>
    <row r="519" spans="1:7">
      <c r="A519" s="3" t="s">
        <v>772</v>
      </c>
      <c r="B519" s="3">
        <v>6</v>
      </c>
      <c r="C519" s="3">
        <v>8237.234</v>
      </c>
      <c r="D519" s="3"/>
      <c r="E519" s="3">
        <v>6</v>
      </c>
      <c r="F519" s="3">
        <v>4782.104</v>
      </c>
      <c r="G519" s="3">
        <f t="shared" si="12"/>
        <v>0.580547305078379</v>
      </c>
    </row>
    <row r="520" spans="1:7">
      <c r="A520" s="2" t="s">
        <v>214</v>
      </c>
      <c r="B520" s="2">
        <v>7</v>
      </c>
      <c r="C520" s="2">
        <v>9383.062</v>
      </c>
      <c r="D520" s="2"/>
      <c r="E520" s="2">
        <v>7</v>
      </c>
      <c r="F520" s="2">
        <v>7850.619</v>
      </c>
      <c r="G520" s="2">
        <f t="shared" si="12"/>
        <v>0.836679859943375</v>
      </c>
    </row>
    <row r="521" spans="1:7">
      <c r="A521" s="2" t="s">
        <v>215</v>
      </c>
      <c r="B521" s="2">
        <v>8</v>
      </c>
      <c r="C521" s="2">
        <v>9357.617</v>
      </c>
      <c r="D521" s="2"/>
      <c r="E521" s="2">
        <v>8</v>
      </c>
      <c r="F521" s="2">
        <v>5508.012</v>
      </c>
      <c r="G521" s="2">
        <f t="shared" si="12"/>
        <v>0.588612677778969</v>
      </c>
    </row>
    <row r="522" spans="1:7">
      <c r="A522" s="5" t="s">
        <v>1260</v>
      </c>
      <c r="B522" s="5">
        <v>9</v>
      </c>
      <c r="C522" s="5">
        <v>9126.355</v>
      </c>
      <c r="D522" s="5"/>
      <c r="E522" s="5">
        <v>9</v>
      </c>
      <c r="F522" s="5">
        <v>6097.953</v>
      </c>
      <c r="G522" s="5">
        <f t="shared" si="12"/>
        <v>0.668169603308221</v>
      </c>
    </row>
    <row r="523" spans="1:7">
      <c r="A523" s="5" t="s">
        <v>1261</v>
      </c>
      <c r="B523" s="5">
        <v>10</v>
      </c>
      <c r="C523" s="5">
        <v>8001.477</v>
      </c>
      <c r="D523" s="5"/>
      <c r="E523" s="5">
        <v>10</v>
      </c>
      <c r="F523" s="5">
        <v>4524.569</v>
      </c>
      <c r="G523" s="5">
        <f t="shared" si="12"/>
        <v>0.565466725705767</v>
      </c>
    </row>
    <row r="524" spans="1:7">
      <c r="A524" s="2" t="s">
        <v>1262</v>
      </c>
      <c r="B524" s="2">
        <v>11</v>
      </c>
      <c r="C524" s="2">
        <v>8302.234</v>
      </c>
      <c r="D524" s="2"/>
      <c r="E524" s="2">
        <v>11</v>
      </c>
      <c r="F524" s="2">
        <v>3354.962</v>
      </c>
      <c r="G524" s="2">
        <f t="shared" si="12"/>
        <v>0.404103522015882</v>
      </c>
    </row>
    <row r="525" spans="1:7">
      <c r="A525" s="2" t="s">
        <v>1263</v>
      </c>
      <c r="B525" s="2">
        <v>12</v>
      </c>
      <c r="C525" s="2">
        <v>8592.134</v>
      </c>
      <c r="D525" s="2"/>
      <c r="E525" s="2">
        <v>12</v>
      </c>
      <c r="F525" s="2">
        <v>5700.439</v>
      </c>
      <c r="G525" s="2">
        <f t="shared" si="12"/>
        <v>0.663448568190394</v>
      </c>
    </row>
    <row r="526" spans="1:7">
      <c r="A526" s="2"/>
      <c r="B526" s="2"/>
      <c r="C526" s="2"/>
      <c r="D526" s="2"/>
      <c r="E526" s="2"/>
      <c r="F526" s="2"/>
      <c r="G526" s="2"/>
    </row>
    <row r="527" spans="1:7">
      <c r="A527" s="5" t="s">
        <v>9</v>
      </c>
      <c r="B527" s="5">
        <v>1</v>
      </c>
      <c r="C527" s="5">
        <v>5046.326</v>
      </c>
      <c r="D527" s="5"/>
      <c r="E527" s="5">
        <v>1</v>
      </c>
      <c r="F527" s="5">
        <v>4324.196</v>
      </c>
      <c r="G527" s="5">
        <f t="shared" ref="G527:G538" si="13">F527/C527</f>
        <v>0.85689985149592</v>
      </c>
    </row>
    <row r="528" spans="1:7">
      <c r="A528" s="5" t="s">
        <v>10</v>
      </c>
      <c r="B528" s="5">
        <v>2</v>
      </c>
      <c r="C528" s="5">
        <v>5536.113</v>
      </c>
      <c r="D528" s="5"/>
      <c r="E528" s="5">
        <v>2</v>
      </c>
      <c r="F528" s="5">
        <v>5423.125</v>
      </c>
      <c r="G528" s="5">
        <f t="shared" si="13"/>
        <v>0.979590734509935</v>
      </c>
    </row>
    <row r="529" spans="1:7">
      <c r="A529" s="2" t="s">
        <v>15</v>
      </c>
      <c r="B529" s="2">
        <v>3</v>
      </c>
      <c r="C529" s="2">
        <v>5095.406</v>
      </c>
      <c r="D529" s="2"/>
      <c r="E529" s="2">
        <v>3</v>
      </c>
      <c r="F529" s="2">
        <v>1787.062</v>
      </c>
      <c r="G529" s="2">
        <f t="shared" si="13"/>
        <v>0.350720237013498</v>
      </c>
    </row>
    <row r="530" spans="1:7">
      <c r="A530" s="2" t="s">
        <v>16</v>
      </c>
      <c r="B530" s="2">
        <v>4</v>
      </c>
      <c r="C530" s="2">
        <v>6362.548</v>
      </c>
      <c r="D530" s="2"/>
      <c r="E530" s="2">
        <v>4</v>
      </c>
      <c r="F530" s="2">
        <v>975.648</v>
      </c>
      <c r="G530" s="2">
        <f t="shared" si="13"/>
        <v>0.153342340207099</v>
      </c>
    </row>
    <row r="531" spans="1:7">
      <c r="A531" s="3" t="s">
        <v>777</v>
      </c>
      <c r="B531" s="3">
        <v>5</v>
      </c>
      <c r="C531" s="3">
        <v>8062.477</v>
      </c>
      <c r="D531" s="3"/>
      <c r="E531" s="3">
        <v>5</v>
      </c>
      <c r="F531" s="3">
        <v>1468.719</v>
      </c>
      <c r="G531" s="3">
        <f t="shared" si="13"/>
        <v>0.18216721734524</v>
      </c>
    </row>
    <row r="532" spans="1:7">
      <c r="A532" s="3" t="s">
        <v>778</v>
      </c>
      <c r="B532" s="3">
        <v>6</v>
      </c>
      <c r="C532" s="3">
        <v>7786.062</v>
      </c>
      <c r="D532" s="3"/>
      <c r="E532" s="3">
        <v>6</v>
      </c>
      <c r="F532" s="3">
        <v>1424.477</v>
      </c>
      <c r="G532" s="3">
        <f t="shared" si="13"/>
        <v>0.182952177878882</v>
      </c>
    </row>
    <row r="533" spans="1:7">
      <c r="A533" s="2" t="s">
        <v>216</v>
      </c>
      <c r="B533" s="2">
        <v>7</v>
      </c>
      <c r="C533" s="2">
        <v>7358.941</v>
      </c>
      <c r="D533" s="2"/>
      <c r="E533" s="2">
        <v>7</v>
      </c>
      <c r="F533" s="2">
        <v>3011.589</v>
      </c>
      <c r="G533" s="2">
        <f t="shared" si="13"/>
        <v>0.409242172209289</v>
      </c>
    </row>
    <row r="534" spans="1:7">
      <c r="A534" s="2" t="s">
        <v>217</v>
      </c>
      <c r="B534" s="2">
        <v>8</v>
      </c>
      <c r="C534" s="2">
        <v>7280.648</v>
      </c>
      <c r="D534" s="2"/>
      <c r="E534" s="2">
        <v>8</v>
      </c>
      <c r="F534" s="2">
        <v>2592.719</v>
      </c>
      <c r="G534" s="2">
        <f t="shared" si="13"/>
        <v>0.356111021985955</v>
      </c>
    </row>
    <row r="535" spans="1:7">
      <c r="A535" s="5" t="s">
        <v>1264</v>
      </c>
      <c r="B535" s="5">
        <v>9</v>
      </c>
      <c r="C535" s="5">
        <v>6427.941</v>
      </c>
      <c r="D535" s="5"/>
      <c r="E535" s="5">
        <v>9</v>
      </c>
      <c r="F535" s="5">
        <v>5006.296</v>
      </c>
      <c r="G535" s="5">
        <f t="shared" si="13"/>
        <v>0.778833533164041</v>
      </c>
    </row>
    <row r="536" spans="1:7">
      <c r="A536" s="5" t="s">
        <v>1265</v>
      </c>
      <c r="B536" s="5">
        <v>10</v>
      </c>
      <c r="C536" s="5">
        <v>5852.941</v>
      </c>
      <c r="D536" s="5"/>
      <c r="E536" s="5">
        <v>10</v>
      </c>
      <c r="F536" s="5">
        <v>4277.497</v>
      </c>
      <c r="G536" s="5">
        <f t="shared" si="13"/>
        <v>0.730828655200864</v>
      </c>
    </row>
    <row r="537" spans="1:7">
      <c r="A537" s="2" t="s">
        <v>1266</v>
      </c>
      <c r="B537" s="2">
        <v>11</v>
      </c>
      <c r="C537" s="2">
        <v>5846.648</v>
      </c>
      <c r="D537" s="2"/>
      <c r="E537" s="2">
        <v>11</v>
      </c>
      <c r="F537" s="2">
        <v>4639.326</v>
      </c>
      <c r="G537" s="2">
        <f t="shared" si="13"/>
        <v>0.793501849264741</v>
      </c>
    </row>
    <row r="538" spans="1:7">
      <c r="A538" s="2" t="s">
        <v>1267</v>
      </c>
      <c r="B538" s="2">
        <v>12</v>
      </c>
      <c r="C538" s="2">
        <v>5668.104</v>
      </c>
      <c r="D538" s="2"/>
      <c r="E538" s="2">
        <v>12</v>
      </c>
      <c r="F538" s="2">
        <v>4058.569</v>
      </c>
      <c r="G538" s="2">
        <f t="shared" si="13"/>
        <v>0.716036438286947</v>
      </c>
    </row>
    <row r="539" spans="1:7">
      <c r="A539" s="2"/>
      <c r="B539" s="2"/>
      <c r="C539" s="2"/>
      <c r="D539" s="2"/>
      <c r="E539" s="2"/>
      <c r="F539" s="2"/>
      <c r="G539" s="2"/>
    </row>
    <row r="540" spans="1:7">
      <c r="A540" s="5" t="s">
        <v>11</v>
      </c>
      <c r="B540" s="5">
        <v>1</v>
      </c>
      <c r="C540" s="5">
        <v>9109.083</v>
      </c>
      <c r="D540" s="5"/>
      <c r="E540" s="5">
        <v>1</v>
      </c>
      <c r="F540" s="5">
        <v>9237.418</v>
      </c>
      <c r="G540" s="5">
        <f t="shared" ref="G540:G551" si="14">F540/C540</f>
        <v>1.01408868488738</v>
      </c>
    </row>
    <row r="541" spans="1:7">
      <c r="A541" s="5" t="s">
        <v>12</v>
      </c>
      <c r="B541" s="5">
        <v>2</v>
      </c>
      <c r="C541" s="5">
        <v>7858.648</v>
      </c>
      <c r="D541" s="5"/>
      <c r="E541" s="5">
        <v>2</v>
      </c>
      <c r="F541" s="5">
        <v>7150.397</v>
      </c>
      <c r="G541" s="5">
        <f t="shared" si="14"/>
        <v>0.909876228073837</v>
      </c>
    </row>
    <row r="542" spans="1:7">
      <c r="A542" s="2" t="s">
        <v>17</v>
      </c>
      <c r="B542" s="2">
        <v>3</v>
      </c>
      <c r="C542" s="2">
        <v>7775.497</v>
      </c>
      <c r="D542" s="2"/>
      <c r="E542" s="2">
        <v>3</v>
      </c>
      <c r="F542" s="2">
        <v>5008.527</v>
      </c>
      <c r="G542" s="2">
        <f t="shared" si="14"/>
        <v>0.644142361575086</v>
      </c>
    </row>
    <row r="543" spans="1:7">
      <c r="A543" s="2" t="s">
        <v>18</v>
      </c>
      <c r="B543" s="2">
        <v>4</v>
      </c>
      <c r="C543" s="2">
        <v>7641.891</v>
      </c>
      <c r="D543" s="2"/>
      <c r="E543" s="2">
        <v>4</v>
      </c>
      <c r="F543" s="2">
        <v>4993.012</v>
      </c>
      <c r="G543" s="2">
        <f t="shared" si="14"/>
        <v>0.653373883506059</v>
      </c>
    </row>
    <row r="544" spans="1:7">
      <c r="A544" s="3" t="s">
        <v>783</v>
      </c>
      <c r="B544" s="3">
        <v>5</v>
      </c>
      <c r="C544" s="3">
        <v>8886.891</v>
      </c>
      <c r="D544" s="3"/>
      <c r="E544" s="3">
        <v>5</v>
      </c>
      <c r="F544" s="3">
        <v>4288.477</v>
      </c>
      <c r="G544" s="3">
        <f t="shared" si="14"/>
        <v>0.482562124369479</v>
      </c>
    </row>
    <row r="545" spans="1:7">
      <c r="A545" s="3" t="s">
        <v>784</v>
      </c>
      <c r="B545" s="3">
        <v>6</v>
      </c>
      <c r="C545" s="3">
        <v>8752.77</v>
      </c>
      <c r="D545" s="3"/>
      <c r="E545" s="3">
        <v>6</v>
      </c>
      <c r="F545" s="3">
        <v>3434.477</v>
      </c>
      <c r="G545" s="3">
        <f t="shared" si="14"/>
        <v>0.392387438490901</v>
      </c>
    </row>
    <row r="546" spans="1:7">
      <c r="A546" s="2" t="s">
        <v>218</v>
      </c>
      <c r="B546" s="2">
        <v>7</v>
      </c>
      <c r="C546" s="2">
        <v>7375.205</v>
      </c>
      <c r="D546" s="2"/>
      <c r="E546" s="2">
        <v>7</v>
      </c>
      <c r="F546" s="2">
        <v>6116.468</v>
      </c>
      <c r="G546" s="2">
        <f t="shared" si="14"/>
        <v>0.829328540698191</v>
      </c>
    </row>
    <row r="547" spans="1:7">
      <c r="A547" s="2" t="s">
        <v>219</v>
      </c>
      <c r="B547" s="2">
        <v>8</v>
      </c>
      <c r="C547" s="2">
        <v>6646.062</v>
      </c>
      <c r="D547" s="2"/>
      <c r="E547" s="2">
        <v>8</v>
      </c>
      <c r="F547" s="2">
        <v>6372.477</v>
      </c>
      <c r="G547" s="2">
        <f t="shared" si="14"/>
        <v>0.958835021400643</v>
      </c>
    </row>
    <row r="548" spans="1:7">
      <c r="A548" s="5" t="s">
        <v>1268</v>
      </c>
      <c r="B548" s="5">
        <v>9</v>
      </c>
      <c r="C548" s="5">
        <v>7668.355</v>
      </c>
      <c r="D548" s="5"/>
      <c r="E548" s="5">
        <v>9</v>
      </c>
      <c r="F548" s="5">
        <v>7302.719</v>
      </c>
      <c r="G548" s="5">
        <f t="shared" si="14"/>
        <v>0.952318848044985</v>
      </c>
    </row>
    <row r="549" spans="1:7">
      <c r="A549" s="5" t="s">
        <v>1269</v>
      </c>
      <c r="B549" s="5">
        <v>10</v>
      </c>
      <c r="C549" s="5">
        <v>7488.426</v>
      </c>
      <c r="D549" s="5"/>
      <c r="E549" s="5">
        <v>10</v>
      </c>
      <c r="F549" s="5">
        <v>6313.426</v>
      </c>
      <c r="G549" s="5">
        <f t="shared" si="14"/>
        <v>0.843091191660304</v>
      </c>
    </row>
    <row r="550" spans="1:7">
      <c r="A550" s="2" t="s">
        <v>1270</v>
      </c>
      <c r="B550" s="2">
        <v>11</v>
      </c>
      <c r="C550" s="2">
        <v>8338.134</v>
      </c>
      <c r="D550" s="2"/>
      <c r="E550" s="2">
        <v>11</v>
      </c>
      <c r="F550" s="2">
        <v>6053.569</v>
      </c>
      <c r="G550" s="2">
        <f t="shared" si="14"/>
        <v>0.726010040136079</v>
      </c>
    </row>
    <row r="551" spans="1:7">
      <c r="A551" s="2" t="s">
        <v>1271</v>
      </c>
      <c r="B551" s="2">
        <v>12</v>
      </c>
      <c r="C551" s="2">
        <v>7576.426</v>
      </c>
      <c r="D551" s="2"/>
      <c r="E551" s="2">
        <v>12</v>
      </c>
      <c r="F551" s="2">
        <v>7820.104</v>
      </c>
      <c r="G551" s="2">
        <f t="shared" si="14"/>
        <v>1.03216265822434</v>
      </c>
    </row>
    <row r="553" ht="13.5" spans="1:1">
      <c r="A553" s="1" t="s">
        <v>1259</v>
      </c>
    </row>
    <row r="554" spans="1:13">
      <c r="A554" s="6" t="s">
        <v>123</v>
      </c>
      <c r="B554" s="2"/>
      <c r="C554" s="2"/>
      <c r="D554" s="2"/>
      <c r="E554" s="2"/>
      <c r="F554" s="2"/>
      <c r="G554" s="2"/>
      <c r="H554" s="2"/>
      <c r="I554" s="2"/>
      <c r="J554" s="2"/>
      <c r="K554" s="2"/>
      <c r="L554" s="2"/>
      <c r="M554" s="2"/>
    </row>
    <row r="555" spans="1:13">
      <c r="A555" s="6" t="s">
        <v>30</v>
      </c>
      <c r="B555" s="2"/>
      <c r="C555" s="2"/>
      <c r="D555" s="2"/>
      <c r="E555" s="2"/>
      <c r="F555" s="2"/>
      <c r="G555" s="6" t="s">
        <v>124</v>
      </c>
      <c r="H555" s="6"/>
      <c r="I555" s="6"/>
      <c r="J555" s="6"/>
      <c r="K555" s="6"/>
      <c r="L555" s="6"/>
      <c r="M555" s="6"/>
    </row>
    <row r="556" spans="1:13">
      <c r="A556" s="6"/>
      <c r="B556" s="6" t="s">
        <v>126</v>
      </c>
      <c r="C556" s="6" t="s">
        <v>127</v>
      </c>
      <c r="D556" s="6" t="s">
        <v>128</v>
      </c>
      <c r="E556" s="6" t="s">
        <v>32</v>
      </c>
      <c r="F556" s="6" t="s">
        <v>33</v>
      </c>
      <c r="G556" s="6" t="s">
        <v>125</v>
      </c>
      <c r="H556" s="6"/>
      <c r="I556" s="6"/>
      <c r="J556" s="6"/>
      <c r="K556" s="6"/>
      <c r="L556" s="6"/>
      <c r="M556" s="6"/>
    </row>
    <row r="557" spans="1:13">
      <c r="A557" s="8" t="s">
        <v>130</v>
      </c>
      <c r="B557" s="2">
        <v>1.179</v>
      </c>
      <c r="C557" s="2">
        <v>5</v>
      </c>
      <c r="D557" s="2">
        <v>0.236</v>
      </c>
      <c r="E557" s="2">
        <v>7.874</v>
      </c>
      <c r="F557" s="2">
        <v>0</v>
      </c>
      <c r="G557" s="6" t="s">
        <v>129</v>
      </c>
      <c r="H557" s="6"/>
      <c r="I557" s="6"/>
      <c r="J557" s="6"/>
      <c r="K557" s="6"/>
      <c r="L557" s="6"/>
      <c r="M557" s="6"/>
    </row>
    <row r="558" spans="1:13">
      <c r="A558" s="6" t="s">
        <v>136</v>
      </c>
      <c r="B558" s="2">
        <v>0.899</v>
      </c>
      <c r="C558" s="2">
        <v>30</v>
      </c>
      <c r="D558" s="2">
        <v>0.03</v>
      </c>
      <c r="E558" s="2"/>
      <c r="F558" s="2"/>
      <c r="G558" s="6" t="s">
        <v>131</v>
      </c>
      <c r="H558" s="6" t="s">
        <v>132</v>
      </c>
      <c r="I558" s="6" t="s">
        <v>133</v>
      </c>
      <c r="J558" s="6" t="s">
        <v>134</v>
      </c>
      <c r="K558" s="6" t="s">
        <v>33</v>
      </c>
      <c r="L558" s="6" t="s">
        <v>135</v>
      </c>
      <c r="M558" s="6"/>
    </row>
    <row r="559" spans="1:13">
      <c r="A559" s="6" t="s">
        <v>137</v>
      </c>
      <c r="B559" s="2">
        <v>2.078</v>
      </c>
      <c r="C559" s="2">
        <v>35</v>
      </c>
      <c r="D559" s="2"/>
      <c r="E559" s="2"/>
      <c r="F559" s="2"/>
      <c r="G559" s="6"/>
      <c r="H559" s="6"/>
      <c r="I559" s="6"/>
      <c r="J559" s="6"/>
      <c r="K559" s="6"/>
      <c r="L559" s="6" t="s">
        <v>41</v>
      </c>
      <c r="M559" s="6" t="s">
        <v>42</v>
      </c>
    </row>
    <row r="560" spans="1:13">
      <c r="A560" s="2"/>
      <c r="B560" s="2"/>
      <c r="C560" s="2"/>
      <c r="D560" s="2"/>
      <c r="E560" s="2"/>
      <c r="F560" s="2"/>
      <c r="G560" s="2" t="s">
        <v>31</v>
      </c>
      <c r="H560" s="2" t="s">
        <v>40</v>
      </c>
      <c r="I560" s="2" t="s">
        <v>1309</v>
      </c>
      <c r="J560" s="2">
        <v>0.09992</v>
      </c>
      <c r="K560" s="2">
        <v>0</v>
      </c>
      <c r="L560" s="2">
        <v>0.263</v>
      </c>
      <c r="M560" s="2">
        <v>0.6711</v>
      </c>
    </row>
    <row r="561" spans="1:13">
      <c r="A561" s="2"/>
      <c r="B561" s="2"/>
      <c r="C561" s="2"/>
      <c r="D561" s="2"/>
      <c r="E561" s="2"/>
      <c r="F561" s="2"/>
      <c r="G561" s="2"/>
      <c r="H561" s="2" t="s">
        <v>790</v>
      </c>
      <c r="I561" s="2" t="s">
        <v>1310</v>
      </c>
      <c r="J561" s="2">
        <v>0.09992</v>
      </c>
      <c r="K561" s="2">
        <v>0</v>
      </c>
      <c r="L561" s="2">
        <v>0.2412</v>
      </c>
      <c r="M561" s="2">
        <v>0.6493</v>
      </c>
    </row>
    <row r="562" spans="1:13">
      <c r="A562" s="2"/>
      <c r="B562" s="2"/>
      <c r="C562" s="2"/>
      <c r="D562" s="2"/>
      <c r="E562" s="2"/>
      <c r="F562" s="2"/>
      <c r="G562" s="2"/>
      <c r="H562" s="2" t="s">
        <v>235</v>
      </c>
      <c r="I562" s="2">
        <v>0.16833</v>
      </c>
      <c r="J562" s="2">
        <v>0.09992</v>
      </c>
      <c r="K562" s="2">
        <v>0.102</v>
      </c>
      <c r="L562" s="2">
        <v>-0.0357</v>
      </c>
      <c r="M562" s="2">
        <v>0.3724</v>
      </c>
    </row>
    <row r="563" spans="1:13">
      <c r="A563" s="2"/>
      <c r="B563" s="2"/>
      <c r="C563" s="2"/>
      <c r="D563" s="2"/>
      <c r="E563" s="2"/>
      <c r="F563" s="2"/>
      <c r="G563" s="2"/>
      <c r="H563" s="2" t="s">
        <v>1171</v>
      </c>
      <c r="I563" s="2">
        <v>0.11862</v>
      </c>
      <c r="J563" s="2">
        <v>0.09992</v>
      </c>
      <c r="K563" s="2">
        <v>0.244</v>
      </c>
      <c r="L563" s="2">
        <v>-0.0854</v>
      </c>
      <c r="M563" s="2">
        <v>0.3227</v>
      </c>
    </row>
    <row r="564" spans="1:13">
      <c r="A564" s="2"/>
      <c r="B564" s="2"/>
      <c r="C564" s="2"/>
      <c r="D564" s="2"/>
      <c r="E564" s="2"/>
      <c r="F564" s="2"/>
      <c r="G564" s="2"/>
      <c r="H564" s="2" t="s">
        <v>1172</v>
      </c>
      <c r="I564" s="2">
        <v>0.06535</v>
      </c>
      <c r="J564" s="2">
        <v>0.09992</v>
      </c>
      <c r="K564" s="2">
        <v>0.518</v>
      </c>
      <c r="L564" s="2">
        <v>-0.1387</v>
      </c>
      <c r="M564" s="2">
        <v>0.2694</v>
      </c>
    </row>
    <row r="565" spans="1:13">
      <c r="A565" s="2"/>
      <c r="B565" s="2"/>
      <c r="C565" s="2"/>
      <c r="D565" s="2"/>
      <c r="E565" s="2"/>
      <c r="F565" s="2"/>
      <c r="G565" s="2" t="s">
        <v>40</v>
      </c>
      <c r="H565" s="2" t="s">
        <v>31</v>
      </c>
      <c r="I565" s="2" t="s">
        <v>1311</v>
      </c>
      <c r="J565" s="2">
        <v>0.09992</v>
      </c>
      <c r="K565" s="2">
        <v>0</v>
      </c>
      <c r="L565" s="2">
        <v>-0.6711</v>
      </c>
      <c r="M565" s="2">
        <v>-0.263</v>
      </c>
    </row>
    <row r="566" spans="1:13">
      <c r="A566" s="2"/>
      <c r="B566" s="2"/>
      <c r="C566" s="2"/>
      <c r="D566" s="2"/>
      <c r="E566" s="2"/>
      <c r="F566" s="2"/>
      <c r="G566" s="2"/>
      <c r="H566" s="2" t="s">
        <v>790</v>
      </c>
      <c r="I566" s="2">
        <v>-0.02177</v>
      </c>
      <c r="J566" s="2">
        <v>0.09992</v>
      </c>
      <c r="K566" s="2">
        <v>0.829</v>
      </c>
      <c r="L566" s="2">
        <v>-0.2258</v>
      </c>
      <c r="M566" s="2">
        <v>0.1823</v>
      </c>
    </row>
    <row r="567" spans="1:13">
      <c r="A567" s="2"/>
      <c r="B567" s="2"/>
      <c r="C567" s="2"/>
      <c r="D567" s="2"/>
      <c r="E567" s="2"/>
      <c r="F567" s="2"/>
      <c r="G567" s="2"/>
      <c r="H567" s="2" t="s">
        <v>235</v>
      </c>
      <c r="I567" s="2" t="s">
        <v>1312</v>
      </c>
      <c r="J567" s="2">
        <v>0.09992</v>
      </c>
      <c r="K567" s="2">
        <v>0.006</v>
      </c>
      <c r="L567" s="2">
        <v>-0.5028</v>
      </c>
      <c r="M567" s="2">
        <v>-0.0947</v>
      </c>
    </row>
    <row r="568" spans="1:13">
      <c r="A568" s="2"/>
      <c r="B568" s="2"/>
      <c r="C568" s="2"/>
      <c r="D568" s="2"/>
      <c r="E568" s="2"/>
      <c r="F568" s="2"/>
      <c r="G568" s="2"/>
      <c r="H568" s="2" t="s">
        <v>1171</v>
      </c>
      <c r="I568" s="2" t="s">
        <v>1313</v>
      </c>
      <c r="J568" s="2">
        <v>0.09992</v>
      </c>
      <c r="K568" s="2">
        <v>0.002</v>
      </c>
      <c r="L568" s="2">
        <v>-0.5525</v>
      </c>
      <c r="M568" s="2">
        <v>-0.1444</v>
      </c>
    </row>
    <row r="569" spans="1:13">
      <c r="A569" s="2"/>
      <c r="B569" s="2"/>
      <c r="C569" s="2"/>
      <c r="D569" s="2"/>
      <c r="E569" s="2"/>
      <c r="F569" s="2"/>
      <c r="G569" s="2"/>
      <c r="H569" s="2" t="s">
        <v>1172</v>
      </c>
      <c r="I569" s="2" t="s">
        <v>1314</v>
      </c>
      <c r="J569" s="2">
        <v>0.09992</v>
      </c>
      <c r="K569" s="2">
        <v>0</v>
      </c>
      <c r="L569" s="2">
        <v>-0.6058</v>
      </c>
      <c r="M569" s="2">
        <v>-0.1976</v>
      </c>
    </row>
    <row r="570" spans="1:13">
      <c r="A570" s="2"/>
      <c r="B570" s="2"/>
      <c r="C570" s="2"/>
      <c r="D570" s="2"/>
      <c r="E570" s="2"/>
      <c r="F570" s="2"/>
      <c r="G570" s="2" t="s">
        <v>790</v>
      </c>
      <c r="H570" s="2" t="s">
        <v>31</v>
      </c>
      <c r="I570" s="2" t="s">
        <v>1315</v>
      </c>
      <c r="J570" s="2">
        <v>0.09992</v>
      </c>
      <c r="K570" s="2">
        <v>0</v>
      </c>
      <c r="L570" s="2">
        <v>-0.6493</v>
      </c>
      <c r="M570" s="2">
        <v>-0.2412</v>
      </c>
    </row>
    <row r="571" spans="1:13">
      <c r="A571" s="2"/>
      <c r="B571" s="2"/>
      <c r="C571" s="2"/>
      <c r="D571" s="2"/>
      <c r="E571" s="2"/>
      <c r="F571" s="2"/>
      <c r="G571" s="2"/>
      <c r="H571" s="2" t="s">
        <v>40</v>
      </c>
      <c r="I571" s="2">
        <v>0.02177</v>
      </c>
      <c r="J571" s="2">
        <v>0.09992</v>
      </c>
      <c r="K571" s="2">
        <v>0.829</v>
      </c>
      <c r="L571" s="2">
        <v>-0.1823</v>
      </c>
      <c r="M571" s="2">
        <v>0.2258</v>
      </c>
    </row>
    <row r="572" spans="1:13">
      <c r="A572" s="2"/>
      <c r="B572" s="2"/>
      <c r="C572" s="2"/>
      <c r="D572" s="2"/>
      <c r="E572" s="2"/>
      <c r="F572" s="2"/>
      <c r="G572" s="2"/>
      <c r="H572" s="2" t="s">
        <v>235</v>
      </c>
      <c r="I572" s="2" t="s">
        <v>1316</v>
      </c>
      <c r="J572" s="2">
        <v>0.09992</v>
      </c>
      <c r="K572" s="2">
        <v>0.009</v>
      </c>
      <c r="L572" s="2">
        <v>-0.481</v>
      </c>
      <c r="M572" s="2">
        <v>-0.0729</v>
      </c>
    </row>
    <row r="573" spans="1:13">
      <c r="A573" s="2"/>
      <c r="B573" s="2"/>
      <c r="C573" s="2"/>
      <c r="D573" s="2"/>
      <c r="E573" s="2"/>
      <c r="F573" s="2"/>
      <c r="G573" s="2"/>
      <c r="H573" s="2" t="s">
        <v>1171</v>
      </c>
      <c r="I573" s="2" t="s">
        <v>1317</v>
      </c>
      <c r="J573" s="2">
        <v>0.09992</v>
      </c>
      <c r="K573" s="2">
        <v>0.003</v>
      </c>
      <c r="L573" s="2">
        <v>-0.5307</v>
      </c>
      <c r="M573" s="2">
        <v>-0.1226</v>
      </c>
    </row>
    <row r="574" spans="1:13">
      <c r="A574" s="2"/>
      <c r="B574" s="2"/>
      <c r="C574" s="2"/>
      <c r="D574" s="2"/>
      <c r="E574" s="2"/>
      <c r="F574" s="2"/>
      <c r="G574" s="2"/>
      <c r="H574" s="2" t="s">
        <v>1172</v>
      </c>
      <c r="I574" s="2" t="s">
        <v>1318</v>
      </c>
      <c r="J574" s="2">
        <v>0.09992</v>
      </c>
      <c r="K574" s="2">
        <v>0.001</v>
      </c>
      <c r="L574" s="2">
        <v>-0.584</v>
      </c>
      <c r="M574" s="2">
        <v>-0.1759</v>
      </c>
    </row>
    <row r="575" spans="1:13">
      <c r="A575" s="2"/>
      <c r="B575" s="2"/>
      <c r="C575" s="2"/>
      <c r="D575" s="2"/>
      <c r="E575" s="2"/>
      <c r="F575" s="2"/>
      <c r="G575" s="2" t="s">
        <v>235</v>
      </c>
      <c r="H575" s="2" t="s">
        <v>31</v>
      </c>
      <c r="I575" s="2">
        <v>-0.16833</v>
      </c>
      <c r="J575" s="2">
        <v>0.09992</v>
      </c>
      <c r="K575" s="2">
        <v>0.102</v>
      </c>
      <c r="L575" s="2">
        <v>-0.3724</v>
      </c>
      <c r="M575" s="2">
        <v>0.0357</v>
      </c>
    </row>
    <row r="576" spans="1:13">
      <c r="A576" s="2"/>
      <c r="B576" s="2"/>
      <c r="C576" s="2"/>
      <c r="D576" s="2"/>
      <c r="E576" s="2"/>
      <c r="F576" s="2"/>
      <c r="G576" s="2"/>
      <c r="H576" s="2" t="s">
        <v>40</v>
      </c>
      <c r="I576" s="2" t="s">
        <v>1319</v>
      </c>
      <c r="J576" s="2">
        <v>0.09992</v>
      </c>
      <c r="K576" s="2">
        <v>0.006</v>
      </c>
      <c r="L576" s="2">
        <v>0.0947</v>
      </c>
      <c r="M576" s="2">
        <v>0.5028</v>
      </c>
    </row>
    <row r="577" spans="1:13">
      <c r="A577" s="2"/>
      <c r="B577" s="2"/>
      <c r="C577" s="2"/>
      <c r="D577" s="2"/>
      <c r="E577" s="2"/>
      <c r="F577" s="2"/>
      <c r="G577" s="2"/>
      <c r="H577" s="2" t="s">
        <v>790</v>
      </c>
      <c r="I577" s="2" t="s">
        <v>1320</v>
      </c>
      <c r="J577" s="2">
        <v>0.09992</v>
      </c>
      <c r="K577" s="2">
        <v>0.009</v>
      </c>
      <c r="L577" s="2">
        <v>0.0729</v>
      </c>
      <c r="M577" s="2">
        <v>0.481</v>
      </c>
    </row>
    <row r="578" spans="1:13">
      <c r="A578" s="2"/>
      <c r="B578" s="2"/>
      <c r="C578" s="2"/>
      <c r="D578" s="2"/>
      <c r="E578" s="2"/>
      <c r="F578" s="2"/>
      <c r="G578" s="2"/>
      <c r="H578" s="2" t="s">
        <v>1171</v>
      </c>
      <c r="I578" s="2">
        <v>-0.04971</v>
      </c>
      <c r="J578" s="2">
        <v>0.09992</v>
      </c>
      <c r="K578" s="2">
        <v>0.622</v>
      </c>
      <c r="L578" s="2">
        <v>-0.2538</v>
      </c>
      <c r="M578" s="2">
        <v>0.1544</v>
      </c>
    </row>
    <row r="579" spans="1:13">
      <c r="A579" s="2"/>
      <c r="B579" s="2"/>
      <c r="C579" s="2"/>
      <c r="D579" s="2"/>
      <c r="E579" s="2"/>
      <c r="F579" s="2"/>
      <c r="G579" s="2"/>
      <c r="H579" s="2" t="s">
        <v>1172</v>
      </c>
      <c r="I579" s="2">
        <v>-0.10298</v>
      </c>
      <c r="J579" s="2">
        <v>0.09992</v>
      </c>
      <c r="K579" s="2">
        <v>0.311</v>
      </c>
      <c r="L579" s="2">
        <v>-0.307</v>
      </c>
      <c r="M579" s="2">
        <v>0.1011</v>
      </c>
    </row>
    <row r="580" spans="1:13">
      <c r="A580" s="2"/>
      <c r="B580" s="2"/>
      <c r="C580" s="2"/>
      <c r="D580" s="2"/>
      <c r="E580" s="2"/>
      <c r="F580" s="2"/>
      <c r="G580" s="2" t="s">
        <v>1171</v>
      </c>
      <c r="H580" s="2" t="s">
        <v>31</v>
      </c>
      <c r="I580" s="2">
        <v>-0.11862</v>
      </c>
      <c r="J580" s="2">
        <v>0.09992</v>
      </c>
      <c r="K580" s="2">
        <v>0.244</v>
      </c>
      <c r="L580" s="2">
        <v>-0.3227</v>
      </c>
      <c r="M580" s="2">
        <v>0.0854</v>
      </c>
    </row>
    <row r="581" spans="1:13">
      <c r="A581" s="2"/>
      <c r="B581" s="2"/>
      <c r="C581" s="2"/>
      <c r="D581" s="2"/>
      <c r="E581" s="2"/>
      <c r="F581" s="2"/>
      <c r="G581" s="2"/>
      <c r="H581" s="2" t="s">
        <v>40</v>
      </c>
      <c r="I581" s="2" t="s">
        <v>1321</v>
      </c>
      <c r="J581" s="2">
        <v>0.09992</v>
      </c>
      <c r="K581" s="2">
        <v>0.002</v>
      </c>
      <c r="L581" s="2">
        <v>0.1444</v>
      </c>
      <c r="M581" s="2">
        <v>0.5525</v>
      </c>
    </row>
    <row r="582" spans="1:13">
      <c r="A582" s="2"/>
      <c r="B582" s="2"/>
      <c r="C582" s="2"/>
      <c r="D582" s="2"/>
      <c r="E582" s="2"/>
      <c r="F582" s="2"/>
      <c r="G582" s="2"/>
      <c r="H582" s="2" t="s">
        <v>790</v>
      </c>
      <c r="I582" s="2" t="s">
        <v>1322</v>
      </c>
      <c r="J582" s="2">
        <v>0.09992</v>
      </c>
      <c r="K582" s="2">
        <v>0.003</v>
      </c>
      <c r="L582" s="2">
        <v>0.1226</v>
      </c>
      <c r="M582" s="2">
        <v>0.5307</v>
      </c>
    </row>
    <row r="583" spans="1:13">
      <c r="A583" s="2"/>
      <c r="B583" s="2"/>
      <c r="C583" s="2"/>
      <c r="D583" s="2"/>
      <c r="E583" s="2"/>
      <c r="F583" s="2"/>
      <c r="G583" s="2"/>
      <c r="H583" s="2" t="s">
        <v>235</v>
      </c>
      <c r="I583" s="2">
        <v>0.04971</v>
      </c>
      <c r="J583" s="2">
        <v>0.09992</v>
      </c>
      <c r="K583" s="2">
        <v>0.622</v>
      </c>
      <c r="L583" s="2">
        <v>-0.1544</v>
      </c>
      <c r="M583" s="2">
        <v>0.2538</v>
      </c>
    </row>
    <row r="584" spans="1:13">
      <c r="A584" s="2"/>
      <c r="B584" s="2"/>
      <c r="C584" s="2"/>
      <c r="D584" s="2"/>
      <c r="E584" s="2"/>
      <c r="F584" s="2"/>
      <c r="G584" s="2"/>
      <c r="H584" s="2" t="s">
        <v>1172</v>
      </c>
      <c r="I584" s="2">
        <v>-0.05327</v>
      </c>
      <c r="J584" s="2">
        <v>0.09992</v>
      </c>
      <c r="K584" s="2">
        <v>0.598</v>
      </c>
      <c r="L584" s="2">
        <v>-0.2573</v>
      </c>
      <c r="M584" s="2">
        <v>0.1508</v>
      </c>
    </row>
    <row r="585" spans="1:13">
      <c r="A585" s="2"/>
      <c r="B585" s="2"/>
      <c r="C585" s="2"/>
      <c r="D585" s="2"/>
      <c r="E585" s="2"/>
      <c r="F585" s="2"/>
      <c r="G585" s="2" t="s">
        <v>1172</v>
      </c>
      <c r="H585" s="2" t="s">
        <v>31</v>
      </c>
      <c r="I585" s="2">
        <v>-0.06535</v>
      </c>
      <c r="J585" s="2">
        <v>0.09992</v>
      </c>
      <c r="K585" s="2">
        <v>0.518</v>
      </c>
      <c r="L585" s="2">
        <v>-0.2694</v>
      </c>
      <c r="M585" s="2">
        <v>0.1387</v>
      </c>
    </row>
    <row r="586" spans="1:13">
      <c r="A586" s="2"/>
      <c r="B586" s="2"/>
      <c r="C586" s="2"/>
      <c r="D586" s="2"/>
      <c r="E586" s="2"/>
      <c r="F586" s="2"/>
      <c r="G586" s="2"/>
      <c r="H586" s="2" t="s">
        <v>40</v>
      </c>
      <c r="I586" s="2" t="s">
        <v>1323</v>
      </c>
      <c r="J586" s="2">
        <v>0.09992</v>
      </c>
      <c r="K586" s="2">
        <v>0</v>
      </c>
      <c r="L586" s="2">
        <v>0.1976</v>
      </c>
      <c r="M586" s="2">
        <v>0.6058</v>
      </c>
    </row>
    <row r="587" spans="1:13">
      <c r="A587" s="2"/>
      <c r="B587" s="2"/>
      <c r="C587" s="2"/>
      <c r="D587" s="2"/>
      <c r="E587" s="2"/>
      <c r="F587" s="2"/>
      <c r="G587" s="2"/>
      <c r="H587" s="2" t="s">
        <v>790</v>
      </c>
      <c r="I587" s="2" t="s">
        <v>1324</v>
      </c>
      <c r="J587" s="2">
        <v>0.09992</v>
      </c>
      <c r="K587" s="2">
        <v>0.001</v>
      </c>
      <c r="L587" s="2">
        <v>0.1759</v>
      </c>
      <c r="M587" s="2">
        <v>0.584</v>
      </c>
    </row>
    <row r="588" spans="1:13">
      <c r="A588" s="2"/>
      <c r="B588" s="2"/>
      <c r="C588" s="2"/>
      <c r="D588" s="2"/>
      <c r="E588" s="2"/>
      <c r="F588" s="2"/>
      <c r="G588" s="2"/>
      <c r="H588" s="2" t="s">
        <v>235</v>
      </c>
      <c r="I588" s="2">
        <v>0.10298</v>
      </c>
      <c r="J588" s="2">
        <v>0.09992</v>
      </c>
      <c r="K588" s="2">
        <v>0.311</v>
      </c>
      <c r="L588" s="2">
        <v>-0.1011</v>
      </c>
      <c r="M588" s="2">
        <v>0.307</v>
      </c>
    </row>
    <row r="589" spans="1:13">
      <c r="A589" s="2"/>
      <c r="B589" s="2"/>
      <c r="C589" s="2"/>
      <c r="D589" s="2"/>
      <c r="E589" s="2"/>
      <c r="F589" s="2"/>
      <c r="G589" s="2"/>
      <c r="H589" s="2" t="s">
        <v>1171</v>
      </c>
      <c r="I589" s="2">
        <v>0.05327</v>
      </c>
      <c r="J589" s="2">
        <v>0.09992</v>
      </c>
      <c r="K589" s="2">
        <v>0.598</v>
      </c>
      <c r="L589" s="2">
        <v>-0.1508</v>
      </c>
      <c r="M589" s="2">
        <v>0.2573</v>
      </c>
    </row>
    <row r="590" spans="1:13">
      <c r="A590" s="2"/>
      <c r="B590" s="2"/>
      <c r="C590" s="2"/>
      <c r="D590" s="2"/>
      <c r="E590" s="2"/>
      <c r="F590" s="2"/>
      <c r="G590" s="6" t="s">
        <v>144</v>
      </c>
      <c r="H590" s="2"/>
      <c r="I590" s="2"/>
      <c r="J590" s="2"/>
      <c r="K590" s="2"/>
      <c r="L590" s="2"/>
      <c r="M590" s="2"/>
    </row>
    <row r="593" ht="13.5" spans="1:1">
      <c r="A593" s="1" t="s">
        <v>1290</v>
      </c>
    </row>
    <row r="594" spans="1:14">
      <c r="A594" s="6" t="s">
        <v>123</v>
      </c>
      <c r="B594" s="2"/>
      <c r="C594" s="2"/>
      <c r="D594" s="2"/>
      <c r="E594" s="2"/>
      <c r="F594" s="2"/>
      <c r="G594" s="2"/>
      <c r="H594" s="2"/>
      <c r="I594" s="2"/>
      <c r="J594" s="2"/>
      <c r="K594" s="2"/>
      <c r="L594" s="2"/>
      <c r="M594" s="2"/>
      <c r="N594" s="2"/>
    </row>
    <row r="595" spans="1:14">
      <c r="A595" s="6" t="s">
        <v>30</v>
      </c>
      <c r="B595" s="2"/>
      <c r="C595" s="2"/>
      <c r="D595" s="2"/>
      <c r="E595" s="2"/>
      <c r="F595" s="2"/>
      <c r="G595" s="2"/>
      <c r="H595" s="6" t="s">
        <v>124</v>
      </c>
      <c r="I595" s="6"/>
      <c r="J595" s="6"/>
      <c r="K595" s="6"/>
      <c r="L595" s="6"/>
      <c r="M595" s="6"/>
      <c r="N595" s="6"/>
    </row>
    <row r="596" spans="1:14">
      <c r="A596" s="6"/>
      <c r="B596" s="6" t="s">
        <v>126</v>
      </c>
      <c r="C596" s="6" t="s">
        <v>127</v>
      </c>
      <c r="D596" s="6" t="s">
        <v>128</v>
      </c>
      <c r="E596" s="6" t="s">
        <v>32</v>
      </c>
      <c r="F596" s="6" t="s">
        <v>33</v>
      </c>
      <c r="G596" s="2"/>
      <c r="H596" s="6" t="s">
        <v>125</v>
      </c>
      <c r="I596" s="6"/>
      <c r="J596" s="6"/>
      <c r="K596" s="6"/>
      <c r="L596" s="6"/>
      <c r="M596" s="6"/>
      <c r="N596" s="6"/>
    </row>
    <row r="597" spans="1:14">
      <c r="A597" s="8" t="s">
        <v>130</v>
      </c>
      <c r="B597" s="2">
        <v>1.357</v>
      </c>
      <c r="C597" s="2">
        <v>5</v>
      </c>
      <c r="D597" s="2">
        <v>0.271</v>
      </c>
      <c r="E597" s="2">
        <v>5.839</v>
      </c>
      <c r="F597" s="2">
        <v>0.001</v>
      </c>
      <c r="H597" s="6" t="s">
        <v>129</v>
      </c>
      <c r="I597" s="6"/>
      <c r="J597" s="6"/>
      <c r="K597" s="6"/>
      <c r="L597" s="6"/>
      <c r="M597" s="6"/>
      <c r="N597" s="6"/>
    </row>
    <row r="598" spans="1:14">
      <c r="A598" s="6" t="s">
        <v>136</v>
      </c>
      <c r="B598" s="2">
        <v>1.395</v>
      </c>
      <c r="C598" s="2">
        <v>30</v>
      </c>
      <c r="D598" s="2">
        <v>0.047</v>
      </c>
      <c r="E598" s="2"/>
      <c r="F598" s="2"/>
      <c r="H598" s="6" t="s">
        <v>131</v>
      </c>
      <c r="I598" s="6" t="s">
        <v>132</v>
      </c>
      <c r="J598" s="6" t="s">
        <v>133</v>
      </c>
      <c r="K598" s="6" t="s">
        <v>134</v>
      </c>
      <c r="L598" s="6" t="s">
        <v>33</v>
      </c>
      <c r="M598" s="6" t="s">
        <v>135</v>
      </c>
      <c r="N598" s="6"/>
    </row>
    <row r="599" spans="1:14">
      <c r="A599" s="6" t="s">
        <v>137</v>
      </c>
      <c r="B599" s="2">
        <v>2.753</v>
      </c>
      <c r="C599" s="2">
        <v>35</v>
      </c>
      <c r="D599" s="2"/>
      <c r="E599" s="2"/>
      <c r="F599" s="2"/>
      <c r="H599" s="6"/>
      <c r="I599" s="6"/>
      <c r="J599" s="6"/>
      <c r="K599" s="6"/>
      <c r="L599" s="6"/>
      <c r="M599" s="6" t="s">
        <v>41</v>
      </c>
      <c r="N599" s="6" t="s">
        <v>42</v>
      </c>
    </row>
    <row r="600" spans="1:14">
      <c r="A600" s="2"/>
      <c r="B600" s="2"/>
      <c r="C600" s="2"/>
      <c r="D600" s="2"/>
      <c r="E600" s="2"/>
      <c r="F600" s="2"/>
      <c r="G600" s="2"/>
      <c r="H600" s="2" t="s">
        <v>31</v>
      </c>
      <c r="I600" s="2" t="s">
        <v>40</v>
      </c>
      <c r="J600" s="2" t="s">
        <v>1325</v>
      </c>
      <c r="K600" s="2">
        <v>0.1245</v>
      </c>
      <c r="L600" s="2">
        <v>0</v>
      </c>
      <c r="M600" s="2">
        <v>0.2337</v>
      </c>
      <c r="N600" s="2">
        <v>0.7422</v>
      </c>
    </row>
    <row r="601" spans="1:14">
      <c r="A601" s="2"/>
      <c r="B601" s="2"/>
      <c r="C601" s="2"/>
      <c r="D601" s="2"/>
      <c r="E601" s="2"/>
      <c r="F601" s="2"/>
      <c r="G601" s="2"/>
      <c r="H601" s="2"/>
      <c r="I601" s="2" t="s">
        <v>790</v>
      </c>
      <c r="J601" s="2" t="s">
        <v>1326</v>
      </c>
      <c r="K601" s="2">
        <v>0.1245</v>
      </c>
      <c r="L601" s="2">
        <v>0</v>
      </c>
      <c r="M601" s="2">
        <v>0.2836</v>
      </c>
      <c r="N601" s="2">
        <v>0.7922</v>
      </c>
    </row>
    <row r="602" spans="1:14">
      <c r="A602" s="2"/>
      <c r="B602" s="2"/>
      <c r="C602" s="2"/>
      <c r="D602" s="2"/>
      <c r="E602" s="2"/>
      <c r="F602" s="2"/>
      <c r="G602" s="2"/>
      <c r="H602" s="2"/>
      <c r="I602" s="2" t="s">
        <v>235</v>
      </c>
      <c r="J602" s="2">
        <v>0.23053</v>
      </c>
      <c r="K602" s="2">
        <v>0.1245</v>
      </c>
      <c r="L602" s="2">
        <v>0.074</v>
      </c>
      <c r="M602" s="2">
        <v>-0.0237</v>
      </c>
      <c r="N602" s="2">
        <v>0.4848</v>
      </c>
    </row>
    <row r="603" spans="1:14">
      <c r="A603" s="2"/>
      <c r="B603" s="2"/>
      <c r="C603" s="2"/>
      <c r="D603" s="2"/>
      <c r="E603" s="2"/>
      <c r="F603" s="2"/>
      <c r="G603" s="2"/>
      <c r="H603" s="2"/>
      <c r="I603" s="2" t="s">
        <v>1171</v>
      </c>
      <c r="J603" s="2">
        <v>0.12225</v>
      </c>
      <c r="K603" s="2">
        <v>0.1245</v>
      </c>
      <c r="L603" s="2">
        <v>0.334</v>
      </c>
      <c r="M603" s="2">
        <v>-0.132</v>
      </c>
      <c r="N603" s="2">
        <v>0.3765</v>
      </c>
    </row>
    <row r="604" spans="1:14">
      <c r="A604" s="2"/>
      <c r="B604" s="2"/>
      <c r="C604" s="2"/>
      <c r="D604" s="2"/>
      <c r="E604" s="2"/>
      <c r="F604" s="2"/>
      <c r="G604" s="2"/>
      <c r="H604" s="2"/>
      <c r="I604" s="2" t="s">
        <v>1172</v>
      </c>
      <c r="J604" s="2">
        <v>0.16159</v>
      </c>
      <c r="K604" s="2">
        <v>0.1245</v>
      </c>
      <c r="L604" s="2">
        <v>0.204</v>
      </c>
      <c r="M604" s="2">
        <v>-0.0927</v>
      </c>
      <c r="N604" s="2">
        <v>0.4159</v>
      </c>
    </row>
    <row r="605" spans="1:14">
      <c r="A605" s="2"/>
      <c r="B605" s="2"/>
      <c r="C605" s="2"/>
      <c r="D605" s="2"/>
      <c r="E605" s="2"/>
      <c r="F605" s="2"/>
      <c r="G605" s="2"/>
      <c r="H605" s="2" t="s">
        <v>40</v>
      </c>
      <c r="I605" s="2" t="s">
        <v>31</v>
      </c>
      <c r="J605" s="2" t="s">
        <v>1327</v>
      </c>
      <c r="K605" s="2">
        <v>0.1245</v>
      </c>
      <c r="L605" s="2">
        <v>0</v>
      </c>
      <c r="M605" s="2">
        <v>-0.7422</v>
      </c>
      <c r="N605" s="2">
        <v>-0.2337</v>
      </c>
    </row>
    <row r="606" spans="1:14">
      <c r="A606" s="2"/>
      <c r="B606" s="2"/>
      <c r="C606" s="2"/>
      <c r="D606" s="2"/>
      <c r="E606" s="2"/>
      <c r="F606" s="2"/>
      <c r="G606" s="2"/>
      <c r="H606" s="2"/>
      <c r="I606" s="2" t="s">
        <v>790</v>
      </c>
      <c r="J606" s="2">
        <v>0.04993</v>
      </c>
      <c r="K606" s="2">
        <v>0.1245</v>
      </c>
      <c r="L606" s="2">
        <v>0.691</v>
      </c>
      <c r="M606" s="2">
        <v>-0.2043</v>
      </c>
      <c r="N606" s="2">
        <v>0.3042</v>
      </c>
    </row>
    <row r="607" spans="1:14">
      <c r="A607" s="2"/>
      <c r="B607" s="2"/>
      <c r="C607" s="2"/>
      <c r="D607" s="2"/>
      <c r="E607" s="2"/>
      <c r="F607" s="2"/>
      <c r="G607" s="2"/>
      <c r="H607" s="2"/>
      <c r="I607" s="2" t="s">
        <v>235</v>
      </c>
      <c r="J607" s="2" t="s">
        <v>1328</v>
      </c>
      <c r="K607" s="2">
        <v>0.1245</v>
      </c>
      <c r="L607" s="2">
        <v>0.047</v>
      </c>
      <c r="M607" s="2">
        <v>-0.5117</v>
      </c>
      <c r="N607" s="2">
        <v>-0.0032</v>
      </c>
    </row>
    <row r="608" spans="1:14">
      <c r="A608" s="2"/>
      <c r="B608" s="2"/>
      <c r="C608" s="2"/>
      <c r="D608" s="2"/>
      <c r="E608" s="2"/>
      <c r="F608" s="2"/>
      <c r="G608" s="2"/>
      <c r="H608" s="2"/>
      <c r="I608" s="2" t="s">
        <v>1171</v>
      </c>
      <c r="J608" s="2" t="s">
        <v>1329</v>
      </c>
      <c r="K608" s="2">
        <v>0.1245</v>
      </c>
      <c r="L608" s="2">
        <v>0.006</v>
      </c>
      <c r="M608" s="2">
        <v>-0.62</v>
      </c>
      <c r="N608" s="2">
        <v>-0.1114</v>
      </c>
    </row>
    <row r="609" spans="1:14">
      <c r="A609" s="2"/>
      <c r="B609" s="2"/>
      <c r="C609" s="2"/>
      <c r="D609" s="2"/>
      <c r="E609" s="2"/>
      <c r="F609" s="2"/>
      <c r="G609" s="2"/>
      <c r="H609" s="2"/>
      <c r="I609" s="2" t="s">
        <v>1172</v>
      </c>
      <c r="J609" s="2" t="s">
        <v>1330</v>
      </c>
      <c r="K609" s="2">
        <v>0.1245</v>
      </c>
      <c r="L609" s="2">
        <v>0.014</v>
      </c>
      <c r="M609" s="2">
        <v>-0.5806</v>
      </c>
      <c r="N609" s="2">
        <v>-0.0721</v>
      </c>
    </row>
    <row r="610" spans="1:14">
      <c r="A610" s="2"/>
      <c r="B610" s="2"/>
      <c r="C610" s="2"/>
      <c r="D610" s="2"/>
      <c r="E610" s="2"/>
      <c r="F610" s="2"/>
      <c r="G610" s="2"/>
      <c r="H610" s="2" t="s">
        <v>790</v>
      </c>
      <c r="I610" s="2" t="s">
        <v>31</v>
      </c>
      <c r="J610" s="2" t="s">
        <v>1331</v>
      </c>
      <c r="K610" s="2">
        <v>0.1245</v>
      </c>
      <c r="L610" s="2">
        <v>0</v>
      </c>
      <c r="M610" s="2">
        <v>-0.7922</v>
      </c>
      <c r="N610" s="2">
        <v>-0.2836</v>
      </c>
    </row>
    <row r="611" spans="1:14">
      <c r="A611" s="2"/>
      <c r="B611" s="2"/>
      <c r="C611" s="2"/>
      <c r="D611" s="2"/>
      <c r="E611" s="2"/>
      <c r="F611" s="2"/>
      <c r="G611" s="2"/>
      <c r="H611" s="2"/>
      <c r="I611" s="2" t="s">
        <v>40</v>
      </c>
      <c r="J611" s="2">
        <v>-0.04993</v>
      </c>
      <c r="K611" s="2">
        <v>0.1245</v>
      </c>
      <c r="L611" s="2">
        <v>0.691</v>
      </c>
      <c r="M611" s="2">
        <v>-0.3042</v>
      </c>
      <c r="N611" s="2">
        <v>0.2043</v>
      </c>
    </row>
    <row r="612" spans="1:14">
      <c r="A612" s="2"/>
      <c r="B612" s="2"/>
      <c r="C612" s="2"/>
      <c r="D612" s="2"/>
      <c r="E612" s="2"/>
      <c r="F612" s="2"/>
      <c r="G612" s="2"/>
      <c r="H612" s="2"/>
      <c r="I612" s="2" t="s">
        <v>235</v>
      </c>
      <c r="J612" s="2" t="s">
        <v>1332</v>
      </c>
      <c r="K612" s="2">
        <v>0.1245</v>
      </c>
      <c r="L612" s="2">
        <v>0.019</v>
      </c>
      <c r="M612" s="2">
        <v>-0.5616</v>
      </c>
      <c r="N612" s="2">
        <v>-0.0531</v>
      </c>
    </row>
    <row r="613" spans="1:14">
      <c r="A613" s="2"/>
      <c r="B613" s="2"/>
      <c r="C613" s="2"/>
      <c r="D613" s="2"/>
      <c r="E613" s="2"/>
      <c r="F613" s="2"/>
      <c r="G613" s="2"/>
      <c r="H613" s="2"/>
      <c r="I613" s="2" t="s">
        <v>1171</v>
      </c>
      <c r="J613" s="2" t="s">
        <v>1333</v>
      </c>
      <c r="K613" s="2">
        <v>0.1245</v>
      </c>
      <c r="L613" s="2">
        <v>0.002</v>
      </c>
      <c r="M613" s="2">
        <v>-0.6699</v>
      </c>
      <c r="N613" s="2">
        <v>-0.1614</v>
      </c>
    </row>
    <row r="614" spans="1:14">
      <c r="A614" s="2"/>
      <c r="B614" s="2"/>
      <c r="C614" s="2"/>
      <c r="D614" s="2"/>
      <c r="E614" s="2"/>
      <c r="F614" s="2"/>
      <c r="G614" s="2"/>
      <c r="H614" s="2"/>
      <c r="I614" s="2" t="s">
        <v>1172</v>
      </c>
      <c r="J614" s="2" t="s">
        <v>1334</v>
      </c>
      <c r="K614" s="2">
        <v>0.1245</v>
      </c>
      <c r="L614" s="2">
        <v>0.005</v>
      </c>
      <c r="M614" s="2">
        <v>-0.6306</v>
      </c>
      <c r="N614" s="2">
        <v>-0.122</v>
      </c>
    </row>
    <row r="615" spans="1:14">
      <c r="A615" s="2"/>
      <c r="B615" s="2"/>
      <c r="C615" s="2"/>
      <c r="D615" s="2"/>
      <c r="E615" s="2"/>
      <c r="F615" s="2"/>
      <c r="G615" s="2"/>
      <c r="H615" s="2" t="s">
        <v>235</v>
      </c>
      <c r="I615" s="2" t="s">
        <v>31</v>
      </c>
      <c r="J615" s="2">
        <v>-0.23053</v>
      </c>
      <c r="K615" s="2">
        <v>0.1245</v>
      </c>
      <c r="L615" s="2">
        <v>0.074</v>
      </c>
      <c r="M615" s="2">
        <v>-0.4848</v>
      </c>
      <c r="N615" s="2">
        <v>0.0237</v>
      </c>
    </row>
    <row r="616" spans="1:14">
      <c r="A616" s="2"/>
      <c r="B616" s="2"/>
      <c r="C616" s="2"/>
      <c r="D616" s="2"/>
      <c r="E616" s="2"/>
      <c r="F616" s="2"/>
      <c r="G616" s="2"/>
      <c r="H616" s="2"/>
      <c r="I616" s="2" t="s">
        <v>40</v>
      </c>
      <c r="J616" s="2" t="s">
        <v>1335</v>
      </c>
      <c r="K616" s="2">
        <v>0.1245</v>
      </c>
      <c r="L616" s="2">
        <v>0.047</v>
      </c>
      <c r="M616" s="2">
        <v>0.0032</v>
      </c>
      <c r="N616" s="2">
        <v>0.5117</v>
      </c>
    </row>
    <row r="617" spans="1:14">
      <c r="A617" s="2"/>
      <c r="B617" s="2"/>
      <c r="C617" s="2"/>
      <c r="D617" s="2"/>
      <c r="E617" s="2"/>
      <c r="F617" s="2"/>
      <c r="G617" s="2"/>
      <c r="H617" s="2"/>
      <c r="I617" s="2" t="s">
        <v>790</v>
      </c>
      <c r="J617" s="2" t="s">
        <v>1336</v>
      </c>
      <c r="K617" s="2">
        <v>0.1245</v>
      </c>
      <c r="L617" s="2">
        <v>0.019</v>
      </c>
      <c r="M617" s="2">
        <v>0.0531</v>
      </c>
      <c r="N617" s="2">
        <v>0.5616</v>
      </c>
    </row>
    <row r="618" spans="1:14">
      <c r="A618" s="2"/>
      <c r="B618" s="2"/>
      <c r="C618" s="2"/>
      <c r="D618" s="2"/>
      <c r="E618" s="2"/>
      <c r="F618" s="2"/>
      <c r="G618" s="2"/>
      <c r="H618" s="2"/>
      <c r="I618" s="2" t="s">
        <v>1171</v>
      </c>
      <c r="J618" s="2">
        <v>-0.10828</v>
      </c>
      <c r="K618" s="2">
        <v>0.1245</v>
      </c>
      <c r="L618" s="2">
        <v>0.391</v>
      </c>
      <c r="M618" s="2">
        <v>-0.3625</v>
      </c>
      <c r="N618" s="2">
        <v>0.146</v>
      </c>
    </row>
    <row r="619" spans="1:14">
      <c r="A619" s="2"/>
      <c r="B619" s="2"/>
      <c r="C619" s="2"/>
      <c r="D619" s="2"/>
      <c r="E619" s="2"/>
      <c r="F619" s="2"/>
      <c r="G619" s="2"/>
      <c r="H619" s="2"/>
      <c r="I619" s="2" t="s">
        <v>1172</v>
      </c>
      <c r="J619" s="2">
        <v>-0.06894</v>
      </c>
      <c r="K619" s="2">
        <v>0.1245</v>
      </c>
      <c r="L619" s="2">
        <v>0.584</v>
      </c>
      <c r="M619" s="2">
        <v>-0.3232</v>
      </c>
      <c r="N619" s="2">
        <v>0.1853</v>
      </c>
    </row>
    <row r="620" spans="1:14">
      <c r="A620" s="2"/>
      <c r="B620" s="2"/>
      <c r="C620" s="2"/>
      <c r="D620" s="2"/>
      <c r="E620" s="2"/>
      <c r="F620" s="2"/>
      <c r="G620" s="2"/>
      <c r="H620" s="2" t="s">
        <v>1171</v>
      </c>
      <c r="I620" s="2" t="s">
        <v>31</v>
      </c>
      <c r="J620" s="2">
        <v>-0.12225</v>
      </c>
      <c r="K620" s="2">
        <v>0.1245</v>
      </c>
      <c r="L620" s="2">
        <v>0.334</v>
      </c>
      <c r="M620" s="2">
        <v>-0.3765</v>
      </c>
      <c r="N620" s="2">
        <v>0.132</v>
      </c>
    </row>
    <row r="621" spans="1:14">
      <c r="A621" s="2"/>
      <c r="B621" s="2"/>
      <c r="C621" s="2"/>
      <c r="D621" s="2"/>
      <c r="E621" s="2"/>
      <c r="F621" s="2"/>
      <c r="G621" s="2"/>
      <c r="H621" s="2"/>
      <c r="I621" s="2" t="s">
        <v>40</v>
      </c>
      <c r="J621" s="2" t="s">
        <v>1337</v>
      </c>
      <c r="K621" s="2">
        <v>0.1245</v>
      </c>
      <c r="L621" s="2">
        <v>0.006</v>
      </c>
      <c r="M621" s="2">
        <v>0.1114</v>
      </c>
      <c r="N621" s="2">
        <v>0.62</v>
      </c>
    </row>
    <row r="622" spans="1:14">
      <c r="A622" s="2"/>
      <c r="B622" s="2"/>
      <c r="C622" s="2"/>
      <c r="D622" s="2"/>
      <c r="E622" s="2"/>
      <c r="F622" s="2"/>
      <c r="G622" s="2"/>
      <c r="H622" s="2"/>
      <c r="I622" s="2" t="s">
        <v>790</v>
      </c>
      <c r="J622" s="2" t="s">
        <v>1338</v>
      </c>
      <c r="K622" s="2">
        <v>0.1245</v>
      </c>
      <c r="L622" s="2">
        <v>0.002</v>
      </c>
      <c r="M622" s="2">
        <v>0.1614</v>
      </c>
      <c r="N622" s="2">
        <v>0.6699</v>
      </c>
    </row>
    <row r="623" spans="1:14">
      <c r="A623" s="2"/>
      <c r="B623" s="2"/>
      <c r="C623" s="2"/>
      <c r="D623" s="2"/>
      <c r="E623" s="2"/>
      <c r="F623" s="2"/>
      <c r="G623" s="2"/>
      <c r="H623" s="2"/>
      <c r="I623" s="2" t="s">
        <v>235</v>
      </c>
      <c r="J623" s="2">
        <v>0.10828</v>
      </c>
      <c r="K623" s="2">
        <v>0.1245</v>
      </c>
      <c r="L623" s="2">
        <v>0.391</v>
      </c>
      <c r="M623" s="2">
        <v>-0.146</v>
      </c>
      <c r="N623" s="2">
        <v>0.3625</v>
      </c>
    </row>
    <row r="624" spans="1:14">
      <c r="A624" s="2"/>
      <c r="B624" s="2"/>
      <c r="C624" s="2"/>
      <c r="D624" s="2"/>
      <c r="E624" s="2"/>
      <c r="F624" s="2"/>
      <c r="G624" s="2"/>
      <c r="H624" s="2"/>
      <c r="I624" s="2" t="s">
        <v>1172</v>
      </c>
      <c r="J624" s="2">
        <v>0.03934</v>
      </c>
      <c r="K624" s="2">
        <v>0.1245</v>
      </c>
      <c r="L624" s="2">
        <v>0.754</v>
      </c>
      <c r="M624" s="2">
        <v>-0.2149</v>
      </c>
      <c r="N624" s="2">
        <v>0.2936</v>
      </c>
    </row>
    <row r="625" spans="1:14">
      <c r="A625" s="2"/>
      <c r="B625" s="2"/>
      <c r="C625" s="2"/>
      <c r="D625" s="2"/>
      <c r="E625" s="2"/>
      <c r="F625" s="2"/>
      <c r="G625" s="2"/>
      <c r="H625" s="2" t="s">
        <v>1172</v>
      </c>
      <c r="I625" s="2" t="s">
        <v>31</v>
      </c>
      <c r="J625" s="2">
        <v>-0.16159</v>
      </c>
      <c r="K625" s="2">
        <v>0.1245</v>
      </c>
      <c r="L625" s="2">
        <v>0.204</v>
      </c>
      <c r="M625" s="2">
        <v>-0.4159</v>
      </c>
      <c r="N625" s="2">
        <v>0.0927</v>
      </c>
    </row>
    <row r="626" spans="1:14">
      <c r="A626" s="2"/>
      <c r="B626" s="2"/>
      <c r="C626" s="2"/>
      <c r="D626" s="2"/>
      <c r="E626" s="2"/>
      <c r="F626" s="2"/>
      <c r="G626" s="2"/>
      <c r="H626" s="2"/>
      <c r="I626" s="2" t="s">
        <v>40</v>
      </c>
      <c r="J626" s="2" t="s">
        <v>1339</v>
      </c>
      <c r="K626" s="2">
        <v>0.1245</v>
      </c>
      <c r="L626" s="2">
        <v>0.014</v>
      </c>
      <c r="M626" s="2">
        <v>0.0721</v>
      </c>
      <c r="N626" s="2">
        <v>0.5806</v>
      </c>
    </row>
    <row r="627" spans="1:14">
      <c r="A627" s="2"/>
      <c r="B627" s="2"/>
      <c r="C627" s="2"/>
      <c r="D627" s="2"/>
      <c r="E627" s="2"/>
      <c r="F627" s="2"/>
      <c r="G627" s="2"/>
      <c r="H627" s="2"/>
      <c r="I627" s="2" t="s">
        <v>790</v>
      </c>
      <c r="J627" s="2" t="s">
        <v>1340</v>
      </c>
      <c r="K627" s="2">
        <v>0.1245</v>
      </c>
      <c r="L627" s="2">
        <v>0.005</v>
      </c>
      <c r="M627" s="2">
        <v>0.122</v>
      </c>
      <c r="N627" s="2">
        <v>0.6306</v>
      </c>
    </row>
    <row r="628" spans="1:14">
      <c r="A628" s="2"/>
      <c r="B628" s="2"/>
      <c r="C628" s="2"/>
      <c r="D628" s="2"/>
      <c r="E628" s="2"/>
      <c r="F628" s="2"/>
      <c r="G628" s="2"/>
      <c r="H628" s="2"/>
      <c r="I628" s="2" t="s">
        <v>235</v>
      </c>
      <c r="J628" s="2">
        <v>0.06894</v>
      </c>
      <c r="K628" s="2">
        <v>0.1245</v>
      </c>
      <c r="L628" s="2">
        <v>0.584</v>
      </c>
      <c r="M628" s="2">
        <v>-0.1853</v>
      </c>
      <c r="N628" s="2">
        <v>0.3232</v>
      </c>
    </row>
    <row r="629" spans="1:14">
      <c r="A629" s="2"/>
      <c r="B629" s="2"/>
      <c r="C629" s="2"/>
      <c r="D629" s="2"/>
      <c r="E629" s="2"/>
      <c r="F629" s="2"/>
      <c r="G629" s="2"/>
      <c r="H629" s="2"/>
      <c r="I629" s="2" t="s">
        <v>1171</v>
      </c>
      <c r="J629" s="2">
        <v>-0.03934</v>
      </c>
      <c r="K629" s="2">
        <v>0.1245</v>
      </c>
      <c r="L629" s="2">
        <v>0.754</v>
      </c>
      <c r="M629" s="2">
        <v>-0.2936</v>
      </c>
      <c r="N629" s="2">
        <v>0.2149</v>
      </c>
    </row>
    <row r="630" spans="1:14">
      <c r="A630" s="2"/>
      <c r="B630" s="2"/>
      <c r="C630" s="2"/>
      <c r="D630" s="2"/>
      <c r="E630" s="2"/>
      <c r="F630" s="2"/>
      <c r="G630" s="2"/>
      <c r="H630" s="6" t="s">
        <v>144</v>
      </c>
      <c r="I630" s="2"/>
      <c r="J630" s="2"/>
      <c r="K630" s="2"/>
      <c r="L630" s="2"/>
      <c r="M630" s="2"/>
      <c r="N630" s="2"/>
    </row>
    <row r="633" ht="17.25" spans="1:1">
      <c r="A633" s="10" t="s">
        <v>1341</v>
      </c>
    </row>
    <row r="634" spans="1:7">
      <c r="A634" s="1" t="s">
        <v>1342</v>
      </c>
      <c r="B634" s="2"/>
      <c r="C634" s="2" t="s">
        <v>1258</v>
      </c>
      <c r="D634" s="2"/>
      <c r="E634" s="2" t="s">
        <v>1259</v>
      </c>
      <c r="F634" s="2"/>
      <c r="G634" s="2"/>
    </row>
    <row r="635" spans="1:7">
      <c r="A635" s="5" t="s">
        <v>7</v>
      </c>
      <c r="B635" s="5">
        <v>1</v>
      </c>
      <c r="C635" s="5">
        <v>7248.418</v>
      </c>
      <c r="D635" s="5"/>
      <c r="E635" s="5">
        <v>1</v>
      </c>
      <c r="F635" s="5">
        <v>5853.581</v>
      </c>
      <c r="G635" s="5">
        <f t="shared" ref="G635:G646" si="15">F635/C635</f>
        <v>0.807566699381851</v>
      </c>
    </row>
    <row r="636" spans="1:7">
      <c r="A636" s="5" t="s">
        <v>8</v>
      </c>
      <c r="B636" s="5">
        <v>2</v>
      </c>
      <c r="C636" s="5">
        <v>5987.134</v>
      </c>
      <c r="D636" s="5"/>
      <c r="E636" s="5">
        <v>2</v>
      </c>
      <c r="F636" s="5">
        <v>6550.811</v>
      </c>
      <c r="G636" s="5">
        <f t="shared" si="15"/>
        <v>1.09414805147171</v>
      </c>
    </row>
    <row r="637" spans="1:7">
      <c r="A637" s="2" t="s">
        <v>13</v>
      </c>
      <c r="B637" s="2">
        <v>3</v>
      </c>
      <c r="C637" s="2">
        <v>6402.711</v>
      </c>
      <c r="D637" s="2"/>
      <c r="E637" s="2">
        <v>3</v>
      </c>
      <c r="F637" s="2">
        <v>5253.861</v>
      </c>
      <c r="G637" s="2">
        <f t="shared" si="15"/>
        <v>0.820568193691703</v>
      </c>
    </row>
    <row r="638" spans="1:7">
      <c r="A638" s="2" t="s">
        <v>14</v>
      </c>
      <c r="B638" s="2">
        <v>4</v>
      </c>
      <c r="C638" s="2">
        <v>4271.64</v>
      </c>
      <c r="D638" s="2"/>
      <c r="E638" s="2">
        <v>4</v>
      </c>
      <c r="F638" s="2">
        <v>3986.468</v>
      </c>
      <c r="G638" s="2">
        <f t="shared" si="15"/>
        <v>0.933240628891948</v>
      </c>
    </row>
    <row r="639" spans="1:8">
      <c r="A639" s="3" t="s">
        <v>771</v>
      </c>
      <c r="B639" s="3">
        <v>5</v>
      </c>
      <c r="C639" s="3">
        <v>4671.719</v>
      </c>
      <c r="D639" s="3"/>
      <c r="E639" s="3">
        <v>5</v>
      </c>
      <c r="F639" s="3">
        <v>4129.648</v>
      </c>
      <c r="G639" s="3">
        <f t="shared" si="15"/>
        <v>0.883967550274321</v>
      </c>
      <c r="H639" s="2" t="s">
        <v>1259</v>
      </c>
    </row>
    <row r="640" spans="1:8">
      <c r="A640" s="3" t="s">
        <v>772</v>
      </c>
      <c r="B640" s="3">
        <v>6</v>
      </c>
      <c r="C640" s="3">
        <v>5454.205</v>
      </c>
      <c r="D640" s="3"/>
      <c r="E640" s="3">
        <v>6</v>
      </c>
      <c r="F640" s="3">
        <v>3416.841</v>
      </c>
      <c r="G640" s="3">
        <f t="shared" si="15"/>
        <v>0.626459951541975</v>
      </c>
      <c r="H640" s="2"/>
    </row>
    <row r="641" spans="1:8">
      <c r="A641" s="2" t="s">
        <v>387</v>
      </c>
      <c r="B641" s="2">
        <v>7</v>
      </c>
      <c r="C641" s="2">
        <v>6141.589</v>
      </c>
      <c r="D641" s="2"/>
      <c r="E641" s="2">
        <v>7</v>
      </c>
      <c r="F641" s="2">
        <v>5618.74</v>
      </c>
      <c r="G641" s="2">
        <f t="shared" si="15"/>
        <v>0.914867471594078</v>
      </c>
      <c r="H641" s="2"/>
    </row>
    <row r="642" spans="1:8">
      <c r="A642" s="2" t="s">
        <v>388</v>
      </c>
      <c r="B642" s="2">
        <v>8</v>
      </c>
      <c r="C642" s="2">
        <v>5784.276</v>
      </c>
      <c r="D642" s="2"/>
      <c r="E642" s="2">
        <v>8</v>
      </c>
      <c r="F642" s="2">
        <v>4320.77</v>
      </c>
      <c r="G642" s="2">
        <f t="shared" si="15"/>
        <v>0.746985448135601</v>
      </c>
      <c r="H642" s="2"/>
    </row>
    <row r="643" spans="1:8">
      <c r="A643" s="5" t="s">
        <v>393</v>
      </c>
      <c r="B643" s="5">
        <v>9</v>
      </c>
      <c r="C643" s="5">
        <v>5751.74</v>
      </c>
      <c r="D643" s="5"/>
      <c r="E643" s="5">
        <v>9</v>
      </c>
      <c r="F643" s="5">
        <v>5060.74</v>
      </c>
      <c r="G643" s="5">
        <f t="shared" si="15"/>
        <v>0.87986244162636</v>
      </c>
      <c r="H643" s="2"/>
    </row>
    <row r="644" spans="1:7">
      <c r="A644" s="5" t="s">
        <v>394</v>
      </c>
      <c r="B644" s="5">
        <v>10</v>
      </c>
      <c r="C644" s="5">
        <v>5062.477</v>
      </c>
      <c r="D644" s="5"/>
      <c r="E644" s="5">
        <v>10</v>
      </c>
      <c r="F644" s="5">
        <v>4649.012</v>
      </c>
      <c r="G644" s="5">
        <f t="shared" si="15"/>
        <v>0.918327530179396</v>
      </c>
    </row>
    <row r="645" spans="1:7">
      <c r="A645" s="2" t="s">
        <v>1343</v>
      </c>
      <c r="B645" s="2">
        <v>11</v>
      </c>
      <c r="C645" s="2">
        <v>5639.175</v>
      </c>
      <c r="D645" s="2"/>
      <c r="E645" s="2">
        <v>11</v>
      </c>
      <c r="F645" s="2">
        <v>7218.447</v>
      </c>
      <c r="G645" s="2">
        <f t="shared" si="15"/>
        <v>1.28005373126388</v>
      </c>
    </row>
    <row r="646" spans="1:7">
      <c r="A646" s="2" t="s">
        <v>1344</v>
      </c>
      <c r="B646" s="2">
        <v>12</v>
      </c>
      <c r="C646" s="2">
        <v>6911.246</v>
      </c>
      <c r="D646" s="2"/>
      <c r="E646" s="2">
        <v>12</v>
      </c>
      <c r="F646" s="2">
        <v>6325.811</v>
      </c>
      <c r="G646" s="2">
        <f t="shared" si="15"/>
        <v>0.91529240892308</v>
      </c>
    </row>
    <row r="647" spans="1:7">
      <c r="A647" s="2"/>
      <c r="B647" s="2"/>
      <c r="C647" s="2"/>
      <c r="D647" s="2"/>
      <c r="E647" s="2"/>
      <c r="F647" s="2"/>
      <c r="G647" s="2"/>
    </row>
    <row r="648" spans="1:8">
      <c r="A648" s="5" t="s">
        <v>9</v>
      </c>
      <c r="B648" s="5">
        <v>1</v>
      </c>
      <c r="C648" s="5">
        <v>8554.468</v>
      </c>
      <c r="D648" s="5"/>
      <c r="E648" s="5">
        <v>1</v>
      </c>
      <c r="F648" s="5">
        <v>8063.004</v>
      </c>
      <c r="G648" s="5">
        <f t="shared" ref="G648:G659" si="16">F648/C648</f>
        <v>0.942548852833396</v>
      </c>
      <c r="H648" s="2" t="s">
        <v>1258</v>
      </c>
    </row>
    <row r="649" spans="1:7">
      <c r="A649" s="5" t="s">
        <v>10</v>
      </c>
      <c r="B649" s="5">
        <v>2</v>
      </c>
      <c r="C649" s="5">
        <v>7087.062</v>
      </c>
      <c r="D649" s="5"/>
      <c r="E649" s="5">
        <v>2</v>
      </c>
      <c r="F649" s="5">
        <v>7279.64</v>
      </c>
      <c r="G649" s="5">
        <f t="shared" si="16"/>
        <v>1.02717317839184</v>
      </c>
    </row>
    <row r="650" spans="1:7">
      <c r="A650" s="2" t="s">
        <v>15</v>
      </c>
      <c r="B650" s="2">
        <v>3</v>
      </c>
      <c r="C650" s="2">
        <v>7711.426</v>
      </c>
      <c r="D650" s="2"/>
      <c r="E650" s="2">
        <v>3</v>
      </c>
      <c r="F650" s="2">
        <v>4999.811</v>
      </c>
      <c r="G650" s="2">
        <f t="shared" si="16"/>
        <v>0.648363999083957</v>
      </c>
    </row>
    <row r="651" spans="1:7">
      <c r="A651" s="2" t="s">
        <v>16</v>
      </c>
      <c r="B651" s="2">
        <v>4</v>
      </c>
      <c r="C651" s="2">
        <v>7068.548</v>
      </c>
      <c r="D651" s="2"/>
      <c r="E651" s="2">
        <v>4</v>
      </c>
      <c r="F651" s="2">
        <v>3999.477</v>
      </c>
      <c r="G651" s="2">
        <f t="shared" si="16"/>
        <v>0.565813092023991</v>
      </c>
    </row>
    <row r="652" spans="1:7">
      <c r="A652" s="3" t="s">
        <v>777</v>
      </c>
      <c r="B652" s="3">
        <v>5</v>
      </c>
      <c r="C652" s="3">
        <v>7204.891</v>
      </c>
      <c r="D652" s="3"/>
      <c r="E652" s="3">
        <v>5</v>
      </c>
      <c r="F652" s="3">
        <v>4512.648</v>
      </c>
      <c r="G652" s="3">
        <f t="shared" si="16"/>
        <v>0.626331196405331</v>
      </c>
    </row>
    <row r="653" spans="1:7">
      <c r="A653" s="3" t="s">
        <v>778</v>
      </c>
      <c r="B653" s="3">
        <v>6</v>
      </c>
      <c r="C653" s="3">
        <v>6971.305</v>
      </c>
      <c r="D653" s="3"/>
      <c r="E653" s="3">
        <v>6</v>
      </c>
      <c r="F653" s="3">
        <v>4142.033</v>
      </c>
      <c r="G653" s="3">
        <f t="shared" si="16"/>
        <v>0.594154609502812</v>
      </c>
    </row>
    <row r="654" spans="1:7">
      <c r="A654" s="2" t="s">
        <v>389</v>
      </c>
      <c r="B654" s="2">
        <v>7</v>
      </c>
      <c r="C654" s="2">
        <v>6270.184</v>
      </c>
      <c r="D654" s="2"/>
      <c r="E654" s="2">
        <v>7</v>
      </c>
      <c r="F654" s="2">
        <v>7359.255</v>
      </c>
      <c r="G654" s="2">
        <f t="shared" si="16"/>
        <v>1.17369043715464</v>
      </c>
    </row>
    <row r="655" spans="1:7">
      <c r="A655" s="2" t="s">
        <v>390</v>
      </c>
      <c r="B655" s="2">
        <v>8</v>
      </c>
      <c r="C655" s="2">
        <v>5085.255</v>
      </c>
      <c r="D655" s="2"/>
      <c r="E655" s="2">
        <v>8</v>
      </c>
      <c r="F655" s="2">
        <v>7317.962</v>
      </c>
      <c r="G655" s="2">
        <f t="shared" si="16"/>
        <v>1.43905507196788</v>
      </c>
    </row>
    <row r="656" spans="1:7">
      <c r="A656" s="5" t="s">
        <v>395</v>
      </c>
      <c r="B656" s="5">
        <v>9</v>
      </c>
      <c r="C656" s="5">
        <v>5556.619</v>
      </c>
      <c r="D656" s="5"/>
      <c r="E656" s="5">
        <v>9</v>
      </c>
      <c r="F656" s="5">
        <v>7777.77</v>
      </c>
      <c r="G656" s="5">
        <f t="shared" si="16"/>
        <v>1.39973066355638</v>
      </c>
    </row>
    <row r="657" spans="1:7">
      <c r="A657" s="5" t="s">
        <v>396</v>
      </c>
      <c r="B657" s="5">
        <v>10</v>
      </c>
      <c r="C657" s="5">
        <v>5748.941</v>
      </c>
      <c r="D657" s="5"/>
      <c r="E657" s="5">
        <v>10</v>
      </c>
      <c r="F657" s="5">
        <v>7033.326</v>
      </c>
      <c r="G657" s="5">
        <f t="shared" si="16"/>
        <v>1.22341245109317</v>
      </c>
    </row>
    <row r="658" spans="1:7">
      <c r="A658" s="2" t="s">
        <v>1345</v>
      </c>
      <c r="B658" s="2">
        <v>11</v>
      </c>
      <c r="C658" s="2">
        <v>6761.74</v>
      </c>
      <c r="D658" s="2"/>
      <c r="E658" s="2">
        <v>11</v>
      </c>
      <c r="F658" s="2">
        <v>7063.083</v>
      </c>
      <c r="G658" s="4">
        <f t="shared" si="16"/>
        <v>1.04456589576056</v>
      </c>
    </row>
    <row r="659" spans="1:7">
      <c r="A659" s="2" t="s">
        <v>1346</v>
      </c>
      <c r="B659" s="2">
        <v>12</v>
      </c>
      <c r="C659" s="2">
        <v>7135.518</v>
      </c>
      <c r="D659" s="2"/>
      <c r="E659" s="2">
        <v>12</v>
      </c>
      <c r="F659" s="2">
        <v>8142.882</v>
      </c>
      <c r="G659" s="4">
        <f t="shared" si="16"/>
        <v>1.14117601553244</v>
      </c>
    </row>
    <row r="660" spans="1:7">
      <c r="A660" s="2"/>
      <c r="B660" s="2"/>
      <c r="C660" s="2"/>
      <c r="D660" s="2"/>
      <c r="E660" s="2"/>
      <c r="F660" s="2"/>
      <c r="G660" s="2"/>
    </row>
    <row r="661" spans="1:7">
      <c r="A661" s="5" t="s">
        <v>11</v>
      </c>
      <c r="B661" s="5">
        <v>1</v>
      </c>
      <c r="C661" s="5">
        <v>7102.296</v>
      </c>
      <c r="D661" s="5"/>
      <c r="E661" s="5">
        <v>1</v>
      </c>
      <c r="F661" s="5">
        <v>6443.974</v>
      </c>
      <c r="G661" s="5">
        <f t="shared" ref="G661:G672" si="17">F661/C661</f>
        <v>0.907308566131291</v>
      </c>
    </row>
    <row r="662" spans="1:7">
      <c r="A662" s="5" t="s">
        <v>12</v>
      </c>
      <c r="B662" s="5">
        <v>2</v>
      </c>
      <c r="C662" s="5">
        <v>4406.619</v>
      </c>
      <c r="D662" s="5"/>
      <c r="E662" s="5">
        <v>2</v>
      </c>
      <c r="F662" s="5">
        <v>4438.134</v>
      </c>
      <c r="G662" s="5">
        <f t="shared" si="17"/>
        <v>1.00715174150522</v>
      </c>
    </row>
    <row r="663" spans="1:7">
      <c r="A663" s="2" t="s">
        <v>17</v>
      </c>
      <c r="B663" s="2">
        <v>3</v>
      </c>
      <c r="C663" s="2">
        <v>6108.062</v>
      </c>
      <c r="D663" s="2"/>
      <c r="E663" s="2">
        <v>3</v>
      </c>
      <c r="F663" s="2">
        <v>2943.276</v>
      </c>
      <c r="G663" s="2">
        <f t="shared" si="17"/>
        <v>0.481867407370783</v>
      </c>
    </row>
    <row r="664" spans="1:7">
      <c r="A664" s="2" t="s">
        <v>18</v>
      </c>
      <c r="B664" s="2">
        <v>4</v>
      </c>
      <c r="C664" s="2">
        <v>5202.719</v>
      </c>
      <c r="D664" s="2"/>
      <c r="E664" s="2">
        <v>4</v>
      </c>
      <c r="F664" s="2">
        <v>1285.962</v>
      </c>
      <c r="G664" s="2">
        <f t="shared" si="17"/>
        <v>0.247171142627538</v>
      </c>
    </row>
    <row r="665" spans="1:7">
      <c r="A665" s="3" t="s">
        <v>783</v>
      </c>
      <c r="B665" s="3">
        <v>5</v>
      </c>
      <c r="C665" s="3">
        <v>4440.518</v>
      </c>
      <c r="D665" s="3"/>
      <c r="E665" s="3">
        <v>5</v>
      </c>
      <c r="F665" s="3">
        <v>2992.326</v>
      </c>
      <c r="G665" s="3">
        <f t="shared" si="17"/>
        <v>0.673868679284714</v>
      </c>
    </row>
    <row r="666" spans="1:7">
      <c r="A666" s="3" t="s">
        <v>784</v>
      </c>
      <c r="B666" s="3">
        <v>6</v>
      </c>
      <c r="C666" s="3">
        <v>4310.527</v>
      </c>
      <c r="D666" s="3"/>
      <c r="E666" s="3">
        <v>6</v>
      </c>
      <c r="F666" s="3">
        <v>3597.477</v>
      </c>
      <c r="G666" s="3">
        <f t="shared" si="17"/>
        <v>0.834579391336605</v>
      </c>
    </row>
    <row r="667" spans="1:7">
      <c r="A667" s="2" t="s">
        <v>391</v>
      </c>
      <c r="B667" s="2">
        <v>7</v>
      </c>
      <c r="C667" s="2">
        <v>3391.69</v>
      </c>
      <c r="D667" s="2"/>
      <c r="E667" s="2">
        <v>7</v>
      </c>
      <c r="F667" s="2">
        <v>2280.347</v>
      </c>
      <c r="G667" s="2">
        <f t="shared" si="17"/>
        <v>0.672333556427622</v>
      </c>
    </row>
    <row r="668" spans="1:7">
      <c r="A668" s="2" t="s">
        <v>392</v>
      </c>
      <c r="B668" s="2">
        <v>8</v>
      </c>
      <c r="C668" s="2">
        <v>4000.447</v>
      </c>
      <c r="D668" s="2"/>
      <c r="E668" s="2">
        <v>8</v>
      </c>
      <c r="F668" s="2">
        <v>4417.619</v>
      </c>
      <c r="G668" s="2">
        <f t="shared" si="17"/>
        <v>1.10428134655952</v>
      </c>
    </row>
    <row r="669" spans="1:7">
      <c r="A669" s="5" t="s">
        <v>397</v>
      </c>
      <c r="B669" s="5">
        <v>9</v>
      </c>
      <c r="C669" s="5">
        <v>3776.891</v>
      </c>
      <c r="D669" s="5"/>
      <c r="E669" s="5">
        <v>9</v>
      </c>
      <c r="F669" s="5">
        <v>4516.941</v>
      </c>
      <c r="G669" s="5">
        <f t="shared" si="17"/>
        <v>1.19594158264033</v>
      </c>
    </row>
    <row r="670" spans="1:7">
      <c r="A670" s="5" t="s">
        <v>398</v>
      </c>
      <c r="B670" s="5">
        <v>10</v>
      </c>
      <c r="C670" s="5">
        <v>5145.548</v>
      </c>
      <c r="D670" s="5"/>
      <c r="E670" s="5">
        <v>10</v>
      </c>
      <c r="F670" s="5">
        <v>5047.77</v>
      </c>
      <c r="G670" s="5">
        <f t="shared" si="17"/>
        <v>0.980997553613337</v>
      </c>
    </row>
    <row r="671" spans="1:7">
      <c r="A671" s="2" t="s">
        <v>1347</v>
      </c>
      <c r="B671" s="2">
        <v>11</v>
      </c>
      <c r="C671" s="2">
        <v>5498.154</v>
      </c>
      <c r="D671" s="2"/>
      <c r="E671" s="2">
        <v>11</v>
      </c>
      <c r="F671" s="2">
        <v>3864.355</v>
      </c>
      <c r="G671" s="4">
        <f t="shared" si="17"/>
        <v>0.702845900642288</v>
      </c>
    </row>
    <row r="672" spans="1:7">
      <c r="A672" s="2" t="s">
        <v>1348</v>
      </c>
      <c r="B672" s="2">
        <v>12</v>
      </c>
      <c r="C672" s="2">
        <v>7525.539</v>
      </c>
      <c r="D672" s="2"/>
      <c r="E672" s="2">
        <v>12</v>
      </c>
      <c r="F672" s="2">
        <v>4515.004</v>
      </c>
      <c r="G672" s="4">
        <f t="shared" si="17"/>
        <v>0.599957557857318</v>
      </c>
    </row>
    <row r="675" spans="1:13">
      <c r="A675" s="6" t="s">
        <v>123</v>
      </c>
      <c r="B675" s="2"/>
      <c r="C675" s="2"/>
      <c r="D675" s="2"/>
      <c r="E675" s="2"/>
      <c r="F675" s="2"/>
      <c r="G675" s="2"/>
      <c r="H675" s="2"/>
      <c r="I675" s="2"/>
      <c r="J675" s="2"/>
      <c r="K675" s="2"/>
      <c r="L675" s="2"/>
      <c r="M675" s="2"/>
    </row>
    <row r="676" spans="1:13">
      <c r="A676" s="6" t="s">
        <v>30</v>
      </c>
      <c r="B676" s="2"/>
      <c r="C676" s="2"/>
      <c r="D676" s="2"/>
      <c r="E676" s="2"/>
      <c r="F676" s="2"/>
      <c r="G676" s="6" t="s">
        <v>124</v>
      </c>
      <c r="H676" s="6"/>
      <c r="I676" s="6"/>
      <c r="J676" s="6"/>
      <c r="K676" s="6"/>
      <c r="L676" s="6"/>
      <c r="M676" s="6"/>
    </row>
    <row r="677" spans="1:13">
      <c r="A677" s="6"/>
      <c r="B677" s="6" t="s">
        <v>126</v>
      </c>
      <c r="C677" s="6" t="s">
        <v>127</v>
      </c>
      <c r="D677" s="6" t="s">
        <v>128</v>
      </c>
      <c r="E677" s="6" t="s">
        <v>32</v>
      </c>
      <c r="F677" s="6" t="s">
        <v>33</v>
      </c>
      <c r="G677" s="6" t="s">
        <v>125</v>
      </c>
      <c r="H677" s="6"/>
      <c r="I677" s="6"/>
      <c r="J677" s="6"/>
      <c r="K677" s="6"/>
      <c r="L677" s="6"/>
      <c r="M677" s="6"/>
    </row>
    <row r="678" spans="1:13">
      <c r="A678" s="8" t="s">
        <v>130</v>
      </c>
      <c r="B678" s="2">
        <v>1.132</v>
      </c>
      <c r="C678" s="2">
        <v>5</v>
      </c>
      <c r="D678" s="2">
        <v>0.226</v>
      </c>
      <c r="E678" s="2">
        <v>4.556</v>
      </c>
      <c r="F678" s="2">
        <v>0.003</v>
      </c>
      <c r="G678" s="6" t="s">
        <v>129</v>
      </c>
      <c r="H678" s="6"/>
      <c r="I678" s="6"/>
      <c r="J678" s="6"/>
      <c r="K678" s="6"/>
      <c r="L678" s="6"/>
      <c r="M678" s="6"/>
    </row>
    <row r="679" spans="1:13">
      <c r="A679" s="6" t="s">
        <v>136</v>
      </c>
      <c r="B679" s="2">
        <v>1.491</v>
      </c>
      <c r="C679" s="2">
        <v>30</v>
      </c>
      <c r="D679" s="2">
        <v>0.05</v>
      </c>
      <c r="E679" s="2"/>
      <c r="F679" s="2"/>
      <c r="G679" s="6" t="s">
        <v>131</v>
      </c>
      <c r="H679" s="6" t="s">
        <v>132</v>
      </c>
      <c r="I679" s="6" t="s">
        <v>133</v>
      </c>
      <c r="J679" s="6" t="s">
        <v>134</v>
      </c>
      <c r="K679" s="6" t="s">
        <v>33</v>
      </c>
      <c r="L679" s="6" t="s">
        <v>135</v>
      </c>
      <c r="M679" s="6"/>
    </row>
    <row r="680" spans="1:13">
      <c r="A680" s="6" t="s">
        <v>137</v>
      </c>
      <c r="B680" s="2">
        <v>2.623</v>
      </c>
      <c r="C680" s="2">
        <v>35</v>
      </c>
      <c r="D680" s="2"/>
      <c r="E680" s="2"/>
      <c r="F680" s="2"/>
      <c r="G680" s="6"/>
      <c r="H680" s="6"/>
      <c r="I680" s="6"/>
      <c r="J680" s="6"/>
      <c r="K680" s="6"/>
      <c r="L680" s="6" t="s">
        <v>41</v>
      </c>
      <c r="M680" s="6" t="s">
        <v>42</v>
      </c>
    </row>
    <row r="681" spans="1:13">
      <c r="A681" s="2"/>
      <c r="B681" s="2"/>
      <c r="C681" s="2"/>
      <c r="D681" s="2"/>
      <c r="E681" s="2"/>
      <c r="F681" s="2"/>
      <c r="G681" s="2" t="s">
        <v>31</v>
      </c>
      <c r="H681" s="2" t="s">
        <v>40</v>
      </c>
      <c r="I681" s="2" t="s">
        <v>1349</v>
      </c>
      <c r="J681" s="2">
        <v>0.12871</v>
      </c>
      <c r="K681" s="2">
        <v>0.009</v>
      </c>
      <c r="L681" s="2">
        <v>0.0982</v>
      </c>
      <c r="M681" s="2">
        <v>0.6239</v>
      </c>
    </row>
    <row r="682" spans="1:13">
      <c r="A682" s="2"/>
      <c r="B682" s="2"/>
      <c r="C682" s="2"/>
      <c r="D682" s="2"/>
      <c r="E682" s="2"/>
      <c r="F682" s="2"/>
      <c r="G682" s="2"/>
      <c r="H682" s="2" t="s">
        <v>790</v>
      </c>
      <c r="I682" s="2" t="s">
        <v>1350</v>
      </c>
      <c r="J682" s="2">
        <v>0.12871</v>
      </c>
      <c r="K682" s="2">
        <v>0.046</v>
      </c>
      <c r="L682" s="2">
        <v>0.0044</v>
      </c>
      <c r="M682" s="2">
        <v>0.5302</v>
      </c>
    </row>
    <row r="683" spans="1:13">
      <c r="A683" s="2"/>
      <c r="B683" s="2"/>
      <c r="C683" s="2"/>
      <c r="D683" s="2"/>
      <c r="E683" s="2"/>
      <c r="F683" s="2"/>
      <c r="G683" s="2"/>
      <c r="H683" s="2" t="s">
        <v>401</v>
      </c>
      <c r="I683" s="2">
        <v>-0.04586</v>
      </c>
      <c r="J683" s="2">
        <v>0.12871</v>
      </c>
      <c r="K683" s="2">
        <v>0.724</v>
      </c>
      <c r="L683" s="2">
        <v>-0.3087</v>
      </c>
      <c r="M683" s="2">
        <v>0.217</v>
      </c>
    </row>
    <row r="684" spans="1:13">
      <c r="A684" s="2"/>
      <c r="B684" s="2"/>
      <c r="C684" s="2"/>
      <c r="D684" s="2"/>
      <c r="E684" s="2"/>
      <c r="F684" s="2"/>
      <c r="G684" s="2"/>
      <c r="H684" s="2" t="s">
        <v>403</v>
      </c>
      <c r="I684" s="2">
        <v>-0.14041</v>
      </c>
      <c r="J684" s="2">
        <v>0.12871</v>
      </c>
      <c r="K684" s="2">
        <v>0.284</v>
      </c>
      <c r="L684" s="2">
        <v>-0.4033</v>
      </c>
      <c r="M684" s="2">
        <v>0.1225</v>
      </c>
    </row>
    <row r="685" spans="1:13">
      <c r="A685" s="2"/>
      <c r="B685" s="2"/>
      <c r="C685" s="2"/>
      <c r="D685" s="2"/>
      <c r="E685" s="2"/>
      <c r="F685" s="2"/>
      <c r="G685" s="2"/>
      <c r="H685" s="2" t="s">
        <v>1223</v>
      </c>
      <c r="I685" s="2">
        <v>0.01763</v>
      </c>
      <c r="J685" s="2">
        <v>0.12871</v>
      </c>
      <c r="K685" s="2">
        <v>0.892</v>
      </c>
      <c r="L685" s="2">
        <v>-0.2452</v>
      </c>
      <c r="M685" s="2">
        <v>0.2805</v>
      </c>
    </row>
    <row r="686" spans="1:13">
      <c r="A686" s="2"/>
      <c r="B686" s="2"/>
      <c r="C686" s="2"/>
      <c r="D686" s="2"/>
      <c r="E686" s="2"/>
      <c r="F686" s="2"/>
      <c r="G686" s="2" t="s">
        <v>40</v>
      </c>
      <c r="H686" s="2" t="s">
        <v>31</v>
      </c>
      <c r="I686" s="2" t="s">
        <v>1351</v>
      </c>
      <c r="J686" s="2">
        <v>0.12871</v>
      </c>
      <c r="K686" s="2">
        <v>0.009</v>
      </c>
      <c r="L686" s="2">
        <v>-0.6239</v>
      </c>
      <c r="M686" s="2">
        <v>-0.0982</v>
      </c>
    </row>
    <row r="687" spans="1:13">
      <c r="A687" s="2"/>
      <c r="B687" s="2"/>
      <c r="C687" s="2"/>
      <c r="D687" s="2"/>
      <c r="E687" s="2"/>
      <c r="F687" s="2"/>
      <c r="G687" s="2"/>
      <c r="H687" s="2" t="s">
        <v>790</v>
      </c>
      <c r="I687" s="2">
        <v>-0.09373</v>
      </c>
      <c r="J687" s="2">
        <v>0.12871</v>
      </c>
      <c r="K687" s="2">
        <v>0.472</v>
      </c>
      <c r="L687" s="2">
        <v>-0.3566</v>
      </c>
      <c r="M687" s="2">
        <v>0.1691</v>
      </c>
    </row>
    <row r="688" spans="1:13">
      <c r="A688" s="2"/>
      <c r="B688" s="2"/>
      <c r="C688" s="2"/>
      <c r="D688" s="2"/>
      <c r="E688" s="2"/>
      <c r="F688" s="2"/>
      <c r="G688" s="2"/>
      <c r="H688" s="2" t="s">
        <v>401</v>
      </c>
      <c r="I688" s="2" t="s">
        <v>1352</v>
      </c>
      <c r="J688" s="2">
        <v>0.12871</v>
      </c>
      <c r="K688" s="2">
        <v>0.004</v>
      </c>
      <c r="L688" s="2">
        <v>-0.6698</v>
      </c>
      <c r="M688" s="2">
        <v>-0.144</v>
      </c>
    </row>
    <row r="689" spans="1:13">
      <c r="A689" s="2"/>
      <c r="B689" s="2"/>
      <c r="C689" s="2"/>
      <c r="D689" s="2"/>
      <c r="E689" s="2"/>
      <c r="F689" s="2"/>
      <c r="G689" s="2"/>
      <c r="H689" s="2" t="s">
        <v>403</v>
      </c>
      <c r="I689" s="2" t="s">
        <v>1353</v>
      </c>
      <c r="J689" s="2">
        <v>0.12871</v>
      </c>
      <c r="K689" s="2">
        <v>0.001</v>
      </c>
      <c r="L689" s="2">
        <v>-0.7643</v>
      </c>
      <c r="M689" s="2">
        <v>-0.2386</v>
      </c>
    </row>
    <row r="690" spans="1:13">
      <c r="A690" s="2"/>
      <c r="B690" s="2"/>
      <c r="C690" s="2"/>
      <c r="D690" s="2"/>
      <c r="E690" s="2"/>
      <c r="F690" s="2"/>
      <c r="G690" s="2"/>
      <c r="H690" s="2" t="s">
        <v>1223</v>
      </c>
      <c r="I690" s="2" t="s">
        <v>1354</v>
      </c>
      <c r="J690" s="2">
        <v>0.12871</v>
      </c>
      <c r="K690" s="2">
        <v>0.012</v>
      </c>
      <c r="L690" s="2">
        <v>-0.6063</v>
      </c>
      <c r="M690" s="2">
        <v>-0.0805</v>
      </c>
    </row>
    <row r="691" spans="1:13">
      <c r="A691" s="2"/>
      <c r="B691" s="2"/>
      <c r="C691" s="2"/>
      <c r="D691" s="2"/>
      <c r="E691" s="2"/>
      <c r="F691" s="2"/>
      <c r="G691" s="2" t="s">
        <v>790</v>
      </c>
      <c r="H691" s="2" t="s">
        <v>31</v>
      </c>
      <c r="I691" s="2" t="s">
        <v>1355</v>
      </c>
      <c r="J691" s="2">
        <v>0.12871</v>
      </c>
      <c r="K691" s="2">
        <v>0.046</v>
      </c>
      <c r="L691" s="2">
        <v>-0.5302</v>
      </c>
      <c r="M691" s="2">
        <v>-0.0044</v>
      </c>
    </row>
    <row r="692" spans="1:13">
      <c r="A692" s="2"/>
      <c r="B692" s="2"/>
      <c r="C692" s="2"/>
      <c r="D692" s="2"/>
      <c r="E692" s="2"/>
      <c r="F692" s="2"/>
      <c r="G692" s="2"/>
      <c r="H692" s="2" t="s">
        <v>40</v>
      </c>
      <c r="I692" s="2">
        <v>0.09373</v>
      </c>
      <c r="J692" s="2">
        <v>0.12871</v>
      </c>
      <c r="K692" s="2">
        <v>0.472</v>
      </c>
      <c r="L692" s="2">
        <v>-0.1691</v>
      </c>
      <c r="M692" s="2">
        <v>0.3566</v>
      </c>
    </row>
    <row r="693" spans="1:13">
      <c r="A693" s="2"/>
      <c r="B693" s="2"/>
      <c r="C693" s="2"/>
      <c r="D693" s="2"/>
      <c r="E693" s="2"/>
      <c r="F693" s="2"/>
      <c r="G693" s="2"/>
      <c r="H693" s="2" t="s">
        <v>401</v>
      </c>
      <c r="I693" s="2" t="s">
        <v>1356</v>
      </c>
      <c r="J693" s="2">
        <v>0.12871</v>
      </c>
      <c r="K693" s="2">
        <v>0.021</v>
      </c>
      <c r="L693" s="2">
        <v>-0.576</v>
      </c>
      <c r="M693" s="2">
        <v>-0.0503</v>
      </c>
    </row>
    <row r="694" spans="1:13">
      <c r="A694" s="2"/>
      <c r="B694" s="2"/>
      <c r="C694" s="2"/>
      <c r="D694" s="2"/>
      <c r="E694" s="2"/>
      <c r="F694" s="2"/>
      <c r="G694" s="2"/>
      <c r="H694" s="2" t="s">
        <v>403</v>
      </c>
      <c r="I694" s="2" t="s">
        <v>1357</v>
      </c>
      <c r="J694" s="2">
        <v>0.12871</v>
      </c>
      <c r="K694" s="2">
        <v>0.004</v>
      </c>
      <c r="L694" s="2">
        <v>-0.6706</v>
      </c>
      <c r="M694" s="2">
        <v>-0.1448</v>
      </c>
    </row>
    <row r="695" spans="1:13">
      <c r="A695" s="2"/>
      <c r="B695" s="2"/>
      <c r="C695" s="2"/>
      <c r="D695" s="2"/>
      <c r="E695" s="2"/>
      <c r="F695" s="2"/>
      <c r="G695" s="2"/>
      <c r="H695" s="2" t="s">
        <v>1223</v>
      </c>
      <c r="I695" s="2">
        <v>-0.24966</v>
      </c>
      <c r="J695" s="2">
        <v>0.12871</v>
      </c>
      <c r="K695" s="2">
        <v>0.062</v>
      </c>
      <c r="L695" s="2">
        <v>-0.5125</v>
      </c>
      <c r="M695" s="2">
        <v>0.0132</v>
      </c>
    </row>
    <row r="696" spans="1:13">
      <c r="A696" s="2"/>
      <c r="B696" s="2"/>
      <c r="C696" s="2"/>
      <c r="D696" s="2"/>
      <c r="E696" s="2"/>
      <c r="F696" s="2"/>
      <c r="G696" s="2" t="s">
        <v>401</v>
      </c>
      <c r="H696" s="2" t="s">
        <v>31</v>
      </c>
      <c r="I696" s="2">
        <v>0.04586</v>
      </c>
      <c r="J696" s="2">
        <v>0.12871</v>
      </c>
      <c r="K696" s="2">
        <v>0.724</v>
      </c>
      <c r="L696" s="2">
        <v>-0.217</v>
      </c>
      <c r="M696" s="2">
        <v>0.3087</v>
      </c>
    </row>
    <row r="697" spans="1:13">
      <c r="A697" s="2"/>
      <c r="B697" s="2"/>
      <c r="C697" s="2"/>
      <c r="D697" s="2"/>
      <c r="E697" s="2"/>
      <c r="F697" s="2"/>
      <c r="G697" s="2"/>
      <c r="H697" s="2" t="s">
        <v>40</v>
      </c>
      <c r="I697" s="2" t="s">
        <v>1358</v>
      </c>
      <c r="J697" s="2">
        <v>0.12871</v>
      </c>
      <c r="K697" s="2">
        <v>0.004</v>
      </c>
      <c r="L697" s="2">
        <v>0.144</v>
      </c>
      <c r="M697" s="2">
        <v>0.6698</v>
      </c>
    </row>
    <row r="698" spans="1:13">
      <c r="A698" s="2"/>
      <c r="B698" s="2"/>
      <c r="C698" s="2"/>
      <c r="D698" s="2"/>
      <c r="E698" s="2"/>
      <c r="F698" s="2"/>
      <c r="G698" s="2"/>
      <c r="H698" s="2" t="s">
        <v>790</v>
      </c>
      <c r="I698" s="2" t="s">
        <v>1359</v>
      </c>
      <c r="J698" s="2">
        <v>0.12871</v>
      </c>
      <c r="K698" s="2">
        <v>0.021</v>
      </c>
      <c r="L698" s="2">
        <v>0.0503</v>
      </c>
      <c r="M698" s="2">
        <v>0.576</v>
      </c>
    </row>
    <row r="699" spans="1:13">
      <c r="A699" s="2"/>
      <c r="B699" s="2"/>
      <c r="C699" s="2"/>
      <c r="D699" s="2"/>
      <c r="E699" s="2"/>
      <c r="F699" s="2"/>
      <c r="G699" s="2"/>
      <c r="H699" s="2" t="s">
        <v>403</v>
      </c>
      <c r="I699" s="2">
        <v>-0.09455</v>
      </c>
      <c r="J699" s="2">
        <v>0.12871</v>
      </c>
      <c r="K699" s="2">
        <v>0.468</v>
      </c>
      <c r="L699" s="2">
        <v>-0.3574</v>
      </c>
      <c r="M699" s="2">
        <v>0.1683</v>
      </c>
    </row>
    <row r="700" spans="1:13">
      <c r="A700" s="2"/>
      <c r="B700" s="2"/>
      <c r="C700" s="2"/>
      <c r="D700" s="2"/>
      <c r="E700" s="2"/>
      <c r="F700" s="2"/>
      <c r="G700" s="2"/>
      <c r="H700" s="2" t="s">
        <v>1223</v>
      </c>
      <c r="I700" s="2">
        <v>0.06349</v>
      </c>
      <c r="J700" s="2">
        <v>0.12871</v>
      </c>
      <c r="K700" s="2">
        <v>0.625</v>
      </c>
      <c r="L700" s="2">
        <v>-0.1994</v>
      </c>
      <c r="M700" s="2">
        <v>0.3264</v>
      </c>
    </row>
    <row r="701" spans="1:13">
      <c r="A701" s="2"/>
      <c r="B701" s="2"/>
      <c r="C701" s="2"/>
      <c r="D701" s="2"/>
      <c r="E701" s="2"/>
      <c r="F701" s="2"/>
      <c r="G701" s="2" t="s">
        <v>403</v>
      </c>
      <c r="H701" s="2" t="s">
        <v>31</v>
      </c>
      <c r="I701" s="2">
        <v>0.14041</v>
      </c>
      <c r="J701" s="2">
        <v>0.12871</v>
      </c>
      <c r="K701" s="2">
        <v>0.284</v>
      </c>
      <c r="L701" s="2">
        <v>-0.1225</v>
      </c>
      <c r="M701" s="2">
        <v>0.4033</v>
      </c>
    </row>
    <row r="702" spans="1:13">
      <c r="A702" s="2"/>
      <c r="B702" s="2"/>
      <c r="C702" s="2"/>
      <c r="D702" s="2"/>
      <c r="E702" s="2"/>
      <c r="F702" s="2"/>
      <c r="G702" s="2"/>
      <c r="H702" s="2" t="s">
        <v>40</v>
      </c>
      <c r="I702" s="2" t="s">
        <v>1360</v>
      </c>
      <c r="J702" s="2">
        <v>0.12871</v>
      </c>
      <c r="K702" s="2">
        <v>0.001</v>
      </c>
      <c r="L702" s="2">
        <v>0.2386</v>
      </c>
      <c r="M702" s="2">
        <v>0.7643</v>
      </c>
    </row>
    <row r="703" spans="1:13">
      <c r="A703" s="2"/>
      <c r="B703" s="2"/>
      <c r="C703" s="2"/>
      <c r="D703" s="2"/>
      <c r="E703" s="2"/>
      <c r="F703" s="2"/>
      <c r="G703" s="2"/>
      <c r="H703" s="2" t="s">
        <v>790</v>
      </c>
      <c r="I703" s="2" t="s">
        <v>1361</v>
      </c>
      <c r="J703" s="2">
        <v>0.12871</v>
      </c>
      <c r="K703" s="2">
        <v>0.004</v>
      </c>
      <c r="L703" s="2">
        <v>0.1448</v>
      </c>
      <c r="M703" s="2">
        <v>0.6706</v>
      </c>
    </row>
    <row r="704" spans="1:13">
      <c r="A704" s="2"/>
      <c r="B704" s="2"/>
      <c r="C704" s="2"/>
      <c r="D704" s="2"/>
      <c r="E704" s="2"/>
      <c r="F704" s="2"/>
      <c r="G704" s="2"/>
      <c r="H704" s="2" t="s">
        <v>401</v>
      </c>
      <c r="I704" s="2">
        <v>0.09455</v>
      </c>
      <c r="J704" s="2">
        <v>0.12871</v>
      </c>
      <c r="K704" s="2">
        <v>0.468</v>
      </c>
      <c r="L704" s="2">
        <v>-0.1683</v>
      </c>
      <c r="M704" s="2">
        <v>0.3574</v>
      </c>
    </row>
    <row r="705" spans="1:13">
      <c r="A705" s="2"/>
      <c r="B705" s="2"/>
      <c r="C705" s="2"/>
      <c r="D705" s="2"/>
      <c r="E705" s="2"/>
      <c r="F705" s="2"/>
      <c r="G705" s="2"/>
      <c r="H705" s="2" t="s">
        <v>1223</v>
      </c>
      <c r="I705" s="2">
        <v>0.15804</v>
      </c>
      <c r="J705" s="2">
        <v>0.12871</v>
      </c>
      <c r="K705" s="2">
        <v>0.229</v>
      </c>
      <c r="L705" s="2">
        <v>-0.1048</v>
      </c>
      <c r="M705" s="2">
        <v>0.4209</v>
      </c>
    </row>
    <row r="706" spans="1:13">
      <c r="A706" s="2"/>
      <c r="B706" s="2"/>
      <c r="C706" s="2"/>
      <c r="D706" s="2"/>
      <c r="E706" s="2"/>
      <c r="F706" s="2"/>
      <c r="G706" s="2" t="s">
        <v>1223</v>
      </c>
      <c r="H706" s="2" t="s">
        <v>31</v>
      </c>
      <c r="I706" s="2">
        <v>-0.01763</v>
      </c>
      <c r="J706" s="2">
        <v>0.12871</v>
      </c>
      <c r="K706" s="2">
        <v>0.892</v>
      </c>
      <c r="L706" s="2">
        <v>-0.2805</v>
      </c>
      <c r="M706" s="2">
        <v>0.2452</v>
      </c>
    </row>
    <row r="707" spans="1:13">
      <c r="A707" s="2"/>
      <c r="B707" s="2"/>
      <c r="C707" s="2"/>
      <c r="D707" s="2"/>
      <c r="E707" s="2"/>
      <c r="F707" s="2"/>
      <c r="G707" s="2"/>
      <c r="H707" s="2" t="s">
        <v>40</v>
      </c>
      <c r="I707" s="2" t="s">
        <v>1362</v>
      </c>
      <c r="J707" s="2">
        <v>0.12871</v>
      </c>
      <c r="K707" s="2">
        <v>0.012</v>
      </c>
      <c r="L707" s="2">
        <v>0.0805</v>
      </c>
      <c r="M707" s="2">
        <v>0.6063</v>
      </c>
    </row>
    <row r="708" spans="1:13">
      <c r="A708" s="2"/>
      <c r="B708" s="2"/>
      <c r="C708" s="2"/>
      <c r="D708" s="2"/>
      <c r="E708" s="2"/>
      <c r="F708" s="2"/>
      <c r="G708" s="2"/>
      <c r="H708" s="2" t="s">
        <v>790</v>
      </c>
      <c r="I708" s="2">
        <v>0.24966</v>
      </c>
      <c r="J708" s="2">
        <v>0.12871</v>
      </c>
      <c r="K708" s="2">
        <v>0.062</v>
      </c>
      <c r="L708" s="2">
        <v>-0.0132</v>
      </c>
      <c r="M708" s="2">
        <v>0.5125</v>
      </c>
    </row>
    <row r="709" spans="1:13">
      <c r="A709" s="2"/>
      <c r="B709" s="2"/>
      <c r="C709" s="2"/>
      <c r="D709" s="2"/>
      <c r="E709" s="2"/>
      <c r="F709" s="2"/>
      <c r="G709" s="2"/>
      <c r="H709" s="2" t="s">
        <v>401</v>
      </c>
      <c r="I709" s="2">
        <v>-0.06349</v>
      </c>
      <c r="J709" s="2">
        <v>0.12871</v>
      </c>
      <c r="K709" s="2">
        <v>0.625</v>
      </c>
      <c r="L709" s="2">
        <v>-0.3264</v>
      </c>
      <c r="M709" s="2">
        <v>0.1994</v>
      </c>
    </row>
    <row r="710" spans="1:13">
      <c r="A710" s="2"/>
      <c r="B710" s="2"/>
      <c r="C710" s="2"/>
      <c r="D710" s="2"/>
      <c r="E710" s="2"/>
      <c r="F710" s="2"/>
      <c r="G710" s="2"/>
      <c r="H710" s="2" t="s">
        <v>403</v>
      </c>
      <c r="I710" s="2">
        <v>-0.15804</v>
      </c>
      <c r="J710" s="2">
        <v>0.12871</v>
      </c>
      <c r="K710" s="2">
        <v>0.229</v>
      </c>
      <c r="L710" s="2">
        <v>-0.4209</v>
      </c>
      <c r="M710" s="2">
        <v>0.1048</v>
      </c>
    </row>
    <row r="711" spans="1:13">
      <c r="A711" s="2"/>
      <c r="B711" s="2"/>
      <c r="C711" s="2"/>
      <c r="D711" s="2"/>
      <c r="E711" s="2"/>
      <c r="F711" s="2"/>
      <c r="G711" s="6" t="s">
        <v>144</v>
      </c>
      <c r="H711" s="2"/>
      <c r="I711" s="2"/>
      <c r="J711" s="2"/>
      <c r="K711" s="2"/>
      <c r="L711" s="2"/>
      <c r="M711" s="2"/>
    </row>
    <row r="712" spans="1:13">
      <c r="A712" s="2"/>
      <c r="B712" s="2"/>
      <c r="C712" s="2"/>
      <c r="D712" s="2"/>
      <c r="E712" s="2"/>
      <c r="F712" s="2"/>
      <c r="G712" s="2"/>
      <c r="H712" s="2"/>
      <c r="I712" s="2"/>
      <c r="J712" s="2"/>
      <c r="K712" s="2"/>
      <c r="L712" s="2"/>
      <c r="M712" s="2"/>
    </row>
    <row r="714" spans="1:7">
      <c r="A714" s="2"/>
      <c r="B714" s="2"/>
      <c r="C714" s="2" t="s">
        <v>1258</v>
      </c>
      <c r="D714" s="2"/>
      <c r="E714" s="2" t="s">
        <v>1290</v>
      </c>
      <c r="F714" s="2"/>
      <c r="G714" s="2"/>
    </row>
    <row r="715" spans="1:7">
      <c r="A715" s="5" t="s">
        <v>7</v>
      </c>
      <c r="B715" s="5">
        <v>1</v>
      </c>
      <c r="C715" s="5">
        <v>6839.468</v>
      </c>
      <c r="D715" s="5"/>
      <c r="E715" s="5">
        <v>1</v>
      </c>
      <c r="F715" s="5">
        <v>8713.075</v>
      </c>
      <c r="G715" s="5">
        <f t="shared" ref="G715:G726" si="18">F715/C715</f>
        <v>1.27394045852689</v>
      </c>
    </row>
    <row r="716" spans="1:7">
      <c r="A716" s="5" t="s">
        <v>8</v>
      </c>
      <c r="B716" s="5">
        <v>2</v>
      </c>
      <c r="C716" s="5">
        <v>5855.276</v>
      </c>
      <c r="D716" s="5"/>
      <c r="E716" s="5">
        <v>2</v>
      </c>
      <c r="F716" s="5">
        <v>7322.77</v>
      </c>
      <c r="G716" s="5">
        <f t="shared" si="18"/>
        <v>1.25062763907286</v>
      </c>
    </row>
    <row r="717" spans="1:7">
      <c r="A717" s="2" t="s">
        <v>13</v>
      </c>
      <c r="B717" s="2">
        <v>3</v>
      </c>
      <c r="C717" s="2">
        <v>6374.933</v>
      </c>
      <c r="D717" s="2"/>
      <c r="E717" s="2">
        <v>3</v>
      </c>
      <c r="F717" s="2">
        <v>5676.426</v>
      </c>
      <c r="G717" s="2">
        <f t="shared" si="18"/>
        <v>0.890429122941371</v>
      </c>
    </row>
    <row r="718" spans="1:7">
      <c r="A718" s="2" t="s">
        <v>14</v>
      </c>
      <c r="B718" s="2">
        <v>4</v>
      </c>
      <c r="C718" s="2">
        <v>6577.548</v>
      </c>
      <c r="D718" s="2"/>
      <c r="E718" s="2">
        <v>4</v>
      </c>
      <c r="F718" s="2">
        <v>5632.062</v>
      </c>
      <c r="G718" s="2">
        <f t="shared" si="18"/>
        <v>0.856255552981141</v>
      </c>
    </row>
    <row r="719" spans="1:8">
      <c r="A719" s="3" t="s">
        <v>771</v>
      </c>
      <c r="B719" s="3">
        <v>5</v>
      </c>
      <c r="C719" s="3">
        <v>5905.062</v>
      </c>
      <c r="D719" s="3"/>
      <c r="E719" s="3">
        <v>5</v>
      </c>
      <c r="F719" s="3">
        <v>6399.598</v>
      </c>
      <c r="G719" s="3">
        <f t="shared" si="18"/>
        <v>1.08374780823639</v>
      </c>
      <c r="H719" s="2" t="s">
        <v>1290</v>
      </c>
    </row>
    <row r="720" spans="1:8">
      <c r="A720" s="3" t="s">
        <v>772</v>
      </c>
      <c r="B720" s="3">
        <v>6</v>
      </c>
      <c r="C720" s="3">
        <v>5665.477</v>
      </c>
      <c r="D720" s="3"/>
      <c r="E720" s="3">
        <v>6</v>
      </c>
      <c r="F720" s="3">
        <v>5641.912</v>
      </c>
      <c r="G720" s="3">
        <f t="shared" si="18"/>
        <v>0.995840597358351</v>
      </c>
      <c r="H720" s="2"/>
    </row>
    <row r="721" spans="1:8">
      <c r="A721" s="2" t="s">
        <v>387</v>
      </c>
      <c r="B721" s="2">
        <v>7</v>
      </c>
      <c r="C721" s="2">
        <v>6868.941</v>
      </c>
      <c r="D721" s="2"/>
      <c r="E721" s="2">
        <v>7</v>
      </c>
      <c r="F721" s="2">
        <v>8425.255</v>
      </c>
      <c r="G721" s="2">
        <f t="shared" si="18"/>
        <v>1.22657262596956</v>
      </c>
      <c r="H721" s="2"/>
    </row>
    <row r="722" spans="1:8">
      <c r="A722" s="2" t="s">
        <v>388</v>
      </c>
      <c r="B722" s="2">
        <v>8</v>
      </c>
      <c r="C722" s="2">
        <v>6210.941</v>
      </c>
      <c r="D722" s="2"/>
      <c r="E722" s="2">
        <v>8</v>
      </c>
      <c r="F722" s="2">
        <v>8310.477</v>
      </c>
      <c r="G722" s="2">
        <f t="shared" si="18"/>
        <v>1.3380383101369</v>
      </c>
      <c r="H722" s="2"/>
    </row>
    <row r="723" spans="1:7">
      <c r="A723" s="5" t="s">
        <v>393</v>
      </c>
      <c r="B723" s="5">
        <v>9</v>
      </c>
      <c r="C723" s="5">
        <v>5955.569</v>
      </c>
      <c r="D723" s="5"/>
      <c r="E723" s="5">
        <v>9</v>
      </c>
      <c r="F723" s="5">
        <v>7099.062</v>
      </c>
      <c r="G723" s="5">
        <f t="shared" si="18"/>
        <v>1.19200398819995</v>
      </c>
    </row>
    <row r="724" spans="1:7">
      <c r="A724" s="5" t="s">
        <v>394</v>
      </c>
      <c r="B724" s="5">
        <v>10</v>
      </c>
      <c r="C724" s="5">
        <v>5190.548</v>
      </c>
      <c r="D724" s="5"/>
      <c r="E724" s="5">
        <v>10</v>
      </c>
      <c r="F724" s="5">
        <v>8109.012</v>
      </c>
      <c r="G724" s="5">
        <f t="shared" si="18"/>
        <v>1.56226510187364</v>
      </c>
    </row>
    <row r="725" spans="1:7">
      <c r="A725" s="2" t="s">
        <v>1343</v>
      </c>
      <c r="B725" s="2">
        <v>11</v>
      </c>
      <c r="C725" s="2">
        <v>4978.477</v>
      </c>
      <c r="D725" s="2"/>
      <c r="E725" s="2">
        <v>11</v>
      </c>
      <c r="F725" s="2">
        <v>6882.79</v>
      </c>
      <c r="G725" s="2">
        <f t="shared" si="18"/>
        <v>1.38250914888228</v>
      </c>
    </row>
    <row r="726" spans="1:7">
      <c r="A726" s="2" t="s">
        <v>1344</v>
      </c>
      <c r="B726" s="2">
        <v>12</v>
      </c>
      <c r="C726" s="2">
        <v>5077.861</v>
      </c>
      <c r="D726" s="2"/>
      <c r="E726" s="2">
        <v>12</v>
      </c>
      <c r="F726" s="2">
        <v>9712.933</v>
      </c>
      <c r="G726" s="2">
        <f t="shared" si="18"/>
        <v>1.91280009437044</v>
      </c>
    </row>
    <row r="727" spans="1:8">
      <c r="A727" s="2"/>
      <c r="B727" s="2"/>
      <c r="C727" s="2"/>
      <c r="D727" s="2"/>
      <c r="E727" s="2"/>
      <c r="F727" s="2"/>
      <c r="G727" s="2"/>
      <c r="H727" s="2" t="s">
        <v>1258</v>
      </c>
    </row>
    <row r="728" spans="1:7">
      <c r="A728" s="5" t="s">
        <v>9</v>
      </c>
      <c r="B728" s="5">
        <v>1</v>
      </c>
      <c r="C728" s="5">
        <v>5620.903</v>
      </c>
      <c r="D728" s="5"/>
      <c r="E728" s="5">
        <v>1</v>
      </c>
      <c r="F728" s="5">
        <v>7449.418</v>
      </c>
      <c r="G728" s="5">
        <f t="shared" ref="G728:G739" si="19">F728/C728</f>
        <v>1.32530627196378</v>
      </c>
    </row>
    <row r="729" spans="1:7">
      <c r="A729" s="5" t="s">
        <v>10</v>
      </c>
      <c r="B729" s="5">
        <v>2</v>
      </c>
      <c r="C729" s="5">
        <v>4086.154</v>
      </c>
      <c r="D729" s="5"/>
      <c r="E729" s="5">
        <v>2</v>
      </c>
      <c r="F729" s="5">
        <v>4229.296</v>
      </c>
      <c r="G729" s="5">
        <f t="shared" si="19"/>
        <v>1.03503098512685</v>
      </c>
    </row>
    <row r="730" spans="1:7">
      <c r="A730" s="2" t="s">
        <v>15</v>
      </c>
      <c r="B730" s="2">
        <v>3</v>
      </c>
      <c r="C730" s="2">
        <v>5746.648</v>
      </c>
      <c r="D730" s="2"/>
      <c r="E730" s="2">
        <v>3</v>
      </c>
      <c r="F730" s="2">
        <v>2770.669</v>
      </c>
      <c r="G730" s="2">
        <f t="shared" si="19"/>
        <v>0.482136542902924</v>
      </c>
    </row>
    <row r="731" spans="1:7">
      <c r="A731" s="2" t="s">
        <v>16</v>
      </c>
      <c r="B731" s="2">
        <v>4</v>
      </c>
      <c r="C731" s="2">
        <v>5228.477</v>
      </c>
      <c r="D731" s="2"/>
      <c r="E731" s="2">
        <v>4</v>
      </c>
      <c r="F731" s="2">
        <v>3161.598</v>
      </c>
      <c r="G731" s="2">
        <f t="shared" si="19"/>
        <v>0.604688133848538</v>
      </c>
    </row>
    <row r="732" spans="1:7">
      <c r="A732" s="3" t="s">
        <v>777</v>
      </c>
      <c r="B732" s="3">
        <v>5</v>
      </c>
      <c r="C732" s="3">
        <v>5076.648</v>
      </c>
      <c r="D732" s="3"/>
      <c r="E732" s="3">
        <v>5</v>
      </c>
      <c r="F732" s="3">
        <v>3343.305</v>
      </c>
      <c r="G732" s="3">
        <f t="shared" si="19"/>
        <v>0.658565455001016</v>
      </c>
    </row>
    <row r="733" spans="1:7">
      <c r="A733" s="3" t="s">
        <v>778</v>
      </c>
      <c r="B733" s="3">
        <v>6</v>
      </c>
      <c r="C733" s="3">
        <v>3408.134</v>
      </c>
      <c r="D733" s="3"/>
      <c r="E733" s="3">
        <v>6</v>
      </c>
      <c r="F733" s="3">
        <v>3142.225</v>
      </c>
      <c r="G733" s="3">
        <f t="shared" si="19"/>
        <v>0.921978126446906</v>
      </c>
    </row>
    <row r="734" spans="1:7">
      <c r="A734" s="2" t="s">
        <v>389</v>
      </c>
      <c r="B734" s="2">
        <v>7</v>
      </c>
      <c r="C734" s="2">
        <v>3960.962</v>
      </c>
      <c r="D734" s="2"/>
      <c r="E734" s="2">
        <v>7</v>
      </c>
      <c r="F734" s="2">
        <v>5155.811</v>
      </c>
      <c r="G734" s="2">
        <f t="shared" si="19"/>
        <v>1.30165626431155</v>
      </c>
    </row>
    <row r="735" spans="1:7">
      <c r="A735" s="2" t="s">
        <v>390</v>
      </c>
      <c r="B735" s="2">
        <v>8</v>
      </c>
      <c r="C735" s="2">
        <v>4021.447</v>
      </c>
      <c r="D735" s="2"/>
      <c r="E735" s="2">
        <v>8</v>
      </c>
      <c r="F735" s="2">
        <v>4985.033</v>
      </c>
      <c r="G735" s="2">
        <f t="shared" si="19"/>
        <v>1.23961176163704</v>
      </c>
    </row>
    <row r="736" spans="1:7">
      <c r="A736" s="5" t="s">
        <v>395</v>
      </c>
      <c r="B736" s="5">
        <v>9</v>
      </c>
      <c r="C736" s="5">
        <v>3367.648</v>
      </c>
      <c r="D736" s="5"/>
      <c r="E736" s="5">
        <v>9</v>
      </c>
      <c r="F736" s="5">
        <v>5962.004</v>
      </c>
      <c r="G736" s="5">
        <f t="shared" si="19"/>
        <v>1.77037623884682</v>
      </c>
    </row>
    <row r="737" spans="1:7">
      <c r="A737" s="5" t="s">
        <v>396</v>
      </c>
      <c r="B737" s="5">
        <v>10</v>
      </c>
      <c r="C737" s="5">
        <v>4486.276</v>
      </c>
      <c r="D737" s="5"/>
      <c r="E737" s="5">
        <v>10</v>
      </c>
      <c r="F737" s="5">
        <v>4340.376</v>
      </c>
      <c r="G737" s="5">
        <f t="shared" si="19"/>
        <v>0.967478594718649</v>
      </c>
    </row>
    <row r="738" spans="1:7">
      <c r="A738" s="2" t="s">
        <v>1345</v>
      </c>
      <c r="B738" s="2">
        <v>11</v>
      </c>
      <c r="C738" s="2">
        <v>3091.882</v>
      </c>
      <c r="D738" s="2"/>
      <c r="E738" s="2">
        <v>11</v>
      </c>
      <c r="F738" s="2">
        <v>3932.134</v>
      </c>
      <c r="G738" s="4">
        <f t="shared" si="19"/>
        <v>1.27176069461901</v>
      </c>
    </row>
    <row r="739" spans="1:7">
      <c r="A739" s="2" t="s">
        <v>1346</v>
      </c>
      <c r="B739" s="2">
        <v>12</v>
      </c>
      <c r="C739" s="2">
        <v>5462.782</v>
      </c>
      <c r="D739" s="2"/>
      <c r="E739" s="2">
        <v>12</v>
      </c>
      <c r="F739" s="2">
        <v>6418.66</v>
      </c>
      <c r="G739" s="4">
        <f t="shared" si="19"/>
        <v>1.17498007425521</v>
      </c>
    </row>
    <row r="740" spans="1:7">
      <c r="A740" s="2"/>
      <c r="B740" s="2"/>
      <c r="C740" s="2"/>
      <c r="D740" s="2"/>
      <c r="E740" s="2"/>
      <c r="F740" s="2"/>
      <c r="G740" s="2"/>
    </row>
    <row r="741" spans="1:7">
      <c r="A741" s="5" t="s">
        <v>11</v>
      </c>
      <c r="B741" s="5">
        <v>1</v>
      </c>
      <c r="C741" s="5">
        <v>6276.882</v>
      </c>
      <c r="D741" s="5"/>
      <c r="E741" s="5">
        <v>1</v>
      </c>
      <c r="F741" s="5">
        <v>10264.66</v>
      </c>
      <c r="G741" s="5">
        <f t="shared" ref="G741:G752" si="20">F741/C741</f>
        <v>1.63531192716384</v>
      </c>
    </row>
    <row r="742" spans="1:7">
      <c r="A742" s="5" t="s">
        <v>12</v>
      </c>
      <c r="B742" s="5">
        <v>2</v>
      </c>
      <c r="C742" s="5">
        <v>5317.811</v>
      </c>
      <c r="D742" s="5"/>
      <c r="E742" s="5">
        <v>2</v>
      </c>
      <c r="F742" s="5">
        <v>7617.376</v>
      </c>
      <c r="G742" s="5">
        <f t="shared" si="20"/>
        <v>1.43242698922545</v>
      </c>
    </row>
    <row r="743" spans="1:7">
      <c r="A743" s="2" t="s">
        <v>17</v>
      </c>
      <c r="B743" s="2">
        <v>3</v>
      </c>
      <c r="C743" s="2">
        <v>5184.397</v>
      </c>
      <c r="D743" s="2"/>
      <c r="E743" s="2">
        <v>3</v>
      </c>
      <c r="F743" s="2">
        <v>5843.669</v>
      </c>
      <c r="G743" s="2">
        <f t="shared" si="20"/>
        <v>1.12716464421995</v>
      </c>
    </row>
    <row r="744" spans="1:7">
      <c r="A744" s="2" t="s">
        <v>18</v>
      </c>
      <c r="B744" s="2">
        <v>4</v>
      </c>
      <c r="C744" s="2">
        <v>5476.154</v>
      </c>
      <c r="D744" s="2"/>
      <c r="E744" s="2">
        <v>4</v>
      </c>
      <c r="F744" s="2">
        <v>5895.134</v>
      </c>
      <c r="G744" s="2">
        <f t="shared" si="20"/>
        <v>1.07650990092682</v>
      </c>
    </row>
    <row r="745" spans="1:7">
      <c r="A745" s="3" t="s">
        <v>783</v>
      </c>
      <c r="B745" s="3">
        <v>5</v>
      </c>
      <c r="C745" s="3">
        <v>5504.326</v>
      </c>
      <c r="D745" s="3"/>
      <c r="E745" s="3">
        <v>5</v>
      </c>
      <c r="F745" s="3">
        <v>5265.205</v>
      </c>
      <c r="G745" s="3">
        <f t="shared" si="20"/>
        <v>0.956557623948872</v>
      </c>
    </row>
    <row r="746" spans="1:7">
      <c r="A746" s="3" t="s">
        <v>784</v>
      </c>
      <c r="B746" s="3">
        <v>6</v>
      </c>
      <c r="C746" s="3">
        <v>4754.962</v>
      </c>
      <c r="D746" s="3"/>
      <c r="E746" s="3">
        <v>6</v>
      </c>
      <c r="F746" s="3">
        <v>5019.962</v>
      </c>
      <c r="G746" s="3">
        <f t="shared" si="20"/>
        <v>1.05573125505525</v>
      </c>
    </row>
    <row r="747" spans="1:7">
      <c r="A747" s="2" t="s">
        <v>391</v>
      </c>
      <c r="B747" s="2">
        <v>7</v>
      </c>
      <c r="C747" s="2">
        <v>5155.79</v>
      </c>
      <c r="D747" s="2"/>
      <c r="E747" s="2">
        <v>7</v>
      </c>
      <c r="F747" s="2">
        <v>7941.77</v>
      </c>
      <c r="G747" s="2">
        <f t="shared" si="20"/>
        <v>1.54035947934264</v>
      </c>
    </row>
    <row r="748" spans="1:7">
      <c r="A748" s="2" t="s">
        <v>392</v>
      </c>
      <c r="B748" s="2">
        <v>8</v>
      </c>
      <c r="C748" s="2">
        <v>4025.77</v>
      </c>
      <c r="D748" s="2"/>
      <c r="E748" s="2">
        <v>8</v>
      </c>
      <c r="F748" s="2">
        <v>6939.184</v>
      </c>
      <c r="G748" s="2">
        <f t="shared" si="20"/>
        <v>1.72369111995966</v>
      </c>
    </row>
    <row r="749" spans="1:7">
      <c r="A749" s="5" t="s">
        <v>397</v>
      </c>
      <c r="B749" s="5">
        <v>9</v>
      </c>
      <c r="C749" s="5">
        <v>4821.426</v>
      </c>
      <c r="D749" s="5"/>
      <c r="E749" s="5">
        <v>9</v>
      </c>
      <c r="F749" s="5">
        <v>8281.305</v>
      </c>
      <c r="G749" s="5">
        <f t="shared" si="20"/>
        <v>1.71760491605596</v>
      </c>
    </row>
    <row r="750" spans="1:7">
      <c r="A750" s="5" t="s">
        <v>398</v>
      </c>
      <c r="B750" s="5">
        <v>10</v>
      </c>
      <c r="C750" s="5">
        <v>4153.276</v>
      </c>
      <c r="D750" s="5"/>
      <c r="E750" s="5">
        <v>10</v>
      </c>
      <c r="F750" s="5">
        <v>6684.062</v>
      </c>
      <c r="G750" s="5">
        <f t="shared" si="20"/>
        <v>1.6093469348052</v>
      </c>
    </row>
    <row r="751" spans="1:7">
      <c r="A751" s="2" t="s">
        <v>1347</v>
      </c>
      <c r="B751" s="2">
        <v>11</v>
      </c>
      <c r="C751" s="2">
        <v>4926.276</v>
      </c>
      <c r="D751" s="2"/>
      <c r="E751" s="2">
        <v>11</v>
      </c>
      <c r="F751" s="2">
        <v>7328.933</v>
      </c>
      <c r="G751" s="4">
        <f t="shared" si="20"/>
        <v>1.48772277476942</v>
      </c>
    </row>
    <row r="752" spans="1:7">
      <c r="A752" s="2" t="s">
        <v>1348</v>
      </c>
      <c r="B752" s="2">
        <v>12</v>
      </c>
      <c r="C752" s="2">
        <v>6154.296</v>
      </c>
      <c r="D752" s="2"/>
      <c r="E752" s="2">
        <v>12</v>
      </c>
      <c r="F752" s="2">
        <v>9108.246</v>
      </c>
      <c r="G752" s="4">
        <f t="shared" si="20"/>
        <v>1.47998178833127</v>
      </c>
    </row>
    <row r="755" spans="1:13">
      <c r="A755" s="6" t="s">
        <v>123</v>
      </c>
      <c r="B755" s="2"/>
      <c r="C755" s="2"/>
      <c r="D755" s="2"/>
      <c r="E755" s="2"/>
      <c r="F755" s="2"/>
      <c r="G755" s="2"/>
      <c r="H755" s="2"/>
      <c r="I755" s="2"/>
      <c r="J755" s="2"/>
      <c r="K755" s="2"/>
      <c r="L755" s="2"/>
      <c r="M755" s="2"/>
    </row>
    <row r="756" spans="1:13">
      <c r="A756" s="6" t="s">
        <v>30</v>
      </c>
      <c r="B756" s="2"/>
      <c r="C756" s="2"/>
      <c r="D756" s="2"/>
      <c r="E756" s="2"/>
      <c r="F756" s="2"/>
      <c r="G756" s="2"/>
      <c r="H756" s="2"/>
      <c r="I756" s="2"/>
      <c r="J756" s="2"/>
      <c r="K756" s="2"/>
      <c r="L756" s="2"/>
      <c r="M756" s="2"/>
    </row>
    <row r="757" spans="1:13">
      <c r="A757" s="6"/>
      <c r="B757" s="6" t="s">
        <v>126</v>
      </c>
      <c r="C757" s="6" t="s">
        <v>127</v>
      </c>
      <c r="D757" s="6" t="s">
        <v>128</v>
      </c>
      <c r="E757" s="6" t="s">
        <v>32</v>
      </c>
      <c r="F757" s="6" t="s">
        <v>33</v>
      </c>
      <c r="G757" s="6" t="s">
        <v>124</v>
      </c>
      <c r="H757" s="6"/>
      <c r="I757" s="6"/>
      <c r="J757" s="6"/>
      <c r="K757" s="6"/>
      <c r="L757" s="6"/>
      <c r="M757" s="6"/>
    </row>
    <row r="758" spans="1:13">
      <c r="A758" s="8" t="s">
        <v>130</v>
      </c>
      <c r="B758" s="2">
        <v>1.284</v>
      </c>
      <c r="C758" s="2">
        <v>5</v>
      </c>
      <c r="D758" s="2">
        <v>0.257</v>
      </c>
      <c r="E758" s="2">
        <v>8.093</v>
      </c>
      <c r="F758" s="2">
        <v>0</v>
      </c>
      <c r="G758" s="6" t="s">
        <v>125</v>
      </c>
      <c r="H758" s="6"/>
      <c r="I758" s="6"/>
      <c r="J758" s="6"/>
      <c r="K758" s="6"/>
      <c r="L758" s="6"/>
      <c r="M758" s="6"/>
    </row>
    <row r="759" spans="1:13">
      <c r="A759" s="6" t="s">
        <v>136</v>
      </c>
      <c r="B759" s="2">
        <v>0.952</v>
      </c>
      <c r="C759" s="2">
        <v>30</v>
      </c>
      <c r="D759" s="2">
        <v>0.032</v>
      </c>
      <c r="E759" s="2"/>
      <c r="F759" s="2"/>
      <c r="G759" s="6" t="s">
        <v>129</v>
      </c>
      <c r="H759" s="6"/>
      <c r="I759" s="6"/>
      <c r="J759" s="6"/>
      <c r="K759" s="6"/>
      <c r="L759" s="6"/>
      <c r="M759" s="6"/>
    </row>
    <row r="760" spans="1:13">
      <c r="A760" s="6" t="s">
        <v>137</v>
      </c>
      <c r="B760" s="2">
        <v>2.237</v>
      </c>
      <c r="C760" s="2">
        <v>35</v>
      </c>
      <c r="D760" s="2"/>
      <c r="E760" s="2"/>
      <c r="F760" s="2"/>
      <c r="G760" s="6" t="s">
        <v>131</v>
      </c>
      <c r="H760" s="6" t="s">
        <v>132</v>
      </c>
      <c r="I760" s="6" t="s">
        <v>133</v>
      </c>
      <c r="J760" s="6" t="s">
        <v>134</v>
      </c>
      <c r="K760" s="6" t="s">
        <v>33</v>
      </c>
      <c r="L760" s="6" t="s">
        <v>135</v>
      </c>
      <c r="M760" s="6"/>
    </row>
    <row r="761" spans="1:13">
      <c r="A761" s="2"/>
      <c r="B761" s="2"/>
      <c r="C761" s="2"/>
      <c r="D761" s="2"/>
      <c r="E761" s="2"/>
      <c r="F761" s="2"/>
      <c r="G761" s="6"/>
      <c r="H761" s="6"/>
      <c r="I761" s="6"/>
      <c r="J761" s="6"/>
      <c r="K761" s="6"/>
      <c r="L761" s="6" t="s">
        <v>41</v>
      </c>
      <c r="M761" s="6" t="s">
        <v>42</v>
      </c>
    </row>
    <row r="762" spans="1:13">
      <c r="A762" s="2"/>
      <c r="B762" s="2"/>
      <c r="C762" s="2"/>
      <c r="D762" s="2"/>
      <c r="E762" s="2"/>
      <c r="F762" s="2"/>
      <c r="G762" s="2" t="s">
        <v>31</v>
      </c>
      <c r="H762" s="2" t="s">
        <v>40</v>
      </c>
      <c r="I762" s="2" t="s">
        <v>1363</v>
      </c>
      <c r="J762" s="2">
        <v>0.10286</v>
      </c>
      <c r="K762" s="2">
        <v>0.001</v>
      </c>
      <c r="L762" s="2">
        <v>0.1565</v>
      </c>
      <c r="M762" s="2">
        <v>0.5767</v>
      </c>
    </row>
    <row r="763" spans="1:13">
      <c r="A763" s="2"/>
      <c r="B763" s="2"/>
      <c r="C763" s="2"/>
      <c r="D763" s="2"/>
      <c r="E763" s="2"/>
      <c r="F763" s="2"/>
      <c r="G763" s="2"/>
      <c r="H763" s="2" t="s">
        <v>790</v>
      </c>
      <c r="I763" s="2" t="s">
        <v>1364</v>
      </c>
      <c r="J763" s="2">
        <v>0.10286</v>
      </c>
      <c r="K763" s="2">
        <v>0.009</v>
      </c>
      <c r="L763" s="2">
        <v>0.0767</v>
      </c>
      <c r="M763" s="2">
        <v>0.4968</v>
      </c>
    </row>
    <row r="764" spans="1:13">
      <c r="A764" s="2"/>
      <c r="B764" s="2"/>
      <c r="C764" s="2"/>
      <c r="D764" s="2"/>
      <c r="E764" s="2"/>
      <c r="F764" s="2"/>
      <c r="G764" s="2"/>
      <c r="H764" s="2" t="s">
        <v>401</v>
      </c>
      <c r="I764" s="2">
        <v>-0.05247</v>
      </c>
      <c r="J764" s="2">
        <v>0.10286</v>
      </c>
      <c r="K764" s="2">
        <v>0.614</v>
      </c>
      <c r="L764" s="2">
        <v>-0.2625</v>
      </c>
      <c r="M764" s="2">
        <v>0.1576</v>
      </c>
    </row>
    <row r="765" spans="1:13">
      <c r="A765" s="2"/>
      <c r="B765" s="2"/>
      <c r="C765" s="2"/>
      <c r="D765" s="2"/>
      <c r="E765" s="2"/>
      <c r="F765" s="2"/>
      <c r="G765" s="2"/>
      <c r="H765" s="2" t="s">
        <v>403</v>
      </c>
      <c r="I765" s="2">
        <v>-0.10895</v>
      </c>
      <c r="J765" s="2">
        <v>0.10286</v>
      </c>
      <c r="K765" s="2">
        <v>0.298</v>
      </c>
      <c r="L765" s="2">
        <v>-0.319</v>
      </c>
      <c r="M765" s="2">
        <v>0.1011</v>
      </c>
    </row>
    <row r="766" spans="1:13">
      <c r="A766" s="2"/>
      <c r="B766" s="2"/>
      <c r="C766" s="2"/>
      <c r="D766" s="2"/>
      <c r="E766" s="2"/>
      <c r="F766" s="2"/>
      <c r="G766" s="2"/>
      <c r="H766" s="2" t="s">
        <v>1223</v>
      </c>
      <c r="I766" s="2">
        <v>-0.0952</v>
      </c>
      <c r="J766" s="2">
        <v>0.10286</v>
      </c>
      <c r="K766" s="2">
        <v>0.362</v>
      </c>
      <c r="L766" s="2">
        <v>-0.3053</v>
      </c>
      <c r="M766" s="2">
        <v>0.1149</v>
      </c>
    </row>
    <row r="767" spans="1:13">
      <c r="A767" s="2"/>
      <c r="B767" s="2"/>
      <c r="C767" s="2"/>
      <c r="D767" s="2"/>
      <c r="E767" s="2"/>
      <c r="F767" s="2"/>
      <c r="G767" s="2" t="s">
        <v>40</v>
      </c>
      <c r="H767" s="2" t="s">
        <v>31</v>
      </c>
      <c r="I767" s="2" t="s">
        <v>1365</v>
      </c>
      <c r="J767" s="2">
        <v>0.10286</v>
      </c>
      <c r="K767" s="2">
        <v>0.001</v>
      </c>
      <c r="L767" s="2">
        <v>-0.5767</v>
      </c>
      <c r="M767" s="2">
        <v>-0.1565</v>
      </c>
    </row>
    <row r="768" spans="1:13">
      <c r="A768" s="2"/>
      <c r="B768" s="2"/>
      <c r="C768" s="2"/>
      <c r="D768" s="2"/>
      <c r="E768" s="2"/>
      <c r="F768" s="2"/>
      <c r="G768" s="2"/>
      <c r="H768" s="2" t="s">
        <v>790</v>
      </c>
      <c r="I768" s="2">
        <v>-0.07988</v>
      </c>
      <c r="J768" s="2">
        <v>0.10286</v>
      </c>
      <c r="K768" s="2">
        <v>0.443</v>
      </c>
      <c r="L768" s="2">
        <v>-0.2899</v>
      </c>
      <c r="M768" s="2">
        <v>0.1302</v>
      </c>
    </row>
    <row r="769" spans="1:13">
      <c r="A769" s="2"/>
      <c r="B769" s="2"/>
      <c r="C769" s="2"/>
      <c r="D769" s="2"/>
      <c r="E769" s="2"/>
      <c r="F769" s="2"/>
      <c r="G769" s="2"/>
      <c r="H769" s="2" t="s">
        <v>401</v>
      </c>
      <c r="I769" s="2" t="s">
        <v>1366</v>
      </c>
      <c r="J769" s="2">
        <v>0.10286</v>
      </c>
      <c r="K769" s="2">
        <v>0</v>
      </c>
      <c r="L769" s="2">
        <v>-0.6291</v>
      </c>
      <c r="M769" s="2">
        <v>-0.209</v>
      </c>
    </row>
    <row r="770" spans="1:13">
      <c r="A770" s="2"/>
      <c r="B770" s="2"/>
      <c r="C770" s="2"/>
      <c r="D770" s="2"/>
      <c r="E770" s="2"/>
      <c r="F770" s="2"/>
      <c r="G770" s="2"/>
      <c r="H770" s="2" t="s">
        <v>403</v>
      </c>
      <c r="I770" s="2" t="s">
        <v>1367</v>
      </c>
      <c r="J770" s="2">
        <v>0.10286</v>
      </c>
      <c r="K770" s="2">
        <v>0</v>
      </c>
      <c r="L770" s="2">
        <v>-0.6856</v>
      </c>
      <c r="M770" s="2">
        <v>-0.2655</v>
      </c>
    </row>
    <row r="771" spans="1:13">
      <c r="A771" s="2"/>
      <c r="B771" s="2"/>
      <c r="C771" s="2"/>
      <c r="D771" s="2"/>
      <c r="E771" s="2"/>
      <c r="F771" s="2"/>
      <c r="G771" s="2"/>
      <c r="H771" s="2" t="s">
        <v>1223</v>
      </c>
      <c r="I771" s="2" t="s">
        <v>1368</v>
      </c>
      <c r="J771" s="2">
        <v>0.10286</v>
      </c>
      <c r="K771" s="2">
        <v>0</v>
      </c>
      <c r="L771" s="2">
        <v>-0.6719</v>
      </c>
      <c r="M771" s="2">
        <v>-0.2517</v>
      </c>
    </row>
    <row r="772" spans="1:13">
      <c r="A772" s="2"/>
      <c r="B772" s="2"/>
      <c r="C772" s="2"/>
      <c r="D772" s="2"/>
      <c r="E772" s="2"/>
      <c r="F772" s="2"/>
      <c r="G772" s="2" t="s">
        <v>790</v>
      </c>
      <c r="H772" s="2" t="s">
        <v>31</v>
      </c>
      <c r="I772" s="2" t="s">
        <v>1369</v>
      </c>
      <c r="J772" s="2">
        <v>0.10286</v>
      </c>
      <c r="K772" s="2">
        <v>0.009</v>
      </c>
      <c r="L772" s="2">
        <v>-0.4968</v>
      </c>
      <c r="M772" s="2">
        <v>-0.0767</v>
      </c>
    </row>
    <row r="773" spans="1:13">
      <c r="A773" s="2"/>
      <c r="B773" s="2"/>
      <c r="C773" s="2"/>
      <c r="D773" s="2"/>
      <c r="E773" s="2"/>
      <c r="F773" s="2"/>
      <c r="G773" s="2"/>
      <c r="H773" s="2" t="s">
        <v>40</v>
      </c>
      <c r="I773" s="2">
        <v>0.07988</v>
      </c>
      <c r="J773" s="2">
        <v>0.10286</v>
      </c>
      <c r="K773" s="2">
        <v>0.443</v>
      </c>
      <c r="L773" s="2">
        <v>-0.1302</v>
      </c>
      <c r="M773" s="2">
        <v>0.2899</v>
      </c>
    </row>
    <row r="774" spans="1:13">
      <c r="A774" s="2"/>
      <c r="B774" s="2"/>
      <c r="C774" s="2"/>
      <c r="D774" s="2"/>
      <c r="E774" s="2"/>
      <c r="F774" s="2"/>
      <c r="G774" s="2"/>
      <c r="H774" s="2" t="s">
        <v>401</v>
      </c>
      <c r="I774" s="2" t="s">
        <v>1370</v>
      </c>
      <c r="J774" s="2">
        <v>0.10286</v>
      </c>
      <c r="K774" s="2">
        <v>0.003</v>
      </c>
      <c r="L774" s="2">
        <v>-0.5493</v>
      </c>
      <c r="M774" s="2">
        <v>-0.1291</v>
      </c>
    </row>
    <row r="775" spans="1:13">
      <c r="A775" s="2"/>
      <c r="B775" s="2"/>
      <c r="C775" s="2"/>
      <c r="D775" s="2"/>
      <c r="E775" s="2"/>
      <c r="F775" s="2"/>
      <c r="G775" s="2"/>
      <c r="H775" s="2" t="s">
        <v>403</v>
      </c>
      <c r="I775" s="2" t="s">
        <v>1371</v>
      </c>
      <c r="J775" s="2">
        <v>0.10286</v>
      </c>
      <c r="K775" s="2">
        <v>0.001</v>
      </c>
      <c r="L775" s="2">
        <v>-0.6057</v>
      </c>
      <c r="M775" s="2">
        <v>-0.1856</v>
      </c>
    </row>
    <row r="776" spans="1:13">
      <c r="A776" s="2"/>
      <c r="B776" s="2"/>
      <c r="C776" s="2"/>
      <c r="D776" s="2"/>
      <c r="E776" s="2"/>
      <c r="F776" s="2"/>
      <c r="G776" s="2"/>
      <c r="H776" s="2" t="s">
        <v>1223</v>
      </c>
      <c r="I776" s="2" t="s">
        <v>1372</v>
      </c>
      <c r="J776" s="2">
        <v>0.10286</v>
      </c>
      <c r="K776" s="2">
        <v>0.001</v>
      </c>
      <c r="L776" s="2">
        <v>-0.592</v>
      </c>
      <c r="M776" s="2">
        <v>-0.1719</v>
      </c>
    </row>
    <row r="777" spans="1:13">
      <c r="A777" s="2"/>
      <c r="B777" s="2"/>
      <c r="C777" s="2"/>
      <c r="D777" s="2"/>
      <c r="E777" s="2"/>
      <c r="F777" s="2"/>
      <c r="G777" s="2" t="s">
        <v>401</v>
      </c>
      <c r="H777" s="2" t="s">
        <v>31</v>
      </c>
      <c r="I777" s="2">
        <v>0.05247</v>
      </c>
      <c r="J777" s="2">
        <v>0.10286</v>
      </c>
      <c r="K777" s="2">
        <v>0.614</v>
      </c>
      <c r="L777" s="2">
        <v>-0.1576</v>
      </c>
      <c r="M777" s="2">
        <v>0.2625</v>
      </c>
    </row>
    <row r="778" spans="1:13">
      <c r="A778" s="2"/>
      <c r="B778" s="2"/>
      <c r="C778" s="2"/>
      <c r="D778" s="2"/>
      <c r="E778" s="2"/>
      <c r="F778" s="2"/>
      <c r="G778" s="2"/>
      <c r="H778" s="2" t="s">
        <v>40</v>
      </c>
      <c r="I778" s="2" t="s">
        <v>1373</v>
      </c>
      <c r="J778" s="2">
        <v>0.10286</v>
      </c>
      <c r="K778" s="2">
        <v>0</v>
      </c>
      <c r="L778" s="2">
        <v>0.209</v>
      </c>
      <c r="M778" s="2">
        <v>0.6291</v>
      </c>
    </row>
    <row r="779" spans="1:13">
      <c r="A779" s="2"/>
      <c r="B779" s="2"/>
      <c r="C779" s="2"/>
      <c r="D779" s="2"/>
      <c r="E779" s="2"/>
      <c r="F779" s="2"/>
      <c r="G779" s="2"/>
      <c r="H779" s="2" t="s">
        <v>790</v>
      </c>
      <c r="I779" s="2" t="s">
        <v>1374</v>
      </c>
      <c r="J779" s="2">
        <v>0.10286</v>
      </c>
      <c r="K779" s="2">
        <v>0.003</v>
      </c>
      <c r="L779" s="2">
        <v>0.1291</v>
      </c>
      <c r="M779" s="2">
        <v>0.5493</v>
      </c>
    </row>
    <row r="780" spans="1:13">
      <c r="A780" s="2"/>
      <c r="B780" s="2"/>
      <c r="C780" s="2"/>
      <c r="D780" s="2"/>
      <c r="E780" s="2"/>
      <c r="F780" s="2"/>
      <c r="G780" s="2"/>
      <c r="H780" s="2" t="s">
        <v>403</v>
      </c>
      <c r="I780" s="2">
        <v>-0.05648</v>
      </c>
      <c r="J780" s="2">
        <v>0.10286</v>
      </c>
      <c r="K780" s="2">
        <v>0.587</v>
      </c>
      <c r="L780" s="2">
        <v>-0.2665</v>
      </c>
      <c r="M780" s="2">
        <v>0.1536</v>
      </c>
    </row>
    <row r="781" spans="1:13">
      <c r="A781" s="2"/>
      <c r="B781" s="2"/>
      <c r="C781" s="2"/>
      <c r="D781" s="2"/>
      <c r="E781" s="2"/>
      <c r="F781" s="2"/>
      <c r="G781" s="2"/>
      <c r="H781" s="2" t="s">
        <v>1223</v>
      </c>
      <c r="I781" s="2">
        <v>-0.04273</v>
      </c>
      <c r="J781" s="2">
        <v>0.10286</v>
      </c>
      <c r="K781" s="2">
        <v>0.681</v>
      </c>
      <c r="L781" s="2">
        <v>-0.2528</v>
      </c>
      <c r="M781" s="2">
        <v>0.1673</v>
      </c>
    </row>
    <row r="782" spans="1:13">
      <c r="A782" s="2"/>
      <c r="B782" s="2"/>
      <c r="C782" s="2"/>
      <c r="D782" s="2"/>
      <c r="E782" s="2"/>
      <c r="F782" s="2"/>
      <c r="G782" s="2" t="s">
        <v>403</v>
      </c>
      <c r="H782" s="2" t="s">
        <v>31</v>
      </c>
      <c r="I782" s="2">
        <v>0.10895</v>
      </c>
      <c r="J782" s="2">
        <v>0.10286</v>
      </c>
      <c r="K782" s="2">
        <v>0.298</v>
      </c>
      <c r="L782" s="2">
        <v>-0.1011</v>
      </c>
      <c r="M782" s="2">
        <v>0.319</v>
      </c>
    </row>
    <row r="783" spans="1:13">
      <c r="A783" s="2"/>
      <c r="B783" s="2"/>
      <c r="C783" s="2"/>
      <c r="D783" s="2"/>
      <c r="E783" s="2"/>
      <c r="F783" s="2"/>
      <c r="G783" s="2"/>
      <c r="H783" s="2" t="s">
        <v>40</v>
      </c>
      <c r="I783" s="2" t="s">
        <v>1375</v>
      </c>
      <c r="J783" s="2">
        <v>0.10286</v>
      </c>
      <c r="K783" s="2">
        <v>0</v>
      </c>
      <c r="L783" s="2">
        <v>0.2655</v>
      </c>
      <c r="M783" s="2">
        <v>0.6856</v>
      </c>
    </row>
    <row r="784" spans="1:13">
      <c r="A784" s="2"/>
      <c r="B784" s="2"/>
      <c r="C784" s="2"/>
      <c r="D784" s="2"/>
      <c r="E784" s="2"/>
      <c r="F784" s="2"/>
      <c r="G784" s="2"/>
      <c r="H784" s="2" t="s">
        <v>790</v>
      </c>
      <c r="I784" s="2" t="s">
        <v>1376</v>
      </c>
      <c r="J784" s="2">
        <v>0.10286</v>
      </c>
      <c r="K784" s="2">
        <v>0.001</v>
      </c>
      <c r="L784" s="2">
        <v>0.1856</v>
      </c>
      <c r="M784" s="2">
        <v>0.6057</v>
      </c>
    </row>
    <row r="785" spans="1:13">
      <c r="A785" s="2"/>
      <c r="B785" s="2"/>
      <c r="C785" s="2"/>
      <c r="D785" s="2"/>
      <c r="E785" s="2"/>
      <c r="F785" s="2"/>
      <c r="G785" s="2"/>
      <c r="H785" s="2" t="s">
        <v>401</v>
      </c>
      <c r="I785" s="2">
        <v>0.05648</v>
      </c>
      <c r="J785" s="2">
        <v>0.10286</v>
      </c>
      <c r="K785" s="2">
        <v>0.587</v>
      </c>
      <c r="L785" s="2">
        <v>-0.1536</v>
      </c>
      <c r="M785" s="2">
        <v>0.2665</v>
      </c>
    </row>
    <row r="786" spans="1:13">
      <c r="A786" s="2"/>
      <c r="B786" s="2"/>
      <c r="C786" s="2"/>
      <c r="D786" s="2"/>
      <c r="E786" s="2"/>
      <c r="F786" s="2"/>
      <c r="G786" s="2"/>
      <c r="H786" s="2" t="s">
        <v>1223</v>
      </c>
      <c r="I786" s="2">
        <v>0.01375</v>
      </c>
      <c r="J786" s="2">
        <v>0.10286</v>
      </c>
      <c r="K786" s="2">
        <v>0.895</v>
      </c>
      <c r="L786" s="2">
        <v>-0.1963</v>
      </c>
      <c r="M786" s="2">
        <v>0.2238</v>
      </c>
    </row>
    <row r="787" spans="1:13">
      <c r="A787" s="2"/>
      <c r="B787" s="2"/>
      <c r="C787" s="2"/>
      <c r="D787" s="2"/>
      <c r="E787" s="2"/>
      <c r="F787" s="2"/>
      <c r="G787" s="2" t="s">
        <v>1223</v>
      </c>
      <c r="H787" s="2" t="s">
        <v>31</v>
      </c>
      <c r="I787" s="2">
        <v>0.0952</v>
      </c>
      <c r="J787" s="2">
        <v>0.10286</v>
      </c>
      <c r="K787" s="2">
        <v>0.362</v>
      </c>
      <c r="L787" s="2">
        <v>-0.1149</v>
      </c>
      <c r="M787" s="2">
        <v>0.3053</v>
      </c>
    </row>
    <row r="788" spans="1:13">
      <c r="A788" s="2"/>
      <c r="B788" s="2"/>
      <c r="C788" s="2"/>
      <c r="D788" s="2"/>
      <c r="E788" s="2"/>
      <c r="F788" s="2"/>
      <c r="G788" s="2"/>
      <c r="H788" s="2" t="s">
        <v>40</v>
      </c>
      <c r="I788" s="2" t="s">
        <v>1377</v>
      </c>
      <c r="J788" s="2">
        <v>0.10286</v>
      </c>
      <c r="K788" s="2">
        <v>0</v>
      </c>
      <c r="L788" s="2">
        <v>0.2517</v>
      </c>
      <c r="M788" s="2">
        <v>0.6719</v>
      </c>
    </row>
    <row r="789" spans="1:13">
      <c r="A789" s="2"/>
      <c r="B789" s="2"/>
      <c r="C789" s="2"/>
      <c r="D789" s="2"/>
      <c r="E789" s="2"/>
      <c r="F789" s="2"/>
      <c r="G789" s="2"/>
      <c r="H789" s="2" t="s">
        <v>790</v>
      </c>
      <c r="I789" s="2" t="s">
        <v>1378</v>
      </c>
      <c r="J789" s="2">
        <v>0.10286</v>
      </c>
      <c r="K789" s="2">
        <v>0.001</v>
      </c>
      <c r="L789" s="2">
        <v>0.1719</v>
      </c>
      <c r="M789" s="2">
        <v>0.592</v>
      </c>
    </row>
    <row r="790" spans="1:13">
      <c r="A790" s="2"/>
      <c r="B790" s="2"/>
      <c r="C790" s="2"/>
      <c r="D790" s="2"/>
      <c r="E790" s="2"/>
      <c r="F790" s="2"/>
      <c r="G790" s="2"/>
      <c r="H790" s="2" t="s">
        <v>401</v>
      </c>
      <c r="I790" s="2">
        <v>0.04273</v>
      </c>
      <c r="J790" s="2">
        <v>0.10286</v>
      </c>
      <c r="K790" s="2">
        <v>0.681</v>
      </c>
      <c r="L790" s="2">
        <v>-0.1673</v>
      </c>
      <c r="M790" s="2">
        <v>0.2528</v>
      </c>
    </row>
    <row r="791" spans="1:13">
      <c r="A791" s="2"/>
      <c r="B791" s="2"/>
      <c r="C791" s="2"/>
      <c r="D791" s="2"/>
      <c r="E791" s="2"/>
      <c r="F791" s="2"/>
      <c r="G791" s="2"/>
      <c r="H791" s="2" t="s">
        <v>403</v>
      </c>
      <c r="I791" s="2">
        <v>-0.01375</v>
      </c>
      <c r="J791" s="2">
        <v>0.10286</v>
      </c>
      <c r="K791" s="2">
        <v>0.895</v>
      </c>
      <c r="L791" s="2">
        <v>-0.2238</v>
      </c>
      <c r="M791" s="2">
        <v>0.1963</v>
      </c>
    </row>
    <row r="792" spans="1:13">
      <c r="A792" s="2"/>
      <c r="B792" s="2"/>
      <c r="C792" s="2"/>
      <c r="D792" s="2"/>
      <c r="E792" s="2"/>
      <c r="F792" s="2"/>
      <c r="G792" s="6" t="s">
        <v>144</v>
      </c>
      <c r="H792" s="2"/>
      <c r="I792" s="2"/>
      <c r="J792" s="2"/>
      <c r="K792" s="2"/>
      <c r="L792" s="2"/>
      <c r="M792" s="2"/>
    </row>
    <row r="796" ht="17.25" spans="1:1">
      <c r="A796" s="10" t="s">
        <v>1379</v>
      </c>
    </row>
    <row r="797" spans="1:7">
      <c r="A797" s="2"/>
      <c r="B797" s="2"/>
      <c r="C797" s="2" t="s">
        <v>1258</v>
      </c>
      <c r="D797" s="2"/>
      <c r="E797" s="2" t="s">
        <v>1259</v>
      </c>
      <c r="F797" s="2"/>
      <c r="G797" s="2"/>
    </row>
    <row r="798" spans="1:7">
      <c r="A798" s="5" t="s">
        <v>7</v>
      </c>
      <c r="B798" s="5">
        <v>1</v>
      </c>
      <c r="C798" s="5">
        <v>7756.439</v>
      </c>
      <c r="D798" s="5"/>
      <c r="E798" s="5">
        <v>1</v>
      </c>
      <c r="F798" s="5">
        <v>6659.782</v>
      </c>
      <c r="G798" s="5">
        <f t="shared" ref="G798:G809" si="21">F798/C798</f>
        <v>0.858613340477505</v>
      </c>
    </row>
    <row r="799" spans="1:7">
      <c r="A799" s="5" t="s">
        <v>8</v>
      </c>
      <c r="B799" s="5">
        <v>2</v>
      </c>
      <c r="C799" s="5">
        <v>6392.125</v>
      </c>
      <c r="D799" s="5"/>
      <c r="E799" s="5">
        <v>2</v>
      </c>
      <c r="F799" s="5">
        <v>6543.79</v>
      </c>
      <c r="G799" s="5">
        <f t="shared" si="21"/>
        <v>1.02372685139918</v>
      </c>
    </row>
    <row r="800" spans="1:7">
      <c r="A800" s="2" t="s">
        <v>13</v>
      </c>
      <c r="B800" s="2">
        <v>3</v>
      </c>
      <c r="C800" s="2">
        <v>6334.054</v>
      </c>
      <c r="D800" s="2"/>
      <c r="E800" s="2">
        <v>3</v>
      </c>
      <c r="F800" s="2">
        <v>4643.355</v>
      </c>
      <c r="G800" s="2">
        <f t="shared" si="21"/>
        <v>0.733077899241149</v>
      </c>
    </row>
    <row r="801" spans="1:7">
      <c r="A801" s="2" t="s">
        <v>14</v>
      </c>
      <c r="B801" s="2">
        <v>4</v>
      </c>
      <c r="C801" s="2">
        <v>6774.619</v>
      </c>
      <c r="D801" s="2"/>
      <c r="E801" s="2">
        <v>4</v>
      </c>
      <c r="F801" s="2">
        <v>3739.77</v>
      </c>
      <c r="G801" s="2">
        <f t="shared" si="21"/>
        <v>0.552026615814114</v>
      </c>
    </row>
    <row r="802" spans="1:7">
      <c r="A802" s="3" t="s">
        <v>771</v>
      </c>
      <c r="B802" s="3">
        <v>5</v>
      </c>
      <c r="C802" s="3">
        <v>6029.933</v>
      </c>
      <c r="D802" s="3"/>
      <c r="E802" s="3">
        <v>5</v>
      </c>
      <c r="F802" s="3">
        <v>3865.77</v>
      </c>
      <c r="G802" s="3">
        <f t="shared" si="21"/>
        <v>0.641096675535201</v>
      </c>
    </row>
    <row r="803" spans="1:7">
      <c r="A803" s="3" t="s">
        <v>772</v>
      </c>
      <c r="B803" s="3">
        <v>6</v>
      </c>
      <c r="C803" s="3">
        <v>3894.347</v>
      </c>
      <c r="D803" s="3"/>
      <c r="E803" s="3">
        <v>6</v>
      </c>
      <c r="F803" s="3">
        <v>3034.648</v>
      </c>
      <c r="G803" s="3">
        <f t="shared" si="21"/>
        <v>0.779244376528337</v>
      </c>
    </row>
    <row r="804" spans="1:8">
      <c r="A804" s="2" t="s">
        <v>387</v>
      </c>
      <c r="B804" s="2">
        <v>7</v>
      </c>
      <c r="C804" s="2">
        <v>5501.548</v>
      </c>
      <c r="D804" s="2"/>
      <c r="E804" s="2">
        <v>7</v>
      </c>
      <c r="F804" s="2">
        <v>5840.569</v>
      </c>
      <c r="G804" s="2">
        <f t="shared" si="21"/>
        <v>1.06162283779038</v>
      </c>
      <c r="H804" s="2" t="s">
        <v>1259</v>
      </c>
    </row>
    <row r="805" spans="1:8">
      <c r="A805" s="2" t="s">
        <v>388</v>
      </c>
      <c r="B805" s="2">
        <v>8</v>
      </c>
      <c r="C805" s="2">
        <v>6103.397</v>
      </c>
      <c r="D805" s="2"/>
      <c r="E805" s="2">
        <v>8</v>
      </c>
      <c r="F805" s="2">
        <v>4692.205</v>
      </c>
      <c r="G805" s="2">
        <f t="shared" si="21"/>
        <v>0.768785808951966</v>
      </c>
      <c r="H805" s="2"/>
    </row>
    <row r="806" spans="1:8">
      <c r="A806" s="5" t="s">
        <v>393</v>
      </c>
      <c r="B806" s="5">
        <v>9</v>
      </c>
      <c r="C806" s="5">
        <v>5514.376</v>
      </c>
      <c r="D806" s="5"/>
      <c r="E806" s="5">
        <v>9</v>
      </c>
      <c r="F806" s="5">
        <v>5216.296</v>
      </c>
      <c r="G806" s="5">
        <f t="shared" si="21"/>
        <v>0.945944926497577</v>
      </c>
      <c r="H806" s="2"/>
    </row>
    <row r="807" spans="1:8">
      <c r="A807" s="5" t="s">
        <v>394</v>
      </c>
      <c r="B807" s="5">
        <v>10</v>
      </c>
      <c r="C807" s="5">
        <v>6870.004</v>
      </c>
      <c r="D807" s="5"/>
      <c r="E807" s="5">
        <v>10</v>
      </c>
      <c r="F807" s="5">
        <v>4650.175</v>
      </c>
      <c r="G807" s="5">
        <f t="shared" si="21"/>
        <v>0.676880974159549</v>
      </c>
      <c r="H807" s="2"/>
    </row>
    <row r="808" spans="1:8">
      <c r="A808" s="2" t="s">
        <v>1343</v>
      </c>
      <c r="B808" s="2">
        <v>11</v>
      </c>
      <c r="C808" s="2">
        <v>4814.062</v>
      </c>
      <c r="D808" s="2"/>
      <c r="E808" s="2">
        <v>11</v>
      </c>
      <c r="F808" s="2">
        <v>5061.368</v>
      </c>
      <c r="G808" s="2">
        <f t="shared" si="21"/>
        <v>1.05137158599121</v>
      </c>
      <c r="H808" s="2"/>
    </row>
    <row r="809" spans="1:8">
      <c r="A809" s="2" t="s">
        <v>1344</v>
      </c>
      <c r="B809" s="2">
        <v>12</v>
      </c>
      <c r="C809" s="2">
        <v>8271.267</v>
      </c>
      <c r="D809" s="2"/>
      <c r="E809" s="2">
        <v>12</v>
      </c>
      <c r="F809" s="2">
        <v>5538.468</v>
      </c>
      <c r="G809" s="2">
        <f t="shared" si="21"/>
        <v>0.669603338883874</v>
      </c>
      <c r="H809" s="2"/>
    </row>
    <row r="810" spans="1:7">
      <c r="A810" s="2"/>
      <c r="B810" s="2"/>
      <c r="C810" s="2"/>
      <c r="D810" s="2"/>
      <c r="E810" s="2"/>
      <c r="F810" s="2"/>
      <c r="G810" s="2"/>
    </row>
    <row r="811" spans="1:8">
      <c r="A811" s="2"/>
      <c r="B811" s="2"/>
      <c r="C811" s="2"/>
      <c r="D811" s="2"/>
      <c r="E811" s="2"/>
      <c r="F811" s="2"/>
      <c r="G811" s="2"/>
      <c r="H811" s="2"/>
    </row>
    <row r="812" spans="1:8">
      <c r="A812" s="2"/>
      <c r="B812" s="2"/>
      <c r="C812" s="2"/>
      <c r="D812" s="2"/>
      <c r="E812" s="2"/>
      <c r="F812" s="2"/>
      <c r="G812" s="2"/>
      <c r="H812" s="2" t="s">
        <v>1290</v>
      </c>
    </row>
    <row r="813" spans="1:8">
      <c r="A813" s="2"/>
      <c r="B813" s="2"/>
      <c r="C813" s="2" t="s">
        <v>1258</v>
      </c>
      <c r="D813" s="2"/>
      <c r="E813" s="2" t="s">
        <v>1259</v>
      </c>
      <c r="F813" s="2"/>
      <c r="G813" s="2"/>
      <c r="H813" s="2"/>
    </row>
    <row r="814" spans="1:8">
      <c r="A814" s="5" t="s">
        <v>9</v>
      </c>
      <c r="B814" s="5">
        <v>1</v>
      </c>
      <c r="C814" s="5">
        <v>7097.439</v>
      </c>
      <c r="D814" s="5"/>
      <c r="E814" s="5">
        <v>1</v>
      </c>
      <c r="F814" s="5">
        <v>7223.083</v>
      </c>
      <c r="G814" s="5">
        <f t="shared" ref="G814:G825" si="22">F814/C814</f>
        <v>1.01770272347533</v>
      </c>
      <c r="H814" s="2"/>
    </row>
    <row r="815" spans="1:7">
      <c r="A815" s="5" t="s">
        <v>10</v>
      </c>
      <c r="B815" s="5">
        <v>2</v>
      </c>
      <c r="C815" s="5">
        <v>6678.882</v>
      </c>
      <c r="D815" s="5"/>
      <c r="E815" s="5">
        <v>2</v>
      </c>
      <c r="F815" s="5">
        <v>8623.648</v>
      </c>
      <c r="G815" s="5">
        <f t="shared" si="22"/>
        <v>1.29118136837872</v>
      </c>
    </row>
    <row r="816" spans="1:8">
      <c r="A816" s="2" t="s">
        <v>15</v>
      </c>
      <c r="B816" s="2">
        <v>3</v>
      </c>
      <c r="C816" s="2">
        <v>6427.054</v>
      </c>
      <c r="D816" s="2"/>
      <c r="E816" s="2">
        <v>3</v>
      </c>
      <c r="F816" s="2">
        <v>5503.74</v>
      </c>
      <c r="G816" s="2">
        <f t="shared" si="22"/>
        <v>0.856339467507197</v>
      </c>
      <c r="H816" s="2"/>
    </row>
    <row r="817" spans="1:8">
      <c r="A817" s="2" t="s">
        <v>16</v>
      </c>
      <c r="B817" s="2">
        <v>4</v>
      </c>
      <c r="C817" s="2">
        <v>5631.962</v>
      </c>
      <c r="D817" s="2"/>
      <c r="E817" s="2">
        <v>4</v>
      </c>
      <c r="F817" s="2">
        <v>4675.426</v>
      </c>
      <c r="G817" s="2">
        <f t="shared" si="22"/>
        <v>0.830159365421855</v>
      </c>
      <c r="H817" s="2"/>
    </row>
    <row r="818" spans="1:7">
      <c r="A818" s="3" t="s">
        <v>777</v>
      </c>
      <c r="B818" s="3">
        <v>5</v>
      </c>
      <c r="C818" s="3">
        <v>5350.719</v>
      </c>
      <c r="D818" s="3"/>
      <c r="E818" s="3">
        <v>5</v>
      </c>
      <c r="F818" s="3">
        <v>5160.77</v>
      </c>
      <c r="G818" s="3">
        <f t="shared" si="22"/>
        <v>0.964500284914981</v>
      </c>
    </row>
    <row r="819" spans="1:8">
      <c r="A819" s="3" t="s">
        <v>778</v>
      </c>
      <c r="B819" s="3">
        <v>6</v>
      </c>
      <c r="C819" s="3">
        <v>5299.426</v>
      </c>
      <c r="D819" s="3"/>
      <c r="E819" s="3">
        <v>6</v>
      </c>
      <c r="F819" s="3">
        <v>4468.891</v>
      </c>
      <c r="G819" s="3">
        <f t="shared" si="22"/>
        <v>0.843278309764114</v>
      </c>
      <c r="H819" s="2"/>
    </row>
    <row r="820" spans="1:8">
      <c r="A820" s="2" t="s">
        <v>389</v>
      </c>
      <c r="B820" s="2">
        <v>7</v>
      </c>
      <c r="C820" s="2">
        <v>4723.548</v>
      </c>
      <c r="D820" s="2"/>
      <c r="E820" s="2">
        <v>7</v>
      </c>
      <c r="F820" s="2">
        <v>5853.305</v>
      </c>
      <c r="G820" s="2">
        <f t="shared" si="22"/>
        <v>1.23917550959575</v>
      </c>
      <c r="H820" s="2" t="s">
        <v>1258</v>
      </c>
    </row>
    <row r="821" spans="1:7">
      <c r="A821" s="2" t="s">
        <v>390</v>
      </c>
      <c r="B821" s="2">
        <v>8</v>
      </c>
      <c r="C821" s="2">
        <v>5127.861</v>
      </c>
      <c r="D821" s="2"/>
      <c r="E821" s="2">
        <v>8</v>
      </c>
      <c r="F821" s="2">
        <v>6711.941</v>
      </c>
      <c r="G821" s="2">
        <f t="shared" si="22"/>
        <v>1.30891632983031</v>
      </c>
    </row>
    <row r="822" spans="1:7">
      <c r="A822" s="5" t="s">
        <v>395</v>
      </c>
      <c r="B822" s="5">
        <v>9</v>
      </c>
      <c r="C822" s="5">
        <v>5280.477</v>
      </c>
      <c r="D822" s="5"/>
      <c r="E822" s="5">
        <v>9</v>
      </c>
      <c r="F822" s="5">
        <v>7097.648</v>
      </c>
      <c r="G822" s="5">
        <f t="shared" si="22"/>
        <v>1.34413008521768</v>
      </c>
    </row>
    <row r="823" spans="1:7">
      <c r="A823" s="5" t="s">
        <v>396</v>
      </c>
      <c r="B823" s="5">
        <v>10</v>
      </c>
      <c r="C823" s="5">
        <v>4672.69</v>
      </c>
      <c r="D823" s="5"/>
      <c r="E823" s="5">
        <v>10</v>
      </c>
      <c r="F823" s="5">
        <v>6222.891</v>
      </c>
      <c r="G823" s="5">
        <f t="shared" si="22"/>
        <v>1.33175772413749</v>
      </c>
    </row>
    <row r="824" spans="1:7">
      <c r="A824" s="2" t="s">
        <v>1345</v>
      </c>
      <c r="B824" s="2">
        <v>11</v>
      </c>
      <c r="C824" s="2">
        <v>5309.296</v>
      </c>
      <c r="D824" s="2"/>
      <c r="E824" s="2">
        <v>11</v>
      </c>
      <c r="F824" s="2">
        <v>7127.983</v>
      </c>
      <c r="G824" s="4">
        <f t="shared" si="22"/>
        <v>1.34254767487064</v>
      </c>
    </row>
    <row r="825" spans="1:7">
      <c r="A825" s="2" t="s">
        <v>1346</v>
      </c>
      <c r="B825" s="2">
        <v>12</v>
      </c>
      <c r="C825" s="2">
        <v>6194.711</v>
      </c>
      <c r="D825" s="2"/>
      <c r="E825" s="2">
        <v>12</v>
      </c>
      <c r="F825" s="2">
        <v>7331.953</v>
      </c>
      <c r="G825" s="4">
        <f t="shared" si="22"/>
        <v>1.18358273695092</v>
      </c>
    </row>
    <row r="826" spans="1:7">
      <c r="A826" s="2"/>
      <c r="B826" s="2"/>
      <c r="C826" s="2"/>
      <c r="D826" s="2"/>
      <c r="E826" s="2"/>
      <c r="F826" s="2"/>
      <c r="G826" s="2"/>
    </row>
    <row r="827" spans="1:7">
      <c r="A827" s="2"/>
      <c r="B827" s="2"/>
      <c r="C827" s="2"/>
      <c r="D827" s="2"/>
      <c r="E827" s="2"/>
      <c r="F827" s="2"/>
      <c r="G827" s="2"/>
    </row>
    <row r="828" spans="1:7">
      <c r="A828" s="2"/>
      <c r="B828" s="2"/>
      <c r="C828" s="2" t="s">
        <v>1258</v>
      </c>
      <c r="D828" s="2"/>
      <c r="E828" s="2" t="s">
        <v>1259</v>
      </c>
      <c r="F828" s="2"/>
      <c r="G828" s="2"/>
    </row>
    <row r="829" spans="1:7">
      <c r="A829" s="5" t="s">
        <v>11</v>
      </c>
      <c r="B829" s="5">
        <v>1</v>
      </c>
      <c r="C829" s="5">
        <v>5729.468</v>
      </c>
      <c r="D829" s="5"/>
      <c r="E829" s="5">
        <v>1</v>
      </c>
      <c r="F829" s="5">
        <v>4502.61</v>
      </c>
      <c r="G829" s="5">
        <f t="shared" ref="G829:G840" si="23">F829/C829</f>
        <v>0.785868775251035</v>
      </c>
    </row>
    <row r="830" spans="1:7">
      <c r="A830" s="5" t="s">
        <v>12</v>
      </c>
      <c r="B830" s="5">
        <v>2</v>
      </c>
      <c r="C830" s="5">
        <v>6369.841</v>
      </c>
      <c r="D830" s="5"/>
      <c r="E830" s="5">
        <v>2</v>
      </c>
      <c r="F830" s="5">
        <v>5385.125</v>
      </c>
      <c r="G830" s="5">
        <f t="shared" si="23"/>
        <v>0.845409642093107</v>
      </c>
    </row>
    <row r="831" spans="1:7">
      <c r="A831" s="2" t="s">
        <v>17</v>
      </c>
      <c r="B831" s="2">
        <v>3</v>
      </c>
      <c r="C831" s="2">
        <v>5463.841</v>
      </c>
      <c r="D831" s="2"/>
      <c r="E831" s="2">
        <v>3</v>
      </c>
      <c r="F831" s="2">
        <v>1954.184</v>
      </c>
      <c r="G831" s="2">
        <f t="shared" si="23"/>
        <v>0.35765755262644</v>
      </c>
    </row>
    <row r="832" spans="1:7">
      <c r="A832" s="2" t="s">
        <v>18</v>
      </c>
      <c r="B832" s="2">
        <v>4</v>
      </c>
      <c r="C832" s="2">
        <v>5129.184</v>
      </c>
      <c r="D832" s="2"/>
      <c r="E832" s="2">
        <v>4</v>
      </c>
      <c r="F832" s="2">
        <v>1075.648</v>
      </c>
      <c r="G832" s="2">
        <f t="shared" si="23"/>
        <v>0.209711330301272</v>
      </c>
    </row>
    <row r="833" spans="1:7">
      <c r="A833" s="3" t="s">
        <v>783</v>
      </c>
      <c r="B833" s="3">
        <v>5</v>
      </c>
      <c r="C833" s="3">
        <v>6036.447</v>
      </c>
      <c r="D833" s="3"/>
      <c r="E833" s="3">
        <v>5</v>
      </c>
      <c r="F833" s="3">
        <v>1522.255</v>
      </c>
      <c r="G833" s="3">
        <f t="shared" si="23"/>
        <v>0.252177315563278</v>
      </c>
    </row>
    <row r="834" spans="1:7">
      <c r="A834" s="3" t="s">
        <v>784</v>
      </c>
      <c r="B834" s="3">
        <v>6</v>
      </c>
      <c r="C834" s="3">
        <v>6343.79</v>
      </c>
      <c r="D834" s="3"/>
      <c r="E834" s="3">
        <v>6</v>
      </c>
      <c r="F834" s="3">
        <v>1424.598</v>
      </c>
      <c r="G834" s="3">
        <f t="shared" si="23"/>
        <v>0.224565756432669</v>
      </c>
    </row>
    <row r="835" spans="1:7">
      <c r="A835" s="2" t="s">
        <v>391</v>
      </c>
      <c r="B835" s="2">
        <v>7</v>
      </c>
      <c r="C835" s="2">
        <v>6404.497</v>
      </c>
      <c r="D835" s="2"/>
      <c r="E835" s="2">
        <v>7</v>
      </c>
      <c r="F835" s="2">
        <v>2981.589</v>
      </c>
      <c r="G835" s="2">
        <f t="shared" si="23"/>
        <v>0.465546162329376</v>
      </c>
    </row>
    <row r="836" spans="1:7">
      <c r="A836" s="2" t="s">
        <v>392</v>
      </c>
      <c r="B836" s="2">
        <v>8</v>
      </c>
      <c r="C836" s="2">
        <v>6224.64</v>
      </c>
      <c r="D836" s="2"/>
      <c r="E836" s="2">
        <v>8</v>
      </c>
      <c r="F836" s="2">
        <v>2884.598</v>
      </c>
      <c r="G836" s="2">
        <f t="shared" si="23"/>
        <v>0.463416036911372</v>
      </c>
    </row>
    <row r="837" spans="1:7">
      <c r="A837" s="5" t="s">
        <v>397</v>
      </c>
      <c r="B837" s="5">
        <v>9</v>
      </c>
      <c r="C837" s="5">
        <v>5106.719</v>
      </c>
      <c r="D837" s="5"/>
      <c r="E837" s="5">
        <v>9</v>
      </c>
      <c r="F837" s="5">
        <v>4774.468</v>
      </c>
      <c r="G837" s="5">
        <f t="shared" si="23"/>
        <v>0.934938460487056</v>
      </c>
    </row>
    <row r="838" spans="1:7">
      <c r="A838" s="5" t="s">
        <v>398</v>
      </c>
      <c r="B838" s="5">
        <v>10</v>
      </c>
      <c r="C838" s="5">
        <v>4108.184</v>
      </c>
      <c r="D838" s="5"/>
      <c r="E838" s="5">
        <v>10</v>
      </c>
      <c r="F838" s="5">
        <v>4138.326</v>
      </c>
      <c r="G838" s="5">
        <f t="shared" si="23"/>
        <v>1.00733706182586</v>
      </c>
    </row>
    <row r="839" spans="1:7">
      <c r="A839" s="2" t="s">
        <v>1347</v>
      </c>
      <c r="B839" s="2">
        <v>11</v>
      </c>
      <c r="C839" s="2">
        <v>3968.376</v>
      </c>
      <c r="D839" s="2"/>
      <c r="E839" s="2">
        <v>11</v>
      </c>
      <c r="F839" s="2">
        <v>4693.154</v>
      </c>
      <c r="G839" s="4">
        <f t="shared" si="23"/>
        <v>1.18263843950271</v>
      </c>
    </row>
    <row r="840" spans="1:7">
      <c r="A840" s="2" t="s">
        <v>1348</v>
      </c>
      <c r="B840" s="2">
        <v>12</v>
      </c>
      <c r="C840" s="2">
        <v>4706.347</v>
      </c>
      <c r="D840" s="2"/>
      <c r="E840" s="2">
        <v>12</v>
      </c>
      <c r="F840" s="2">
        <v>6265.347</v>
      </c>
      <c r="G840" s="4">
        <f t="shared" si="23"/>
        <v>1.3312547927299</v>
      </c>
    </row>
    <row r="841" spans="1:7">
      <c r="A841" s="2"/>
      <c r="B841" s="2"/>
      <c r="C841" s="2"/>
      <c r="D841" s="2"/>
      <c r="E841" s="2"/>
      <c r="F841" s="2"/>
      <c r="G841" s="2"/>
    </row>
    <row r="842" spans="1:7">
      <c r="A842" s="2"/>
      <c r="B842" s="2"/>
      <c r="C842" s="2" t="s">
        <v>1258</v>
      </c>
      <c r="D842" s="2"/>
      <c r="E842" s="2" t="s">
        <v>1290</v>
      </c>
      <c r="F842" s="2"/>
      <c r="G842" s="2"/>
    </row>
    <row r="843" spans="1:7">
      <c r="A843" s="5" t="s">
        <v>7</v>
      </c>
      <c r="B843" s="5">
        <v>1</v>
      </c>
      <c r="C843" s="5">
        <v>7756.439</v>
      </c>
      <c r="D843" s="5"/>
      <c r="E843" s="5">
        <v>1</v>
      </c>
      <c r="F843" s="5">
        <v>4888.782</v>
      </c>
      <c r="G843" s="5">
        <f t="shared" ref="G843:G854" si="24">F843/C843</f>
        <v>0.630286913878908</v>
      </c>
    </row>
    <row r="844" spans="1:7">
      <c r="A844" s="5" t="s">
        <v>8</v>
      </c>
      <c r="B844" s="5">
        <v>2</v>
      </c>
      <c r="C844" s="5">
        <v>6392.125</v>
      </c>
      <c r="D844" s="5"/>
      <c r="E844" s="5">
        <v>2</v>
      </c>
      <c r="F844" s="5">
        <v>3719.296</v>
      </c>
      <c r="G844" s="5">
        <f t="shared" si="24"/>
        <v>0.581855955570331</v>
      </c>
    </row>
    <row r="845" spans="1:7">
      <c r="A845" s="2" t="s">
        <v>13</v>
      </c>
      <c r="B845" s="2">
        <v>3</v>
      </c>
      <c r="C845" s="2">
        <v>6334.054</v>
      </c>
      <c r="D845" s="2"/>
      <c r="E845" s="2">
        <v>3</v>
      </c>
      <c r="F845" s="2">
        <v>1827.69</v>
      </c>
      <c r="G845" s="2">
        <f t="shared" si="24"/>
        <v>0.288549797649341</v>
      </c>
    </row>
    <row r="846" spans="1:7">
      <c r="A846" s="2" t="s">
        <v>14</v>
      </c>
      <c r="B846" s="2">
        <v>4</v>
      </c>
      <c r="C846" s="2">
        <v>6774.619</v>
      </c>
      <c r="D846" s="2"/>
      <c r="E846" s="2">
        <v>4</v>
      </c>
      <c r="F846" s="2">
        <v>1385.962</v>
      </c>
      <c r="G846" s="2">
        <f t="shared" si="24"/>
        <v>0.204581541781169</v>
      </c>
    </row>
    <row r="847" spans="1:7">
      <c r="A847" s="3" t="s">
        <v>771</v>
      </c>
      <c r="B847" s="3">
        <v>5</v>
      </c>
      <c r="C847" s="3">
        <v>6029.933</v>
      </c>
      <c r="D847" s="3"/>
      <c r="E847" s="3">
        <v>5</v>
      </c>
      <c r="F847" s="3">
        <v>1483.305</v>
      </c>
      <c r="G847" s="3">
        <f t="shared" si="24"/>
        <v>0.245990295414559</v>
      </c>
    </row>
    <row r="848" spans="1:7">
      <c r="A848" s="3" t="s">
        <v>772</v>
      </c>
      <c r="B848" s="3">
        <v>6</v>
      </c>
      <c r="C848" s="3">
        <v>3894.347</v>
      </c>
      <c r="D848" s="3"/>
      <c r="E848" s="3">
        <v>6</v>
      </c>
      <c r="F848" s="3">
        <v>1222.225</v>
      </c>
      <c r="G848" s="3">
        <f t="shared" si="24"/>
        <v>0.313845941309288</v>
      </c>
    </row>
    <row r="849" spans="1:7">
      <c r="A849" s="2" t="s">
        <v>387</v>
      </c>
      <c r="B849" s="2">
        <v>7</v>
      </c>
      <c r="C849" s="2">
        <v>5501.548</v>
      </c>
      <c r="D849" s="2"/>
      <c r="E849" s="2">
        <v>7</v>
      </c>
      <c r="F849" s="2">
        <v>3085.397</v>
      </c>
      <c r="G849" s="2">
        <f t="shared" si="24"/>
        <v>0.560823426424708</v>
      </c>
    </row>
    <row r="850" spans="1:7">
      <c r="A850" s="2" t="s">
        <v>388</v>
      </c>
      <c r="B850" s="2">
        <v>8</v>
      </c>
      <c r="C850" s="2">
        <v>6103.397</v>
      </c>
      <c r="D850" s="2"/>
      <c r="E850" s="2">
        <v>8</v>
      </c>
      <c r="F850" s="2">
        <v>3723.154</v>
      </c>
      <c r="G850" s="2">
        <f t="shared" si="24"/>
        <v>0.610013407287778</v>
      </c>
    </row>
    <row r="851" spans="1:7">
      <c r="A851" s="5" t="s">
        <v>393</v>
      </c>
      <c r="B851" s="5">
        <v>9</v>
      </c>
      <c r="C851" s="5">
        <v>5514.376</v>
      </c>
      <c r="D851" s="5"/>
      <c r="E851" s="5">
        <v>9</v>
      </c>
      <c r="F851" s="5">
        <v>2579.477</v>
      </c>
      <c r="G851" s="5">
        <f t="shared" si="24"/>
        <v>0.467773144232457</v>
      </c>
    </row>
    <row r="852" spans="1:7">
      <c r="A852" s="5" t="s">
        <v>394</v>
      </c>
      <c r="B852" s="5">
        <v>10</v>
      </c>
      <c r="C852" s="5">
        <v>6870.004</v>
      </c>
      <c r="D852" s="5"/>
      <c r="E852" s="5">
        <v>10</v>
      </c>
      <c r="F852" s="5">
        <v>1865.77</v>
      </c>
      <c r="G852" s="5">
        <f t="shared" si="24"/>
        <v>0.271582083503882</v>
      </c>
    </row>
    <row r="853" spans="1:7">
      <c r="A853" s="2" t="s">
        <v>1343</v>
      </c>
      <c r="B853" s="2">
        <v>11</v>
      </c>
      <c r="C853" s="2">
        <v>4814.062</v>
      </c>
      <c r="D853" s="2"/>
      <c r="E853" s="2">
        <v>11</v>
      </c>
      <c r="F853" s="2">
        <v>2743.104</v>
      </c>
      <c r="G853" s="2">
        <f t="shared" si="24"/>
        <v>0.569810692093288</v>
      </c>
    </row>
    <row r="854" spans="1:7">
      <c r="A854" s="2" t="s">
        <v>1344</v>
      </c>
      <c r="B854" s="2">
        <v>12</v>
      </c>
      <c r="C854" s="2">
        <v>8271.267</v>
      </c>
      <c r="D854" s="2"/>
      <c r="E854" s="2">
        <v>12</v>
      </c>
      <c r="F854" s="2">
        <v>4316.317</v>
      </c>
      <c r="G854" s="2">
        <f t="shared" si="24"/>
        <v>0.521844718590272</v>
      </c>
    </row>
    <row r="855" spans="1:7">
      <c r="A855" s="2"/>
      <c r="B855" s="2"/>
      <c r="C855" s="2"/>
      <c r="D855" s="2"/>
      <c r="E855" s="2"/>
      <c r="F855" s="2"/>
      <c r="G855" s="2"/>
    </row>
    <row r="856" spans="1:7">
      <c r="A856" s="2"/>
      <c r="B856" s="2"/>
      <c r="C856" s="2"/>
      <c r="D856" s="2"/>
      <c r="E856" s="2"/>
      <c r="F856" s="2"/>
      <c r="G856" s="2"/>
    </row>
    <row r="857" spans="1:7">
      <c r="A857" s="2"/>
      <c r="B857" s="2"/>
      <c r="C857" s="2"/>
      <c r="D857" s="2"/>
      <c r="E857" s="2"/>
      <c r="F857" s="2"/>
      <c r="G857" s="2"/>
    </row>
    <row r="858" spans="1:7">
      <c r="A858" s="2"/>
      <c r="B858" s="2"/>
      <c r="C858" s="2" t="s">
        <v>1258</v>
      </c>
      <c r="D858" s="2"/>
      <c r="E858" s="2" t="s">
        <v>1290</v>
      </c>
      <c r="F858" s="2"/>
      <c r="G858" s="2"/>
    </row>
    <row r="859" spans="1:7">
      <c r="A859" s="5" t="s">
        <v>9</v>
      </c>
      <c r="B859" s="5">
        <v>1</v>
      </c>
      <c r="C859" s="5">
        <v>7097.439</v>
      </c>
      <c r="D859" s="5"/>
      <c r="E859" s="5">
        <v>1</v>
      </c>
      <c r="F859" s="5">
        <v>5500.619</v>
      </c>
      <c r="G859" s="5">
        <f t="shared" ref="G859:G870" si="25">F859/C859</f>
        <v>0.775014621471209</v>
      </c>
    </row>
    <row r="860" spans="1:7">
      <c r="A860" s="5" t="s">
        <v>10</v>
      </c>
      <c r="B860" s="5">
        <v>2</v>
      </c>
      <c r="C860" s="5">
        <v>6678.882</v>
      </c>
      <c r="D860" s="5"/>
      <c r="E860" s="5">
        <v>2</v>
      </c>
      <c r="F860" s="5">
        <v>5434.175</v>
      </c>
      <c r="G860" s="5">
        <f t="shared" si="25"/>
        <v>0.81363542580929</v>
      </c>
    </row>
    <row r="861" spans="1:7">
      <c r="A861" s="2" t="s">
        <v>15</v>
      </c>
      <c r="B861" s="2">
        <v>3</v>
      </c>
      <c r="C861" s="2">
        <v>6427.054</v>
      </c>
      <c r="D861" s="2"/>
      <c r="E861" s="2">
        <v>3</v>
      </c>
      <c r="F861" s="2">
        <v>3111.054</v>
      </c>
      <c r="G861" s="2">
        <f t="shared" si="25"/>
        <v>0.484055992061059</v>
      </c>
    </row>
    <row r="862" spans="1:7">
      <c r="A862" s="2" t="s">
        <v>16</v>
      </c>
      <c r="B862" s="2">
        <v>4</v>
      </c>
      <c r="C862" s="2">
        <v>5631.962</v>
      </c>
      <c r="D862" s="2"/>
      <c r="E862" s="2">
        <v>4</v>
      </c>
      <c r="F862" s="2">
        <v>2123.134</v>
      </c>
      <c r="G862" s="2">
        <f t="shared" si="25"/>
        <v>0.376979461154035</v>
      </c>
    </row>
    <row r="863" spans="1:7">
      <c r="A863" s="3" t="s">
        <v>777</v>
      </c>
      <c r="B863" s="3">
        <v>5</v>
      </c>
      <c r="C863" s="3">
        <v>5350.719</v>
      </c>
      <c r="D863" s="3"/>
      <c r="E863" s="3">
        <v>5</v>
      </c>
      <c r="F863" s="3">
        <v>3188.326</v>
      </c>
      <c r="G863" s="3">
        <f t="shared" si="25"/>
        <v>0.595868704747904</v>
      </c>
    </row>
    <row r="864" spans="1:7">
      <c r="A864" s="3" t="s">
        <v>778</v>
      </c>
      <c r="B864" s="3">
        <v>6</v>
      </c>
      <c r="C864" s="3">
        <v>5299.426</v>
      </c>
      <c r="D864" s="3"/>
      <c r="E864" s="3">
        <v>6</v>
      </c>
      <c r="F864" s="3">
        <v>3443.841</v>
      </c>
      <c r="G864" s="3">
        <f t="shared" si="25"/>
        <v>0.649851700920062</v>
      </c>
    </row>
    <row r="865" spans="1:7">
      <c r="A865" s="2" t="s">
        <v>389</v>
      </c>
      <c r="B865" s="2">
        <v>7</v>
      </c>
      <c r="C865" s="2">
        <v>4723.548</v>
      </c>
      <c r="D865" s="2"/>
      <c r="E865" s="2">
        <v>7</v>
      </c>
      <c r="F865" s="2">
        <v>3474.719</v>
      </c>
      <c r="G865" s="2">
        <f t="shared" si="25"/>
        <v>0.735616320613234</v>
      </c>
    </row>
    <row r="866" spans="1:7">
      <c r="A866" s="2" t="s">
        <v>390</v>
      </c>
      <c r="B866" s="2">
        <v>8</v>
      </c>
      <c r="C866" s="2">
        <v>5127.861</v>
      </c>
      <c r="D866" s="2"/>
      <c r="E866" s="2">
        <v>8</v>
      </c>
      <c r="F866" s="2">
        <v>4093.69</v>
      </c>
      <c r="G866" s="2">
        <f t="shared" si="25"/>
        <v>0.798323121473066</v>
      </c>
    </row>
    <row r="867" spans="1:7">
      <c r="A867" s="5" t="s">
        <v>395</v>
      </c>
      <c r="B867" s="5">
        <v>9</v>
      </c>
      <c r="C867" s="5">
        <v>5280.477</v>
      </c>
      <c r="D867" s="5"/>
      <c r="E867" s="5">
        <v>9</v>
      </c>
      <c r="F867" s="5">
        <v>4167.64</v>
      </c>
      <c r="G867" s="5">
        <f t="shared" si="25"/>
        <v>0.789254455610734</v>
      </c>
    </row>
    <row r="868" spans="1:7">
      <c r="A868" s="5" t="s">
        <v>396</v>
      </c>
      <c r="B868" s="5">
        <v>10</v>
      </c>
      <c r="C868" s="5">
        <v>4672.69</v>
      </c>
      <c r="D868" s="5"/>
      <c r="E868" s="5">
        <v>10</v>
      </c>
      <c r="F868" s="5">
        <v>5110.125</v>
      </c>
      <c r="G868" s="5">
        <f t="shared" si="25"/>
        <v>1.09361524089978</v>
      </c>
    </row>
    <row r="869" spans="1:7">
      <c r="A869" s="2" t="s">
        <v>1345</v>
      </c>
      <c r="B869" s="2">
        <v>11</v>
      </c>
      <c r="C869" s="2">
        <v>5309.296</v>
      </c>
      <c r="D869" s="2"/>
      <c r="E869" s="2">
        <v>11</v>
      </c>
      <c r="F869" s="2">
        <v>3690.497</v>
      </c>
      <c r="G869" s="4">
        <f t="shared" si="25"/>
        <v>0.695101007741893</v>
      </c>
    </row>
    <row r="870" spans="1:7">
      <c r="A870" s="2" t="s">
        <v>1346</v>
      </c>
      <c r="B870" s="2">
        <v>12</v>
      </c>
      <c r="C870" s="2">
        <v>6194.711</v>
      </c>
      <c r="D870" s="2"/>
      <c r="E870" s="2">
        <v>12</v>
      </c>
      <c r="F870" s="2">
        <v>6060.196</v>
      </c>
      <c r="G870" s="4">
        <f t="shared" si="25"/>
        <v>0.978285508395791</v>
      </c>
    </row>
    <row r="871" spans="1:7">
      <c r="A871" s="2"/>
      <c r="B871" s="2"/>
      <c r="C871" s="2"/>
      <c r="D871" s="2"/>
      <c r="E871" s="2"/>
      <c r="F871" s="2"/>
      <c r="G871" s="2"/>
    </row>
    <row r="872" spans="1:7">
      <c r="A872" s="2"/>
      <c r="B872" s="2"/>
      <c r="C872" s="2"/>
      <c r="D872" s="2"/>
      <c r="E872" s="2"/>
      <c r="F872" s="2"/>
      <c r="G872" s="2"/>
    </row>
    <row r="873" spans="1:7">
      <c r="A873" s="2"/>
      <c r="B873" s="2"/>
      <c r="C873" s="2" t="s">
        <v>1258</v>
      </c>
      <c r="D873" s="2"/>
      <c r="E873" s="2" t="s">
        <v>1290</v>
      </c>
      <c r="F873" s="2"/>
      <c r="G873" s="2"/>
    </row>
    <row r="874" spans="1:7">
      <c r="A874" s="5" t="s">
        <v>11</v>
      </c>
      <c r="B874" s="5">
        <v>1</v>
      </c>
      <c r="C874" s="5">
        <v>5729.468</v>
      </c>
      <c r="D874" s="5"/>
      <c r="E874" s="5">
        <v>1</v>
      </c>
      <c r="F874" s="5">
        <v>6328.64</v>
      </c>
      <c r="G874" s="5">
        <f t="shared" ref="G874:G885" si="26">F874/C874</f>
        <v>1.10457724870791</v>
      </c>
    </row>
    <row r="875" spans="1:7">
      <c r="A875" s="5" t="s">
        <v>12</v>
      </c>
      <c r="B875" s="5">
        <v>2</v>
      </c>
      <c r="C875" s="5">
        <v>6369.841</v>
      </c>
      <c r="D875" s="5"/>
      <c r="E875" s="5">
        <v>2</v>
      </c>
      <c r="F875" s="5">
        <v>5128.711</v>
      </c>
      <c r="G875" s="5">
        <f t="shared" si="26"/>
        <v>0.805155262117218</v>
      </c>
    </row>
    <row r="876" spans="1:7">
      <c r="A876" s="2" t="s">
        <v>17</v>
      </c>
      <c r="B876" s="2">
        <v>3</v>
      </c>
      <c r="C876" s="2">
        <v>5463.841</v>
      </c>
      <c r="D876" s="2"/>
      <c r="E876" s="2">
        <v>3</v>
      </c>
      <c r="F876" s="2">
        <v>3715.305</v>
      </c>
      <c r="G876" s="2">
        <f t="shared" si="26"/>
        <v>0.679980438669427</v>
      </c>
    </row>
    <row r="877" spans="1:7">
      <c r="A877" s="2" t="s">
        <v>18</v>
      </c>
      <c r="B877" s="2">
        <v>4</v>
      </c>
      <c r="C877" s="2">
        <v>5129.184</v>
      </c>
      <c r="D877" s="2"/>
      <c r="E877" s="2">
        <v>4</v>
      </c>
      <c r="F877" s="2">
        <v>3562.77</v>
      </c>
      <c r="G877" s="2">
        <f t="shared" si="26"/>
        <v>0.694607563308316</v>
      </c>
    </row>
    <row r="878" spans="1:7">
      <c r="A878" s="3" t="s">
        <v>783</v>
      </c>
      <c r="B878" s="3">
        <v>5</v>
      </c>
      <c r="C878" s="3">
        <v>6036.447</v>
      </c>
      <c r="D878" s="3"/>
      <c r="E878" s="3">
        <v>5</v>
      </c>
      <c r="F878" s="3">
        <v>2711.225</v>
      </c>
      <c r="G878" s="3">
        <f t="shared" si="26"/>
        <v>0.44914251711313</v>
      </c>
    </row>
    <row r="879" spans="1:7">
      <c r="A879" s="3" t="s">
        <v>784</v>
      </c>
      <c r="B879" s="3">
        <v>6</v>
      </c>
      <c r="C879" s="3">
        <v>6343.79</v>
      </c>
      <c r="D879" s="3"/>
      <c r="E879" s="3">
        <v>6</v>
      </c>
      <c r="F879" s="3">
        <v>3904.468</v>
      </c>
      <c r="G879" s="3">
        <f t="shared" si="26"/>
        <v>0.615478759542797</v>
      </c>
    </row>
    <row r="880" spans="1:7">
      <c r="A880" s="2" t="s">
        <v>391</v>
      </c>
      <c r="B880" s="2">
        <v>7</v>
      </c>
      <c r="C880" s="2">
        <v>6404.497</v>
      </c>
      <c r="D880" s="2"/>
      <c r="E880" s="2">
        <v>7</v>
      </c>
      <c r="F880" s="2">
        <v>4417.154</v>
      </c>
      <c r="G880" s="2">
        <f t="shared" si="26"/>
        <v>0.689695693510357</v>
      </c>
    </row>
    <row r="881" spans="1:7">
      <c r="A881" s="2" t="s">
        <v>392</v>
      </c>
      <c r="B881" s="2">
        <v>8</v>
      </c>
      <c r="C881" s="2">
        <v>6224.64</v>
      </c>
      <c r="D881" s="2"/>
      <c r="E881" s="2">
        <v>8</v>
      </c>
      <c r="F881" s="2">
        <v>4984.841</v>
      </c>
      <c r="G881" s="2">
        <f t="shared" si="26"/>
        <v>0.800823983395024</v>
      </c>
    </row>
    <row r="882" spans="1:7">
      <c r="A882" s="5" t="s">
        <v>397</v>
      </c>
      <c r="B882" s="5">
        <v>9</v>
      </c>
      <c r="C882" s="5">
        <v>5106.719</v>
      </c>
      <c r="D882" s="5"/>
      <c r="E882" s="5">
        <v>9</v>
      </c>
      <c r="F882" s="5">
        <v>4331.447</v>
      </c>
      <c r="G882" s="5">
        <f t="shared" si="26"/>
        <v>0.848185890000997</v>
      </c>
    </row>
    <row r="883" spans="1:7">
      <c r="A883" s="5" t="s">
        <v>398</v>
      </c>
      <c r="B883" s="5">
        <v>10</v>
      </c>
      <c r="C883" s="5">
        <v>4108.184</v>
      </c>
      <c r="D883" s="5"/>
      <c r="E883" s="5">
        <v>10</v>
      </c>
      <c r="F883" s="5">
        <v>4822.376</v>
      </c>
      <c r="G883" s="5">
        <f t="shared" si="26"/>
        <v>1.17384615684205</v>
      </c>
    </row>
    <row r="884" spans="1:7">
      <c r="A884" s="2" t="s">
        <v>1347</v>
      </c>
      <c r="B884" s="2">
        <v>11</v>
      </c>
      <c r="C884" s="2">
        <v>3968.376</v>
      </c>
      <c r="D884" s="2"/>
      <c r="E884" s="2">
        <v>11</v>
      </c>
      <c r="F884" s="2">
        <v>5648.79</v>
      </c>
      <c r="G884" s="4">
        <f t="shared" si="26"/>
        <v>1.42345130602544</v>
      </c>
    </row>
    <row r="885" spans="1:7">
      <c r="A885" s="2" t="s">
        <v>1348</v>
      </c>
      <c r="B885" s="2">
        <v>12</v>
      </c>
      <c r="C885" s="2">
        <v>4706.347</v>
      </c>
      <c r="D885" s="2"/>
      <c r="E885" s="2">
        <v>12</v>
      </c>
      <c r="F885" s="2">
        <v>6701.953</v>
      </c>
      <c r="G885" s="4">
        <f t="shared" si="26"/>
        <v>1.42402440789003</v>
      </c>
    </row>
    <row r="888" ht="13.5" spans="1:1">
      <c r="A888" s="1" t="s">
        <v>1259</v>
      </c>
    </row>
    <row r="889" spans="1:13">
      <c r="A889" s="6" t="s">
        <v>123</v>
      </c>
      <c r="B889" s="2"/>
      <c r="C889" s="2"/>
      <c r="D889" s="2"/>
      <c r="E889" s="2"/>
      <c r="F889" s="2"/>
      <c r="G889" s="6" t="s">
        <v>124</v>
      </c>
      <c r="H889" s="6"/>
      <c r="I889" s="6"/>
      <c r="J889" s="6"/>
      <c r="K889" s="6"/>
      <c r="L889" s="6"/>
      <c r="M889" s="6"/>
    </row>
    <row r="890" spans="1:13">
      <c r="A890" s="6" t="s">
        <v>30</v>
      </c>
      <c r="B890" s="2"/>
      <c r="C890" s="2"/>
      <c r="D890" s="2"/>
      <c r="E890" s="2"/>
      <c r="F890" s="2"/>
      <c r="G890" s="6" t="s">
        <v>125</v>
      </c>
      <c r="H890" s="6"/>
      <c r="I890" s="6"/>
      <c r="J890" s="6"/>
      <c r="K890" s="6"/>
      <c r="L890" s="6"/>
      <c r="M890" s="6"/>
    </row>
    <row r="891" spans="1:13">
      <c r="A891" s="6"/>
      <c r="B891" s="6" t="s">
        <v>126</v>
      </c>
      <c r="C891" s="6" t="s">
        <v>127</v>
      </c>
      <c r="D891" s="6" t="s">
        <v>128</v>
      </c>
      <c r="E891" s="6" t="s">
        <v>32</v>
      </c>
      <c r="F891" s="6" t="s">
        <v>33</v>
      </c>
      <c r="G891" s="6" t="s">
        <v>129</v>
      </c>
      <c r="H891" s="6"/>
      <c r="I891" s="6"/>
      <c r="J891" s="6"/>
      <c r="K891" s="6"/>
      <c r="L891" s="6"/>
      <c r="M891" s="6"/>
    </row>
    <row r="892" spans="1:13">
      <c r="A892" s="8" t="s">
        <v>130</v>
      </c>
      <c r="B892" s="2">
        <v>1.577</v>
      </c>
      <c r="C892" s="2">
        <v>5</v>
      </c>
      <c r="D892" s="2">
        <v>0.315</v>
      </c>
      <c r="E892" s="2">
        <v>3.793</v>
      </c>
      <c r="F892" s="2">
        <v>0.009</v>
      </c>
      <c r="G892" s="6" t="s">
        <v>131</v>
      </c>
      <c r="H892" s="6" t="s">
        <v>132</v>
      </c>
      <c r="I892" s="6" t="s">
        <v>133</v>
      </c>
      <c r="J892" s="6" t="s">
        <v>134</v>
      </c>
      <c r="K892" s="6" t="s">
        <v>33</v>
      </c>
      <c r="L892" s="6" t="s">
        <v>135</v>
      </c>
      <c r="M892" s="6"/>
    </row>
    <row r="893" spans="1:13">
      <c r="A893" s="6" t="s">
        <v>136</v>
      </c>
      <c r="B893" s="2">
        <v>2.494</v>
      </c>
      <c r="C893" s="2">
        <v>30</v>
      </c>
      <c r="D893" s="2">
        <v>0.083</v>
      </c>
      <c r="E893" s="2"/>
      <c r="F893" s="2"/>
      <c r="G893" s="6"/>
      <c r="H893" s="6"/>
      <c r="I893" s="6"/>
      <c r="J893" s="6"/>
      <c r="K893" s="6"/>
      <c r="L893" s="6" t="s">
        <v>41</v>
      </c>
      <c r="M893" s="6" t="s">
        <v>42</v>
      </c>
    </row>
    <row r="894" spans="1:13">
      <c r="A894" s="6" t="s">
        <v>137</v>
      </c>
      <c r="B894" s="2">
        <v>4.071</v>
      </c>
      <c r="C894" s="2">
        <v>35</v>
      </c>
      <c r="D894" s="2"/>
      <c r="E894" s="2"/>
      <c r="F894" s="2"/>
      <c r="G894" s="2" t="s">
        <v>31</v>
      </c>
      <c r="H894" s="2" t="s">
        <v>40</v>
      </c>
      <c r="I894" s="2" t="s">
        <v>1380</v>
      </c>
      <c r="J894" s="2">
        <v>0.16647</v>
      </c>
      <c r="K894" s="2">
        <v>0.025</v>
      </c>
      <c r="L894" s="2">
        <v>0.0522</v>
      </c>
      <c r="M894" s="2">
        <v>0.7322</v>
      </c>
    </row>
    <row r="895" spans="1:13">
      <c r="A895" s="2"/>
      <c r="B895" s="2"/>
      <c r="C895" s="2"/>
      <c r="D895" s="2"/>
      <c r="E895" s="2"/>
      <c r="F895" s="2"/>
      <c r="G895" s="2"/>
      <c r="H895" s="2" t="s">
        <v>790</v>
      </c>
      <c r="I895" s="2" t="s">
        <v>1381</v>
      </c>
      <c r="J895" s="2">
        <v>0.16647</v>
      </c>
      <c r="K895" s="2">
        <v>0.037</v>
      </c>
      <c r="L895" s="2">
        <v>0.0237</v>
      </c>
      <c r="M895" s="2">
        <v>0.7037</v>
      </c>
    </row>
    <row r="896" spans="1:13">
      <c r="A896" s="2"/>
      <c r="B896" s="2"/>
      <c r="C896" s="2"/>
      <c r="D896" s="2"/>
      <c r="E896" s="2"/>
      <c r="F896" s="2"/>
      <c r="G896" s="2"/>
      <c r="H896" s="2" t="s">
        <v>401</v>
      </c>
      <c r="I896" s="2">
        <v>0.08846</v>
      </c>
      <c r="J896" s="2">
        <v>0.16647</v>
      </c>
      <c r="K896" s="2">
        <v>0.599</v>
      </c>
      <c r="L896" s="2">
        <v>-0.2515</v>
      </c>
      <c r="M896" s="2">
        <v>0.4284</v>
      </c>
    </row>
    <row r="897" spans="1:13">
      <c r="A897" s="2"/>
      <c r="B897" s="2"/>
      <c r="C897" s="2"/>
      <c r="D897" s="2"/>
      <c r="E897" s="2"/>
      <c r="F897" s="2"/>
      <c r="G897" s="2"/>
      <c r="H897" s="2" t="s">
        <v>403</v>
      </c>
      <c r="I897" s="2">
        <v>-0.07187</v>
      </c>
      <c r="J897" s="2">
        <v>0.16647</v>
      </c>
      <c r="K897" s="2">
        <v>0.669</v>
      </c>
      <c r="L897" s="2">
        <v>-0.4118</v>
      </c>
      <c r="M897" s="2">
        <v>0.2681</v>
      </c>
    </row>
    <row r="898" spans="1:13">
      <c r="A898" s="2"/>
      <c r="B898" s="2"/>
      <c r="C898" s="2"/>
      <c r="D898" s="2"/>
      <c r="E898" s="2"/>
      <c r="F898" s="2"/>
      <c r="G898" s="2"/>
      <c r="H898" s="2" t="s">
        <v>1223</v>
      </c>
      <c r="I898" s="2">
        <v>-0.16118</v>
      </c>
      <c r="J898" s="2">
        <v>0.16647</v>
      </c>
      <c r="K898" s="2">
        <v>0.341</v>
      </c>
      <c r="L898" s="2">
        <v>-0.5012</v>
      </c>
      <c r="M898" s="2">
        <v>0.1788</v>
      </c>
    </row>
    <row r="899" spans="1:13">
      <c r="A899" s="2"/>
      <c r="B899" s="2"/>
      <c r="C899" s="2"/>
      <c r="D899" s="2"/>
      <c r="E899" s="2"/>
      <c r="F899" s="2"/>
      <c r="G899" s="2" t="s">
        <v>40</v>
      </c>
      <c r="H899" s="2" t="s">
        <v>31</v>
      </c>
      <c r="I899" s="2" t="s">
        <v>1382</v>
      </c>
      <c r="J899" s="2">
        <v>0.16647</v>
      </c>
      <c r="K899" s="2">
        <v>0.025</v>
      </c>
      <c r="L899" s="2">
        <v>-0.7322</v>
      </c>
      <c r="M899" s="2">
        <v>-0.0522</v>
      </c>
    </row>
    <row r="900" spans="1:13">
      <c r="A900" s="2"/>
      <c r="B900" s="2"/>
      <c r="C900" s="2"/>
      <c r="D900" s="2"/>
      <c r="E900" s="2"/>
      <c r="F900" s="2"/>
      <c r="G900" s="2"/>
      <c r="H900" s="2" t="s">
        <v>790</v>
      </c>
      <c r="I900" s="2">
        <v>-0.02849</v>
      </c>
      <c r="J900" s="2">
        <v>0.16647</v>
      </c>
      <c r="K900" s="2">
        <v>0.865</v>
      </c>
      <c r="L900" s="2">
        <v>-0.3685</v>
      </c>
      <c r="M900" s="2">
        <v>0.3115</v>
      </c>
    </row>
    <row r="901" spans="1:13">
      <c r="A901" s="2"/>
      <c r="B901" s="2"/>
      <c r="C901" s="2"/>
      <c r="D901" s="2"/>
      <c r="E901" s="2"/>
      <c r="F901" s="2"/>
      <c r="G901" s="2"/>
      <c r="H901" s="2" t="s">
        <v>401</v>
      </c>
      <c r="I901" s="2">
        <v>-0.30373</v>
      </c>
      <c r="J901" s="2">
        <v>0.16647</v>
      </c>
      <c r="K901" s="2">
        <v>0.078</v>
      </c>
      <c r="L901" s="2">
        <v>-0.6437</v>
      </c>
      <c r="M901" s="2">
        <v>0.0362</v>
      </c>
    </row>
    <row r="902" spans="1:13">
      <c r="A902" s="2"/>
      <c r="B902" s="2"/>
      <c r="C902" s="2"/>
      <c r="D902" s="2"/>
      <c r="E902" s="2"/>
      <c r="F902" s="2"/>
      <c r="G902" s="2"/>
      <c r="H902" s="2" t="s">
        <v>403</v>
      </c>
      <c r="I902" s="2" t="s">
        <v>1383</v>
      </c>
      <c r="J902" s="2">
        <v>0.16647</v>
      </c>
      <c r="K902" s="2">
        <v>0.009</v>
      </c>
      <c r="L902" s="2">
        <v>-0.804</v>
      </c>
      <c r="M902" s="2">
        <v>-0.1241</v>
      </c>
    </row>
    <row r="903" spans="1:13">
      <c r="A903" s="2"/>
      <c r="B903" s="2"/>
      <c r="C903" s="2"/>
      <c r="D903" s="2"/>
      <c r="E903" s="2"/>
      <c r="F903" s="2"/>
      <c r="G903" s="2"/>
      <c r="H903" s="2" t="s">
        <v>1223</v>
      </c>
      <c r="I903" s="2" t="s">
        <v>1384</v>
      </c>
      <c r="J903" s="2">
        <v>0.16647</v>
      </c>
      <c r="K903" s="2">
        <v>0.002</v>
      </c>
      <c r="L903" s="2">
        <v>-0.8933</v>
      </c>
      <c r="M903" s="2">
        <v>-0.2134</v>
      </c>
    </row>
    <row r="904" spans="1:13">
      <c r="A904" s="2"/>
      <c r="B904" s="2"/>
      <c r="C904" s="2"/>
      <c r="D904" s="2"/>
      <c r="E904" s="2"/>
      <c r="F904" s="2"/>
      <c r="G904" s="2" t="s">
        <v>790</v>
      </c>
      <c r="H904" s="2" t="s">
        <v>31</v>
      </c>
      <c r="I904" s="2" t="s">
        <v>1385</v>
      </c>
      <c r="J904" s="2">
        <v>0.16647</v>
      </c>
      <c r="K904" s="2">
        <v>0.037</v>
      </c>
      <c r="L904" s="2">
        <v>-0.7037</v>
      </c>
      <c r="M904" s="2">
        <v>-0.0237</v>
      </c>
    </row>
    <row r="905" spans="2:13">
      <c r="B905" s="2"/>
      <c r="C905" s="2"/>
      <c r="D905" s="2"/>
      <c r="E905" s="2"/>
      <c r="F905" s="2"/>
      <c r="G905" s="2"/>
      <c r="H905" s="2" t="s">
        <v>40</v>
      </c>
      <c r="I905" s="2">
        <v>0.02849</v>
      </c>
      <c r="J905" s="2">
        <v>0.16647</v>
      </c>
      <c r="K905" s="2">
        <v>0.865</v>
      </c>
      <c r="L905" s="2">
        <v>-0.3115</v>
      </c>
      <c r="M905" s="2">
        <v>0.3685</v>
      </c>
    </row>
    <row r="906" spans="1:13">
      <c r="A906" s="2"/>
      <c r="B906" s="2"/>
      <c r="C906" s="2"/>
      <c r="D906" s="2"/>
      <c r="E906" s="2"/>
      <c r="F906" s="2"/>
      <c r="G906" s="2"/>
      <c r="H906" s="2" t="s">
        <v>401</v>
      </c>
      <c r="I906" s="2">
        <v>-0.27524</v>
      </c>
      <c r="J906" s="2">
        <v>0.16647</v>
      </c>
      <c r="K906" s="2">
        <v>0.109</v>
      </c>
      <c r="L906" s="2">
        <v>-0.6152</v>
      </c>
      <c r="M906" s="2">
        <v>0.0647</v>
      </c>
    </row>
    <row r="907" spans="1:13">
      <c r="A907" s="2"/>
      <c r="B907" s="2"/>
      <c r="C907" s="2"/>
      <c r="D907" s="2"/>
      <c r="E907" s="2"/>
      <c r="F907" s="2"/>
      <c r="G907" s="2"/>
      <c r="H907" s="2" t="s">
        <v>403</v>
      </c>
      <c r="I907" s="2" t="s">
        <v>1386</v>
      </c>
      <c r="J907" s="2">
        <v>0.16647</v>
      </c>
      <c r="K907" s="2">
        <v>0.014</v>
      </c>
      <c r="L907" s="2">
        <v>-0.7755</v>
      </c>
      <c r="M907" s="2">
        <v>-0.0956</v>
      </c>
    </row>
    <row r="908" spans="1:13">
      <c r="A908" s="2"/>
      <c r="B908" s="2"/>
      <c r="C908" s="2"/>
      <c r="D908" s="2"/>
      <c r="E908" s="2"/>
      <c r="F908" s="2"/>
      <c r="G908" s="2"/>
      <c r="H908" s="2" t="s">
        <v>1223</v>
      </c>
      <c r="I908" s="2" t="s">
        <v>1387</v>
      </c>
      <c r="J908" s="2">
        <v>0.16647</v>
      </c>
      <c r="K908" s="2">
        <v>0.004</v>
      </c>
      <c r="L908" s="2">
        <v>-0.8649</v>
      </c>
      <c r="M908" s="2">
        <v>-0.1849</v>
      </c>
    </row>
    <row r="909" spans="1:13">
      <c r="A909" s="2"/>
      <c r="B909" s="2"/>
      <c r="C909" s="2"/>
      <c r="D909" s="2"/>
      <c r="E909" s="2"/>
      <c r="F909" s="2"/>
      <c r="G909" s="2" t="s">
        <v>401</v>
      </c>
      <c r="H909" s="2" t="s">
        <v>31</v>
      </c>
      <c r="I909" s="2">
        <v>-0.08846</v>
      </c>
      <c r="J909" s="2">
        <v>0.16647</v>
      </c>
      <c r="K909" s="2">
        <v>0.599</v>
      </c>
      <c r="L909" s="2">
        <v>-0.4284</v>
      </c>
      <c r="M909" s="2">
        <v>0.2515</v>
      </c>
    </row>
    <row r="910" spans="1:13">
      <c r="A910" s="2"/>
      <c r="B910" s="2"/>
      <c r="C910" s="2"/>
      <c r="D910" s="2"/>
      <c r="E910" s="2"/>
      <c r="F910" s="2"/>
      <c r="G910" s="2"/>
      <c r="H910" s="2" t="s">
        <v>40</v>
      </c>
      <c r="I910" s="2">
        <v>0.30373</v>
      </c>
      <c r="J910" s="2">
        <v>0.16647</v>
      </c>
      <c r="K910" s="2">
        <v>0.078</v>
      </c>
      <c r="L910" s="2">
        <v>-0.0362</v>
      </c>
      <c r="M910" s="2">
        <v>0.6437</v>
      </c>
    </row>
    <row r="911" spans="1:13">
      <c r="A911" s="2"/>
      <c r="B911" s="2"/>
      <c r="C911" s="2"/>
      <c r="D911" s="2"/>
      <c r="E911" s="2"/>
      <c r="F911" s="2"/>
      <c r="G911" s="2"/>
      <c r="H911" s="2" t="s">
        <v>790</v>
      </c>
      <c r="I911" s="2">
        <v>0.27524</v>
      </c>
      <c r="J911" s="2">
        <v>0.16647</v>
      </c>
      <c r="K911" s="2">
        <v>0.109</v>
      </c>
      <c r="L911" s="2">
        <v>-0.0647</v>
      </c>
      <c r="M911" s="2">
        <v>0.6152</v>
      </c>
    </row>
    <row r="912" spans="1:13">
      <c r="A912" s="2"/>
      <c r="B912" s="2"/>
      <c r="C912" s="2"/>
      <c r="D912" s="2"/>
      <c r="E912" s="2"/>
      <c r="F912" s="2"/>
      <c r="G912" s="2"/>
      <c r="H912" s="2" t="s">
        <v>403</v>
      </c>
      <c r="I912" s="2">
        <v>-0.16033</v>
      </c>
      <c r="J912" s="2">
        <v>0.16647</v>
      </c>
      <c r="K912" s="2">
        <v>0.343</v>
      </c>
      <c r="L912" s="2">
        <v>-0.5003</v>
      </c>
      <c r="M912" s="2">
        <v>0.1796</v>
      </c>
    </row>
    <row r="913" spans="1:13">
      <c r="A913" s="2"/>
      <c r="B913" s="2"/>
      <c r="C913" s="2"/>
      <c r="D913" s="2"/>
      <c r="E913" s="2"/>
      <c r="F913" s="2"/>
      <c r="G913" s="2"/>
      <c r="H913" s="2" t="s">
        <v>1223</v>
      </c>
      <c r="I913" s="2">
        <v>-0.24964</v>
      </c>
      <c r="J913" s="2">
        <v>0.16647</v>
      </c>
      <c r="K913" s="2">
        <v>0.144</v>
      </c>
      <c r="L913" s="2">
        <v>-0.5896</v>
      </c>
      <c r="M913" s="2">
        <v>0.0903</v>
      </c>
    </row>
    <row r="914" spans="1:13">
      <c r="A914" s="2"/>
      <c r="B914" s="2"/>
      <c r="C914" s="2"/>
      <c r="D914" s="2"/>
      <c r="E914" s="2"/>
      <c r="F914" s="2"/>
      <c r="G914" s="2" t="s">
        <v>403</v>
      </c>
      <c r="H914" s="2" t="s">
        <v>31</v>
      </c>
      <c r="I914" s="2">
        <v>0.07187</v>
      </c>
      <c r="J914" s="2">
        <v>0.16647</v>
      </c>
      <c r="K914" s="2">
        <v>0.669</v>
      </c>
      <c r="L914" s="2">
        <v>-0.2681</v>
      </c>
      <c r="M914" s="2">
        <v>0.4118</v>
      </c>
    </row>
    <row r="915" spans="1:13">
      <c r="A915" s="2"/>
      <c r="B915" s="2"/>
      <c r="C915" s="2"/>
      <c r="D915" s="2"/>
      <c r="E915" s="2"/>
      <c r="F915" s="2"/>
      <c r="G915" s="2"/>
      <c r="H915" s="2" t="s">
        <v>40</v>
      </c>
      <c r="I915" s="2" t="s">
        <v>1388</v>
      </c>
      <c r="J915" s="2">
        <v>0.16647</v>
      </c>
      <c r="K915" s="2">
        <v>0.009</v>
      </c>
      <c r="L915" s="2">
        <v>0.1241</v>
      </c>
      <c r="M915" s="2">
        <v>0.804</v>
      </c>
    </row>
    <row r="916" spans="1:13">
      <c r="A916" s="2"/>
      <c r="B916" s="2"/>
      <c r="C916" s="2"/>
      <c r="D916" s="2"/>
      <c r="E916" s="2"/>
      <c r="F916" s="2"/>
      <c r="G916" s="2"/>
      <c r="H916" s="2" t="s">
        <v>790</v>
      </c>
      <c r="I916" s="2" t="s">
        <v>1389</v>
      </c>
      <c r="J916" s="2">
        <v>0.16647</v>
      </c>
      <c r="K916" s="2">
        <v>0.014</v>
      </c>
      <c r="L916" s="2">
        <v>0.0956</v>
      </c>
      <c r="M916" s="2">
        <v>0.7755</v>
      </c>
    </row>
    <row r="917" spans="1:13">
      <c r="A917" s="2"/>
      <c r="B917" s="2"/>
      <c r="C917" s="2"/>
      <c r="D917" s="2"/>
      <c r="E917" s="2"/>
      <c r="F917" s="2"/>
      <c r="G917" s="2"/>
      <c r="H917" s="2" t="s">
        <v>401</v>
      </c>
      <c r="I917" s="2">
        <v>0.16033</v>
      </c>
      <c r="J917" s="2">
        <v>0.16647</v>
      </c>
      <c r="K917" s="2">
        <v>0.343</v>
      </c>
      <c r="L917" s="2">
        <v>-0.1796</v>
      </c>
      <c r="M917" s="2">
        <v>0.5003</v>
      </c>
    </row>
    <row r="918" spans="1:13">
      <c r="A918" s="2"/>
      <c r="B918" s="2"/>
      <c r="C918" s="2"/>
      <c r="D918" s="2"/>
      <c r="E918" s="2"/>
      <c r="F918" s="2"/>
      <c r="G918" s="2"/>
      <c r="H918" s="2" t="s">
        <v>1223</v>
      </c>
      <c r="I918" s="2">
        <v>-0.08931</v>
      </c>
      <c r="J918" s="2">
        <v>0.16647</v>
      </c>
      <c r="K918" s="2">
        <v>0.596</v>
      </c>
      <c r="L918" s="2">
        <v>-0.4293</v>
      </c>
      <c r="M918" s="2">
        <v>0.2507</v>
      </c>
    </row>
    <row r="919" spans="1:13">
      <c r="A919" s="2"/>
      <c r="B919" s="2"/>
      <c r="C919" s="2"/>
      <c r="D919" s="2"/>
      <c r="E919" s="2"/>
      <c r="F919" s="2"/>
      <c r="G919" s="2" t="s">
        <v>1223</v>
      </c>
      <c r="H919" s="2" t="s">
        <v>31</v>
      </c>
      <c r="I919" s="2">
        <v>0.16118</v>
      </c>
      <c r="J919" s="2">
        <v>0.16647</v>
      </c>
      <c r="K919" s="2">
        <v>0.341</v>
      </c>
      <c r="L919" s="2">
        <v>-0.1788</v>
      </c>
      <c r="M919" s="2">
        <v>0.5012</v>
      </c>
    </row>
    <row r="920" spans="1:13">
      <c r="A920" s="2"/>
      <c r="B920" s="2"/>
      <c r="C920" s="2"/>
      <c r="D920" s="2"/>
      <c r="E920" s="2"/>
      <c r="F920" s="2"/>
      <c r="G920" s="2"/>
      <c r="H920" s="2" t="s">
        <v>40</v>
      </c>
      <c r="I920" s="2" t="s">
        <v>1390</v>
      </c>
      <c r="J920" s="2">
        <v>0.16647</v>
      </c>
      <c r="K920" s="2">
        <v>0.002</v>
      </c>
      <c r="L920" s="2">
        <v>0.2134</v>
      </c>
      <c r="M920" s="2">
        <v>0.8933</v>
      </c>
    </row>
    <row r="921" spans="1:13">
      <c r="A921" s="2"/>
      <c r="B921" s="2"/>
      <c r="C921" s="2"/>
      <c r="D921" s="2"/>
      <c r="E921" s="2"/>
      <c r="F921" s="2"/>
      <c r="G921" s="2"/>
      <c r="H921" s="2" t="s">
        <v>790</v>
      </c>
      <c r="I921" s="2" t="s">
        <v>1391</v>
      </c>
      <c r="J921" s="2">
        <v>0.16647</v>
      </c>
      <c r="K921" s="2">
        <v>0.004</v>
      </c>
      <c r="L921" s="2">
        <v>0.1849</v>
      </c>
      <c r="M921" s="2">
        <v>0.8649</v>
      </c>
    </row>
    <row r="922" spans="1:13">
      <c r="A922" s="2"/>
      <c r="B922" s="2"/>
      <c r="C922" s="2"/>
      <c r="D922" s="2"/>
      <c r="E922" s="2"/>
      <c r="F922" s="2"/>
      <c r="G922" s="2"/>
      <c r="H922" s="2" t="s">
        <v>401</v>
      </c>
      <c r="I922" s="2">
        <v>0.24964</v>
      </c>
      <c r="J922" s="2">
        <v>0.16647</v>
      </c>
      <c r="K922" s="2">
        <v>0.144</v>
      </c>
      <c r="L922" s="2">
        <v>-0.0903</v>
      </c>
      <c r="M922" s="2">
        <v>0.5896</v>
      </c>
    </row>
    <row r="923" spans="1:13">
      <c r="A923" s="2"/>
      <c r="B923" s="2"/>
      <c r="C923" s="2"/>
      <c r="D923" s="2"/>
      <c r="E923" s="2"/>
      <c r="F923" s="2"/>
      <c r="G923" s="2"/>
      <c r="H923" s="2" t="s">
        <v>403</v>
      </c>
      <c r="I923" s="2">
        <v>0.08931</v>
      </c>
      <c r="J923" s="2">
        <v>0.16647</v>
      </c>
      <c r="K923" s="2">
        <v>0.596</v>
      </c>
      <c r="L923" s="2">
        <v>-0.2507</v>
      </c>
      <c r="M923" s="2">
        <v>0.4293</v>
      </c>
    </row>
    <row r="924" spans="1:13">
      <c r="A924" s="2"/>
      <c r="B924" s="2"/>
      <c r="C924" s="2"/>
      <c r="D924" s="2"/>
      <c r="E924" s="2"/>
      <c r="F924" s="2"/>
      <c r="G924" s="6" t="s">
        <v>144</v>
      </c>
      <c r="H924" s="2"/>
      <c r="I924" s="2"/>
      <c r="J924" s="2"/>
      <c r="K924" s="2"/>
      <c r="L924" s="2"/>
      <c r="M924" s="2"/>
    </row>
    <row r="928" ht="13.5" spans="1:1">
      <c r="A928" s="1" t="s">
        <v>1290</v>
      </c>
    </row>
    <row r="929" spans="1:18">
      <c r="A929" s="6" t="s">
        <v>123</v>
      </c>
      <c r="B929" s="2"/>
      <c r="C929" s="2"/>
      <c r="D929" s="2"/>
      <c r="E929" s="2"/>
      <c r="F929" s="2"/>
      <c r="G929" s="2"/>
      <c r="H929" s="6" t="s">
        <v>124</v>
      </c>
      <c r="I929" s="6"/>
      <c r="J929" s="6"/>
      <c r="K929" s="6"/>
      <c r="L929" s="6"/>
      <c r="M929" s="6"/>
      <c r="N929" s="6"/>
      <c r="O929" s="2"/>
      <c r="P929" s="2"/>
      <c r="Q929" s="2"/>
      <c r="R929" s="2"/>
    </row>
    <row r="930" spans="1:18">
      <c r="A930" s="6" t="s">
        <v>30</v>
      </c>
      <c r="B930" s="2"/>
      <c r="C930" s="2"/>
      <c r="D930" s="2"/>
      <c r="E930" s="2"/>
      <c r="F930" s="2"/>
      <c r="G930" s="2"/>
      <c r="H930" s="6" t="s">
        <v>125</v>
      </c>
      <c r="I930" s="6"/>
      <c r="J930" s="6"/>
      <c r="K930" s="6"/>
      <c r="L930" s="6"/>
      <c r="M930" s="6"/>
      <c r="N930" s="6"/>
      <c r="O930" s="2"/>
      <c r="P930" s="2"/>
      <c r="Q930" s="2"/>
      <c r="R930" s="2"/>
    </row>
    <row r="931" spans="1:18">
      <c r="A931" s="6"/>
      <c r="B931" s="6" t="s">
        <v>126</v>
      </c>
      <c r="C931" s="6" t="s">
        <v>127</v>
      </c>
      <c r="D931" s="6" t="s">
        <v>128</v>
      </c>
      <c r="E931" s="6" t="s">
        <v>32</v>
      </c>
      <c r="F931" s="6" t="s">
        <v>33</v>
      </c>
      <c r="G931" s="2"/>
      <c r="H931" s="6" t="s">
        <v>129</v>
      </c>
      <c r="I931" s="6"/>
      <c r="J931" s="6"/>
      <c r="K931" s="6"/>
      <c r="L931" s="6"/>
      <c r="M931" s="6"/>
      <c r="N931" s="6"/>
      <c r="O931" s="2"/>
      <c r="P931" s="2"/>
      <c r="Q931" s="2"/>
      <c r="R931" s="2"/>
    </row>
    <row r="932" spans="1:18">
      <c r="A932" s="8" t="s">
        <v>130</v>
      </c>
      <c r="B932" s="2">
        <v>1.718</v>
      </c>
      <c r="C932" s="2">
        <v>5</v>
      </c>
      <c r="D932" s="2">
        <v>0.344</v>
      </c>
      <c r="E932" s="2">
        <v>3.143</v>
      </c>
      <c r="F932" s="2">
        <v>0.021</v>
      </c>
      <c r="H932" s="6" t="s">
        <v>131</v>
      </c>
      <c r="I932" s="6" t="s">
        <v>132</v>
      </c>
      <c r="J932" s="6" t="s">
        <v>133</v>
      </c>
      <c r="K932" s="6" t="s">
        <v>134</v>
      </c>
      <c r="L932" s="6" t="s">
        <v>33</v>
      </c>
      <c r="M932" s="6" t="s">
        <v>135</v>
      </c>
      <c r="N932" s="6"/>
      <c r="O932" s="2"/>
      <c r="P932" s="2"/>
      <c r="Q932" s="2"/>
      <c r="R932" s="2"/>
    </row>
    <row r="933" spans="1:18">
      <c r="A933" s="6" t="s">
        <v>136</v>
      </c>
      <c r="B933" s="2">
        <v>3.28</v>
      </c>
      <c r="C933" s="2">
        <v>30</v>
      </c>
      <c r="D933" s="2">
        <v>0.109</v>
      </c>
      <c r="E933" s="2"/>
      <c r="F933" s="2"/>
      <c r="H933" s="6"/>
      <c r="I933" s="6"/>
      <c r="J933" s="6"/>
      <c r="K933" s="6"/>
      <c r="L933" s="6"/>
      <c r="M933" s="6" t="s">
        <v>41</v>
      </c>
      <c r="N933" s="6" t="s">
        <v>42</v>
      </c>
      <c r="O933" s="2"/>
      <c r="P933" s="2"/>
      <c r="Q933" s="2"/>
      <c r="R933" s="2"/>
    </row>
    <row r="934" spans="1:18">
      <c r="A934" s="6" t="s">
        <v>137</v>
      </c>
      <c r="B934" s="2">
        <v>4.998</v>
      </c>
      <c r="C934" s="2">
        <v>35</v>
      </c>
      <c r="D934" s="2"/>
      <c r="E934" s="2"/>
      <c r="F934" s="2"/>
      <c r="H934" s="2" t="s">
        <v>31</v>
      </c>
      <c r="I934" s="2" t="s">
        <v>40</v>
      </c>
      <c r="J934" s="2" t="s">
        <v>1392</v>
      </c>
      <c r="K934" s="2">
        <v>0.19091</v>
      </c>
      <c r="L934" s="2">
        <v>0.035</v>
      </c>
      <c r="M934" s="2">
        <v>0.0308</v>
      </c>
      <c r="N934" s="2">
        <v>0.8106</v>
      </c>
      <c r="O934" s="2"/>
      <c r="P934" s="2"/>
      <c r="Q934" s="2"/>
      <c r="R934" s="2"/>
    </row>
    <row r="935" spans="1:18">
      <c r="A935" s="2"/>
      <c r="B935" s="2"/>
      <c r="C935" s="2"/>
      <c r="D935" s="2"/>
      <c r="E935" s="2"/>
      <c r="F935" s="2"/>
      <c r="G935" s="2"/>
      <c r="H935" s="2"/>
      <c r="I935" s="2" t="s">
        <v>790</v>
      </c>
      <c r="J935" s="2" t="s">
        <v>1393</v>
      </c>
      <c r="K935" s="2">
        <v>0.19091</v>
      </c>
      <c r="L935" s="2">
        <v>0.05</v>
      </c>
      <c r="M935" s="2">
        <v>0.0008</v>
      </c>
      <c r="N935" s="2">
        <v>0.7806</v>
      </c>
      <c r="O935" s="2"/>
      <c r="P935" s="2"/>
      <c r="Q935" s="2"/>
      <c r="R935" s="2"/>
    </row>
    <row r="936" spans="1:18">
      <c r="A936" s="2"/>
      <c r="B936" s="2"/>
      <c r="C936" s="2"/>
      <c r="D936" s="2"/>
      <c r="E936" s="2"/>
      <c r="F936" s="2"/>
      <c r="G936" s="2"/>
      <c r="H936" s="2"/>
      <c r="I936" s="2" t="s">
        <v>401</v>
      </c>
      <c r="J936" s="2">
        <v>0.10938</v>
      </c>
      <c r="K936" s="2">
        <v>0.19091</v>
      </c>
      <c r="L936" s="2">
        <v>0.571</v>
      </c>
      <c r="M936" s="2">
        <v>-0.2805</v>
      </c>
      <c r="N936" s="2">
        <v>0.4993</v>
      </c>
      <c r="O936" s="2"/>
      <c r="P936" s="2"/>
      <c r="Q936" s="2"/>
      <c r="R936" s="2"/>
    </row>
    <row r="937" spans="1:18">
      <c r="A937" s="2"/>
      <c r="B937" s="2"/>
      <c r="C937" s="2"/>
      <c r="D937" s="2"/>
      <c r="E937" s="2"/>
      <c r="F937" s="2"/>
      <c r="G937" s="2"/>
      <c r="H937" s="2"/>
      <c r="I937" s="2" t="s">
        <v>403</v>
      </c>
      <c r="J937" s="2">
        <v>0.01407</v>
      </c>
      <c r="K937" s="2">
        <v>0.19091</v>
      </c>
      <c r="L937" s="2">
        <v>0.942</v>
      </c>
      <c r="M937" s="2">
        <v>-0.3758</v>
      </c>
      <c r="N937" s="2">
        <v>0.404</v>
      </c>
      <c r="O937" s="2"/>
      <c r="P937" s="2"/>
      <c r="Q937" s="2"/>
      <c r="R937" s="2"/>
    </row>
    <row r="938" spans="1:18">
      <c r="A938" s="2"/>
      <c r="B938" s="2"/>
      <c r="C938" s="2"/>
      <c r="D938" s="2"/>
      <c r="E938" s="2"/>
      <c r="F938" s="2"/>
      <c r="G938" s="2"/>
      <c r="H938" s="2"/>
      <c r="I938" s="2" t="s">
        <v>1223</v>
      </c>
      <c r="J938" s="2">
        <v>-0.19148</v>
      </c>
      <c r="K938" s="2">
        <v>0.19091</v>
      </c>
      <c r="L938" s="2">
        <v>0.324</v>
      </c>
      <c r="M938" s="2">
        <v>-0.5814</v>
      </c>
      <c r="N938" s="2">
        <v>0.1984</v>
      </c>
      <c r="O938" s="2"/>
      <c r="P938" s="2"/>
      <c r="Q938" s="2"/>
      <c r="R938" s="2"/>
    </row>
    <row r="939" spans="1:18">
      <c r="A939" s="2"/>
      <c r="B939" s="2"/>
      <c r="C939" s="2"/>
      <c r="D939" s="2"/>
      <c r="E939" s="2"/>
      <c r="F939" s="2"/>
      <c r="G939" s="2"/>
      <c r="H939" s="2" t="s">
        <v>40</v>
      </c>
      <c r="I939" s="2" t="s">
        <v>31</v>
      </c>
      <c r="J939" s="2" t="s">
        <v>1394</v>
      </c>
      <c r="K939" s="2">
        <v>0.19091</v>
      </c>
      <c r="L939" s="2">
        <v>0.035</v>
      </c>
      <c r="M939" s="2">
        <v>-0.8106</v>
      </c>
      <c r="N939" s="2">
        <v>-0.0308</v>
      </c>
      <c r="O939" s="2"/>
      <c r="P939" s="2"/>
      <c r="Q939" s="2"/>
      <c r="R939" s="2"/>
    </row>
    <row r="940" spans="1:18">
      <c r="A940" s="2"/>
      <c r="B940" s="2"/>
      <c r="C940" s="2"/>
      <c r="D940" s="2"/>
      <c r="E940" s="2"/>
      <c r="F940" s="2"/>
      <c r="G940" s="2"/>
      <c r="H940" s="2"/>
      <c r="I940" s="2" t="s">
        <v>790</v>
      </c>
      <c r="J940" s="2">
        <v>-0.03002</v>
      </c>
      <c r="K940" s="2">
        <v>0.19091</v>
      </c>
      <c r="L940" s="2">
        <v>0.876</v>
      </c>
      <c r="M940" s="2">
        <v>-0.4199</v>
      </c>
      <c r="N940" s="2">
        <v>0.3599</v>
      </c>
      <c r="O940" s="2"/>
      <c r="P940" s="2"/>
      <c r="Q940" s="2"/>
      <c r="R940" s="2"/>
    </row>
    <row r="941" spans="1:18">
      <c r="A941" s="2"/>
      <c r="B941" s="2"/>
      <c r="C941" s="2"/>
      <c r="D941" s="2"/>
      <c r="E941" s="2"/>
      <c r="F941" s="2"/>
      <c r="G941" s="2"/>
      <c r="H941" s="2"/>
      <c r="I941" s="2" t="s">
        <v>401</v>
      </c>
      <c r="J941" s="2">
        <v>-0.31133</v>
      </c>
      <c r="K941" s="2">
        <v>0.19091</v>
      </c>
      <c r="L941" s="2">
        <v>0.113</v>
      </c>
      <c r="M941" s="2">
        <v>-0.7012</v>
      </c>
      <c r="N941" s="2">
        <v>0.0786</v>
      </c>
      <c r="O941" s="2"/>
      <c r="P941" s="2"/>
      <c r="Q941" s="2"/>
      <c r="R941" s="2"/>
    </row>
    <row r="942" spans="1:18">
      <c r="A942" s="2"/>
      <c r="B942" s="2"/>
      <c r="C942" s="2"/>
      <c r="D942" s="2"/>
      <c r="E942" s="2"/>
      <c r="F942" s="2"/>
      <c r="G942" s="2"/>
      <c r="H942" s="2"/>
      <c r="I942" s="2" t="s">
        <v>403</v>
      </c>
      <c r="J942" s="2" t="s">
        <v>1395</v>
      </c>
      <c r="K942" s="2">
        <v>0.19091</v>
      </c>
      <c r="L942" s="2">
        <v>0.041</v>
      </c>
      <c r="M942" s="2">
        <v>-0.7965</v>
      </c>
      <c r="N942" s="2">
        <v>-0.0168</v>
      </c>
      <c r="O942" s="2"/>
      <c r="P942" s="2"/>
      <c r="Q942" s="2"/>
      <c r="R942" s="2"/>
    </row>
    <row r="943" spans="1:18">
      <c r="A943" s="2"/>
      <c r="B943" s="2"/>
      <c r="C943" s="2"/>
      <c r="D943" s="2"/>
      <c r="E943" s="2"/>
      <c r="F943" s="2"/>
      <c r="G943" s="2"/>
      <c r="H943" s="2"/>
      <c r="I943" s="2" t="s">
        <v>1223</v>
      </c>
      <c r="J943" s="2" t="s">
        <v>1396</v>
      </c>
      <c r="K943" s="2">
        <v>0.19091</v>
      </c>
      <c r="L943" s="2">
        <v>0.003</v>
      </c>
      <c r="M943" s="2">
        <v>-1.0021</v>
      </c>
      <c r="N943" s="2">
        <v>-0.2223</v>
      </c>
      <c r="O943" s="2"/>
      <c r="P943" s="2"/>
      <c r="Q943" s="2"/>
      <c r="R943" s="2"/>
    </row>
    <row r="944" spans="1:18">
      <c r="A944" s="2"/>
      <c r="B944" s="2"/>
      <c r="C944" s="2"/>
      <c r="D944" s="2"/>
      <c r="E944" s="2"/>
      <c r="F944" s="2"/>
      <c r="G944" s="2"/>
      <c r="H944" s="2" t="s">
        <v>790</v>
      </c>
      <c r="I944" s="2" t="s">
        <v>31</v>
      </c>
      <c r="J944" s="2" t="s">
        <v>1397</v>
      </c>
      <c r="K944" s="2">
        <v>0.19091</v>
      </c>
      <c r="L944" s="2">
        <v>0.05</v>
      </c>
      <c r="M944" s="2">
        <v>-0.7806</v>
      </c>
      <c r="N944" s="2">
        <v>-0.0008</v>
      </c>
      <c r="O944" s="2"/>
      <c r="P944" s="2"/>
      <c r="Q944" s="2"/>
      <c r="R944" s="2"/>
    </row>
    <row r="945" spans="1:18">
      <c r="A945" s="2"/>
      <c r="B945" s="2"/>
      <c r="C945" s="2"/>
      <c r="D945" s="2"/>
      <c r="E945" s="2"/>
      <c r="F945" s="2"/>
      <c r="G945" s="2"/>
      <c r="H945" s="2"/>
      <c r="I945" s="2" t="s">
        <v>40</v>
      </c>
      <c r="J945" s="2">
        <v>0.03002</v>
      </c>
      <c r="K945" s="2">
        <v>0.19091</v>
      </c>
      <c r="L945" s="2">
        <v>0.876</v>
      </c>
      <c r="M945" s="2">
        <v>-0.3599</v>
      </c>
      <c r="N945" s="2">
        <v>0.4199</v>
      </c>
      <c r="O945" s="2"/>
      <c r="P945" s="2"/>
      <c r="Q945" s="2"/>
      <c r="R945" s="2"/>
    </row>
    <row r="946" spans="1:18">
      <c r="A946" s="2"/>
      <c r="B946" s="2"/>
      <c r="C946" s="2"/>
      <c r="D946" s="2"/>
      <c r="E946" s="2"/>
      <c r="F946" s="2"/>
      <c r="G946" s="2"/>
      <c r="H946" s="2"/>
      <c r="I946" s="2" t="s">
        <v>401</v>
      </c>
      <c r="J946" s="2">
        <v>-0.28131</v>
      </c>
      <c r="K946" s="2">
        <v>0.19091</v>
      </c>
      <c r="L946" s="2">
        <v>0.151</v>
      </c>
      <c r="M946" s="2">
        <v>-0.6712</v>
      </c>
      <c r="N946" s="2">
        <v>0.1086</v>
      </c>
      <c r="O946" s="2"/>
      <c r="P946" s="2"/>
      <c r="Q946" s="2"/>
      <c r="R946" s="2"/>
    </row>
    <row r="947" spans="1:18">
      <c r="A947" s="2"/>
      <c r="B947" s="2"/>
      <c r="C947" s="2"/>
      <c r="D947" s="2"/>
      <c r="E947" s="2"/>
      <c r="F947" s="2"/>
      <c r="G947" s="2"/>
      <c r="H947" s="2"/>
      <c r="I947" s="2" t="s">
        <v>403</v>
      </c>
      <c r="J947" s="2">
        <v>-0.37662</v>
      </c>
      <c r="K947" s="2">
        <v>0.19091</v>
      </c>
      <c r="L947" s="2">
        <v>0.058</v>
      </c>
      <c r="M947" s="2">
        <v>-0.7665</v>
      </c>
      <c r="N947" s="2">
        <v>0.0133</v>
      </c>
      <c r="O947" s="2"/>
      <c r="P947" s="2"/>
      <c r="Q947" s="2"/>
      <c r="R947" s="2"/>
    </row>
    <row r="948" spans="1:18">
      <c r="A948" s="2"/>
      <c r="B948" s="2"/>
      <c r="C948" s="2"/>
      <c r="D948" s="2"/>
      <c r="E948" s="2"/>
      <c r="F948" s="2"/>
      <c r="G948" s="2"/>
      <c r="H948" s="2"/>
      <c r="I948" s="2" t="s">
        <v>1223</v>
      </c>
      <c r="J948" s="2" t="s">
        <v>1398</v>
      </c>
      <c r="K948" s="2">
        <v>0.19091</v>
      </c>
      <c r="L948" s="2">
        <v>0.005</v>
      </c>
      <c r="M948" s="2">
        <v>-0.9721</v>
      </c>
      <c r="N948" s="2">
        <v>-0.1923</v>
      </c>
      <c r="O948" s="2"/>
      <c r="P948" s="2"/>
      <c r="Q948" s="2"/>
      <c r="R948" s="2"/>
    </row>
    <row r="949" spans="1:18">
      <c r="A949" s="2"/>
      <c r="B949" s="2"/>
      <c r="C949" s="2"/>
      <c r="D949" s="2"/>
      <c r="E949" s="2"/>
      <c r="F949" s="2"/>
      <c r="G949" s="2"/>
      <c r="H949" s="2" t="s">
        <v>401</v>
      </c>
      <c r="I949" s="2" t="s">
        <v>31</v>
      </c>
      <c r="J949" s="2">
        <v>-0.10938</v>
      </c>
      <c r="K949" s="2">
        <v>0.19091</v>
      </c>
      <c r="L949" s="2">
        <v>0.571</v>
      </c>
      <c r="M949" s="2">
        <v>-0.4993</v>
      </c>
      <c r="N949" s="2">
        <v>0.2805</v>
      </c>
      <c r="O949" s="2"/>
      <c r="P949" s="2"/>
      <c r="Q949" s="2"/>
      <c r="R949" s="2"/>
    </row>
    <row r="950" spans="1:18">
      <c r="A950" s="2"/>
      <c r="B950" s="2"/>
      <c r="C950" s="2"/>
      <c r="D950" s="2"/>
      <c r="E950" s="2"/>
      <c r="F950" s="2"/>
      <c r="G950" s="2"/>
      <c r="H950" s="2"/>
      <c r="I950" s="2" t="s">
        <v>40</v>
      </c>
      <c r="J950" s="2">
        <v>0.31133</v>
      </c>
      <c r="K950" s="2">
        <v>0.19091</v>
      </c>
      <c r="L950" s="2">
        <v>0.113</v>
      </c>
      <c r="M950" s="2">
        <v>-0.0786</v>
      </c>
      <c r="N950" s="2">
        <v>0.7012</v>
      </c>
      <c r="O950" s="2"/>
      <c r="P950" s="2"/>
      <c r="Q950" s="2"/>
      <c r="R950" s="2"/>
    </row>
    <row r="951" spans="1:18">
      <c r="A951" s="2"/>
      <c r="B951" s="2"/>
      <c r="C951" s="2"/>
      <c r="D951" s="2"/>
      <c r="E951" s="2"/>
      <c r="F951" s="2"/>
      <c r="G951" s="2"/>
      <c r="H951" s="2"/>
      <c r="I951" s="2" t="s">
        <v>790</v>
      </c>
      <c r="J951" s="2">
        <v>0.28131</v>
      </c>
      <c r="K951" s="2">
        <v>0.19091</v>
      </c>
      <c r="L951" s="2">
        <v>0.151</v>
      </c>
      <c r="M951" s="2">
        <v>-0.1086</v>
      </c>
      <c r="N951" s="2">
        <v>0.6712</v>
      </c>
      <c r="O951" s="2"/>
      <c r="P951" s="2"/>
      <c r="Q951" s="2"/>
      <c r="R951" s="2"/>
    </row>
    <row r="952" spans="1:18">
      <c r="A952" s="2"/>
      <c r="B952" s="2"/>
      <c r="C952" s="2"/>
      <c r="D952" s="2"/>
      <c r="E952" s="2"/>
      <c r="F952" s="2"/>
      <c r="G952" s="2"/>
      <c r="H952" s="2"/>
      <c r="I952" s="2" t="s">
        <v>403</v>
      </c>
      <c r="J952" s="2">
        <v>-0.09531</v>
      </c>
      <c r="K952" s="2">
        <v>0.19091</v>
      </c>
      <c r="L952" s="2">
        <v>0.621</v>
      </c>
      <c r="M952" s="2">
        <v>-0.4852</v>
      </c>
      <c r="N952" s="2">
        <v>0.2946</v>
      </c>
      <c r="O952" s="2"/>
      <c r="P952" s="2"/>
      <c r="Q952" s="2"/>
      <c r="R952" s="2"/>
    </row>
    <row r="953" spans="1:18">
      <c r="A953" s="2"/>
      <c r="B953" s="2"/>
      <c r="C953" s="2"/>
      <c r="D953" s="2"/>
      <c r="E953" s="2"/>
      <c r="F953" s="2"/>
      <c r="G953" s="2"/>
      <c r="H953" s="2"/>
      <c r="I953" s="2" t="s">
        <v>1223</v>
      </c>
      <c r="J953" s="2">
        <v>-0.30086</v>
      </c>
      <c r="K953" s="2">
        <v>0.19091</v>
      </c>
      <c r="L953" s="2">
        <v>0.126</v>
      </c>
      <c r="M953" s="2">
        <v>-0.6908</v>
      </c>
      <c r="N953" s="2">
        <v>0.089</v>
      </c>
      <c r="O953" s="2"/>
      <c r="P953" s="2"/>
      <c r="Q953" s="2"/>
      <c r="R953" s="2"/>
    </row>
    <row r="954" spans="1:18">
      <c r="A954" s="2"/>
      <c r="B954" s="2"/>
      <c r="C954" s="2"/>
      <c r="D954" s="2"/>
      <c r="E954" s="2"/>
      <c r="F954" s="2"/>
      <c r="G954" s="2"/>
      <c r="H954" s="2" t="s">
        <v>403</v>
      </c>
      <c r="I954" s="2" t="s">
        <v>31</v>
      </c>
      <c r="J954" s="2">
        <v>-0.01407</v>
      </c>
      <c r="K954" s="2">
        <v>0.19091</v>
      </c>
      <c r="L954" s="2">
        <v>0.942</v>
      </c>
      <c r="M954" s="2">
        <v>-0.404</v>
      </c>
      <c r="N954" s="2">
        <v>0.3758</v>
      </c>
      <c r="O954" s="2"/>
      <c r="P954" s="2"/>
      <c r="Q954" s="2"/>
      <c r="R954" s="2"/>
    </row>
    <row r="955" spans="1:18">
      <c r="A955" s="2"/>
      <c r="B955" s="2"/>
      <c r="C955" s="2"/>
      <c r="D955" s="2"/>
      <c r="E955" s="2"/>
      <c r="F955" s="2"/>
      <c r="G955" s="2"/>
      <c r="H955" s="2"/>
      <c r="I955" s="2" t="s">
        <v>40</v>
      </c>
      <c r="J955" s="2" t="s">
        <v>1399</v>
      </c>
      <c r="K955" s="2">
        <v>0.19091</v>
      </c>
      <c r="L955" s="2">
        <v>0.041</v>
      </c>
      <c r="M955" s="2">
        <v>0.0168</v>
      </c>
      <c r="N955" s="2">
        <v>0.7965</v>
      </c>
      <c r="O955" s="2"/>
      <c r="P955" s="2"/>
      <c r="Q955" s="2"/>
      <c r="R955" s="2"/>
    </row>
    <row r="956" spans="1:18">
      <c r="A956" s="2"/>
      <c r="B956" s="2"/>
      <c r="C956" s="2"/>
      <c r="D956" s="2"/>
      <c r="E956" s="2"/>
      <c r="F956" s="2"/>
      <c r="G956" s="2"/>
      <c r="H956" s="2"/>
      <c r="I956" s="2" t="s">
        <v>790</v>
      </c>
      <c r="J956" s="2">
        <v>0.37662</v>
      </c>
      <c r="K956" s="2">
        <v>0.19091</v>
      </c>
      <c r="L956" s="2">
        <v>0.058</v>
      </c>
      <c r="M956" s="2">
        <v>-0.0133</v>
      </c>
      <c r="N956" s="2">
        <v>0.7665</v>
      </c>
      <c r="O956" s="2"/>
      <c r="P956" s="2"/>
      <c r="Q956" s="2"/>
      <c r="R956" s="2"/>
    </row>
    <row r="957" spans="1:18">
      <c r="A957" s="2"/>
      <c r="B957" s="2"/>
      <c r="C957" s="2"/>
      <c r="D957" s="2"/>
      <c r="E957" s="2"/>
      <c r="F957" s="2"/>
      <c r="G957" s="2"/>
      <c r="H957" s="2"/>
      <c r="I957" s="2" t="s">
        <v>401</v>
      </c>
      <c r="J957" s="2">
        <v>0.09531</v>
      </c>
      <c r="K957" s="2">
        <v>0.19091</v>
      </c>
      <c r="L957" s="2">
        <v>0.621</v>
      </c>
      <c r="M957" s="2">
        <v>-0.2946</v>
      </c>
      <c r="N957" s="2">
        <v>0.4852</v>
      </c>
      <c r="O957" s="2"/>
      <c r="P957" s="2"/>
      <c r="Q957" s="2"/>
      <c r="R957" s="2"/>
    </row>
    <row r="958" spans="1:18">
      <c r="A958" s="2"/>
      <c r="B958" s="2"/>
      <c r="C958" s="2"/>
      <c r="D958" s="2"/>
      <c r="E958" s="2"/>
      <c r="F958" s="2"/>
      <c r="G958" s="2"/>
      <c r="H958" s="2"/>
      <c r="I958" s="2" t="s">
        <v>1223</v>
      </c>
      <c r="J958" s="2">
        <v>-0.20555</v>
      </c>
      <c r="K958" s="2">
        <v>0.19091</v>
      </c>
      <c r="L958" s="2">
        <v>0.29</v>
      </c>
      <c r="M958" s="2">
        <v>-0.5954</v>
      </c>
      <c r="N958" s="2">
        <v>0.1843</v>
      </c>
      <c r="O958" s="2"/>
      <c r="P958" s="2"/>
      <c r="Q958" s="2"/>
      <c r="R958" s="2"/>
    </row>
    <row r="959" spans="1:18">
      <c r="A959" s="2"/>
      <c r="B959" s="2"/>
      <c r="C959" s="2"/>
      <c r="D959" s="2"/>
      <c r="E959" s="2"/>
      <c r="F959" s="2"/>
      <c r="G959" s="2"/>
      <c r="H959" s="2" t="s">
        <v>1223</v>
      </c>
      <c r="I959" s="2" t="s">
        <v>31</v>
      </c>
      <c r="J959" s="2">
        <v>0.19148</v>
      </c>
      <c r="K959" s="2">
        <v>0.19091</v>
      </c>
      <c r="L959" s="2">
        <v>0.324</v>
      </c>
      <c r="M959" s="2">
        <v>-0.1984</v>
      </c>
      <c r="N959" s="2">
        <v>0.5814</v>
      </c>
      <c r="O959" s="2"/>
      <c r="P959" s="2"/>
      <c r="Q959" s="2"/>
      <c r="R959" s="2"/>
    </row>
    <row r="960" spans="1:18">
      <c r="A960" s="2"/>
      <c r="B960" s="2"/>
      <c r="C960" s="2"/>
      <c r="D960" s="2"/>
      <c r="E960" s="2"/>
      <c r="F960" s="2"/>
      <c r="G960" s="2"/>
      <c r="H960" s="2"/>
      <c r="I960" s="2" t="s">
        <v>40</v>
      </c>
      <c r="J960" s="2" t="s">
        <v>1400</v>
      </c>
      <c r="K960" s="2">
        <v>0.19091</v>
      </c>
      <c r="L960" s="2">
        <v>0.003</v>
      </c>
      <c r="M960" s="2">
        <v>0.2223</v>
      </c>
      <c r="N960" s="2">
        <v>1.0021</v>
      </c>
      <c r="O960" s="2"/>
      <c r="P960" s="2"/>
      <c r="Q960" s="2"/>
      <c r="R960" s="2"/>
    </row>
    <row r="961" spans="1:18">
      <c r="A961" s="2"/>
      <c r="B961" s="2"/>
      <c r="C961" s="2"/>
      <c r="D961" s="2"/>
      <c r="E961" s="2"/>
      <c r="F961" s="2"/>
      <c r="G961" s="2"/>
      <c r="H961" s="2"/>
      <c r="I961" s="2" t="s">
        <v>790</v>
      </c>
      <c r="J961" s="2" t="s">
        <v>1401</v>
      </c>
      <c r="K961" s="2">
        <v>0.19091</v>
      </c>
      <c r="L961" s="2">
        <v>0.005</v>
      </c>
      <c r="M961" s="2">
        <v>0.1923</v>
      </c>
      <c r="N961" s="2">
        <v>0.9721</v>
      </c>
      <c r="O961" s="2"/>
      <c r="P961" s="2"/>
      <c r="Q961" s="2"/>
      <c r="R961" s="2"/>
    </row>
    <row r="962" spans="1:18">
      <c r="A962" s="2"/>
      <c r="B962" s="2"/>
      <c r="C962" s="2"/>
      <c r="D962" s="2"/>
      <c r="E962" s="2"/>
      <c r="F962" s="2"/>
      <c r="G962" s="2"/>
      <c r="H962" s="2"/>
      <c r="I962" s="2" t="s">
        <v>401</v>
      </c>
      <c r="J962" s="2">
        <v>0.30086</v>
      </c>
      <c r="K962" s="2">
        <v>0.19091</v>
      </c>
      <c r="L962" s="2">
        <v>0.126</v>
      </c>
      <c r="M962" s="2">
        <v>-0.089</v>
      </c>
      <c r="N962" s="2">
        <v>0.6908</v>
      </c>
      <c r="O962" s="2"/>
      <c r="P962" s="2"/>
      <c r="Q962" s="2"/>
      <c r="R962" s="2"/>
    </row>
    <row r="963" spans="1:18">
      <c r="A963" s="2"/>
      <c r="B963" s="2"/>
      <c r="C963" s="2"/>
      <c r="D963" s="2"/>
      <c r="E963" s="2"/>
      <c r="F963" s="2"/>
      <c r="G963" s="2"/>
      <c r="H963" s="2"/>
      <c r="I963" s="2" t="s">
        <v>403</v>
      </c>
      <c r="J963" s="2">
        <v>0.20555</v>
      </c>
      <c r="K963" s="2">
        <v>0.19091</v>
      </c>
      <c r="L963" s="2">
        <v>0.29</v>
      </c>
      <c r="M963" s="2">
        <v>-0.1843</v>
      </c>
      <c r="N963" s="2">
        <v>0.5954</v>
      </c>
      <c r="O963" s="2"/>
      <c r="P963" s="2"/>
      <c r="Q963" s="2"/>
      <c r="R963" s="2"/>
    </row>
    <row r="964" spans="1:18">
      <c r="A964" s="2"/>
      <c r="B964" s="2"/>
      <c r="C964" s="2"/>
      <c r="D964" s="2"/>
      <c r="E964" s="2"/>
      <c r="F964" s="2"/>
      <c r="G964" s="2"/>
      <c r="H964" s="6" t="s">
        <v>144</v>
      </c>
      <c r="I964" s="2"/>
      <c r="J964" s="2"/>
      <c r="K964" s="2"/>
      <c r="L964" s="2"/>
      <c r="M964" s="2"/>
      <c r="N964" s="2"/>
      <c r="O964" s="2"/>
      <c r="P964" s="2"/>
      <c r="Q964" s="2"/>
      <c r="R964" s="2"/>
    </row>
    <row r="965" spans="1:18">
      <c r="A965" s="2"/>
      <c r="B965" s="2"/>
      <c r="C965" s="2"/>
      <c r="D965" s="2"/>
      <c r="E965" s="2"/>
      <c r="F965" s="2"/>
      <c r="G965" s="2"/>
      <c r="H965" s="2"/>
      <c r="I965" s="2"/>
      <c r="J965" s="2"/>
      <c r="K965" s="2"/>
      <c r="L965" s="2"/>
      <c r="M965" s="2"/>
      <c r="N965" s="2"/>
      <c r="O965" s="2"/>
      <c r="P965" s="2"/>
      <c r="Q965" s="2"/>
      <c r="R965" s="2"/>
    </row>
    <row r="966" spans="1:18">
      <c r="A966" s="2"/>
      <c r="B966" s="2"/>
      <c r="C966" s="2"/>
      <c r="D966" s="2"/>
      <c r="E966" s="2"/>
      <c r="F966" s="2"/>
      <c r="G966" s="2"/>
      <c r="H966" s="2"/>
      <c r="I966" s="2"/>
      <c r="J966" s="2"/>
      <c r="K966" s="2"/>
      <c r="L966" s="2"/>
      <c r="M966" s="2"/>
      <c r="N966" s="2"/>
      <c r="O966" s="2"/>
      <c r="P966" s="2"/>
      <c r="Q966" s="2"/>
      <c r="R966" s="2"/>
    </row>
    <row r="967" spans="1:18">
      <c r="A967" s="2"/>
      <c r="B967" s="2"/>
      <c r="C967" s="2"/>
      <c r="D967" s="2"/>
      <c r="E967" s="2"/>
      <c r="F967" s="2"/>
      <c r="G967" s="2"/>
      <c r="H967" s="2"/>
      <c r="I967" s="2"/>
      <c r="J967" s="2"/>
      <c r="K967" s="2"/>
      <c r="L967" s="2"/>
      <c r="M967" s="2"/>
      <c r="N967" s="2"/>
      <c r="O967" s="2"/>
      <c r="P967" s="2"/>
      <c r="Q967" s="2"/>
      <c r="R967" s="2"/>
    </row>
    <row r="968" spans="1:18">
      <c r="A968" s="2"/>
      <c r="B968" s="2"/>
      <c r="C968" s="2"/>
      <c r="D968" s="2"/>
      <c r="E968" s="2"/>
      <c r="F968" s="2"/>
      <c r="G968" s="2"/>
      <c r="H968" s="2"/>
      <c r="I968" s="2"/>
      <c r="J968" s="2"/>
      <c r="K968" s="2"/>
      <c r="L968" s="2"/>
      <c r="M968" s="2"/>
      <c r="N968" s="2"/>
      <c r="O968" s="2"/>
      <c r="P968" s="2"/>
      <c r="Q968" s="2"/>
      <c r="R968" s="2"/>
    </row>
    <row r="969" ht="17.25" spans="1:18">
      <c r="A969" s="10" t="s">
        <v>1402</v>
      </c>
      <c r="B969" s="2"/>
      <c r="C969" s="2"/>
      <c r="D969" s="2"/>
      <c r="E969" s="2"/>
      <c r="F969" s="2"/>
      <c r="G969" s="2"/>
      <c r="H969" s="2"/>
      <c r="I969" s="2"/>
      <c r="J969" s="2"/>
      <c r="K969" s="2"/>
      <c r="L969" s="2"/>
      <c r="M969" s="2"/>
      <c r="N969" s="2"/>
      <c r="O969" s="2"/>
      <c r="P969" s="2"/>
      <c r="Q969" s="2"/>
      <c r="R969" s="2"/>
    </row>
    <row r="970" spans="1:7">
      <c r="A970" s="1" t="s">
        <v>1403</v>
      </c>
      <c r="B970" s="2"/>
      <c r="C970" s="2" t="s">
        <v>1258</v>
      </c>
      <c r="D970" s="2"/>
      <c r="E970" s="2" t="s">
        <v>1259</v>
      </c>
      <c r="F970" s="2"/>
      <c r="G970" s="2"/>
    </row>
    <row r="971" spans="1:7">
      <c r="A971" s="5" t="s">
        <v>7</v>
      </c>
      <c r="B971" s="5">
        <v>1</v>
      </c>
      <c r="C971" s="5">
        <v>7149.832</v>
      </c>
      <c r="D971" s="5"/>
      <c r="E971" s="5">
        <v>1</v>
      </c>
      <c r="F971" s="5">
        <v>3768.305</v>
      </c>
      <c r="G971" s="5">
        <f t="shared" ref="G971:G982" si="27">F971/C971</f>
        <v>0.52704804812197</v>
      </c>
    </row>
    <row r="972" spans="1:7">
      <c r="A972" s="5" t="s">
        <v>8</v>
      </c>
      <c r="B972" s="5">
        <v>2</v>
      </c>
      <c r="C972" s="5">
        <v>6030.648</v>
      </c>
      <c r="D972" s="5"/>
      <c r="E972" s="5">
        <v>2</v>
      </c>
      <c r="F972" s="5">
        <v>4877.64</v>
      </c>
      <c r="G972" s="5">
        <f t="shared" si="27"/>
        <v>0.808808605642379</v>
      </c>
    </row>
    <row r="973" spans="1:7">
      <c r="A973" s="2" t="s">
        <v>110</v>
      </c>
      <c r="B973" s="2">
        <v>3</v>
      </c>
      <c r="C973" s="2">
        <v>5946.77</v>
      </c>
      <c r="D973" s="2"/>
      <c r="E973" s="2">
        <v>3</v>
      </c>
      <c r="F973" s="2">
        <v>1833.569</v>
      </c>
      <c r="G973" s="2">
        <f t="shared" si="27"/>
        <v>0.308330236414053</v>
      </c>
    </row>
    <row r="974" spans="1:7">
      <c r="A974" s="2" t="s">
        <v>111</v>
      </c>
      <c r="B974" s="2">
        <v>4</v>
      </c>
      <c r="C974" s="2">
        <v>6424.113</v>
      </c>
      <c r="D974" s="2"/>
      <c r="E974" s="2">
        <v>4</v>
      </c>
      <c r="F974" s="2">
        <v>2744.77</v>
      </c>
      <c r="G974" s="2">
        <f t="shared" si="27"/>
        <v>0.427260541649874</v>
      </c>
    </row>
    <row r="975" spans="1:8">
      <c r="A975" s="3" t="s">
        <v>116</v>
      </c>
      <c r="B975" s="3">
        <v>5</v>
      </c>
      <c r="C975" s="3">
        <v>7298.941</v>
      </c>
      <c r="D975" s="3"/>
      <c r="E975" s="3">
        <v>5</v>
      </c>
      <c r="F975" s="3">
        <v>2251.598</v>
      </c>
      <c r="G975" s="3">
        <f t="shared" si="27"/>
        <v>0.308482833331575</v>
      </c>
      <c r="H975" s="2" t="s">
        <v>1259</v>
      </c>
    </row>
    <row r="976" spans="1:8">
      <c r="A976" s="3" t="s">
        <v>117</v>
      </c>
      <c r="B976" s="3">
        <v>6</v>
      </c>
      <c r="C976" s="3">
        <v>5780.376</v>
      </c>
      <c r="D976" s="3"/>
      <c r="E976" s="3">
        <v>6</v>
      </c>
      <c r="F976" s="3">
        <v>1737.77</v>
      </c>
      <c r="G976" s="3">
        <f t="shared" si="27"/>
        <v>0.300632692406169</v>
      </c>
      <c r="H976" s="2"/>
    </row>
    <row r="977" spans="1:8">
      <c r="A977" s="2" t="s">
        <v>214</v>
      </c>
      <c r="B977" s="2">
        <v>7</v>
      </c>
      <c r="C977" s="2">
        <v>7133.962</v>
      </c>
      <c r="D977" s="2"/>
      <c r="E977" s="2">
        <v>7</v>
      </c>
      <c r="F977" s="2">
        <v>4285.74</v>
      </c>
      <c r="G977" s="2">
        <f t="shared" si="27"/>
        <v>0.60075172814209</v>
      </c>
      <c r="H977" s="2"/>
    </row>
    <row r="978" spans="1:7">
      <c r="A978" s="2" t="s">
        <v>215</v>
      </c>
      <c r="B978" s="2">
        <v>8</v>
      </c>
      <c r="C978" s="2">
        <v>6741.941</v>
      </c>
      <c r="D978" s="2"/>
      <c r="E978" s="2">
        <v>8</v>
      </c>
      <c r="F978" s="2">
        <v>3331.477</v>
      </c>
      <c r="G978" s="2">
        <f t="shared" si="27"/>
        <v>0.494142117233005</v>
      </c>
    </row>
    <row r="979" spans="1:8">
      <c r="A979" s="5" t="s">
        <v>220</v>
      </c>
      <c r="B979" s="5">
        <v>9</v>
      </c>
      <c r="C979" s="5">
        <v>5948.184</v>
      </c>
      <c r="D979" s="5"/>
      <c r="E979" s="5">
        <v>9</v>
      </c>
      <c r="F979" s="5">
        <v>4063.941</v>
      </c>
      <c r="G979" s="5">
        <f t="shared" si="27"/>
        <v>0.683223820917443</v>
      </c>
      <c r="H979" s="2"/>
    </row>
    <row r="980" spans="1:8">
      <c r="A980" s="5" t="s">
        <v>221</v>
      </c>
      <c r="B980" s="5">
        <v>10</v>
      </c>
      <c r="C980" s="5">
        <v>5822.941</v>
      </c>
      <c r="D980" s="5"/>
      <c r="E980" s="5">
        <v>10</v>
      </c>
      <c r="F980" s="5">
        <v>4909.962</v>
      </c>
      <c r="G980" s="5">
        <f t="shared" si="27"/>
        <v>0.84320998615648</v>
      </c>
      <c r="H980" s="2"/>
    </row>
    <row r="981" spans="1:8">
      <c r="A981" s="2" t="s">
        <v>226</v>
      </c>
      <c r="B981" s="2">
        <v>11</v>
      </c>
      <c r="C981" s="2">
        <v>6700.669</v>
      </c>
      <c r="D981" s="2"/>
      <c r="E981" s="2">
        <v>11</v>
      </c>
      <c r="F981" s="2">
        <v>5082.062</v>
      </c>
      <c r="G981" s="2">
        <f t="shared" si="27"/>
        <v>0.758440985519506</v>
      </c>
      <c r="H981" s="2"/>
    </row>
    <row r="982" spans="1:8">
      <c r="A982" s="2" t="s">
        <v>227</v>
      </c>
      <c r="B982" s="2">
        <v>12</v>
      </c>
      <c r="C982" s="2">
        <v>7900.368</v>
      </c>
      <c r="D982" s="2"/>
      <c r="E982" s="2">
        <v>12</v>
      </c>
      <c r="F982" s="2">
        <v>7974.033</v>
      </c>
      <c r="G982" s="2">
        <f t="shared" si="27"/>
        <v>1.00932424919953</v>
      </c>
      <c r="H982" s="2" t="s">
        <v>1290</v>
      </c>
    </row>
    <row r="983" spans="1:8">
      <c r="A983" s="2"/>
      <c r="B983" s="2"/>
      <c r="C983" s="2"/>
      <c r="D983" s="2"/>
      <c r="E983" s="2"/>
      <c r="F983" s="2"/>
      <c r="G983" s="2"/>
      <c r="H983" s="2"/>
    </row>
    <row r="984" spans="1:7">
      <c r="A984" s="2"/>
      <c r="B984" s="2"/>
      <c r="C984" s="2" t="s">
        <v>1258</v>
      </c>
      <c r="D984" s="2"/>
      <c r="E984" s="2" t="s">
        <v>1259</v>
      </c>
      <c r="F984" s="2"/>
      <c r="G984" s="2"/>
    </row>
    <row r="985" spans="1:8">
      <c r="A985" s="5" t="s">
        <v>9</v>
      </c>
      <c r="B985" s="5">
        <v>1</v>
      </c>
      <c r="C985" s="5">
        <v>6917.418</v>
      </c>
      <c r="D985" s="5"/>
      <c r="E985" s="5">
        <v>1</v>
      </c>
      <c r="F985" s="5">
        <v>3941.64</v>
      </c>
      <c r="G985" s="5">
        <f t="shared" ref="G985:G996" si="28">F985/C985</f>
        <v>0.569813765772142</v>
      </c>
      <c r="H985" s="2"/>
    </row>
    <row r="986" spans="1:8">
      <c r="A986" s="5" t="s">
        <v>10</v>
      </c>
      <c r="B986" s="5">
        <v>2</v>
      </c>
      <c r="C986" s="5">
        <v>6126.426</v>
      </c>
      <c r="D986" s="5"/>
      <c r="E986" s="5">
        <v>2</v>
      </c>
      <c r="F986" s="5">
        <v>5423.054</v>
      </c>
      <c r="G986" s="5">
        <f t="shared" si="28"/>
        <v>0.88519048463166</v>
      </c>
      <c r="H986" s="2"/>
    </row>
    <row r="987" spans="1:8">
      <c r="A987" s="2" t="s">
        <v>112</v>
      </c>
      <c r="B987" s="2">
        <v>3</v>
      </c>
      <c r="C987" s="2">
        <v>5671.426</v>
      </c>
      <c r="D987" s="2"/>
      <c r="E987" s="2">
        <v>3</v>
      </c>
      <c r="F987" s="2">
        <v>1908.113</v>
      </c>
      <c r="G987" s="2">
        <f t="shared" si="28"/>
        <v>0.336443250780315</v>
      </c>
      <c r="H987" s="2"/>
    </row>
    <row r="988" spans="1:8">
      <c r="A988" s="2" t="s">
        <v>113</v>
      </c>
      <c r="B988" s="2">
        <v>4</v>
      </c>
      <c r="C988" s="2">
        <v>6410.477</v>
      </c>
      <c r="D988" s="2"/>
      <c r="E988" s="2">
        <v>4</v>
      </c>
      <c r="F988" s="2">
        <v>2644.891</v>
      </c>
      <c r="G988" s="2">
        <f t="shared" si="28"/>
        <v>0.412588797994283</v>
      </c>
      <c r="H988" s="2"/>
    </row>
    <row r="989" spans="1:8">
      <c r="A989" s="3" t="s">
        <v>118</v>
      </c>
      <c r="B989" s="3">
        <v>5</v>
      </c>
      <c r="C989" s="3">
        <v>5459.154</v>
      </c>
      <c r="D989" s="3"/>
      <c r="E989" s="3">
        <v>5</v>
      </c>
      <c r="F989" s="3">
        <v>1873.012</v>
      </c>
      <c r="G989" s="3">
        <f t="shared" si="28"/>
        <v>0.343095651817113</v>
      </c>
      <c r="H989" s="2"/>
    </row>
    <row r="990" spans="1:8">
      <c r="A990" s="3" t="s">
        <v>119</v>
      </c>
      <c r="B990" s="3">
        <v>6</v>
      </c>
      <c r="C990" s="3">
        <v>4535.79</v>
      </c>
      <c r="D990" s="3"/>
      <c r="E990" s="3">
        <v>6</v>
      </c>
      <c r="F990" s="3">
        <v>1718.962</v>
      </c>
      <c r="G990" s="3">
        <f t="shared" si="28"/>
        <v>0.378977421794219</v>
      </c>
      <c r="H990" s="2" t="s">
        <v>1258</v>
      </c>
    </row>
    <row r="991" spans="1:8">
      <c r="A991" s="2" t="s">
        <v>216</v>
      </c>
      <c r="B991" s="2">
        <v>7</v>
      </c>
      <c r="C991" s="2">
        <v>7633.376</v>
      </c>
      <c r="D991" s="2"/>
      <c r="E991" s="2">
        <v>7</v>
      </c>
      <c r="F991" s="2">
        <v>2903.305</v>
      </c>
      <c r="G991" s="2">
        <f t="shared" si="28"/>
        <v>0.380343507250265</v>
      </c>
      <c r="H991" s="2"/>
    </row>
    <row r="992" spans="1:8">
      <c r="A992" s="2" t="s">
        <v>217</v>
      </c>
      <c r="B992" s="2">
        <v>8</v>
      </c>
      <c r="C992" s="2">
        <v>7350.619</v>
      </c>
      <c r="D992" s="2"/>
      <c r="E992" s="2">
        <v>8</v>
      </c>
      <c r="F992" s="2">
        <v>2740.477</v>
      </c>
      <c r="G992" s="2">
        <f t="shared" si="28"/>
        <v>0.372822615347088</v>
      </c>
      <c r="H992" s="2"/>
    </row>
    <row r="993" spans="1:8">
      <c r="A993" s="5" t="s">
        <v>222</v>
      </c>
      <c r="B993" s="5">
        <v>9</v>
      </c>
      <c r="C993" s="5">
        <v>6890.719</v>
      </c>
      <c r="D993" s="5"/>
      <c r="E993" s="5">
        <v>9</v>
      </c>
      <c r="F993" s="5">
        <v>3785.841</v>
      </c>
      <c r="G993" s="5">
        <f t="shared" si="28"/>
        <v>0.549411607119663</v>
      </c>
      <c r="H993" s="2"/>
    </row>
    <row r="994" spans="1:8">
      <c r="A994" s="5" t="s">
        <v>223</v>
      </c>
      <c r="B994" s="5">
        <v>10</v>
      </c>
      <c r="C994" s="5">
        <v>6652.012</v>
      </c>
      <c r="D994" s="5"/>
      <c r="E994" s="5">
        <v>10</v>
      </c>
      <c r="F994" s="5">
        <v>4988.891</v>
      </c>
      <c r="G994" s="5">
        <f t="shared" si="28"/>
        <v>0.749982261006144</v>
      </c>
      <c r="H994" s="2"/>
    </row>
    <row r="995" spans="1:7">
      <c r="A995" s="2" t="s">
        <v>228</v>
      </c>
      <c r="B995" s="2">
        <v>11</v>
      </c>
      <c r="C995" s="2">
        <v>6975.609</v>
      </c>
      <c r="D995" s="2"/>
      <c r="E995" s="2">
        <v>11</v>
      </c>
      <c r="F995" s="2">
        <v>3520.811</v>
      </c>
      <c r="G995" s="2">
        <f t="shared" si="28"/>
        <v>0.504731701561828</v>
      </c>
    </row>
    <row r="996" spans="1:7">
      <c r="A996" s="2" t="s">
        <v>229</v>
      </c>
      <c r="B996" s="2">
        <v>12</v>
      </c>
      <c r="C996" s="2">
        <v>7304.062</v>
      </c>
      <c r="D996" s="2"/>
      <c r="E996" s="2">
        <v>12</v>
      </c>
      <c r="F996" s="2">
        <v>6231.539</v>
      </c>
      <c r="G996" s="2">
        <f t="shared" si="28"/>
        <v>0.853160748087845</v>
      </c>
    </row>
    <row r="997" spans="1:7">
      <c r="A997" s="2"/>
      <c r="B997" s="2"/>
      <c r="C997" s="2"/>
      <c r="D997" s="2"/>
      <c r="E997" s="2"/>
      <c r="F997" s="2"/>
      <c r="G997" s="2"/>
    </row>
    <row r="998" spans="1:7">
      <c r="A998" s="2"/>
      <c r="B998" s="2"/>
      <c r="C998" s="2" t="s">
        <v>1258</v>
      </c>
      <c r="D998" s="2"/>
      <c r="E998" s="2" t="s">
        <v>1259</v>
      </c>
      <c r="F998" s="2"/>
      <c r="G998" s="2"/>
    </row>
    <row r="999" spans="1:7">
      <c r="A999" s="5" t="s">
        <v>31</v>
      </c>
      <c r="B999" s="5">
        <v>1</v>
      </c>
      <c r="C999" s="5">
        <v>6851.083</v>
      </c>
      <c r="D999" s="5"/>
      <c r="E999" s="5">
        <v>1</v>
      </c>
      <c r="F999" s="5">
        <v>6930.782</v>
      </c>
      <c r="G999" s="5">
        <f t="shared" ref="G999:G1010" si="29">F999/C999</f>
        <v>1.01163305130006</v>
      </c>
    </row>
    <row r="1000" spans="1:7">
      <c r="A1000" s="5" t="s">
        <v>31</v>
      </c>
      <c r="B1000" s="5">
        <v>2</v>
      </c>
      <c r="C1000" s="5">
        <v>7630.083</v>
      </c>
      <c r="D1000" s="5"/>
      <c r="E1000" s="5">
        <v>2</v>
      </c>
      <c r="F1000" s="5">
        <v>5847.305</v>
      </c>
      <c r="G1000" s="5">
        <f t="shared" si="29"/>
        <v>0.766348806428449</v>
      </c>
    </row>
    <row r="1001" spans="1:7">
      <c r="A1001" s="2" t="s">
        <v>114</v>
      </c>
      <c r="B1001" s="2">
        <v>3</v>
      </c>
      <c r="C1001" s="2">
        <v>7550.598</v>
      </c>
      <c r="D1001" s="2"/>
      <c r="E1001" s="2">
        <v>3</v>
      </c>
      <c r="F1001" s="2">
        <v>5037.205</v>
      </c>
      <c r="G1001" s="2">
        <f t="shared" si="29"/>
        <v>0.667126630235115</v>
      </c>
    </row>
    <row r="1002" spans="1:7">
      <c r="A1002" s="2" t="s">
        <v>115</v>
      </c>
      <c r="B1002" s="2">
        <v>4</v>
      </c>
      <c r="C1002" s="2">
        <v>7088.062</v>
      </c>
      <c r="D1002" s="2"/>
      <c r="E1002" s="2">
        <v>4</v>
      </c>
      <c r="F1002" s="2">
        <v>3119.962</v>
      </c>
      <c r="G1002" s="2">
        <f t="shared" si="29"/>
        <v>0.440171375476117</v>
      </c>
    </row>
    <row r="1003" spans="1:7">
      <c r="A1003" s="3" t="s">
        <v>120</v>
      </c>
      <c r="B1003" s="3">
        <v>5</v>
      </c>
      <c r="C1003" s="3">
        <v>8326.062</v>
      </c>
      <c r="D1003" s="3"/>
      <c r="E1003" s="3">
        <v>5</v>
      </c>
      <c r="F1003" s="3">
        <v>1643.648</v>
      </c>
      <c r="G1003" s="3">
        <f t="shared" si="29"/>
        <v>0.197410012080141</v>
      </c>
    </row>
    <row r="1004" spans="1:7">
      <c r="A1004" s="3" t="s">
        <v>121</v>
      </c>
      <c r="B1004" s="3">
        <v>6</v>
      </c>
      <c r="C1004" s="3">
        <v>8412.326</v>
      </c>
      <c r="D1004" s="3"/>
      <c r="E1004" s="3">
        <v>6</v>
      </c>
      <c r="F1004" s="3">
        <v>1191.648</v>
      </c>
      <c r="G1004" s="3">
        <f t="shared" si="29"/>
        <v>0.141654995300943</v>
      </c>
    </row>
    <row r="1005" spans="1:7">
      <c r="A1005" s="2" t="s">
        <v>218</v>
      </c>
      <c r="B1005" s="2">
        <v>7</v>
      </c>
      <c r="C1005" s="2">
        <v>7976.77</v>
      </c>
      <c r="D1005" s="2"/>
      <c r="E1005" s="2">
        <v>7</v>
      </c>
      <c r="F1005" s="2">
        <v>8790.276</v>
      </c>
      <c r="G1005" s="2">
        <f t="shared" si="29"/>
        <v>1.10198438716423</v>
      </c>
    </row>
    <row r="1006" spans="1:7">
      <c r="A1006" s="2" t="s">
        <v>219</v>
      </c>
      <c r="B1006" s="2">
        <v>8</v>
      </c>
      <c r="C1006" s="2">
        <v>5741.426</v>
      </c>
      <c r="D1006" s="2"/>
      <c r="E1006" s="2">
        <v>8</v>
      </c>
      <c r="F1006" s="2">
        <v>6627.79</v>
      </c>
      <c r="G1006" s="2">
        <f t="shared" si="29"/>
        <v>1.1543804622754</v>
      </c>
    </row>
    <row r="1007" spans="1:7">
      <c r="A1007" s="5" t="s">
        <v>224</v>
      </c>
      <c r="B1007" s="5">
        <v>9</v>
      </c>
      <c r="C1007" s="5">
        <v>7263.184</v>
      </c>
      <c r="D1007" s="5"/>
      <c r="E1007" s="5">
        <v>9</v>
      </c>
      <c r="F1007" s="5">
        <v>6234.912</v>
      </c>
      <c r="G1007" s="5">
        <f t="shared" si="29"/>
        <v>0.858426827683286</v>
      </c>
    </row>
    <row r="1008" spans="1:7">
      <c r="A1008" s="5" t="s">
        <v>225</v>
      </c>
      <c r="B1008" s="5">
        <v>10</v>
      </c>
      <c r="C1008" s="5">
        <v>6213.598</v>
      </c>
      <c r="D1008" s="5"/>
      <c r="E1008" s="5">
        <v>10</v>
      </c>
      <c r="F1008" s="5">
        <v>8962.711</v>
      </c>
      <c r="G1008" s="5">
        <f t="shared" si="29"/>
        <v>1.44243496280255</v>
      </c>
    </row>
    <row r="1009" spans="1:7">
      <c r="A1009" s="2" t="s">
        <v>230</v>
      </c>
      <c r="B1009" s="2">
        <v>11</v>
      </c>
      <c r="C1009" s="2">
        <v>4955.669</v>
      </c>
      <c r="D1009" s="2"/>
      <c r="E1009" s="2">
        <v>11</v>
      </c>
      <c r="F1009" s="2">
        <v>6809.376</v>
      </c>
      <c r="G1009" s="2">
        <f t="shared" si="29"/>
        <v>1.37405787190387</v>
      </c>
    </row>
    <row r="1010" spans="1:7">
      <c r="A1010" s="2" t="s">
        <v>231</v>
      </c>
      <c r="B1010" s="2">
        <v>12</v>
      </c>
      <c r="C1010" s="2">
        <v>7989.418</v>
      </c>
      <c r="D1010" s="2"/>
      <c r="E1010" s="2">
        <v>12</v>
      </c>
      <c r="F1010" s="2">
        <v>6379.589</v>
      </c>
      <c r="G1010" s="2">
        <f t="shared" si="29"/>
        <v>0.798504847286749</v>
      </c>
    </row>
    <row r="1011" spans="1:7">
      <c r="A1011" s="2"/>
      <c r="B1011" s="2"/>
      <c r="C1011" s="2"/>
      <c r="D1011" s="2"/>
      <c r="E1011" s="2"/>
      <c r="F1011" s="2"/>
      <c r="G1011" s="2"/>
    </row>
    <row r="1012" spans="1:7">
      <c r="A1012" s="2"/>
      <c r="B1012" s="2"/>
      <c r="C1012" s="2" t="s">
        <v>1258</v>
      </c>
      <c r="D1012" s="2"/>
      <c r="E1012" s="2" t="s">
        <v>1290</v>
      </c>
      <c r="F1012" s="2"/>
      <c r="G1012" s="2"/>
    </row>
    <row r="1013" spans="1:7">
      <c r="A1013" s="5" t="s">
        <v>7</v>
      </c>
      <c r="B1013" s="5">
        <v>1</v>
      </c>
      <c r="C1013" s="5">
        <v>7149.832</v>
      </c>
      <c r="D1013" s="5"/>
      <c r="E1013" s="5">
        <v>1</v>
      </c>
      <c r="F1013" s="5">
        <v>3714.154</v>
      </c>
      <c r="G1013" s="5">
        <f t="shared" ref="G1013:G1024" si="30">F1013/C1013</f>
        <v>0.519474303731892</v>
      </c>
    </row>
    <row r="1014" spans="1:7">
      <c r="A1014" s="5" t="s">
        <v>8</v>
      </c>
      <c r="B1014" s="5">
        <v>2</v>
      </c>
      <c r="C1014" s="5">
        <v>6030.648</v>
      </c>
      <c r="D1014" s="5"/>
      <c r="E1014" s="5">
        <v>2</v>
      </c>
      <c r="F1014" s="5">
        <v>5534.761</v>
      </c>
      <c r="G1014" s="5">
        <f t="shared" si="30"/>
        <v>0.917772186338848</v>
      </c>
    </row>
    <row r="1015" spans="1:7">
      <c r="A1015" s="2" t="s">
        <v>110</v>
      </c>
      <c r="B1015" s="2">
        <v>3</v>
      </c>
      <c r="C1015" s="2">
        <v>5946.77</v>
      </c>
      <c r="D1015" s="2"/>
      <c r="E1015" s="2">
        <v>3</v>
      </c>
      <c r="F1015" s="2">
        <v>2040.569</v>
      </c>
      <c r="G1015" s="2">
        <f t="shared" si="30"/>
        <v>0.343139048592765</v>
      </c>
    </row>
    <row r="1016" spans="1:7">
      <c r="A1016" s="2" t="s">
        <v>111</v>
      </c>
      <c r="B1016" s="2">
        <v>4</v>
      </c>
      <c r="C1016" s="2">
        <v>6424.113</v>
      </c>
      <c r="D1016" s="2"/>
      <c r="E1016" s="2">
        <v>4</v>
      </c>
      <c r="F1016" s="2">
        <v>3216.841</v>
      </c>
      <c r="G1016" s="2">
        <f t="shared" si="30"/>
        <v>0.500744772079819</v>
      </c>
    </row>
    <row r="1017" spans="1:7">
      <c r="A1017" s="3" t="s">
        <v>116</v>
      </c>
      <c r="B1017" s="3">
        <v>5</v>
      </c>
      <c r="C1017" s="3">
        <v>7298.941</v>
      </c>
      <c r="D1017" s="3"/>
      <c r="E1017" s="3">
        <v>5</v>
      </c>
      <c r="F1017" s="3">
        <v>2695.719</v>
      </c>
      <c r="G1017" s="3">
        <f t="shared" si="30"/>
        <v>0.369330153511311</v>
      </c>
    </row>
    <row r="1018" spans="1:7">
      <c r="A1018" s="3" t="s">
        <v>117</v>
      </c>
      <c r="B1018" s="3">
        <v>6</v>
      </c>
      <c r="C1018" s="3">
        <v>5780.376</v>
      </c>
      <c r="D1018" s="3"/>
      <c r="E1018" s="3">
        <v>6</v>
      </c>
      <c r="F1018" s="3">
        <v>2209.392</v>
      </c>
      <c r="G1018" s="3">
        <f t="shared" si="30"/>
        <v>0.382222886538869</v>
      </c>
    </row>
    <row r="1019" spans="1:7">
      <c r="A1019" s="2" t="s">
        <v>214</v>
      </c>
      <c r="B1019" s="2">
        <v>7</v>
      </c>
      <c r="C1019" s="2">
        <v>7133.962</v>
      </c>
      <c r="D1019" s="2"/>
      <c r="E1019" s="2">
        <v>7</v>
      </c>
      <c r="F1019" s="2">
        <v>5265.983</v>
      </c>
      <c r="G1019" s="2">
        <f t="shared" si="30"/>
        <v>0.738156861502767</v>
      </c>
    </row>
    <row r="1020" spans="1:7">
      <c r="A1020" s="2" t="s">
        <v>215</v>
      </c>
      <c r="B1020" s="2">
        <v>8</v>
      </c>
      <c r="C1020" s="2">
        <v>6741.941</v>
      </c>
      <c r="D1020" s="2"/>
      <c r="E1020" s="2">
        <v>8</v>
      </c>
      <c r="F1020" s="2">
        <v>4479.891</v>
      </c>
      <c r="G1020" s="2">
        <f t="shared" si="30"/>
        <v>0.664480896525199</v>
      </c>
    </row>
    <row r="1021" spans="1:7">
      <c r="A1021" s="5" t="s">
        <v>220</v>
      </c>
      <c r="B1021" s="5">
        <v>9</v>
      </c>
      <c r="C1021" s="5">
        <v>5948.184</v>
      </c>
      <c r="D1021" s="5"/>
      <c r="E1021" s="5">
        <v>9</v>
      </c>
      <c r="F1021" s="5">
        <v>5575.548</v>
      </c>
      <c r="G1021" s="5">
        <f t="shared" si="30"/>
        <v>0.937352980338201</v>
      </c>
    </row>
    <row r="1022" spans="1:7">
      <c r="A1022" s="5" t="s">
        <v>221</v>
      </c>
      <c r="B1022" s="5">
        <v>10</v>
      </c>
      <c r="C1022" s="5">
        <v>5822.941</v>
      </c>
      <c r="D1022" s="5"/>
      <c r="E1022" s="5">
        <v>10</v>
      </c>
      <c r="F1022" s="5">
        <v>5871.033</v>
      </c>
      <c r="G1022" s="5">
        <f t="shared" si="30"/>
        <v>1.00825905672065</v>
      </c>
    </row>
    <row r="1023" spans="1:7">
      <c r="A1023" s="2" t="s">
        <v>226</v>
      </c>
      <c r="B1023" s="2">
        <v>11</v>
      </c>
      <c r="C1023" s="2">
        <v>6700.669</v>
      </c>
      <c r="D1023" s="2"/>
      <c r="E1023" s="2">
        <v>11</v>
      </c>
      <c r="F1023" s="2">
        <v>6028.598</v>
      </c>
      <c r="G1023" s="2">
        <f t="shared" si="30"/>
        <v>0.899700910461329</v>
      </c>
    </row>
    <row r="1024" spans="1:7">
      <c r="A1024" s="2" t="s">
        <v>227</v>
      </c>
      <c r="B1024" s="2">
        <v>12</v>
      </c>
      <c r="C1024" s="2">
        <v>7900.368</v>
      </c>
      <c r="D1024" s="2"/>
      <c r="E1024" s="2">
        <v>12</v>
      </c>
      <c r="F1024" s="2">
        <v>7670.125</v>
      </c>
      <c r="G1024" s="2">
        <f t="shared" si="30"/>
        <v>0.970856674018223</v>
      </c>
    </row>
    <row r="1025" spans="1:7">
      <c r="A1025" s="2"/>
      <c r="B1025" s="2"/>
      <c r="C1025" s="2"/>
      <c r="D1025" s="2"/>
      <c r="E1025" s="2"/>
      <c r="F1025" s="2"/>
      <c r="G1025" s="2"/>
    </row>
    <row r="1026" spans="1:7">
      <c r="A1026" s="2"/>
      <c r="B1026" s="2"/>
      <c r="C1026" s="2" t="s">
        <v>1258</v>
      </c>
      <c r="D1026" s="2"/>
      <c r="E1026" s="2" t="s">
        <v>1290</v>
      </c>
      <c r="F1026" s="2"/>
      <c r="G1026" s="2"/>
    </row>
    <row r="1027" spans="1:7">
      <c r="A1027" s="5" t="s">
        <v>9</v>
      </c>
      <c r="B1027" s="5">
        <v>1</v>
      </c>
      <c r="C1027" s="5">
        <v>6917.418</v>
      </c>
      <c r="D1027" s="5"/>
      <c r="E1027" s="5">
        <v>1</v>
      </c>
      <c r="F1027" s="5">
        <v>4151.054</v>
      </c>
      <c r="G1027" s="5">
        <f t="shared" ref="G1027:G1038" si="31">F1027/C1027</f>
        <v>0.600087200166305</v>
      </c>
    </row>
    <row r="1028" spans="1:7">
      <c r="A1028" s="5" t="s">
        <v>10</v>
      </c>
      <c r="B1028" s="5">
        <v>2</v>
      </c>
      <c r="C1028" s="5">
        <v>6126.426</v>
      </c>
      <c r="D1028" s="5"/>
      <c r="E1028" s="5">
        <v>2</v>
      </c>
      <c r="F1028" s="5">
        <v>2787.82</v>
      </c>
      <c r="G1028" s="5">
        <f t="shared" si="31"/>
        <v>0.455048343030667</v>
      </c>
    </row>
    <row r="1029" spans="1:7">
      <c r="A1029" s="2" t="s">
        <v>112</v>
      </c>
      <c r="B1029" s="2">
        <v>3</v>
      </c>
      <c r="C1029" s="2">
        <v>5671.426</v>
      </c>
      <c r="D1029" s="2"/>
      <c r="E1029" s="2">
        <v>3</v>
      </c>
      <c r="F1029" s="2">
        <v>3202.033</v>
      </c>
      <c r="G1029" s="2">
        <f t="shared" si="31"/>
        <v>0.564590457496933</v>
      </c>
    </row>
    <row r="1030" spans="1:7">
      <c r="A1030" s="2" t="s">
        <v>113</v>
      </c>
      <c r="B1030" s="2">
        <v>4</v>
      </c>
      <c r="C1030" s="2">
        <v>6410.477</v>
      </c>
      <c r="D1030" s="2"/>
      <c r="E1030" s="2">
        <v>4</v>
      </c>
      <c r="F1030" s="2">
        <v>2144.205</v>
      </c>
      <c r="G1030" s="2">
        <f t="shared" si="31"/>
        <v>0.334484469720428</v>
      </c>
    </row>
    <row r="1031" spans="1:7">
      <c r="A1031" s="3" t="s">
        <v>118</v>
      </c>
      <c r="B1031" s="3">
        <v>5</v>
      </c>
      <c r="C1031" s="3">
        <v>5459.154</v>
      </c>
      <c r="D1031" s="3"/>
      <c r="E1031" s="3">
        <v>5</v>
      </c>
      <c r="F1031" s="3">
        <v>2051.912</v>
      </c>
      <c r="G1031" s="3">
        <f t="shared" si="31"/>
        <v>0.375866297232135</v>
      </c>
    </row>
    <row r="1032" spans="1:7">
      <c r="A1032" s="3" t="s">
        <v>119</v>
      </c>
      <c r="B1032" s="3">
        <v>6</v>
      </c>
      <c r="C1032" s="3">
        <v>4535.79</v>
      </c>
      <c r="D1032" s="3"/>
      <c r="E1032" s="3">
        <v>6</v>
      </c>
      <c r="F1032" s="3">
        <v>744.113</v>
      </c>
      <c r="G1032" s="3">
        <f t="shared" si="31"/>
        <v>0.1640536709151</v>
      </c>
    </row>
    <row r="1033" spans="1:7">
      <c r="A1033" s="2" t="s">
        <v>216</v>
      </c>
      <c r="B1033" s="2">
        <v>7</v>
      </c>
      <c r="C1033" s="2">
        <v>7633.376</v>
      </c>
      <c r="D1033" s="2"/>
      <c r="E1033" s="2">
        <v>7</v>
      </c>
      <c r="F1033" s="2">
        <v>3215.761</v>
      </c>
      <c r="G1033" s="2">
        <f t="shared" si="31"/>
        <v>0.421276378891856</v>
      </c>
    </row>
    <row r="1034" spans="1:7">
      <c r="A1034" s="2" t="s">
        <v>217</v>
      </c>
      <c r="B1034" s="2">
        <v>8</v>
      </c>
      <c r="C1034" s="2">
        <v>7350.619</v>
      </c>
      <c r="D1034" s="2"/>
      <c r="E1034" s="2">
        <v>8</v>
      </c>
      <c r="F1034" s="2">
        <v>3658.397</v>
      </c>
      <c r="G1034" s="2">
        <f t="shared" si="31"/>
        <v>0.497699173362135</v>
      </c>
    </row>
    <row r="1035" spans="1:7">
      <c r="A1035" s="5" t="s">
        <v>222</v>
      </c>
      <c r="B1035" s="5">
        <v>9</v>
      </c>
      <c r="C1035" s="5">
        <v>6890.719</v>
      </c>
      <c r="D1035" s="5"/>
      <c r="E1035" s="5">
        <v>9</v>
      </c>
      <c r="F1035" s="5">
        <v>5255.619</v>
      </c>
      <c r="G1035" s="5">
        <f t="shared" si="31"/>
        <v>0.762709813010805</v>
      </c>
    </row>
    <row r="1036" spans="1:7">
      <c r="A1036" s="5" t="s">
        <v>223</v>
      </c>
      <c r="B1036" s="5">
        <v>10</v>
      </c>
      <c r="C1036" s="5">
        <v>6652.012</v>
      </c>
      <c r="D1036" s="5"/>
      <c r="E1036" s="5">
        <v>10</v>
      </c>
      <c r="F1036" s="5">
        <v>4393.598</v>
      </c>
      <c r="G1036" s="5">
        <f t="shared" si="31"/>
        <v>0.660491592618895</v>
      </c>
    </row>
    <row r="1037" spans="1:7">
      <c r="A1037" s="2" t="s">
        <v>228</v>
      </c>
      <c r="B1037" s="2">
        <v>11</v>
      </c>
      <c r="C1037" s="2">
        <v>6975.609</v>
      </c>
      <c r="D1037" s="2"/>
      <c r="E1037" s="2">
        <v>11</v>
      </c>
      <c r="F1037" s="2">
        <v>3868.497</v>
      </c>
      <c r="G1037" s="2">
        <f t="shared" si="31"/>
        <v>0.5545748048665</v>
      </c>
    </row>
    <row r="1038" spans="1:7">
      <c r="A1038" s="2" t="s">
        <v>229</v>
      </c>
      <c r="B1038" s="2">
        <v>12</v>
      </c>
      <c r="C1038" s="2">
        <v>7304.062</v>
      </c>
      <c r="D1038" s="2"/>
      <c r="E1038" s="2">
        <v>12</v>
      </c>
      <c r="F1038" s="2">
        <v>4618.719</v>
      </c>
      <c r="G1038" s="2">
        <f t="shared" si="31"/>
        <v>0.632349369433063</v>
      </c>
    </row>
    <row r="1039" spans="1:7">
      <c r="A1039" s="2"/>
      <c r="B1039" s="2"/>
      <c r="C1039" s="2"/>
      <c r="D1039" s="2"/>
      <c r="E1039" s="2"/>
      <c r="F1039" s="2"/>
      <c r="G1039" s="2"/>
    </row>
    <row r="1040" spans="1:7">
      <c r="A1040" s="2"/>
      <c r="B1040" s="2"/>
      <c r="C1040" s="2" t="s">
        <v>1258</v>
      </c>
      <c r="D1040" s="2"/>
      <c r="E1040" s="2" t="s">
        <v>1290</v>
      </c>
      <c r="F1040" s="2"/>
      <c r="G1040" s="2"/>
    </row>
    <row r="1041" spans="1:7">
      <c r="A1041" s="5" t="s">
        <v>31</v>
      </c>
      <c r="B1041" s="5">
        <v>1</v>
      </c>
      <c r="C1041" s="5">
        <v>6851.083</v>
      </c>
      <c r="D1041" s="5"/>
      <c r="E1041" s="5">
        <v>1</v>
      </c>
      <c r="F1041" s="5">
        <v>4515.882</v>
      </c>
      <c r="G1041" s="5">
        <f t="shared" ref="G1041:G1052" si="32">F1041/C1041</f>
        <v>0.659148633872922</v>
      </c>
    </row>
    <row r="1042" spans="1:7">
      <c r="A1042" s="5" t="s">
        <v>31</v>
      </c>
      <c r="B1042" s="5">
        <v>2</v>
      </c>
      <c r="C1042" s="5">
        <v>7630.083</v>
      </c>
      <c r="D1042" s="5"/>
      <c r="E1042" s="5">
        <v>2</v>
      </c>
      <c r="F1042" s="5">
        <v>4411.711</v>
      </c>
      <c r="G1042" s="5">
        <f t="shared" si="32"/>
        <v>0.578199608051446</v>
      </c>
    </row>
    <row r="1043" spans="1:7">
      <c r="A1043" s="2" t="s">
        <v>114</v>
      </c>
      <c r="B1043" s="2">
        <v>3</v>
      </c>
      <c r="C1043" s="2">
        <v>7550.598</v>
      </c>
      <c r="D1043" s="2"/>
      <c r="E1043" s="2">
        <v>3</v>
      </c>
      <c r="F1043" s="2">
        <v>3610.376</v>
      </c>
      <c r="G1043" s="2">
        <f t="shared" si="32"/>
        <v>0.47815762407163</v>
      </c>
    </row>
    <row r="1044" spans="1:7">
      <c r="A1044" s="2" t="s">
        <v>115</v>
      </c>
      <c r="B1044" s="2">
        <v>4</v>
      </c>
      <c r="C1044" s="2">
        <v>7088.062</v>
      </c>
      <c r="D1044" s="2"/>
      <c r="E1044" s="2">
        <v>4</v>
      </c>
      <c r="F1044" s="2">
        <v>4064.77</v>
      </c>
      <c r="G1044" s="2">
        <f t="shared" si="32"/>
        <v>0.573467049244208</v>
      </c>
    </row>
    <row r="1045" spans="1:7">
      <c r="A1045" s="3" t="s">
        <v>120</v>
      </c>
      <c r="B1045" s="3">
        <v>5</v>
      </c>
      <c r="C1045" s="3">
        <v>8326.062</v>
      </c>
      <c r="D1045" s="3"/>
      <c r="E1045" s="3">
        <v>5</v>
      </c>
      <c r="F1045" s="3">
        <v>2991.912</v>
      </c>
      <c r="G1045" s="3">
        <f t="shared" si="32"/>
        <v>0.359342988317887</v>
      </c>
    </row>
    <row r="1046" spans="1:7">
      <c r="A1046" s="3" t="s">
        <v>121</v>
      </c>
      <c r="B1046" s="3">
        <v>6</v>
      </c>
      <c r="C1046" s="3">
        <v>8412.326</v>
      </c>
      <c r="D1046" s="3"/>
      <c r="E1046" s="3">
        <v>6</v>
      </c>
      <c r="F1046" s="3">
        <v>2040.376</v>
      </c>
      <c r="G1046" s="3">
        <f t="shared" si="32"/>
        <v>0.242545997385265</v>
      </c>
    </row>
    <row r="1047" spans="1:7">
      <c r="A1047" s="2" t="s">
        <v>218</v>
      </c>
      <c r="B1047" s="2">
        <v>7</v>
      </c>
      <c r="C1047" s="2">
        <v>7976.77</v>
      </c>
      <c r="D1047" s="2"/>
      <c r="E1047" s="2">
        <v>7</v>
      </c>
      <c r="F1047" s="2">
        <v>4493.497</v>
      </c>
      <c r="G1047" s="2">
        <f t="shared" si="32"/>
        <v>0.563322873794782</v>
      </c>
    </row>
    <row r="1048" spans="1:7">
      <c r="A1048" s="2" t="s">
        <v>219</v>
      </c>
      <c r="B1048" s="2">
        <v>8</v>
      </c>
      <c r="C1048" s="2">
        <v>5741.426</v>
      </c>
      <c r="D1048" s="2"/>
      <c r="E1048" s="2">
        <v>8</v>
      </c>
      <c r="F1048" s="2">
        <v>2390.426</v>
      </c>
      <c r="G1048" s="2">
        <f t="shared" si="32"/>
        <v>0.416347088684936</v>
      </c>
    </row>
    <row r="1049" spans="1:7">
      <c r="A1049" s="5" t="s">
        <v>224</v>
      </c>
      <c r="B1049" s="5">
        <v>9</v>
      </c>
      <c r="C1049" s="5">
        <v>7263.184</v>
      </c>
      <c r="D1049" s="5"/>
      <c r="E1049" s="5">
        <v>9</v>
      </c>
      <c r="F1049" s="5">
        <v>3835.205</v>
      </c>
      <c r="G1049" s="5">
        <f t="shared" si="32"/>
        <v>0.528033573154694</v>
      </c>
    </row>
    <row r="1050" spans="1:7">
      <c r="A1050" s="5" t="s">
        <v>225</v>
      </c>
      <c r="B1050" s="5">
        <v>10</v>
      </c>
      <c r="C1050" s="5">
        <v>6213.598</v>
      </c>
      <c r="D1050" s="5"/>
      <c r="E1050" s="5">
        <v>10</v>
      </c>
      <c r="F1050" s="5">
        <v>3736.104</v>
      </c>
      <c r="G1050" s="5">
        <f t="shared" si="32"/>
        <v>0.601278679438226</v>
      </c>
    </row>
    <row r="1051" spans="1:7">
      <c r="A1051" s="2" t="s">
        <v>230</v>
      </c>
      <c r="B1051" s="2">
        <v>11</v>
      </c>
      <c r="C1051" s="2">
        <v>4955.669</v>
      </c>
      <c r="D1051" s="2"/>
      <c r="E1051" s="2">
        <v>11</v>
      </c>
      <c r="F1051" s="2">
        <v>3057.134</v>
      </c>
      <c r="G1051" s="2">
        <f t="shared" si="32"/>
        <v>0.61689632620742</v>
      </c>
    </row>
    <row r="1052" spans="1:7">
      <c r="A1052" s="2" t="s">
        <v>231</v>
      </c>
      <c r="B1052" s="2">
        <v>12</v>
      </c>
      <c r="C1052" s="2">
        <v>7989.418</v>
      </c>
      <c r="D1052" s="2"/>
      <c r="E1052" s="2">
        <v>12</v>
      </c>
      <c r="F1052" s="2">
        <v>4978.368</v>
      </c>
      <c r="G1052" s="2">
        <f t="shared" si="32"/>
        <v>0.623120232287258</v>
      </c>
    </row>
    <row r="1056" ht="13.5" spans="1:1">
      <c r="A1056" s="1" t="s">
        <v>1259</v>
      </c>
    </row>
    <row r="1057" spans="1:13">
      <c r="A1057" s="6" t="s">
        <v>123</v>
      </c>
      <c r="B1057" s="2"/>
      <c r="C1057" s="2"/>
      <c r="D1057" s="2"/>
      <c r="E1057" s="2"/>
      <c r="F1057" s="2"/>
      <c r="G1057" s="2"/>
      <c r="H1057" s="2"/>
      <c r="I1057" s="2"/>
      <c r="J1057" s="2"/>
      <c r="K1057" s="2"/>
      <c r="L1057" s="2"/>
      <c r="M1057" s="2"/>
    </row>
    <row r="1058" spans="1:13">
      <c r="A1058" s="6" t="s">
        <v>30</v>
      </c>
      <c r="B1058" s="2"/>
      <c r="C1058" s="2"/>
      <c r="D1058" s="2"/>
      <c r="E1058" s="2"/>
      <c r="F1058" s="2"/>
      <c r="G1058" s="6" t="s">
        <v>124</v>
      </c>
      <c r="H1058" s="6"/>
      <c r="I1058" s="6"/>
      <c r="J1058" s="6"/>
      <c r="K1058" s="6"/>
      <c r="L1058" s="6"/>
      <c r="M1058" s="6"/>
    </row>
    <row r="1059" spans="1:13">
      <c r="A1059" s="6"/>
      <c r="B1059" s="6" t="s">
        <v>126</v>
      </c>
      <c r="C1059" s="6" t="s">
        <v>127</v>
      </c>
      <c r="D1059" s="6" t="s">
        <v>128</v>
      </c>
      <c r="E1059" s="6" t="s">
        <v>32</v>
      </c>
      <c r="F1059" s="6" t="s">
        <v>33</v>
      </c>
      <c r="G1059" s="6" t="s">
        <v>125</v>
      </c>
      <c r="H1059" s="6"/>
      <c r="I1059" s="6"/>
      <c r="J1059" s="6"/>
      <c r="K1059" s="6"/>
      <c r="L1059" s="6"/>
      <c r="M1059" s="6"/>
    </row>
    <row r="1060" spans="1:13">
      <c r="A1060" s="8" t="s">
        <v>130</v>
      </c>
      <c r="B1060" s="2">
        <v>3.056</v>
      </c>
      <c r="C1060" s="2">
        <v>5</v>
      </c>
      <c r="D1060" s="2">
        <v>0.611</v>
      </c>
      <c r="E1060" s="2">
        <v>5.829</v>
      </c>
      <c r="F1060" s="2">
        <v>0.001</v>
      </c>
      <c r="G1060" s="6" t="s">
        <v>129</v>
      </c>
      <c r="H1060" s="6"/>
      <c r="I1060" s="6"/>
      <c r="J1060" s="6"/>
      <c r="K1060" s="6"/>
      <c r="L1060" s="6"/>
      <c r="M1060" s="6"/>
    </row>
    <row r="1061" spans="1:13">
      <c r="A1061" s="6" t="s">
        <v>136</v>
      </c>
      <c r="B1061" s="2">
        <v>3.145</v>
      </c>
      <c r="C1061" s="2">
        <v>30</v>
      </c>
      <c r="D1061" s="2">
        <v>0.105</v>
      </c>
      <c r="E1061" s="2"/>
      <c r="F1061" s="2"/>
      <c r="G1061" s="6" t="s">
        <v>131</v>
      </c>
      <c r="H1061" s="6" t="s">
        <v>132</v>
      </c>
      <c r="I1061" s="6" t="s">
        <v>133</v>
      </c>
      <c r="J1061" s="6" t="s">
        <v>134</v>
      </c>
      <c r="K1061" s="6" t="s">
        <v>33</v>
      </c>
      <c r="L1061" s="6" t="s">
        <v>135</v>
      </c>
      <c r="M1061" s="6"/>
    </row>
    <row r="1062" spans="1:13">
      <c r="A1062" s="6" t="s">
        <v>137</v>
      </c>
      <c r="B1062" s="2">
        <v>6.201</v>
      </c>
      <c r="C1062" s="2">
        <v>35</v>
      </c>
      <c r="D1062" s="2"/>
      <c r="E1062" s="2"/>
      <c r="F1062" s="2"/>
      <c r="G1062" s="6"/>
      <c r="H1062" s="6"/>
      <c r="I1062" s="6"/>
      <c r="J1062" s="6"/>
      <c r="K1062" s="6"/>
      <c r="L1062" s="6" t="s">
        <v>41</v>
      </c>
      <c r="M1062" s="6" t="s">
        <v>42</v>
      </c>
    </row>
    <row r="1063" spans="1:13">
      <c r="A1063" s="2"/>
      <c r="B1063" s="2"/>
      <c r="C1063" s="2"/>
      <c r="D1063" s="2"/>
      <c r="E1063" s="2"/>
      <c r="F1063" s="2"/>
      <c r="G1063" s="2" t="s">
        <v>31</v>
      </c>
      <c r="H1063" s="2" t="s">
        <v>138</v>
      </c>
      <c r="I1063" s="2" t="s">
        <v>1404</v>
      </c>
      <c r="J1063" s="2">
        <v>0.18695</v>
      </c>
      <c r="K1063" s="2">
        <v>0.028</v>
      </c>
      <c r="L1063" s="2">
        <v>0.0509</v>
      </c>
      <c r="M1063" s="2">
        <v>0.8145</v>
      </c>
    </row>
    <row r="1064" spans="1:13">
      <c r="A1064" s="2"/>
      <c r="B1064" s="2"/>
      <c r="C1064" s="2"/>
      <c r="D1064" s="2"/>
      <c r="E1064" s="2"/>
      <c r="F1064" s="2"/>
      <c r="G1064" s="2"/>
      <c r="H1064" s="2" t="s">
        <v>140</v>
      </c>
      <c r="I1064" s="2" t="s">
        <v>1405</v>
      </c>
      <c r="J1064" s="2">
        <v>0.18695</v>
      </c>
      <c r="K1064" s="2">
        <v>0.002</v>
      </c>
      <c r="L1064" s="2">
        <v>0.2526</v>
      </c>
      <c r="M1064" s="2">
        <v>1.0162</v>
      </c>
    </row>
    <row r="1065" spans="1:13">
      <c r="A1065" s="2"/>
      <c r="B1065" s="2"/>
      <c r="C1065" s="2"/>
      <c r="D1065" s="2"/>
      <c r="E1065" s="2"/>
      <c r="F1065" s="2"/>
      <c r="G1065" s="2"/>
      <c r="H1065" s="2" t="s">
        <v>235</v>
      </c>
      <c r="I1065" s="2">
        <v>0.10165</v>
      </c>
      <c r="J1065" s="2">
        <v>0.18695</v>
      </c>
      <c r="K1065" s="2">
        <v>0.591</v>
      </c>
      <c r="L1065" s="2">
        <v>-0.2801</v>
      </c>
      <c r="M1065" s="2">
        <v>0.4834</v>
      </c>
    </row>
    <row r="1066" spans="1:13">
      <c r="A1066" s="2"/>
      <c r="B1066" s="2"/>
      <c r="C1066" s="2"/>
      <c r="D1066" s="2"/>
      <c r="E1066" s="2"/>
      <c r="F1066" s="2"/>
      <c r="G1066" s="2"/>
      <c r="H1066" s="2" t="s">
        <v>236</v>
      </c>
      <c r="I1066" s="2">
        <v>-0.1221</v>
      </c>
      <c r="J1066" s="2">
        <v>0.18695</v>
      </c>
      <c r="K1066" s="2">
        <v>0.519</v>
      </c>
      <c r="L1066" s="2">
        <v>-0.5039</v>
      </c>
      <c r="M1066" s="2">
        <v>0.2597</v>
      </c>
    </row>
    <row r="1067" spans="1:13">
      <c r="A1067" s="2"/>
      <c r="B1067" s="2"/>
      <c r="C1067" s="2"/>
      <c r="D1067" s="2"/>
      <c r="E1067" s="2"/>
      <c r="F1067" s="2"/>
      <c r="G1067" s="2"/>
      <c r="H1067" s="2" t="s">
        <v>237</v>
      </c>
      <c r="I1067" s="2">
        <v>-0.15964</v>
      </c>
      <c r="J1067" s="2">
        <v>0.18695</v>
      </c>
      <c r="K1067" s="2">
        <v>0.4</v>
      </c>
      <c r="L1067" s="2">
        <v>-0.5414</v>
      </c>
      <c r="M1067" s="2">
        <v>0.2222</v>
      </c>
    </row>
    <row r="1068" spans="1:13">
      <c r="A1068" s="2"/>
      <c r="B1068" s="2"/>
      <c r="C1068" s="2"/>
      <c r="D1068" s="2"/>
      <c r="E1068" s="2"/>
      <c r="F1068" s="2"/>
      <c r="G1068" s="2" t="s">
        <v>138</v>
      </c>
      <c r="H1068" s="2" t="s">
        <v>31</v>
      </c>
      <c r="I1068" s="2" t="s">
        <v>1406</v>
      </c>
      <c r="J1068" s="2">
        <v>0.18695</v>
      </c>
      <c r="K1068" s="2">
        <v>0.028</v>
      </c>
      <c r="L1068" s="2">
        <v>-0.8145</v>
      </c>
      <c r="M1068" s="2">
        <v>-0.0509</v>
      </c>
    </row>
    <row r="1069" spans="1:13">
      <c r="A1069" s="2"/>
      <c r="B1069" s="2"/>
      <c r="C1069" s="2"/>
      <c r="D1069" s="2"/>
      <c r="E1069" s="2"/>
      <c r="F1069" s="2"/>
      <c r="G1069" s="2"/>
      <c r="H1069" s="2" t="s">
        <v>140</v>
      </c>
      <c r="I1069" s="2">
        <v>0.20173</v>
      </c>
      <c r="J1069" s="2">
        <v>0.18695</v>
      </c>
      <c r="K1069" s="2">
        <v>0.289</v>
      </c>
      <c r="L1069" s="2">
        <v>-0.1801</v>
      </c>
      <c r="M1069" s="2">
        <v>0.5835</v>
      </c>
    </row>
    <row r="1070" spans="1:13">
      <c r="A1070" s="2"/>
      <c r="B1070" s="2"/>
      <c r="C1070" s="2"/>
      <c r="D1070" s="2"/>
      <c r="E1070" s="2"/>
      <c r="F1070" s="2"/>
      <c r="G1070" s="2"/>
      <c r="H1070" s="2" t="s">
        <v>235</v>
      </c>
      <c r="I1070" s="2">
        <v>-0.33105</v>
      </c>
      <c r="J1070" s="2">
        <v>0.18695</v>
      </c>
      <c r="K1070" s="2">
        <v>0.087</v>
      </c>
      <c r="L1070" s="2">
        <v>-0.7128</v>
      </c>
      <c r="M1070" s="2">
        <v>0.0507</v>
      </c>
    </row>
    <row r="1071" spans="1:13">
      <c r="A1071" s="2"/>
      <c r="B1071" s="2"/>
      <c r="C1071" s="2"/>
      <c r="D1071" s="2"/>
      <c r="E1071" s="2"/>
      <c r="F1071" s="2"/>
      <c r="G1071" s="2"/>
      <c r="H1071" s="2" t="s">
        <v>236</v>
      </c>
      <c r="I1071" s="2" t="s">
        <v>1407</v>
      </c>
      <c r="J1071" s="2">
        <v>0.18695</v>
      </c>
      <c r="K1071" s="2">
        <v>0.006</v>
      </c>
      <c r="L1071" s="2">
        <v>-0.9366</v>
      </c>
      <c r="M1071" s="2">
        <v>-0.173</v>
      </c>
    </row>
    <row r="1072" spans="1:13">
      <c r="A1072" s="2"/>
      <c r="B1072" s="2"/>
      <c r="C1072" s="2"/>
      <c r="D1072" s="2"/>
      <c r="E1072" s="2"/>
      <c r="F1072" s="2"/>
      <c r="G1072" s="2"/>
      <c r="H1072" s="2" t="s">
        <v>237</v>
      </c>
      <c r="I1072" s="2" t="s">
        <v>1408</v>
      </c>
      <c r="J1072" s="2">
        <v>0.18695</v>
      </c>
      <c r="K1072" s="2">
        <v>0.004</v>
      </c>
      <c r="L1072" s="2">
        <v>-0.9741</v>
      </c>
      <c r="M1072" s="2">
        <v>-0.2105</v>
      </c>
    </row>
    <row r="1073" spans="1:13">
      <c r="A1073" s="2"/>
      <c r="B1073" s="2"/>
      <c r="C1073" s="2"/>
      <c r="D1073" s="2"/>
      <c r="E1073" s="2"/>
      <c r="F1073" s="2"/>
      <c r="G1073" s="2" t="s">
        <v>140</v>
      </c>
      <c r="H1073" s="2" t="s">
        <v>31</v>
      </c>
      <c r="I1073" s="2" t="s">
        <v>1409</v>
      </c>
      <c r="J1073" s="2">
        <v>0.18695</v>
      </c>
      <c r="K1073" s="2">
        <v>0.002</v>
      </c>
      <c r="L1073" s="2">
        <v>-1.0162</v>
      </c>
      <c r="M1073" s="2">
        <v>-0.2526</v>
      </c>
    </row>
    <row r="1074" spans="1:13">
      <c r="A1074" s="2"/>
      <c r="B1074" s="2"/>
      <c r="C1074" s="2"/>
      <c r="D1074" s="2"/>
      <c r="E1074" s="2"/>
      <c r="F1074" s="2"/>
      <c r="G1074" s="2"/>
      <c r="H1074" s="2" t="s">
        <v>138</v>
      </c>
      <c r="I1074" s="2">
        <v>-0.20173</v>
      </c>
      <c r="J1074" s="2">
        <v>0.18695</v>
      </c>
      <c r="K1074" s="2">
        <v>0.289</v>
      </c>
      <c r="L1074" s="2">
        <v>-0.5835</v>
      </c>
      <c r="M1074" s="2">
        <v>0.1801</v>
      </c>
    </row>
    <row r="1075" spans="1:13">
      <c r="A1075" s="2"/>
      <c r="B1075" s="2"/>
      <c r="C1075" s="2"/>
      <c r="D1075" s="2"/>
      <c r="E1075" s="2"/>
      <c r="F1075" s="2"/>
      <c r="G1075" s="2"/>
      <c r="H1075" s="2" t="s">
        <v>235</v>
      </c>
      <c r="I1075" s="2" t="s">
        <v>1410</v>
      </c>
      <c r="J1075" s="2">
        <v>0.18695</v>
      </c>
      <c r="K1075" s="2">
        <v>0.008</v>
      </c>
      <c r="L1075" s="2">
        <v>-0.9146</v>
      </c>
      <c r="M1075" s="2">
        <v>-0.151</v>
      </c>
    </row>
    <row r="1076" spans="1:13">
      <c r="A1076" s="2"/>
      <c r="B1076" s="2"/>
      <c r="C1076" s="2"/>
      <c r="D1076" s="2"/>
      <c r="E1076" s="2"/>
      <c r="F1076" s="2"/>
      <c r="G1076" s="2"/>
      <c r="H1076" s="2" t="s">
        <v>236</v>
      </c>
      <c r="I1076" s="2" t="s">
        <v>1411</v>
      </c>
      <c r="J1076" s="2">
        <v>0.18695</v>
      </c>
      <c r="K1076" s="2">
        <v>0</v>
      </c>
      <c r="L1076" s="2">
        <v>-1.1383</v>
      </c>
      <c r="M1076" s="2">
        <v>-0.3747</v>
      </c>
    </row>
    <row r="1077" spans="1:13">
      <c r="A1077" s="2"/>
      <c r="B1077" s="2"/>
      <c r="C1077" s="2"/>
      <c r="D1077" s="2"/>
      <c r="E1077" s="2"/>
      <c r="F1077" s="2"/>
      <c r="G1077" s="2"/>
      <c r="H1077" s="2" t="s">
        <v>237</v>
      </c>
      <c r="I1077" s="2" t="s">
        <v>1412</v>
      </c>
      <c r="J1077" s="2">
        <v>0.18695</v>
      </c>
      <c r="K1077" s="2">
        <v>0</v>
      </c>
      <c r="L1077" s="2">
        <v>-1.1759</v>
      </c>
      <c r="M1077" s="2">
        <v>-0.4123</v>
      </c>
    </row>
    <row r="1078" spans="1:13">
      <c r="A1078" s="2"/>
      <c r="B1078" s="2"/>
      <c r="C1078" s="2"/>
      <c r="D1078" s="2"/>
      <c r="E1078" s="2"/>
      <c r="F1078" s="2"/>
      <c r="G1078" s="2" t="s">
        <v>235</v>
      </c>
      <c r="H1078" s="2" t="s">
        <v>31</v>
      </c>
      <c r="I1078" s="2">
        <v>-0.10165</v>
      </c>
      <c r="J1078" s="2">
        <v>0.18695</v>
      </c>
      <c r="K1078" s="2">
        <v>0.591</v>
      </c>
      <c r="L1078" s="2">
        <v>-0.4834</v>
      </c>
      <c r="M1078" s="2">
        <v>0.2801</v>
      </c>
    </row>
    <row r="1079" spans="1:13">
      <c r="A1079" s="2"/>
      <c r="B1079" s="2"/>
      <c r="C1079" s="2"/>
      <c r="D1079" s="2"/>
      <c r="E1079" s="2"/>
      <c r="F1079" s="2"/>
      <c r="G1079" s="2"/>
      <c r="H1079" s="2" t="s">
        <v>138</v>
      </c>
      <c r="I1079" s="2">
        <v>0.33105</v>
      </c>
      <c r="J1079" s="2">
        <v>0.18695</v>
      </c>
      <c r="K1079" s="2">
        <v>0.087</v>
      </c>
      <c r="L1079" s="2">
        <v>-0.0507</v>
      </c>
      <c r="M1079" s="2">
        <v>0.7128</v>
      </c>
    </row>
    <row r="1080" spans="1:13">
      <c r="A1080" s="2"/>
      <c r="B1080" s="2"/>
      <c r="C1080" s="2"/>
      <c r="D1080" s="2"/>
      <c r="E1080" s="2"/>
      <c r="F1080" s="2"/>
      <c r="G1080" s="2"/>
      <c r="H1080" s="2" t="s">
        <v>140</v>
      </c>
      <c r="I1080" s="2" t="s">
        <v>1413</v>
      </c>
      <c r="J1080" s="2">
        <v>0.18695</v>
      </c>
      <c r="K1080" s="2">
        <v>0.008</v>
      </c>
      <c r="L1080" s="2">
        <v>0.151</v>
      </c>
      <c r="M1080" s="2">
        <v>0.9146</v>
      </c>
    </row>
    <row r="1081" spans="1:13">
      <c r="A1081" s="2"/>
      <c r="B1081" s="2"/>
      <c r="C1081" s="2"/>
      <c r="D1081" s="2"/>
      <c r="E1081" s="2"/>
      <c r="F1081" s="2"/>
      <c r="G1081" s="2"/>
      <c r="H1081" s="2" t="s">
        <v>236</v>
      </c>
      <c r="I1081" s="2">
        <v>-0.22375</v>
      </c>
      <c r="J1081" s="2">
        <v>0.18695</v>
      </c>
      <c r="K1081" s="2">
        <v>0.241</v>
      </c>
      <c r="L1081" s="2">
        <v>-0.6055</v>
      </c>
      <c r="M1081" s="2">
        <v>0.158</v>
      </c>
    </row>
    <row r="1082" spans="1:13">
      <c r="A1082" s="2"/>
      <c r="B1082" s="2"/>
      <c r="C1082" s="2"/>
      <c r="D1082" s="2"/>
      <c r="E1082" s="2"/>
      <c r="F1082" s="2"/>
      <c r="G1082" s="2"/>
      <c r="H1082" s="2" t="s">
        <v>237</v>
      </c>
      <c r="I1082" s="2">
        <v>-0.26129</v>
      </c>
      <c r="J1082" s="2">
        <v>0.18695</v>
      </c>
      <c r="K1082" s="2">
        <v>0.172</v>
      </c>
      <c r="L1082" s="2">
        <v>-0.6431</v>
      </c>
      <c r="M1082" s="2">
        <v>0.1205</v>
      </c>
    </row>
    <row r="1083" spans="1:13">
      <c r="A1083" s="2"/>
      <c r="B1083" s="2"/>
      <c r="C1083" s="2"/>
      <c r="D1083" s="2"/>
      <c r="E1083" s="2"/>
      <c r="F1083" s="2"/>
      <c r="G1083" s="2" t="s">
        <v>236</v>
      </c>
      <c r="H1083" s="2" t="s">
        <v>31</v>
      </c>
      <c r="I1083" s="2">
        <v>0.1221</v>
      </c>
      <c r="J1083" s="2">
        <v>0.18695</v>
      </c>
      <c r="K1083" s="2">
        <v>0.519</v>
      </c>
      <c r="L1083" s="2">
        <v>-0.2597</v>
      </c>
      <c r="M1083" s="2">
        <v>0.5039</v>
      </c>
    </row>
    <row r="1084" spans="1:13">
      <c r="A1084" s="2"/>
      <c r="B1084" s="2"/>
      <c r="C1084" s="2"/>
      <c r="D1084" s="2"/>
      <c r="E1084" s="2"/>
      <c r="F1084" s="2"/>
      <c r="G1084" s="2"/>
      <c r="H1084" s="2" t="s">
        <v>138</v>
      </c>
      <c r="I1084" s="2" t="s">
        <v>1414</v>
      </c>
      <c r="J1084" s="2">
        <v>0.18695</v>
      </c>
      <c r="K1084" s="2">
        <v>0.006</v>
      </c>
      <c r="L1084" s="2">
        <v>0.173</v>
      </c>
      <c r="M1084" s="2">
        <v>0.9366</v>
      </c>
    </row>
    <row r="1085" spans="1:13">
      <c r="A1085" s="2"/>
      <c r="B1085" s="2"/>
      <c r="C1085" s="2"/>
      <c r="D1085" s="2"/>
      <c r="E1085" s="2"/>
      <c r="F1085" s="2"/>
      <c r="G1085" s="2"/>
      <c r="H1085" s="2" t="s">
        <v>140</v>
      </c>
      <c r="I1085" s="2" t="s">
        <v>1415</v>
      </c>
      <c r="J1085" s="2">
        <v>0.18695</v>
      </c>
      <c r="K1085" s="2">
        <v>0</v>
      </c>
      <c r="L1085" s="2">
        <v>0.3747</v>
      </c>
      <c r="M1085" s="2">
        <v>1.1383</v>
      </c>
    </row>
    <row r="1086" spans="1:13">
      <c r="A1086" s="2"/>
      <c r="B1086" s="2"/>
      <c r="C1086" s="2"/>
      <c r="D1086" s="2"/>
      <c r="E1086" s="2"/>
      <c r="F1086" s="2"/>
      <c r="G1086" s="2"/>
      <c r="H1086" s="2" t="s">
        <v>235</v>
      </c>
      <c r="I1086" s="2">
        <v>0.22375</v>
      </c>
      <c r="J1086" s="2">
        <v>0.18695</v>
      </c>
      <c r="K1086" s="2">
        <v>0.241</v>
      </c>
      <c r="L1086" s="2">
        <v>-0.158</v>
      </c>
      <c r="M1086" s="2">
        <v>0.6055</v>
      </c>
    </row>
    <row r="1087" spans="1:13">
      <c r="A1087" s="2"/>
      <c r="B1087" s="2"/>
      <c r="C1087" s="2"/>
      <c r="D1087" s="2"/>
      <c r="E1087" s="2"/>
      <c r="F1087" s="2"/>
      <c r="G1087" s="2"/>
      <c r="H1087" s="2" t="s">
        <v>237</v>
      </c>
      <c r="I1087" s="2">
        <v>-0.03754</v>
      </c>
      <c r="J1087" s="2">
        <v>0.18695</v>
      </c>
      <c r="K1087" s="2">
        <v>0.842</v>
      </c>
      <c r="L1087" s="2">
        <v>-0.4193</v>
      </c>
      <c r="M1087" s="2">
        <v>0.3443</v>
      </c>
    </row>
    <row r="1088" spans="1:13">
      <c r="A1088" s="2"/>
      <c r="B1088" s="2"/>
      <c r="C1088" s="2"/>
      <c r="D1088" s="2"/>
      <c r="E1088" s="2"/>
      <c r="F1088" s="2"/>
      <c r="G1088" s="2" t="s">
        <v>237</v>
      </c>
      <c r="H1088" s="2" t="s">
        <v>31</v>
      </c>
      <c r="I1088" s="2">
        <v>0.15964</v>
      </c>
      <c r="J1088" s="2">
        <v>0.18695</v>
      </c>
      <c r="K1088" s="2">
        <v>0.4</v>
      </c>
      <c r="L1088" s="2">
        <v>-0.2222</v>
      </c>
      <c r="M1088" s="2">
        <v>0.5414</v>
      </c>
    </row>
    <row r="1089" spans="1:13">
      <c r="A1089" s="2"/>
      <c r="B1089" s="2"/>
      <c r="C1089" s="2"/>
      <c r="D1089" s="2"/>
      <c r="E1089" s="2"/>
      <c r="F1089" s="2"/>
      <c r="G1089" s="2"/>
      <c r="H1089" s="2" t="s">
        <v>138</v>
      </c>
      <c r="I1089" s="2" t="s">
        <v>1416</v>
      </c>
      <c r="J1089" s="2">
        <v>0.18695</v>
      </c>
      <c r="K1089" s="2">
        <v>0.004</v>
      </c>
      <c r="L1089" s="2">
        <v>0.2105</v>
      </c>
      <c r="M1089" s="2">
        <v>0.9741</v>
      </c>
    </row>
    <row r="1090" spans="1:13">
      <c r="A1090" s="2"/>
      <c r="B1090" s="2"/>
      <c r="C1090" s="2"/>
      <c r="D1090" s="2"/>
      <c r="E1090" s="2"/>
      <c r="F1090" s="2"/>
      <c r="G1090" s="2"/>
      <c r="H1090" s="2" t="s">
        <v>140</v>
      </c>
      <c r="I1090" s="2" t="s">
        <v>1417</v>
      </c>
      <c r="J1090" s="2">
        <v>0.18695</v>
      </c>
      <c r="K1090" s="2">
        <v>0</v>
      </c>
      <c r="L1090" s="2">
        <v>0.4123</v>
      </c>
      <c r="M1090" s="2">
        <v>1.1759</v>
      </c>
    </row>
    <row r="1091" spans="1:13">
      <c r="A1091" s="2"/>
      <c r="B1091" s="2"/>
      <c r="C1091" s="2"/>
      <c r="D1091" s="2"/>
      <c r="E1091" s="2"/>
      <c r="F1091" s="2"/>
      <c r="G1091" s="2"/>
      <c r="H1091" s="2" t="s">
        <v>235</v>
      </c>
      <c r="I1091" s="2">
        <v>0.26129</v>
      </c>
      <c r="J1091" s="2">
        <v>0.18695</v>
      </c>
      <c r="K1091" s="2">
        <v>0.172</v>
      </c>
      <c r="L1091" s="2">
        <v>-0.1205</v>
      </c>
      <c r="M1091" s="2">
        <v>0.6431</v>
      </c>
    </row>
    <row r="1092" spans="1:13">
      <c r="A1092" s="2"/>
      <c r="B1092" s="2"/>
      <c r="C1092" s="2"/>
      <c r="D1092" s="2"/>
      <c r="E1092" s="2"/>
      <c r="F1092" s="2"/>
      <c r="G1092" s="2"/>
      <c r="H1092" s="2" t="s">
        <v>236</v>
      </c>
      <c r="I1092" s="2">
        <v>0.03754</v>
      </c>
      <c r="J1092" s="2">
        <v>0.18695</v>
      </c>
      <c r="K1092" s="2">
        <v>0.842</v>
      </c>
      <c r="L1092" s="2">
        <v>-0.3443</v>
      </c>
      <c r="M1092" s="2">
        <v>0.4193</v>
      </c>
    </row>
    <row r="1093" spans="1:13">
      <c r="A1093" s="2"/>
      <c r="B1093" s="2"/>
      <c r="C1093" s="2"/>
      <c r="D1093" s="2"/>
      <c r="E1093" s="2"/>
      <c r="F1093" s="2"/>
      <c r="G1093" s="6" t="s">
        <v>144</v>
      </c>
      <c r="H1093" s="2"/>
      <c r="I1093" s="2"/>
      <c r="J1093" s="2"/>
      <c r="K1093" s="2"/>
      <c r="L1093" s="2"/>
      <c r="M1093" s="2"/>
    </row>
    <row r="1096" ht="13.5" spans="1:1">
      <c r="A1096" s="1" t="s">
        <v>1290</v>
      </c>
    </row>
    <row r="1097" spans="1:15">
      <c r="A1097" s="6" t="s">
        <v>123</v>
      </c>
      <c r="B1097" s="2"/>
      <c r="C1097" s="2"/>
      <c r="D1097" s="2"/>
      <c r="E1097" s="2"/>
      <c r="F1097" s="2"/>
      <c r="G1097" s="2"/>
      <c r="H1097" s="2"/>
      <c r="I1097" s="2"/>
      <c r="J1097" s="2"/>
      <c r="K1097" s="2"/>
      <c r="L1097" s="2"/>
      <c r="M1097" s="2"/>
      <c r="N1097" s="2"/>
      <c r="O1097" s="2"/>
    </row>
    <row r="1098" spans="1:15">
      <c r="A1098" s="6" t="s">
        <v>30</v>
      </c>
      <c r="B1098" s="2"/>
      <c r="C1098" s="2"/>
      <c r="D1098" s="2"/>
      <c r="E1098" s="2"/>
      <c r="F1098" s="2"/>
      <c r="G1098" s="2"/>
      <c r="H1098" s="6" t="s">
        <v>124</v>
      </c>
      <c r="I1098" s="6"/>
      <c r="J1098" s="6"/>
      <c r="K1098" s="6"/>
      <c r="L1098" s="6"/>
      <c r="M1098" s="6"/>
      <c r="N1098" s="6"/>
      <c r="O1098" s="2"/>
    </row>
    <row r="1099" spans="1:15">
      <c r="A1099" s="6"/>
      <c r="B1099" s="6" t="s">
        <v>126</v>
      </c>
      <c r="C1099" s="6" t="s">
        <v>127</v>
      </c>
      <c r="D1099" s="6" t="s">
        <v>128</v>
      </c>
      <c r="E1099" s="6" t="s">
        <v>32</v>
      </c>
      <c r="F1099" s="6" t="s">
        <v>33</v>
      </c>
      <c r="G1099" s="2"/>
      <c r="H1099" s="6" t="s">
        <v>125</v>
      </c>
      <c r="I1099" s="6"/>
      <c r="J1099" s="6"/>
      <c r="K1099" s="6"/>
      <c r="L1099" s="6"/>
      <c r="M1099" s="6"/>
      <c r="N1099" s="6"/>
      <c r="O1099" s="2"/>
    </row>
    <row r="1100" spans="1:15">
      <c r="A1100" s="8" t="s">
        <v>130</v>
      </c>
      <c r="B1100" s="2">
        <v>2.055</v>
      </c>
      <c r="C1100" s="2">
        <v>5</v>
      </c>
      <c r="D1100" s="2">
        <v>0.411</v>
      </c>
      <c r="E1100" s="2">
        <v>7.406</v>
      </c>
      <c r="F1100" s="2">
        <v>0</v>
      </c>
      <c r="H1100" s="6" t="s">
        <v>129</v>
      </c>
      <c r="I1100" s="6"/>
      <c r="J1100" s="6"/>
      <c r="K1100" s="6"/>
      <c r="L1100" s="6"/>
      <c r="M1100" s="6"/>
      <c r="N1100" s="6"/>
      <c r="O1100" s="2"/>
    </row>
    <row r="1101" spans="1:15">
      <c r="A1101" s="6" t="s">
        <v>136</v>
      </c>
      <c r="B1101" s="2">
        <v>1.665</v>
      </c>
      <c r="C1101" s="2">
        <v>30</v>
      </c>
      <c r="D1101" s="2">
        <v>0.055</v>
      </c>
      <c r="E1101" s="2"/>
      <c r="F1101" s="2"/>
      <c r="H1101" s="6" t="s">
        <v>131</v>
      </c>
      <c r="I1101" s="6" t="s">
        <v>132</v>
      </c>
      <c r="J1101" s="6" t="s">
        <v>133</v>
      </c>
      <c r="K1101" s="6" t="s">
        <v>134</v>
      </c>
      <c r="L1101" s="6" t="s">
        <v>33</v>
      </c>
      <c r="M1101" s="6" t="s">
        <v>135</v>
      </c>
      <c r="N1101" s="6"/>
      <c r="O1101" s="2"/>
    </row>
    <row r="1102" spans="1:15">
      <c r="A1102" s="6" t="s">
        <v>137</v>
      </c>
      <c r="B1102" s="2">
        <v>3.72</v>
      </c>
      <c r="C1102" s="2">
        <v>35</v>
      </c>
      <c r="D1102" s="2"/>
      <c r="E1102" s="2"/>
      <c r="F1102" s="2"/>
      <c r="G1102" s="2"/>
      <c r="H1102" s="6"/>
      <c r="I1102" s="6"/>
      <c r="J1102" s="6"/>
      <c r="K1102" s="6"/>
      <c r="L1102" s="6"/>
      <c r="M1102" s="6" t="s">
        <v>41</v>
      </c>
      <c r="N1102" s="6" t="s">
        <v>42</v>
      </c>
      <c r="O1102" s="2"/>
    </row>
    <row r="1103" spans="1:15">
      <c r="A1103" s="2"/>
      <c r="B1103" s="2"/>
      <c r="C1103" s="2"/>
      <c r="D1103" s="2"/>
      <c r="E1103" s="2"/>
      <c r="F1103" s="2"/>
      <c r="G1103" s="2"/>
      <c r="H1103" s="2" t="s">
        <v>31</v>
      </c>
      <c r="I1103" s="2" t="s">
        <v>138</v>
      </c>
      <c r="J1103" s="2">
        <v>0.25073</v>
      </c>
      <c r="K1103" s="2">
        <v>0.136</v>
      </c>
      <c r="L1103" s="2">
        <v>0.075</v>
      </c>
      <c r="M1103" s="2">
        <v>-0.027</v>
      </c>
      <c r="N1103" s="2">
        <v>0.5285</v>
      </c>
      <c r="O1103" s="2"/>
    </row>
    <row r="1104" spans="1:15">
      <c r="A1104" s="2"/>
      <c r="B1104" s="2"/>
      <c r="C1104" s="2"/>
      <c r="D1104" s="2"/>
      <c r="E1104" s="2"/>
      <c r="F1104" s="2"/>
      <c r="G1104" s="2"/>
      <c r="H1104" s="2"/>
      <c r="I1104" s="2" t="s">
        <v>140</v>
      </c>
      <c r="J1104" s="2" t="s">
        <v>758</v>
      </c>
      <c r="K1104" s="2">
        <v>0.136</v>
      </c>
      <c r="L1104" s="2">
        <v>0.001</v>
      </c>
      <c r="M1104" s="2">
        <v>0.2146</v>
      </c>
      <c r="N1104" s="2">
        <v>0.7701</v>
      </c>
      <c r="O1104" s="2"/>
    </row>
    <row r="1105" spans="1:15">
      <c r="A1105" s="2"/>
      <c r="B1105" s="2"/>
      <c r="C1105" s="2"/>
      <c r="D1105" s="2"/>
      <c r="E1105" s="2"/>
      <c r="F1105" s="2"/>
      <c r="G1105" s="2"/>
      <c r="H1105" s="2"/>
      <c r="I1105" s="2" t="s">
        <v>235</v>
      </c>
      <c r="J1105" s="2">
        <v>0.11487</v>
      </c>
      <c r="K1105" s="2">
        <v>0.136</v>
      </c>
      <c r="L1105" s="2">
        <v>0.405</v>
      </c>
      <c r="M1105" s="2">
        <v>-0.1629</v>
      </c>
      <c r="N1105" s="2">
        <v>0.3926</v>
      </c>
      <c r="O1105" s="2"/>
    </row>
    <row r="1106" spans="1:15">
      <c r="A1106" s="2"/>
      <c r="B1106" s="2"/>
      <c r="C1106" s="2"/>
      <c r="D1106" s="2"/>
      <c r="E1106" s="2"/>
      <c r="F1106" s="2"/>
      <c r="G1106" s="2"/>
      <c r="H1106" s="2"/>
      <c r="I1106" s="2" t="s">
        <v>236</v>
      </c>
      <c r="J1106" s="2">
        <v>-0.20602</v>
      </c>
      <c r="K1106" s="2">
        <v>0.136</v>
      </c>
      <c r="L1106" s="2">
        <v>0.14</v>
      </c>
      <c r="M1106" s="2">
        <v>-0.4838</v>
      </c>
      <c r="N1106" s="2">
        <v>0.0717</v>
      </c>
      <c r="O1106" s="2"/>
    </row>
    <row r="1107" spans="1:15">
      <c r="A1107" s="2"/>
      <c r="B1107" s="2"/>
      <c r="C1107" s="2"/>
      <c r="D1107" s="2"/>
      <c r="E1107" s="2"/>
      <c r="F1107" s="2"/>
      <c r="G1107" s="2"/>
      <c r="H1107" s="2"/>
      <c r="I1107" s="2" t="s">
        <v>237</v>
      </c>
      <c r="J1107" s="2">
        <v>-0.15223</v>
      </c>
      <c r="K1107" s="2">
        <v>0.136</v>
      </c>
      <c r="L1107" s="2">
        <v>0.272</v>
      </c>
      <c r="M1107" s="2">
        <v>-0.43</v>
      </c>
      <c r="N1107" s="2">
        <v>0.1255</v>
      </c>
      <c r="O1107" s="2"/>
    </row>
    <row r="1108" spans="1:15">
      <c r="A1108" s="2"/>
      <c r="B1108" s="2"/>
      <c r="C1108" s="2"/>
      <c r="D1108" s="2"/>
      <c r="E1108" s="2"/>
      <c r="F1108" s="2"/>
      <c r="G1108" s="2"/>
      <c r="H1108" s="2" t="s">
        <v>138</v>
      </c>
      <c r="I1108" s="2" t="s">
        <v>31</v>
      </c>
      <c r="J1108" s="2">
        <v>-0.25073</v>
      </c>
      <c r="K1108" s="2">
        <v>0.136</v>
      </c>
      <c r="L1108" s="2">
        <v>0.075</v>
      </c>
      <c r="M1108" s="2">
        <v>-0.5285</v>
      </c>
      <c r="N1108" s="2">
        <v>0.027</v>
      </c>
      <c r="O1108" s="2"/>
    </row>
    <row r="1109" spans="1:15">
      <c r="A1109" s="2"/>
      <c r="B1109" s="2"/>
      <c r="C1109" s="2"/>
      <c r="D1109" s="2"/>
      <c r="E1109" s="2"/>
      <c r="F1109" s="2"/>
      <c r="G1109" s="2"/>
      <c r="H1109" s="2"/>
      <c r="I1109" s="2" t="s">
        <v>140</v>
      </c>
      <c r="J1109" s="2">
        <v>0.24163</v>
      </c>
      <c r="K1109" s="2">
        <v>0.136</v>
      </c>
      <c r="L1109" s="2">
        <v>0.086</v>
      </c>
      <c r="M1109" s="2">
        <v>-0.0361</v>
      </c>
      <c r="N1109" s="2">
        <v>0.5194</v>
      </c>
      <c r="O1109" s="2"/>
    </row>
    <row r="1110" spans="1:15">
      <c r="A1110" s="2"/>
      <c r="B1110" s="2"/>
      <c r="C1110" s="2"/>
      <c r="D1110" s="2"/>
      <c r="E1110" s="2"/>
      <c r="F1110" s="2"/>
      <c r="G1110" s="2"/>
      <c r="H1110" s="2"/>
      <c r="I1110" s="2" t="s">
        <v>235</v>
      </c>
      <c r="J1110" s="2">
        <v>-0.13585</v>
      </c>
      <c r="K1110" s="2">
        <v>0.136</v>
      </c>
      <c r="L1110" s="2">
        <v>0.326</v>
      </c>
      <c r="M1110" s="2">
        <v>-0.4136</v>
      </c>
      <c r="N1110" s="2">
        <v>0.1419</v>
      </c>
      <c r="O1110" s="2"/>
    </row>
    <row r="1111" spans="1:15">
      <c r="A1111" s="2"/>
      <c r="B1111" s="2"/>
      <c r="C1111" s="2"/>
      <c r="D1111" s="2"/>
      <c r="E1111" s="2"/>
      <c r="F1111" s="2"/>
      <c r="G1111" s="2"/>
      <c r="H1111" s="2"/>
      <c r="I1111" s="2" t="s">
        <v>236</v>
      </c>
      <c r="J1111" s="2" t="s">
        <v>1418</v>
      </c>
      <c r="K1111" s="2">
        <v>0.136</v>
      </c>
      <c r="L1111" s="2">
        <v>0.002</v>
      </c>
      <c r="M1111" s="2">
        <v>-0.7345</v>
      </c>
      <c r="N1111" s="2">
        <v>-0.179</v>
      </c>
      <c r="O1111" s="2"/>
    </row>
    <row r="1112" spans="1:15">
      <c r="A1112" s="2"/>
      <c r="B1112" s="2"/>
      <c r="C1112" s="2"/>
      <c r="D1112" s="2"/>
      <c r="E1112" s="2"/>
      <c r="F1112" s="2"/>
      <c r="G1112" s="2"/>
      <c r="H1112" s="2"/>
      <c r="I1112" s="2" t="s">
        <v>237</v>
      </c>
      <c r="J1112" s="2" t="s">
        <v>1419</v>
      </c>
      <c r="K1112" s="2">
        <v>0.136</v>
      </c>
      <c r="L1112" s="2">
        <v>0.006</v>
      </c>
      <c r="M1112" s="2">
        <v>-0.6807</v>
      </c>
      <c r="N1112" s="2">
        <v>-0.1252</v>
      </c>
      <c r="O1112" s="2"/>
    </row>
    <row r="1113" spans="1:15">
      <c r="A1113" s="2"/>
      <c r="B1113" s="2"/>
      <c r="C1113" s="2"/>
      <c r="D1113" s="2"/>
      <c r="E1113" s="2"/>
      <c r="F1113" s="2"/>
      <c r="G1113" s="2"/>
      <c r="H1113" s="2" t="s">
        <v>140</v>
      </c>
      <c r="I1113" s="2" t="s">
        <v>31</v>
      </c>
      <c r="J1113" s="2" t="s">
        <v>756</v>
      </c>
      <c r="K1113" s="2">
        <v>0.136</v>
      </c>
      <c r="L1113" s="2">
        <v>0.001</v>
      </c>
      <c r="M1113" s="2">
        <v>-0.7701</v>
      </c>
      <c r="N1113" s="2">
        <v>-0.2146</v>
      </c>
      <c r="O1113" s="2"/>
    </row>
    <row r="1114" spans="1:15">
      <c r="A1114" s="2"/>
      <c r="B1114" s="2"/>
      <c r="C1114" s="2"/>
      <c r="D1114" s="2"/>
      <c r="E1114" s="2"/>
      <c r="F1114" s="2"/>
      <c r="G1114" s="2"/>
      <c r="H1114" s="2"/>
      <c r="I1114" s="2" t="s">
        <v>138</v>
      </c>
      <c r="J1114" s="2">
        <v>-0.24163</v>
      </c>
      <c r="K1114" s="2">
        <v>0.136</v>
      </c>
      <c r="L1114" s="2">
        <v>0.086</v>
      </c>
      <c r="M1114" s="2">
        <v>-0.5194</v>
      </c>
      <c r="N1114" s="2">
        <v>0.0361</v>
      </c>
      <c r="O1114" s="2"/>
    </row>
    <row r="1115" spans="1:15">
      <c r="A1115" s="2"/>
      <c r="B1115" s="2"/>
      <c r="C1115" s="2"/>
      <c r="D1115" s="2"/>
      <c r="E1115" s="2"/>
      <c r="F1115" s="2"/>
      <c r="G1115" s="2"/>
      <c r="H1115" s="2"/>
      <c r="I1115" s="2" t="s">
        <v>235</v>
      </c>
      <c r="J1115" s="2" t="s">
        <v>1420</v>
      </c>
      <c r="K1115" s="2">
        <v>0.136</v>
      </c>
      <c r="L1115" s="2">
        <v>0.009</v>
      </c>
      <c r="M1115" s="2">
        <v>-0.6552</v>
      </c>
      <c r="N1115" s="2">
        <v>-0.0997</v>
      </c>
      <c r="O1115" s="2"/>
    </row>
    <row r="1116" spans="1:15">
      <c r="A1116" s="2"/>
      <c r="B1116" s="2"/>
      <c r="C1116" s="2"/>
      <c r="D1116" s="2"/>
      <c r="E1116" s="2"/>
      <c r="F1116" s="2"/>
      <c r="G1116" s="2"/>
      <c r="H1116" s="2"/>
      <c r="I1116" s="2" t="s">
        <v>236</v>
      </c>
      <c r="J1116" s="2" t="s">
        <v>1421</v>
      </c>
      <c r="K1116" s="2">
        <v>0.136</v>
      </c>
      <c r="L1116" s="2">
        <v>0</v>
      </c>
      <c r="M1116" s="2">
        <v>-0.9761</v>
      </c>
      <c r="N1116" s="2">
        <v>-0.4206</v>
      </c>
      <c r="O1116" s="2"/>
    </row>
    <row r="1117" spans="1:15">
      <c r="A1117" s="2"/>
      <c r="B1117" s="2"/>
      <c r="C1117" s="2"/>
      <c r="D1117" s="2"/>
      <c r="E1117" s="2"/>
      <c r="F1117" s="2"/>
      <c r="G1117" s="2"/>
      <c r="H1117" s="2"/>
      <c r="I1117" s="2" t="s">
        <v>237</v>
      </c>
      <c r="J1117" s="2" t="s">
        <v>1422</v>
      </c>
      <c r="K1117" s="2">
        <v>0.136</v>
      </c>
      <c r="L1117" s="2">
        <v>0</v>
      </c>
      <c r="M1117" s="2">
        <v>-0.9223</v>
      </c>
      <c r="N1117" s="2">
        <v>-0.3668</v>
      </c>
      <c r="O1117" s="2"/>
    </row>
    <row r="1118" spans="1:15">
      <c r="A1118" s="2"/>
      <c r="B1118" s="2"/>
      <c r="C1118" s="2"/>
      <c r="D1118" s="2"/>
      <c r="E1118" s="2"/>
      <c r="F1118" s="2"/>
      <c r="G1118" s="2"/>
      <c r="H1118" s="2" t="s">
        <v>235</v>
      </c>
      <c r="I1118" s="2" t="s">
        <v>31</v>
      </c>
      <c r="J1118" s="2">
        <v>-0.11487</v>
      </c>
      <c r="K1118" s="2">
        <v>0.136</v>
      </c>
      <c r="L1118" s="2">
        <v>0.405</v>
      </c>
      <c r="M1118" s="2">
        <v>-0.3926</v>
      </c>
      <c r="N1118" s="2">
        <v>0.1629</v>
      </c>
      <c r="O1118" s="2"/>
    </row>
    <row r="1119" spans="1:15">
      <c r="A1119" s="2"/>
      <c r="B1119" s="2"/>
      <c r="C1119" s="2"/>
      <c r="D1119" s="2"/>
      <c r="E1119" s="2"/>
      <c r="F1119" s="2"/>
      <c r="G1119" s="2"/>
      <c r="H1119" s="2"/>
      <c r="I1119" s="2" t="s">
        <v>138</v>
      </c>
      <c r="J1119" s="2">
        <v>0.13585</v>
      </c>
      <c r="K1119" s="2">
        <v>0.136</v>
      </c>
      <c r="L1119" s="2">
        <v>0.326</v>
      </c>
      <c r="M1119" s="2">
        <v>-0.1419</v>
      </c>
      <c r="N1119" s="2">
        <v>0.4136</v>
      </c>
      <c r="O1119" s="2"/>
    </row>
    <row r="1120" spans="1:15">
      <c r="A1120" s="2"/>
      <c r="B1120" s="2"/>
      <c r="C1120" s="2"/>
      <c r="D1120" s="2"/>
      <c r="E1120" s="2"/>
      <c r="F1120" s="2"/>
      <c r="G1120" s="2"/>
      <c r="H1120" s="2"/>
      <c r="I1120" s="2" t="s">
        <v>140</v>
      </c>
      <c r="J1120" s="2" t="s">
        <v>1423</v>
      </c>
      <c r="K1120" s="2">
        <v>0.136</v>
      </c>
      <c r="L1120" s="2">
        <v>0.009</v>
      </c>
      <c r="M1120" s="2">
        <v>0.0997</v>
      </c>
      <c r="N1120" s="2">
        <v>0.6552</v>
      </c>
      <c r="O1120" s="2"/>
    </row>
    <row r="1121" spans="1:15">
      <c r="A1121" s="2"/>
      <c r="B1121" s="2"/>
      <c r="C1121" s="2"/>
      <c r="D1121" s="2"/>
      <c r="E1121" s="2"/>
      <c r="F1121" s="2"/>
      <c r="G1121" s="2"/>
      <c r="H1121" s="2"/>
      <c r="I1121" s="2" t="s">
        <v>236</v>
      </c>
      <c r="J1121" s="2" t="s">
        <v>1424</v>
      </c>
      <c r="K1121" s="2">
        <v>0.136</v>
      </c>
      <c r="L1121" s="2">
        <v>0.025</v>
      </c>
      <c r="M1121" s="2">
        <v>-0.5986</v>
      </c>
      <c r="N1121" s="2">
        <v>-0.0431</v>
      </c>
      <c r="O1121" s="2"/>
    </row>
    <row r="1122" spans="1:15">
      <c r="A1122" s="2"/>
      <c r="B1122" s="2"/>
      <c r="C1122" s="2"/>
      <c r="D1122" s="2"/>
      <c r="E1122" s="2"/>
      <c r="F1122" s="2"/>
      <c r="G1122" s="2"/>
      <c r="H1122" s="2"/>
      <c r="I1122" s="2" t="s">
        <v>237</v>
      </c>
      <c r="J1122" s="2">
        <v>-0.2671</v>
      </c>
      <c r="K1122" s="2">
        <v>0.136</v>
      </c>
      <c r="L1122" s="2">
        <v>0.059</v>
      </c>
      <c r="M1122" s="2">
        <v>-0.5449</v>
      </c>
      <c r="N1122" s="2">
        <v>0.0106</v>
      </c>
      <c r="O1122" s="2"/>
    </row>
    <row r="1123" spans="1:15">
      <c r="A1123" s="2"/>
      <c r="B1123" s="2"/>
      <c r="C1123" s="2"/>
      <c r="D1123" s="2"/>
      <c r="E1123" s="2"/>
      <c r="F1123" s="2"/>
      <c r="G1123" s="2"/>
      <c r="H1123" s="2" t="s">
        <v>236</v>
      </c>
      <c r="I1123" s="2" t="s">
        <v>31</v>
      </c>
      <c r="J1123" s="2">
        <v>0.20602</v>
      </c>
      <c r="K1123" s="2">
        <v>0.136</v>
      </c>
      <c r="L1123" s="2">
        <v>0.14</v>
      </c>
      <c r="M1123" s="2">
        <v>-0.0717</v>
      </c>
      <c r="N1123" s="2">
        <v>0.4838</v>
      </c>
      <c r="O1123" s="2"/>
    </row>
    <row r="1124" spans="1:15">
      <c r="A1124" s="2"/>
      <c r="B1124" s="2"/>
      <c r="C1124" s="2"/>
      <c r="D1124" s="2"/>
      <c r="E1124" s="2"/>
      <c r="F1124" s="2"/>
      <c r="G1124" s="2"/>
      <c r="H1124" s="2"/>
      <c r="I1124" s="2" t="s">
        <v>138</v>
      </c>
      <c r="J1124" s="2" t="s">
        <v>1425</v>
      </c>
      <c r="K1124" s="2">
        <v>0.136</v>
      </c>
      <c r="L1124" s="2">
        <v>0.002</v>
      </c>
      <c r="M1124" s="2">
        <v>0.179</v>
      </c>
      <c r="N1124" s="2">
        <v>0.7345</v>
      </c>
      <c r="O1124" s="2"/>
    </row>
    <row r="1125" spans="1:15">
      <c r="A1125" s="2"/>
      <c r="B1125" s="2"/>
      <c r="C1125" s="2"/>
      <c r="D1125" s="2"/>
      <c r="E1125" s="2"/>
      <c r="F1125" s="2"/>
      <c r="G1125" s="2"/>
      <c r="H1125" s="2"/>
      <c r="I1125" s="2" t="s">
        <v>140</v>
      </c>
      <c r="J1125" s="2" t="s">
        <v>1426</v>
      </c>
      <c r="K1125" s="2">
        <v>0.136</v>
      </c>
      <c r="L1125" s="2">
        <v>0</v>
      </c>
      <c r="M1125" s="2">
        <v>0.4206</v>
      </c>
      <c r="N1125" s="2">
        <v>0.9761</v>
      </c>
      <c r="O1125" s="2"/>
    </row>
    <row r="1126" spans="1:15">
      <c r="A1126" s="2"/>
      <c r="B1126" s="2"/>
      <c r="C1126" s="2"/>
      <c r="D1126" s="2"/>
      <c r="E1126" s="2"/>
      <c r="F1126" s="2"/>
      <c r="G1126" s="2"/>
      <c r="H1126" s="2"/>
      <c r="I1126" s="2" t="s">
        <v>235</v>
      </c>
      <c r="J1126" s="2" t="s">
        <v>1427</v>
      </c>
      <c r="K1126" s="2">
        <v>0.136</v>
      </c>
      <c r="L1126" s="2">
        <v>0.025</v>
      </c>
      <c r="M1126" s="2">
        <v>0.0431</v>
      </c>
      <c r="N1126" s="2">
        <v>0.5986</v>
      </c>
      <c r="O1126" s="2"/>
    </row>
    <row r="1127" spans="1:15">
      <c r="A1127" s="2"/>
      <c r="B1127" s="2"/>
      <c r="C1127" s="2"/>
      <c r="D1127" s="2"/>
      <c r="E1127" s="2"/>
      <c r="F1127" s="2"/>
      <c r="G1127" s="2"/>
      <c r="H1127" s="2"/>
      <c r="I1127" s="2" t="s">
        <v>237</v>
      </c>
      <c r="J1127" s="2">
        <v>0.05379</v>
      </c>
      <c r="K1127" s="2">
        <v>0.136</v>
      </c>
      <c r="L1127" s="2">
        <v>0.695</v>
      </c>
      <c r="M1127" s="2">
        <v>-0.224</v>
      </c>
      <c r="N1127" s="2">
        <v>0.3315</v>
      </c>
      <c r="O1127" s="2"/>
    </row>
    <row r="1128" spans="1:15">
      <c r="A1128" s="2"/>
      <c r="B1128" s="2"/>
      <c r="C1128" s="2"/>
      <c r="D1128" s="2"/>
      <c r="E1128" s="2"/>
      <c r="F1128" s="2"/>
      <c r="G1128" s="2"/>
      <c r="H1128" s="2" t="s">
        <v>237</v>
      </c>
      <c r="I1128" s="2" t="s">
        <v>31</v>
      </c>
      <c r="J1128" s="2">
        <v>0.15223</v>
      </c>
      <c r="K1128" s="2">
        <v>0.136</v>
      </c>
      <c r="L1128" s="2">
        <v>0.272</v>
      </c>
      <c r="M1128" s="2">
        <v>-0.1255</v>
      </c>
      <c r="N1128" s="2">
        <v>0.43</v>
      </c>
      <c r="O1128" s="2"/>
    </row>
    <row r="1129" spans="1:15">
      <c r="A1129" s="2"/>
      <c r="B1129" s="2"/>
      <c r="C1129" s="2"/>
      <c r="D1129" s="2"/>
      <c r="E1129" s="2"/>
      <c r="F1129" s="2"/>
      <c r="G1129" s="2"/>
      <c r="H1129" s="2"/>
      <c r="I1129" s="2" t="s">
        <v>138</v>
      </c>
      <c r="J1129" s="2" t="s">
        <v>1428</v>
      </c>
      <c r="K1129" s="2">
        <v>0.136</v>
      </c>
      <c r="L1129" s="2">
        <v>0.006</v>
      </c>
      <c r="M1129" s="2">
        <v>0.1252</v>
      </c>
      <c r="N1129" s="2">
        <v>0.6807</v>
      </c>
      <c r="O1129" s="2"/>
    </row>
    <row r="1130" spans="1:15">
      <c r="A1130" s="2"/>
      <c r="B1130" s="2"/>
      <c r="C1130" s="2"/>
      <c r="D1130" s="2"/>
      <c r="E1130" s="2"/>
      <c r="F1130" s="2"/>
      <c r="G1130" s="2"/>
      <c r="H1130" s="2"/>
      <c r="I1130" s="2" t="s">
        <v>140</v>
      </c>
      <c r="J1130" s="2" t="s">
        <v>1429</v>
      </c>
      <c r="K1130" s="2">
        <v>0.136</v>
      </c>
      <c r="L1130" s="2">
        <v>0</v>
      </c>
      <c r="M1130" s="2">
        <v>0.3668</v>
      </c>
      <c r="N1130" s="2">
        <v>0.9223</v>
      </c>
      <c r="O1130" s="2"/>
    </row>
    <row r="1131" spans="1:15">
      <c r="A1131" s="2"/>
      <c r="B1131" s="2"/>
      <c r="C1131" s="2"/>
      <c r="D1131" s="2"/>
      <c r="E1131" s="2"/>
      <c r="F1131" s="2"/>
      <c r="G1131" s="2"/>
      <c r="H1131" s="2"/>
      <c r="I1131" s="2" t="s">
        <v>235</v>
      </c>
      <c r="J1131" s="2">
        <v>0.2671</v>
      </c>
      <c r="K1131" s="2">
        <v>0.136</v>
      </c>
      <c r="L1131" s="2">
        <v>0.059</v>
      </c>
      <c r="M1131" s="2">
        <v>-0.0106</v>
      </c>
      <c r="N1131" s="2">
        <v>0.5449</v>
      </c>
      <c r="O1131" s="2"/>
    </row>
    <row r="1132" spans="1:15">
      <c r="A1132" s="2"/>
      <c r="B1132" s="2"/>
      <c r="C1132" s="2"/>
      <c r="D1132" s="2"/>
      <c r="E1132" s="2"/>
      <c r="F1132" s="2"/>
      <c r="G1132" s="2"/>
      <c r="H1132" s="2"/>
      <c r="I1132" s="2" t="s">
        <v>236</v>
      </c>
      <c r="J1132" s="2">
        <v>-0.05379</v>
      </c>
      <c r="K1132" s="2">
        <v>0.136</v>
      </c>
      <c r="L1132" s="2">
        <v>0.695</v>
      </c>
      <c r="M1132" s="2">
        <v>-0.3315</v>
      </c>
      <c r="N1132" s="2">
        <v>0.224</v>
      </c>
      <c r="O1132" s="2"/>
    </row>
    <row r="1133" spans="1:15">
      <c r="A1133" s="2"/>
      <c r="B1133" s="2"/>
      <c r="C1133" s="2"/>
      <c r="D1133" s="2"/>
      <c r="E1133" s="2"/>
      <c r="F1133" s="2"/>
      <c r="G1133" s="2"/>
      <c r="H1133" s="6" t="s">
        <v>144</v>
      </c>
      <c r="I1133" s="2"/>
      <c r="J1133" s="2"/>
      <c r="K1133" s="2"/>
      <c r="L1133" s="2"/>
      <c r="M1133" s="2"/>
      <c r="N1133" s="2"/>
      <c r="O1133" s="2"/>
    </row>
    <row r="1134" spans="1:15">
      <c r="A1134" s="2"/>
      <c r="B1134" s="2"/>
      <c r="C1134" s="2"/>
      <c r="D1134" s="2"/>
      <c r="E1134" s="2"/>
      <c r="F1134" s="2"/>
      <c r="G1134" s="2"/>
      <c r="H1134" s="2"/>
      <c r="I1134" s="2"/>
      <c r="J1134" s="2"/>
      <c r="K1134" s="2"/>
      <c r="L1134" s="2"/>
      <c r="M1134" s="2"/>
      <c r="N1134" s="2"/>
      <c r="O1134" s="2"/>
    </row>
    <row r="1135" ht="17.25" spans="1:1">
      <c r="A1135" s="10" t="s">
        <v>1430</v>
      </c>
    </row>
    <row r="1136" spans="1:7">
      <c r="A1136" s="2"/>
      <c r="B1136" s="2"/>
      <c r="C1136" s="2" t="s">
        <v>1258</v>
      </c>
      <c r="D1136" s="2"/>
      <c r="E1136" s="2" t="s">
        <v>1259</v>
      </c>
      <c r="F1136" s="2"/>
      <c r="G1136" s="2"/>
    </row>
    <row r="1137" spans="1:7">
      <c r="A1137" s="3" t="s">
        <v>7</v>
      </c>
      <c r="B1137" s="3">
        <v>1</v>
      </c>
      <c r="C1137" s="3">
        <v>5677.882</v>
      </c>
      <c r="D1137" s="3"/>
      <c r="E1137" s="3">
        <v>1</v>
      </c>
      <c r="F1137" s="3">
        <v>3114.397</v>
      </c>
      <c r="G1137" s="3">
        <f t="shared" ref="G1137:G1148" si="33">F1137/C1137</f>
        <v>0.548513864853127</v>
      </c>
    </row>
    <row r="1138" spans="1:7">
      <c r="A1138" s="3" t="s">
        <v>8</v>
      </c>
      <c r="B1138" s="3">
        <v>2</v>
      </c>
      <c r="C1138" s="3">
        <v>4734.376</v>
      </c>
      <c r="D1138" s="3"/>
      <c r="E1138" s="3">
        <v>2</v>
      </c>
      <c r="F1138" s="3">
        <v>5636.447</v>
      </c>
      <c r="G1138" s="3">
        <f t="shared" si="33"/>
        <v>1.19053640859957</v>
      </c>
    </row>
    <row r="1139" spans="1:7">
      <c r="A1139" s="3" t="s">
        <v>9</v>
      </c>
      <c r="B1139" s="3">
        <v>3</v>
      </c>
      <c r="C1139" s="3">
        <v>4806.527</v>
      </c>
      <c r="D1139" s="3"/>
      <c r="E1139" s="3">
        <v>3</v>
      </c>
      <c r="F1139" s="3">
        <v>4766.518</v>
      </c>
      <c r="G1139" s="3">
        <f t="shared" si="33"/>
        <v>0.991676110422349</v>
      </c>
    </row>
    <row r="1140" spans="1:7">
      <c r="A1140" s="4" t="s">
        <v>13</v>
      </c>
      <c r="B1140" s="4">
        <v>4</v>
      </c>
      <c r="C1140" s="4">
        <v>5387.719</v>
      </c>
      <c r="D1140" s="4"/>
      <c r="E1140" s="4">
        <v>4</v>
      </c>
      <c r="F1140" s="4">
        <v>2686.941</v>
      </c>
      <c r="G1140" s="4">
        <f t="shared" si="33"/>
        <v>0.498715875865092</v>
      </c>
    </row>
    <row r="1141" spans="1:8">
      <c r="A1141" s="4" t="s">
        <v>14</v>
      </c>
      <c r="B1141" s="4">
        <v>5</v>
      </c>
      <c r="C1141" s="4">
        <v>5911.598</v>
      </c>
      <c r="D1141" s="4"/>
      <c r="E1141" s="4">
        <v>5</v>
      </c>
      <c r="F1141" s="4">
        <v>3019.82</v>
      </c>
      <c r="G1141" s="4">
        <f t="shared" si="33"/>
        <v>0.510829728273134</v>
      </c>
      <c r="H1141" s="2" t="s">
        <v>1259</v>
      </c>
    </row>
    <row r="1142" spans="1:8">
      <c r="A1142" s="4" t="s">
        <v>15</v>
      </c>
      <c r="B1142" s="4">
        <v>6</v>
      </c>
      <c r="C1142" s="4">
        <v>6738.406</v>
      </c>
      <c r="D1142" s="4"/>
      <c r="E1142" s="4">
        <v>6</v>
      </c>
      <c r="F1142" s="4">
        <v>3258.841</v>
      </c>
      <c r="G1142" s="4">
        <f t="shared" si="33"/>
        <v>0.483621942637472</v>
      </c>
      <c r="H1142" s="2"/>
    </row>
    <row r="1143" spans="1:8">
      <c r="A1143" s="5" t="s">
        <v>387</v>
      </c>
      <c r="B1143" s="5">
        <v>7</v>
      </c>
      <c r="C1143" s="5">
        <v>6986.012</v>
      </c>
      <c r="D1143" s="5"/>
      <c r="E1143" s="5">
        <v>7</v>
      </c>
      <c r="F1143" s="5">
        <v>5162.77</v>
      </c>
      <c r="G1143" s="5">
        <f t="shared" si="33"/>
        <v>0.739015335215571</v>
      </c>
      <c r="H1143" s="2"/>
    </row>
    <row r="1144" spans="1:8">
      <c r="A1144" s="5" t="s">
        <v>388</v>
      </c>
      <c r="B1144" s="5">
        <v>8</v>
      </c>
      <c r="C1144" s="5">
        <v>5399.184</v>
      </c>
      <c r="D1144" s="5"/>
      <c r="E1144" s="5">
        <v>8</v>
      </c>
      <c r="F1144" s="5">
        <v>6382.518</v>
      </c>
      <c r="G1144" s="5">
        <f t="shared" si="33"/>
        <v>1.1821264102131</v>
      </c>
      <c r="H1144" s="2"/>
    </row>
    <row r="1145" spans="1:8">
      <c r="A1145" s="5" t="s">
        <v>389</v>
      </c>
      <c r="B1145" s="5">
        <v>9</v>
      </c>
      <c r="C1145" s="5">
        <v>5678.548</v>
      </c>
      <c r="D1145" s="5"/>
      <c r="E1145" s="5">
        <v>9</v>
      </c>
      <c r="F1145" s="5">
        <v>6891.82</v>
      </c>
      <c r="G1145" s="5">
        <f t="shared" si="33"/>
        <v>1.21365884377485</v>
      </c>
      <c r="H1145" s="2"/>
    </row>
    <row r="1146" spans="1:7">
      <c r="A1146" s="2" t="s">
        <v>393</v>
      </c>
      <c r="B1146" s="2">
        <v>10</v>
      </c>
      <c r="C1146" s="2">
        <v>3884.355</v>
      </c>
      <c r="D1146" s="2"/>
      <c r="E1146" s="2">
        <v>10</v>
      </c>
      <c r="F1146" s="2">
        <v>5280.205</v>
      </c>
      <c r="G1146" s="4">
        <f t="shared" si="33"/>
        <v>1.35935181001736</v>
      </c>
    </row>
    <row r="1147" spans="1:7">
      <c r="A1147" s="2" t="s">
        <v>394</v>
      </c>
      <c r="B1147" s="2">
        <v>11</v>
      </c>
      <c r="C1147" s="2">
        <v>5367.477</v>
      </c>
      <c r="D1147" s="2"/>
      <c r="E1147" s="2">
        <v>11</v>
      </c>
      <c r="F1147" s="2">
        <v>6181.104</v>
      </c>
      <c r="G1147" s="4">
        <f t="shared" si="33"/>
        <v>1.15158462719076</v>
      </c>
    </row>
    <row r="1148" spans="1:7">
      <c r="A1148" s="2" t="s">
        <v>395</v>
      </c>
      <c r="B1148" s="2">
        <v>12</v>
      </c>
      <c r="C1148" s="2">
        <v>5175.74</v>
      </c>
      <c r="D1148" s="2"/>
      <c r="E1148" s="2">
        <v>12</v>
      </c>
      <c r="F1148" s="2">
        <v>7325.397</v>
      </c>
      <c r="G1148" s="4">
        <f t="shared" si="33"/>
        <v>1.41533326635418</v>
      </c>
    </row>
    <row r="1149" spans="1:8">
      <c r="A1149" s="2"/>
      <c r="B1149" s="2"/>
      <c r="C1149" s="2" t="s">
        <v>1258</v>
      </c>
      <c r="D1149" s="2"/>
      <c r="E1149" s="2" t="s">
        <v>1259</v>
      </c>
      <c r="F1149" s="2"/>
      <c r="G1149" s="2"/>
      <c r="H1149" s="2" t="s">
        <v>1258</v>
      </c>
    </row>
    <row r="1150" spans="1:7">
      <c r="A1150" s="3" t="s">
        <v>10</v>
      </c>
      <c r="B1150" s="3">
        <v>1</v>
      </c>
      <c r="C1150" s="3">
        <v>4390.225</v>
      </c>
      <c r="D1150" s="3"/>
      <c r="E1150" s="3">
        <v>1</v>
      </c>
      <c r="F1150" s="3">
        <v>3641.276</v>
      </c>
      <c r="G1150" s="3">
        <f t="shared" ref="G1150:G1161" si="34">F1150/C1150</f>
        <v>0.829405326606267</v>
      </c>
    </row>
    <row r="1151" spans="1:7">
      <c r="A1151" s="3" t="s">
        <v>11</v>
      </c>
      <c r="B1151" s="3">
        <v>2</v>
      </c>
      <c r="C1151" s="3">
        <v>7313.468</v>
      </c>
      <c r="D1151" s="3"/>
      <c r="E1151" s="3">
        <v>2</v>
      </c>
      <c r="F1151" s="3">
        <v>5667.912</v>
      </c>
      <c r="G1151" s="3">
        <f t="shared" si="34"/>
        <v>0.774996485935264</v>
      </c>
    </row>
    <row r="1152" spans="1:7">
      <c r="A1152" s="3" t="s">
        <v>12</v>
      </c>
      <c r="B1152" s="3">
        <v>3</v>
      </c>
      <c r="C1152" s="3">
        <v>6145.941</v>
      </c>
      <c r="D1152" s="3"/>
      <c r="E1152" s="3">
        <v>3</v>
      </c>
      <c r="F1152" s="3">
        <v>3555.69</v>
      </c>
      <c r="G1152" s="3">
        <f t="shared" si="34"/>
        <v>0.578542813866908</v>
      </c>
    </row>
    <row r="1153" spans="1:7">
      <c r="A1153" s="4" t="s">
        <v>16</v>
      </c>
      <c r="B1153" s="4">
        <v>4</v>
      </c>
      <c r="C1153" s="4">
        <v>6525.648</v>
      </c>
      <c r="D1153" s="4"/>
      <c r="E1153" s="4">
        <v>4</v>
      </c>
      <c r="F1153" s="4">
        <v>1825.598</v>
      </c>
      <c r="G1153" s="4">
        <f t="shared" si="34"/>
        <v>0.279757351300591</v>
      </c>
    </row>
    <row r="1154" spans="1:7">
      <c r="A1154" s="4" t="s">
        <v>17</v>
      </c>
      <c r="B1154" s="4">
        <v>5</v>
      </c>
      <c r="C1154" s="4">
        <v>5827.74</v>
      </c>
      <c r="D1154" s="4"/>
      <c r="E1154" s="4">
        <v>5</v>
      </c>
      <c r="F1154" s="4">
        <v>1970.355</v>
      </c>
      <c r="G1154" s="4">
        <f t="shared" si="34"/>
        <v>0.33809933181645</v>
      </c>
    </row>
    <row r="1155" spans="1:7">
      <c r="A1155" s="4" t="s">
        <v>18</v>
      </c>
      <c r="B1155" s="4">
        <v>6</v>
      </c>
      <c r="C1155" s="4">
        <v>5471.355</v>
      </c>
      <c r="D1155" s="4"/>
      <c r="E1155" s="4">
        <v>6</v>
      </c>
      <c r="F1155" s="4">
        <v>1902.012</v>
      </c>
      <c r="G1155" s="4">
        <f t="shared" si="34"/>
        <v>0.347630888509336</v>
      </c>
    </row>
    <row r="1156" spans="1:7">
      <c r="A1156" s="5" t="s">
        <v>390</v>
      </c>
      <c r="B1156" s="5">
        <v>7</v>
      </c>
      <c r="C1156" s="5">
        <v>6175.062</v>
      </c>
      <c r="D1156" s="5"/>
      <c r="E1156" s="5">
        <v>7</v>
      </c>
      <c r="F1156" s="5">
        <v>3101.083</v>
      </c>
      <c r="G1156" s="5">
        <f t="shared" si="34"/>
        <v>0.502194633835255</v>
      </c>
    </row>
    <row r="1157" spans="1:7">
      <c r="A1157" s="5" t="s">
        <v>391</v>
      </c>
      <c r="B1157" s="5">
        <v>8</v>
      </c>
      <c r="C1157" s="5">
        <v>3873.64</v>
      </c>
      <c r="D1157" s="5"/>
      <c r="E1157" s="5">
        <v>8</v>
      </c>
      <c r="F1157" s="5">
        <v>4418.376</v>
      </c>
      <c r="G1157" s="5">
        <f t="shared" si="34"/>
        <v>1.14062638758377</v>
      </c>
    </row>
    <row r="1158" spans="1:7">
      <c r="A1158" s="5" t="s">
        <v>392</v>
      </c>
      <c r="B1158" s="5">
        <v>9</v>
      </c>
      <c r="C1158" s="5">
        <v>3725.326</v>
      </c>
      <c r="D1158" s="5"/>
      <c r="E1158" s="5">
        <v>9</v>
      </c>
      <c r="F1158" s="5">
        <v>6005.619</v>
      </c>
      <c r="G1158" s="5">
        <f t="shared" si="34"/>
        <v>1.61210562511845</v>
      </c>
    </row>
    <row r="1159" spans="1:7">
      <c r="A1159" s="2" t="s">
        <v>396</v>
      </c>
      <c r="B1159" s="2">
        <v>10</v>
      </c>
      <c r="C1159" s="2">
        <v>3943.669</v>
      </c>
      <c r="D1159" s="2"/>
      <c r="E1159" s="2">
        <v>10</v>
      </c>
      <c r="F1159" s="2">
        <v>4618.255</v>
      </c>
      <c r="G1159" s="4">
        <f t="shared" si="34"/>
        <v>1.17105543086907</v>
      </c>
    </row>
    <row r="1160" spans="1:7">
      <c r="A1160" s="2" t="s">
        <v>397</v>
      </c>
      <c r="B1160" s="2">
        <v>11</v>
      </c>
      <c r="C1160" s="2">
        <v>4870.811</v>
      </c>
      <c r="D1160" s="2"/>
      <c r="E1160" s="2">
        <v>11</v>
      </c>
      <c r="F1160" s="2">
        <v>4745.305</v>
      </c>
      <c r="G1160" s="4">
        <f t="shared" si="34"/>
        <v>0.97423303839956</v>
      </c>
    </row>
    <row r="1161" spans="1:7">
      <c r="A1161" s="2" t="s">
        <v>398</v>
      </c>
      <c r="B1161" s="2">
        <v>12</v>
      </c>
      <c r="C1161" s="2">
        <v>5250.912</v>
      </c>
      <c r="D1161" s="2"/>
      <c r="E1161" s="2">
        <v>12</v>
      </c>
      <c r="F1161" s="2">
        <v>7530.74</v>
      </c>
      <c r="G1161" s="4">
        <f t="shared" si="34"/>
        <v>1.43417752954153</v>
      </c>
    </row>
    <row r="1164" spans="1:13">
      <c r="A1164" s="6" t="s">
        <v>123</v>
      </c>
      <c r="B1164" s="2"/>
      <c r="C1164" s="2"/>
      <c r="D1164" s="2"/>
      <c r="E1164" s="2"/>
      <c r="F1164" s="2"/>
      <c r="G1164" s="6" t="s">
        <v>124</v>
      </c>
      <c r="H1164" s="6"/>
      <c r="I1164" s="6"/>
      <c r="J1164" s="6"/>
      <c r="K1164" s="6"/>
      <c r="L1164" s="6"/>
      <c r="M1164" s="6"/>
    </row>
    <row r="1165" spans="1:13">
      <c r="A1165" s="6" t="s">
        <v>30</v>
      </c>
      <c r="B1165" s="2"/>
      <c r="C1165" s="2"/>
      <c r="D1165" s="2"/>
      <c r="E1165" s="2"/>
      <c r="F1165" s="2"/>
      <c r="G1165" s="6" t="s">
        <v>125</v>
      </c>
      <c r="H1165" s="6"/>
      <c r="I1165" s="6"/>
      <c r="J1165" s="6"/>
      <c r="K1165" s="6"/>
      <c r="L1165" s="6"/>
      <c r="M1165" s="6"/>
    </row>
    <row r="1166" spans="1:13">
      <c r="A1166" s="6"/>
      <c r="B1166" s="6" t="s">
        <v>126</v>
      </c>
      <c r="C1166" s="6" t="s">
        <v>127</v>
      </c>
      <c r="D1166" s="6" t="s">
        <v>128</v>
      </c>
      <c r="E1166" s="6" t="s">
        <v>32</v>
      </c>
      <c r="F1166" s="6" t="s">
        <v>33</v>
      </c>
      <c r="G1166" s="6" t="s">
        <v>129</v>
      </c>
      <c r="H1166" s="6"/>
      <c r="I1166" s="6"/>
      <c r="J1166" s="6"/>
      <c r="K1166" s="6"/>
      <c r="L1166" s="6"/>
      <c r="M1166" s="6"/>
    </row>
    <row r="1167" spans="1:13">
      <c r="A1167" s="8" t="s">
        <v>130</v>
      </c>
      <c r="B1167" s="2">
        <v>3.547</v>
      </c>
      <c r="C1167" s="2">
        <v>3</v>
      </c>
      <c r="D1167" s="2">
        <v>1.182</v>
      </c>
      <c r="E1167" s="2">
        <v>12.396</v>
      </c>
      <c r="F1167" s="2">
        <v>0</v>
      </c>
      <c r="G1167" s="6" t="s">
        <v>131</v>
      </c>
      <c r="H1167" s="6" t="s">
        <v>132</v>
      </c>
      <c r="I1167" s="6" t="s">
        <v>133</v>
      </c>
      <c r="J1167" s="6" t="s">
        <v>134</v>
      </c>
      <c r="K1167" s="6" t="s">
        <v>33</v>
      </c>
      <c r="L1167" s="6" t="s">
        <v>135</v>
      </c>
      <c r="M1167" s="6"/>
    </row>
    <row r="1168" spans="1:13">
      <c r="A1168" s="6" t="s">
        <v>136</v>
      </c>
      <c r="B1168" s="2">
        <v>1.908</v>
      </c>
      <c r="C1168" s="2">
        <v>20</v>
      </c>
      <c r="D1168" s="2">
        <v>0.095</v>
      </c>
      <c r="E1168" s="2"/>
      <c r="F1168" s="2"/>
      <c r="G1168" s="6"/>
      <c r="H1168" s="6"/>
      <c r="I1168" s="6"/>
      <c r="J1168" s="6"/>
      <c r="K1168" s="6"/>
      <c r="L1168" s="6" t="s">
        <v>41</v>
      </c>
      <c r="M1168" s="6" t="s">
        <v>42</v>
      </c>
    </row>
    <row r="1169" spans="1:13">
      <c r="A1169" s="6" t="s">
        <v>137</v>
      </c>
      <c r="B1169" s="2">
        <v>5.455</v>
      </c>
      <c r="C1169" s="2">
        <v>23</v>
      </c>
      <c r="D1169" s="2"/>
      <c r="E1169" s="2"/>
      <c r="F1169" s="2"/>
      <c r="G1169" s="2" t="s">
        <v>31</v>
      </c>
      <c r="H1169" s="2" t="s">
        <v>40</v>
      </c>
      <c r="I1169" s="2" t="s">
        <v>1431</v>
      </c>
      <c r="J1169" s="2">
        <v>0.17831</v>
      </c>
      <c r="K1169" s="2">
        <v>0.011</v>
      </c>
      <c r="L1169" s="2">
        <v>0.1277</v>
      </c>
      <c r="M1169" s="2">
        <v>0.8716</v>
      </c>
    </row>
    <row r="1170" spans="1:13">
      <c r="A1170" s="2"/>
      <c r="B1170" s="2"/>
      <c r="C1170" s="2"/>
      <c r="D1170" s="2"/>
      <c r="E1170" s="2"/>
      <c r="F1170" s="2"/>
      <c r="G1170" s="2"/>
      <c r="H1170" s="2" t="s">
        <v>401</v>
      </c>
      <c r="I1170" s="2">
        <v>-0.3004</v>
      </c>
      <c r="J1170" s="2">
        <v>0.17831</v>
      </c>
      <c r="K1170" s="2">
        <v>0.108</v>
      </c>
      <c r="L1170" s="2">
        <v>-0.6723</v>
      </c>
      <c r="M1170" s="2">
        <v>0.0715</v>
      </c>
    </row>
    <row r="1171" spans="1:13">
      <c r="A1171" s="2"/>
      <c r="B1171" s="2"/>
      <c r="C1171" s="2"/>
      <c r="D1171" s="2"/>
      <c r="E1171" s="2"/>
      <c r="F1171" s="2"/>
      <c r="G1171" s="2"/>
      <c r="H1171" s="2" t="s">
        <v>403</v>
      </c>
      <c r="I1171" s="2" t="s">
        <v>1432</v>
      </c>
      <c r="J1171" s="2">
        <v>0.17831</v>
      </c>
      <c r="K1171" s="2">
        <v>0.008</v>
      </c>
      <c r="L1171" s="2">
        <v>-0.8995</v>
      </c>
      <c r="M1171" s="2">
        <v>-0.1556</v>
      </c>
    </row>
    <row r="1172" spans="1:13">
      <c r="A1172" s="2"/>
      <c r="B1172" s="2"/>
      <c r="C1172" s="2"/>
      <c r="D1172" s="2"/>
      <c r="E1172" s="2"/>
      <c r="F1172" s="2"/>
      <c r="G1172" s="2" t="s">
        <v>40</v>
      </c>
      <c r="H1172" s="2" t="s">
        <v>31</v>
      </c>
      <c r="I1172" s="2" t="s">
        <v>1433</v>
      </c>
      <c r="J1172" s="2">
        <v>0.17831</v>
      </c>
      <c r="K1172" s="2">
        <v>0.011</v>
      </c>
      <c r="L1172" s="2">
        <v>-0.8716</v>
      </c>
      <c r="M1172" s="2">
        <v>-0.1277</v>
      </c>
    </row>
    <row r="1173" spans="1:13">
      <c r="A1173" s="2"/>
      <c r="B1173" s="2"/>
      <c r="C1173" s="2"/>
      <c r="D1173" s="2"/>
      <c r="E1173" s="2"/>
      <c r="F1173" s="2"/>
      <c r="G1173" s="2"/>
      <c r="H1173" s="2" t="s">
        <v>401</v>
      </c>
      <c r="I1173" s="2" t="s">
        <v>1434</v>
      </c>
      <c r="J1173" s="2">
        <v>0.17831</v>
      </c>
      <c r="K1173" s="2">
        <v>0</v>
      </c>
      <c r="L1173" s="2">
        <v>-1.172</v>
      </c>
      <c r="M1173" s="2">
        <v>-0.4281</v>
      </c>
    </row>
    <row r="1174" spans="1:13">
      <c r="A1174" s="2"/>
      <c r="B1174" s="2"/>
      <c r="C1174" s="2"/>
      <c r="D1174" s="2"/>
      <c r="E1174" s="2"/>
      <c r="F1174" s="2"/>
      <c r="G1174" s="2"/>
      <c r="H1174" s="2" t="s">
        <v>403</v>
      </c>
      <c r="I1174" s="2" t="s">
        <v>1435</v>
      </c>
      <c r="J1174" s="2">
        <v>0.17831</v>
      </c>
      <c r="K1174" s="2">
        <v>0</v>
      </c>
      <c r="L1174" s="2">
        <v>-1.3991</v>
      </c>
      <c r="M1174" s="2">
        <v>-0.6552</v>
      </c>
    </row>
    <row r="1175" spans="1:13">
      <c r="A1175" s="2"/>
      <c r="B1175" s="2"/>
      <c r="C1175" s="2"/>
      <c r="D1175" s="2"/>
      <c r="E1175" s="2"/>
      <c r="F1175" s="2"/>
      <c r="G1175" s="2" t="s">
        <v>401</v>
      </c>
      <c r="H1175" s="2" t="s">
        <v>31</v>
      </c>
      <c r="I1175" s="2">
        <v>0.3004</v>
      </c>
      <c r="J1175" s="2">
        <v>0.17831</v>
      </c>
      <c r="K1175" s="2">
        <v>0.108</v>
      </c>
      <c r="L1175" s="2">
        <v>-0.0715</v>
      </c>
      <c r="M1175" s="2">
        <v>0.6723</v>
      </c>
    </row>
    <row r="1176" spans="1:13">
      <c r="A1176" s="2"/>
      <c r="B1176" s="2"/>
      <c r="C1176" s="2"/>
      <c r="D1176" s="2"/>
      <c r="E1176" s="2"/>
      <c r="F1176" s="2"/>
      <c r="G1176" s="2"/>
      <c r="H1176" s="2" t="s">
        <v>40</v>
      </c>
      <c r="I1176" s="2" t="s">
        <v>1436</v>
      </c>
      <c r="J1176" s="2">
        <v>0.17831</v>
      </c>
      <c r="K1176" s="2">
        <v>0</v>
      </c>
      <c r="L1176" s="2">
        <v>0.4281</v>
      </c>
      <c r="M1176" s="2">
        <v>1.172</v>
      </c>
    </row>
    <row r="1177" spans="1:13">
      <c r="A1177" s="2"/>
      <c r="B1177" s="2"/>
      <c r="C1177" s="2"/>
      <c r="D1177" s="2"/>
      <c r="E1177" s="2"/>
      <c r="F1177" s="2"/>
      <c r="G1177" s="2"/>
      <c r="H1177" s="2" t="s">
        <v>403</v>
      </c>
      <c r="I1177" s="2">
        <v>-0.22712</v>
      </c>
      <c r="J1177" s="2">
        <v>0.17831</v>
      </c>
      <c r="K1177" s="2">
        <v>0.217</v>
      </c>
      <c r="L1177" s="2">
        <v>-0.5991</v>
      </c>
      <c r="M1177" s="2">
        <v>0.1448</v>
      </c>
    </row>
    <row r="1178" spans="1:13">
      <c r="A1178" s="2"/>
      <c r="B1178" s="2"/>
      <c r="C1178" s="2"/>
      <c r="D1178" s="2"/>
      <c r="E1178" s="2"/>
      <c r="F1178" s="2"/>
      <c r="G1178" s="2" t="s">
        <v>403</v>
      </c>
      <c r="H1178" s="2" t="s">
        <v>31</v>
      </c>
      <c r="I1178" s="2" t="s">
        <v>1437</v>
      </c>
      <c r="J1178" s="2">
        <v>0.17831</v>
      </c>
      <c r="K1178" s="2">
        <v>0.008</v>
      </c>
      <c r="L1178" s="2">
        <v>0.1556</v>
      </c>
      <c r="M1178" s="2">
        <v>0.8995</v>
      </c>
    </row>
    <row r="1179" spans="1:13">
      <c r="A1179" s="2"/>
      <c r="B1179" s="2"/>
      <c r="C1179" s="2"/>
      <c r="D1179" s="2"/>
      <c r="E1179" s="2"/>
      <c r="F1179" s="2"/>
      <c r="G1179" s="2"/>
      <c r="H1179" s="2" t="s">
        <v>40</v>
      </c>
      <c r="I1179" s="2" t="s">
        <v>1438</v>
      </c>
      <c r="J1179" s="2">
        <v>0.17831</v>
      </c>
      <c r="K1179" s="2">
        <v>0</v>
      </c>
      <c r="L1179" s="2">
        <v>0.6552</v>
      </c>
      <c r="M1179" s="2">
        <v>1.3991</v>
      </c>
    </row>
    <row r="1180" spans="1:13">
      <c r="A1180" s="2"/>
      <c r="B1180" s="2"/>
      <c r="C1180" s="2"/>
      <c r="D1180" s="2"/>
      <c r="E1180" s="2"/>
      <c r="F1180" s="2"/>
      <c r="G1180" s="2"/>
      <c r="H1180" s="2" t="s">
        <v>401</v>
      </c>
      <c r="I1180" s="2">
        <v>0.22712</v>
      </c>
      <c r="J1180" s="2">
        <v>0.17831</v>
      </c>
      <c r="K1180" s="2">
        <v>0.217</v>
      </c>
      <c r="L1180" s="2">
        <v>-0.1448</v>
      </c>
      <c r="M1180" s="2">
        <v>0.5991</v>
      </c>
    </row>
    <row r="1181" spans="1:13">
      <c r="A1181" s="2"/>
      <c r="B1181" s="2"/>
      <c r="C1181" s="2"/>
      <c r="D1181" s="2"/>
      <c r="E1181" s="2"/>
      <c r="F1181" s="2"/>
      <c r="G1181" s="6" t="s">
        <v>144</v>
      </c>
      <c r="H1181" s="2"/>
      <c r="I1181" s="2"/>
      <c r="J1181" s="2"/>
      <c r="K1181" s="2"/>
      <c r="L1181" s="2"/>
      <c r="M1181" s="2"/>
    </row>
    <row r="1185" spans="1:7">
      <c r="A1185" s="2"/>
      <c r="B1185" s="2"/>
      <c r="C1185" s="2" t="s">
        <v>1258</v>
      </c>
      <c r="D1185" s="2"/>
      <c r="E1185" s="2" t="s">
        <v>1290</v>
      </c>
      <c r="F1185" s="2"/>
      <c r="G1185" s="2"/>
    </row>
    <row r="1186" spans="1:7">
      <c r="A1186" s="3" t="s">
        <v>7</v>
      </c>
      <c r="B1186" s="3">
        <v>1</v>
      </c>
      <c r="C1186" s="3">
        <v>4105.225</v>
      </c>
      <c r="D1186" s="3"/>
      <c r="E1186" s="3">
        <v>1</v>
      </c>
      <c r="F1186" s="3">
        <v>5920.125</v>
      </c>
      <c r="G1186" s="3">
        <f t="shared" ref="G1186:G1197" si="35">F1186/C1186</f>
        <v>1.44209513485863</v>
      </c>
    </row>
    <row r="1187" spans="1:7">
      <c r="A1187" s="3" t="s">
        <v>8</v>
      </c>
      <c r="B1187" s="3">
        <v>2</v>
      </c>
      <c r="C1187" s="3">
        <v>6642.983</v>
      </c>
      <c r="D1187" s="3"/>
      <c r="E1187" s="3">
        <v>2</v>
      </c>
      <c r="F1187" s="3">
        <v>7314.518</v>
      </c>
      <c r="G1187" s="3">
        <f t="shared" si="35"/>
        <v>1.10108937505937</v>
      </c>
    </row>
    <row r="1188" spans="1:7">
      <c r="A1188" s="3" t="s">
        <v>9</v>
      </c>
      <c r="B1188" s="3">
        <v>3</v>
      </c>
      <c r="C1188" s="3">
        <v>5968.941</v>
      </c>
      <c r="D1188" s="3"/>
      <c r="E1188" s="3">
        <v>3</v>
      </c>
      <c r="F1188" s="3">
        <v>5822.861</v>
      </c>
      <c r="G1188" s="3">
        <f t="shared" si="35"/>
        <v>0.975526647021641</v>
      </c>
    </row>
    <row r="1189" spans="1:8">
      <c r="A1189" s="4" t="s">
        <v>13</v>
      </c>
      <c r="B1189" s="4">
        <v>4</v>
      </c>
      <c r="C1189" s="4">
        <v>6306.113</v>
      </c>
      <c r="D1189" s="4"/>
      <c r="E1189" s="4">
        <v>4</v>
      </c>
      <c r="F1189" s="4">
        <v>4010.861</v>
      </c>
      <c r="G1189" s="4">
        <f t="shared" si="35"/>
        <v>0.636027454630134</v>
      </c>
      <c r="H1189" s="2" t="s">
        <v>1290</v>
      </c>
    </row>
    <row r="1190" spans="1:8">
      <c r="A1190" s="4" t="s">
        <v>14</v>
      </c>
      <c r="B1190" s="4">
        <v>5</v>
      </c>
      <c r="C1190" s="4">
        <v>5729.497</v>
      </c>
      <c r="D1190" s="4"/>
      <c r="E1190" s="4">
        <v>5</v>
      </c>
      <c r="F1190" s="4">
        <v>4149.355</v>
      </c>
      <c r="G1190" s="4">
        <f t="shared" si="35"/>
        <v>0.724209297954079</v>
      </c>
      <c r="H1190" s="2"/>
    </row>
    <row r="1191" spans="1:8">
      <c r="A1191" s="4" t="s">
        <v>15</v>
      </c>
      <c r="B1191" s="4">
        <v>6</v>
      </c>
      <c r="C1191" s="4">
        <v>5301.184</v>
      </c>
      <c r="D1191" s="4"/>
      <c r="E1191" s="4">
        <v>6</v>
      </c>
      <c r="F1191" s="4">
        <v>3971.305</v>
      </c>
      <c r="G1191" s="4">
        <f t="shared" si="35"/>
        <v>0.749135476150234</v>
      </c>
      <c r="H1191" s="2"/>
    </row>
    <row r="1192" spans="1:8">
      <c r="A1192" s="5" t="s">
        <v>387</v>
      </c>
      <c r="B1192" s="5">
        <v>7</v>
      </c>
      <c r="C1192" s="5">
        <v>5843.648</v>
      </c>
      <c r="D1192" s="5"/>
      <c r="E1192" s="5">
        <v>7</v>
      </c>
      <c r="F1192" s="5">
        <v>6199.861</v>
      </c>
      <c r="G1192" s="5">
        <f t="shared" si="35"/>
        <v>1.06095729927607</v>
      </c>
      <c r="H1192" s="2"/>
    </row>
    <row r="1193" spans="1:8">
      <c r="A1193" s="5" t="s">
        <v>388</v>
      </c>
      <c r="B1193" s="5">
        <v>8</v>
      </c>
      <c r="C1193" s="5">
        <v>3245.518</v>
      </c>
      <c r="D1193" s="5"/>
      <c r="E1193" s="5">
        <v>8</v>
      </c>
      <c r="F1193" s="5">
        <v>4746.77</v>
      </c>
      <c r="G1193" s="5">
        <f t="shared" si="35"/>
        <v>1.46256160033622</v>
      </c>
      <c r="H1193" s="2"/>
    </row>
    <row r="1194" spans="1:8">
      <c r="A1194" s="5" t="s">
        <v>389</v>
      </c>
      <c r="B1194" s="5">
        <v>9</v>
      </c>
      <c r="C1194" s="5">
        <v>2902.154</v>
      </c>
      <c r="D1194" s="5"/>
      <c r="E1194" s="5">
        <v>9</v>
      </c>
      <c r="F1194" s="5">
        <v>5619.033</v>
      </c>
      <c r="G1194" s="5">
        <f t="shared" si="35"/>
        <v>1.93615948705686</v>
      </c>
      <c r="H1194" s="2"/>
    </row>
    <row r="1195" spans="1:7">
      <c r="A1195" s="2" t="s">
        <v>393</v>
      </c>
      <c r="B1195" s="2">
        <v>10</v>
      </c>
      <c r="C1195" s="2">
        <v>3954.79</v>
      </c>
      <c r="D1195" s="2"/>
      <c r="E1195" s="2">
        <v>10</v>
      </c>
      <c r="F1195" s="2">
        <v>5223.841</v>
      </c>
      <c r="G1195" s="4">
        <f t="shared" si="35"/>
        <v>1.32088960475777</v>
      </c>
    </row>
    <row r="1196" spans="1:8">
      <c r="A1196" s="2" t="s">
        <v>394</v>
      </c>
      <c r="B1196" s="2">
        <v>11</v>
      </c>
      <c r="C1196" s="2">
        <v>4802.811</v>
      </c>
      <c r="D1196" s="2"/>
      <c r="E1196" s="2">
        <v>11</v>
      </c>
      <c r="F1196" s="2">
        <v>8019.74</v>
      </c>
      <c r="G1196" s="4">
        <f t="shared" si="35"/>
        <v>1.66980128928663</v>
      </c>
      <c r="H1196" s="2" t="s">
        <v>1258</v>
      </c>
    </row>
    <row r="1197" spans="1:7">
      <c r="A1197" s="2" t="s">
        <v>395</v>
      </c>
      <c r="B1197" s="2">
        <v>12</v>
      </c>
      <c r="C1197" s="2">
        <v>5121.326</v>
      </c>
      <c r="D1197" s="2"/>
      <c r="E1197" s="2">
        <v>12</v>
      </c>
      <c r="F1197" s="2">
        <v>6806.518</v>
      </c>
      <c r="G1197" s="4">
        <f t="shared" si="35"/>
        <v>1.32905384269621</v>
      </c>
    </row>
    <row r="1198" spans="1:7">
      <c r="A1198" s="2"/>
      <c r="B1198" s="2"/>
      <c r="C1198" s="2"/>
      <c r="D1198" s="2"/>
      <c r="E1198" s="2"/>
      <c r="F1198" s="2"/>
      <c r="G1198" s="2"/>
    </row>
    <row r="1199" spans="1:7">
      <c r="A1199" s="2"/>
      <c r="B1199" s="2"/>
      <c r="C1199" s="2"/>
      <c r="D1199" s="2"/>
      <c r="E1199" s="2"/>
      <c r="F1199" s="2"/>
      <c r="G1199" s="2"/>
    </row>
    <row r="1200" spans="1:7">
      <c r="A1200" s="2"/>
      <c r="B1200" s="2"/>
      <c r="C1200" s="2" t="s">
        <v>1258</v>
      </c>
      <c r="D1200" s="2"/>
      <c r="E1200" s="2" t="s">
        <v>1290</v>
      </c>
      <c r="F1200" s="2"/>
      <c r="G1200" s="2"/>
    </row>
    <row r="1201" spans="1:7">
      <c r="A1201" s="3" t="s">
        <v>10</v>
      </c>
      <c r="B1201" s="3">
        <v>1</v>
      </c>
      <c r="C1201" s="3">
        <v>6215.882</v>
      </c>
      <c r="D1201" s="3"/>
      <c r="E1201" s="3">
        <v>1</v>
      </c>
      <c r="F1201" s="3">
        <v>4305.912</v>
      </c>
      <c r="G1201" s="3">
        <f t="shared" ref="G1201:G1212" si="36">F1201/C1201</f>
        <v>0.692727435945534</v>
      </c>
    </row>
    <row r="1202" spans="1:7">
      <c r="A1202" s="3" t="s">
        <v>11</v>
      </c>
      <c r="B1202" s="3">
        <v>2</v>
      </c>
      <c r="C1202" s="3">
        <v>4799.648</v>
      </c>
      <c r="D1202" s="3"/>
      <c r="E1202" s="3">
        <v>2</v>
      </c>
      <c r="F1202" s="3">
        <v>6590.104</v>
      </c>
      <c r="G1202" s="3">
        <f t="shared" si="36"/>
        <v>1.37303902286168</v>
      </c>
    </row>
    <row r="1203" spans="1:7">
      <c r="A1203" s="3" t="s">
        <v>12</v>
      </c>
      <c r="B1203" s="3">
        <v>3</v>
      </c>
      <c r="C1203" s="3">
        <v>4986.648</v>
      </c>
      <c r="D1203" s="3"/>
      <c r="E1203" s="3">
        <v>3</v>
      </c>
      <c r="F1203" s="3">
        <v>8317.518</v>
      </c>
      <c r="G1203" s="3">
        <f t="shared" si="36"/>
        <v>1.66795771428021</v>
      </c>
    </row>
    <row r="1204" spans="1:7">
      <c r="A1204" s="4" t="s">
        <v>16</v>
      </c>
      <c r="B1204" s="4">
        <v>4</v>
      </c>
      <c r="C1204" s="4">
        <v>4464.426</v>
      </c>
      <c r="D1204" s="4"/>
      <c r="E1204" s="4">
        <v>4</v>
      </c>
      <c r="F1204" s="4">
        <v>4250.569</v>
      </c>
      <c r="G1204" s="4">
        <f t="shared" si="36"/>
        <v>0.952097537286988</v>
      </c>
    </row>
    <row r="1205" spans="1:7">
      <c r="A1205" s="4" t="s">
        <v>17</v>
      </c>
      <c r="B1205" s="4">
        <v>5</v>
      </c>
      <c r="C1205" s="4">
        <v>5092.79</v>
      </c>
      <c r="D1205" s="4"/>
      <c r="E1205" s="4">
        <v>5</v>
      </c>
      <c r="F1205" s="4">
        <v>4444.426</v>
      </c>
      <c r="G1205" s="4">
        <f t="shared" si="36"/>
        <v>0.872689822278162</v>
      </c>
    </row>
    <row r="1206" spans="1:7">
      <c r="A1206" s="4" t="s">
        <v>18</v>
      </c>
      <c r="B1206" s="4">
        <v>6</v>
      </c>
      <c r="C1206" s="4">
        <v>4389.205</v>
      </c>
      <c r="D1206" s="4"/>
      <c r="E1206" s="4">
        <v>6</v>
      </c>
      <c r="F1206" s="4">
        <v>2860.234</v>
      </c>
      <c r="G1206" s="4">
        <f t="shared" si="36"/>
        <v>0.651651950637986</v>
      </c>
    </row>
    <row r="1207" spans="1:7">
      <c r="A1207" s="5" t="s">
        <v>390</v>
      </c>
      <c r="B1207" s="5">
        <v>7</v>
      </c>
      <c r="C1207" s="5">
        <v>4325.184</v>
      </c>
      <c r="D1207" s="5"/>
      <c r="E1207" s="5">
        <v>7</v>
      </c>
      <c r="F1207" s="5">
        <v>6964.79</v>
      </c>
      <c r="G1207" s="5">
        <f t="shared" si="36"/>
        <v>1.61028756233261</v>
      </c>
    </row>
    <row r="1208" spans="1:7">
      <c r="A1208" s="5" t="s">
        <v>391</v>
      </c>
      <c r="B1208" s="5">
        <v>8</v>
      </c>
      <c r="C1208" s="5">
        <v>3920.184</v>
      </c>
      <c r="D1208" s="5"/>
      <c r="E1208" s="5">
        <v>8</v>
      </c>
      <c r="F1208" s="5">
        <v>7160.347</v>
      </c>
      <c r="G1208" s="5">
        <f t="shared" si="36"/>
        <v>1.82653339741196</v>
      </c>
    </row>
    <row r="1209" spans="1:7">
      <c r="A1209" s="5" t="s">
        <v>392</v>
      </c>
      <c r="B1209" s="5">
        <v>9</v>
      </c>
      <c r="C1209" s="5">
        <v>5020.033</v>
      </c>
      <c r="D1209" s="5"/>
      <c r="E1209" s="5">
        <v>9</v>
      </c>
      <c r="F1209" s="5">
        <v>7278.276</v>
      </c>
      <c r="G1209" s="5">
        <f t="shared" si="36"/>
        <v>1.44984624603065</v>
      </c>
    </row>
    <row r="1210" spans="1:7">
      <c r="A1210" s="2" t="s">
        <v>396</v>
      </c>
      <c r="B1210" s="2">
        <v>10</v>
      </c>
      <c r="C1210" s="2">
        <v>5154.225</v>
      </c>
      <c r="D1210" s="2"/>
      <c r="E1210" s="2">
        <v>10</v>
      </c>
      <c r="F1210" s="2">
        <v>5750.841</v>
      </c>
      <c r="G1210" s="4">
        <f t="shared" si="36"/>
        <v>1.11575280473786</v>
      </c>
    </row>
    <row r="1211" spans="1:7">
      <c r="A1211" s="2" t="s">
        <v>397</v>
      </c>
      <c r="B1211" s="2">
        <v>11</v>
      </c>
      <c r="C1211" s="2">
        <v>3170.062</v>
      </c>
      <c r="D1211" s="2"/>
      <c r="E1211" s="2">
        <v>11</v>
      </c>
      <c r="F1211" s="2">
        <v>5598.134</v>
      </c>
      <c r="G1211" s="4">
        <f t="shared" si="36"/>
        <v>1.7659383318055</v>
      </c>
    </row>
    <row r="1212" spans="1:7">
      <c r="A1212" s="2" t="s">
        <v>398</v>
      </c>
      <c r="B1212" s="2">
        <v>12</v>
      </c>
      <c r="C1212" s="2">
        <v>5638.397</v>
      </c>
      <c r="D1212" s="2"/>
      <c r="E1212" s="2">
        <v>12</v>
      </c>
      <c r="F1212" s="2">
        <v>8750.711</v>
      </c>
      <c r="G1212" s="4">
        <f t="shared" si="36"/>
        <v>1.55198560867566</v>
      </c>
    </row>
    <row r="1215" spans="1:14">
      <c r="A1215" s="6" t="s">
        <v>123</v>
      </c>
      <c r="B1215" s="2"/>
      <c r="C1215" s="2"/>
      <c r="D1215" s="2"/>
      <c r="E1215" s="2"/>
      <c r="F1215" s="2"/>
      <c r="G1215" s="6" t="s">
        <v>124</v>
      </c>
      <c r="H1215" s="6"/>
      <c r="I1215" s="6"/>
      <c r="J1215" s="6"/>
      <c r="K1215" s="6"/>
      <c r="L1215" s="6"/>
      <c r="M1215" s="6"/>
      <c r="N1215" s="2"/>
    </row>
    <row r="1216" spans="1:14">
      <c r="A1216" s="6" t="s">
        <v>30</v>
      </c>
      <c r="B1216" s="2"/>
      <c r="C1216" s="2"/>
      <c r="D1216" s="2"/>
      <c r="E1216" s="2"/>
      <c r="F1216" s="2"/>
      <c r="G1216" s="6" t="s">
        <v>125</v>
      </c>
      <c r="H1216" s="6"/>
      <c r="I1216" s="6"/>
      <c r="J1216" s="6"/>
      <c r="K1216" s="6"/>
      <c r="L1216" s="6"/>
      <c r="M1216" s="6"/>
      <c r="N1216" s="2"/>
    </row>
    <row r="1217" spans="1:14">
      <c r="A1217" s="6"/>
      <c r="B1217" s="6" t="s">
        <v>126</v>
      </c>
      <c r="C1217" s="6" t="s">
        <v>127</v>
      </c>
      <c r="D1217" s="6" t="s">
        <v>128</v>
      </c>
      <c r="E1217" s="6" t="s">
        <v>32</v>
      </c>
      <c r="F1217" s="6" t="s">
        <v>33</v>
      </c>
      <c r="G1217" s="6" t="s">
        <v>129</v>
      </c>
      <c r="H1217" s="6"/>
      <c r="I1217" s="6"/>
      <c r="J1217" s="6"/>
      <c r="K1217" s="6"/>
      <c r="L1217" s="6"/>
      <c r="M1217" s="6"/>
      <c r="N1217" s="2"/>
    </row>
    <row r="1218" spans="1:14">
      <c r="A1218" s="8" t="s">
        <v>130</v>
      </c>
      <c r="B1218" s="2">
        <v>1.544</v>
      </c>
      <c r="C1218" s="2">
        <v>3</v>
      </c>
      <c r="D1218" s="2">
        <v>0.515</v>
      </c>
      <c r="E1218" s="2">
        <v>10.096</v>
      </c>
      <c r="F1218" s="2">
        <v>0</v>
      </c>
      <c r="G1218" s="6" t="s">
        <v>131</v>
      </c>
      <c r="H1218" s="6" t="s">
        <v>132</v>
      </c>
      <c r="I1218" s="6" t="s">
        <v>133</v>
      </c>
      <c r="J1218" s="6" t="s">
        <v>134</v>
      </c>
      <c r="K1218" s="6" t="s">
        <v>33</v>
      </c>
      <c r="L1218" s="6" t="s">
        <v>135</v>
      </c>
      <c r="M1218" s="6"/>
      <c r="N1218" s="2"/>
    </row>
    <row r="1219" spans="1:14">
      <c r="A1219" s="6" t="s">
        <v>136</v>
      </c>
      <c r="B1219" s="2">
        <v>1.019</v>
      </c>
      <c r="C1219" s="2">
        <v>20</v>
      </c>
      <c r="D1219" s="2">
        <v>0.051</v>
      </c>
      <c r="E1219" s="2"/>
      <c r="F1219" s="2"/>
      <c r="G1219" s="6"/>
      <c r="H1219" s="6"/>
      <c r="I1219" s="6"/>
      <c r="J1219" s="6"/>
      <c r="K1219" s="6"/>
      <c r="L1219" s="6" t="s">
        <v>41</v>
      </c>
      <c r="M1219" s="6" t="s">
        <v>42</v>
      </c>
      <c r="N1219" s="2"/>
    </row>
    <row r="1220" spans="1:14">
      <c r="A1220" s="6" t="s">
        <v>137</v>
      </c>
      <c r="B1220" s="2">
        <v>2.563</v>
      </c>
      <c r="C1220" s="2">
        <v>23</v>
      </c>
      <c r="D1220" s="2"/>
      <c r="E1220" s="2"/>
      <c r="F1220" s="2"/>
      <c r="G1220" s="2" t="s">
        <v>31</v>
      </c>
      <c r="H1220" s="2" t="s">
        <v>40</v>
      </c>
      <c r="I1220" s="2" t="s">
        <v>1439</v>
      </c>
      <c r="J1220" s="2">
        <v>0.13034</v>
      </c>
      <c r="K1220" s="2">
        <v>0.011</v>
      </c>
      <c r="L1220" s="2">
        <v>0.0958</v>
      </c>
      <c r="M1220" s="2">
        <v>0.6396</v>
      </c>
      <c r="N1220" s="2"/>
    </row>
    <row r="1221" spans="1:14">
      <c r="A1221" s="2"/>
      <c r="B1221" s="2"/>
      <c r="C1221" s="2"/>
      <c r="D1221" s="2"/>
      <c r="E1221" s="2"/>
      <c r="F1221" s="2"/>
      <c r="G1221" s="2"/>
      <c r="H1221" s="2" t="s">
        <v>401</v>
      </c>
      <c r="I1221" s="2" t="s">
        <v>1440</v>
      </c>
      <c r="J1221" s="2">
        <v>0.13034</v>
      </c>
      <c r="K1221" s="2">
        <v>0.039</v>
      </c>
      <c r="L1221" s="2">
        <v>-0.5606</v>
      </c>
      <c r="M1221" s="2">
        <v>-0.0168</v>
      </c>
      <c r="N1221" s="2"/>
    </row>
    <row r="1222" spans="1:14">
      <c r="A1222" s="2"/>
      <c r="B1222" s="2"/>
      <c r="C1222" s="2"/>
      <c r="D1222" s="2"/>
      <c r="E1222" s="2"/>
      <c r="F1222" s="2"/>
      <c r="G1222" s="2"/>
      <c r="H1222" s="2" t="s">
        <v>403</v>
      </c>
      <c r="I1222" s="2">
        <v>-0.20696</v>
      </c>
      <c r="J1222" s="2">
        <v>0.13034</v>
      </c>
      <c r="K1222" s="2">
        <v>0.128</v>
      </c>
      <c r="L1222" s="2">
        <v>-0.4789</v>
      </c>
      <c r="M1222" s="2">
        <v>0.0649</v>
      </c>
      <c r="N1222" s="2"/>
    </row>
    <row r="1223" spans="1:14">
      <c r="A1223" s="2"/>
      <c r="B1223" s="2"/>
      <c r="C1223" s="2"/>
      <c r="D1223" s="2"/>
      <c r="E1223" s="2"/>
      <c r="F1223" s="2"/>
      <c r="G1223" s="2" t="s">
        <v>40</v>
      </c>
      <c r="H1223" s="2" t="s">
        <v>31</v>
      </c>
      <c r="I1223" s="2" t="s">
        <v>1441</v>
      </c>
      <c r="J1223" s="2">
        <v>0.13034</v>
      </c>
      <c r="K1223" s="2">
        <v>0.011</v>
      </c>
      <c r="L1223" s="2">
        <v>-0.6396</v>
      </c>
      <c r="M1223" s="2">
        <v>-0.0958</v>
      </c>
      <c r="N1223" s="2"/>
    </row>
    <row r="1224" spans="1:14">
      <c r="A1224" s="2"/>
      <c r="B1224" s="2"/>
      <c r="C1224" s="2"/>
      <c r="D1224" s="2"/>
      <c r="E1224" s="2"/>
      <c r="F1224" s="2"/>
      <c r="G1224" s="2"/>
      <c r="H1224" s="2" t="s">
        <v>401</v>
      </c>
      <c r="I1224" s="2" t="s">
        <v>1442</v>
      </c>
      <c r="J1224" s="2">
        <v>0.13034</v>
      </c>
      <c r="K1224" s="2">
        <v>0</v>
      </c>
      <c r="L1224" s="2">
        <v>-0.9283</v>
      </c>
      <c r="M1224" s="2">
        <v>-0.3845</v>
      </c>
      <c r="N1224" s="2"/>
    </row>
    <row r="1225" spans="1:14">
      <c r="A1225" s="2"/>
      <c r="B1225" s="2"/>
      <c r="C1225" s="2"/>
      <c r="D1225" s="2"/>
      <c r="E1225" s="2"/>
      <c r="F1225" s="2"/>
      <c r="G1225" s="2"/>
      <c r="H1225" s="2" t="s">
        <v>403</v>
      </c>
      <c r="I1225" s="2" t="s">
        <v>1443</v>
      </c>
      <c r="J1225" s="2">
        <v>0.13034</v>
      </c>
      <c r="K1225" s="2">
        <v>0</v>
      </c>
      <c r="L1225" s="2">
        <v>-0.8465</v>
      </c>
      <c r="M1225" s="2">
        <v>-0.3028</v>
      </c>
      <c r="N1225" s="2"/>
    </row>
    <row r="1226" spans="1:14">
      <c r="A1226" s="2"/>
      <c r="B1226" s="2"/>
      <c r="C1226" s="2"/>
      <c r="D1226" s="2"/>
      <c r="E1226" s="2"/>
      <c r="F1226" s="2"/>
      <c r="G1226" s="2" t="s">
        <v>401</v>
      </c>
      <c r="H1226" s="2" t="s">
        <v>31</v>
      </c>
      <c r="I1226" s="2" t="s">
        <v>1444</v>
      </c>
      <c r="J1226" s="2">
        <v>0.13034</v>
      </c>
      <c r="K1226" s="2">
        <v>0.039</v>
      </c>
      <c r="L1226" s="2">
        <v>0.0168</v>
      </c>
      <c r="M1226" s="2">
        <v>0.5606</v>
      </c>
      <c r="N1226" s="2"/>
    </row>
    <row r="1227" spans="1:14">
      <c r="A1227" s="2"/>
      <c r="B1227" s="2"/>
      <c r="C1227" s="2"/>
      <c r="D1227" s="2"/>
      <c r="E1227" s="2"/>
      <c r="F1227" s="2"/>
      <c r="G1227" s="2"/>
      <c r="H1227" s="2" t="s">
        <v>40</v>
      </c>
      <c r="I1227" s="2" t="s">
        <v>1445</v>
      </c>
      <c r="J1227" s="2">
        <v>0.13034</v>
      </c>
      <c r="K1227" s="2">
        <v>0</v>
      </c>
      <c r="L1227" s="2">
        <v>0.3845</v>
      </c>
      <c r="M1227" s="2">
        <v>0.9283</v>
      </c>
      <c r="N1227" s="2"/>
    </row>
    <row r="1228" spans="1:14">
      <c r="A1228" s="2"/>
      <c r="B1228" s="2"/>
      <c r="C1228" s="2"/>
      <c r="D1228" s="2"/>
      <c r="E1228" s="2"/>
      <c r="F1228" s="2"/>
      <c r="G1228" s="2"/>
      <c r="H1228" s="2" t="s">
        <v>403</v>
      </c>
      <c r="I1228" s="2">
        <v>0.08176</v>
      </c>
      <c r="J1228" s="2">
        <v>0.13034</v>
      </c>
      <c r="K1228" s="2">
        <v>0.538</v>
      </c>
      <c r="L1228" s="2">
        <v>-0.1901</v>
      </c>
      <c r="M1228" s="2">
        <v>0.3536</v>
      </c>
      <c r="N1228" s="2"/>
    </row>
    <row r="1229" spans="1:14">
      <c r="A1229" s="2"/>
      <c r="B1229" s="2"/>
      <c r="C1229" s="2"/>
      <c r="D1229" s="2"/>
      <c r="E1229" s="2"/>
      <c r="F1229" s="2"/>
      <c r="G1229" s="2" t="s">
        <v>403</v>
      </c>
      <c r="H1229" s="2" t="s">
        <v>31</v>
      </c>
      <c r="I1229" s="2">
        <v>0.20696</v>
      </c>
      <c r="J1229" s="2">
        <v>0.13034</v>
      </c>
      <c r="K1229" s="2">
        <v>0.128</v>
      </c>
      <c r="L1229" s="2">
        <v>-0.0649</v>
      </c>
      <c r="M1229" s="2">
        <v>0.4789</v>
      </c>
      <c r="N1229" s="2"/>
    </row>
    <row r="1230" spans="1:14">
      <c r="A1230" s="2"/>
      <c r="B1230" s="2"/>
      <c r="C1230" s="2"/>
      <c r="D1230" s="2"/>
      <c r="E1230" s="2"/>
      <c r="F1230" s="2"/>
      <c r="G1230" s="2"/>
      <c r="H1230" s="2" t="s">
        <v>40</v>
      </c>
      <c r="I1230" s="2" t="s">
        <v>1446</v>
      </c>
      <c r="J1230" s="2">
        <v>0.13034</v>
      </c>
      <c r="K1230" s="2">
        <v>0</v>
      </c>
      <c r="L1230" s="2">
        <v>0.3028</v>
      </c>
      <c r="M1230" s="2">
        <v>0.8465</v>
      </c>
      <c r="N1230" s="2"/>
    </row>
    <row r="1231" spans="1:14">
      <c r="A1231" s="2"/>
      <c r="B1231" s="2"/>
      <c r="C1231" s="2"/>
      <c r="D1231" s="2"/>
      <c r="E1231" s="2"/>
      <c r="F1231" s="2"/>
      <c r="G1231" s="2"/>
      <c r="H1231" s="2" t="s">
        <v>401</v>
      </c>
      <c r="I1231" s="2">
        <v>-0.08176</v>
      </c>
      <c r="J1231" s="2">
        <v>0.13034</v>
      </c>
      <c r="K1231" s="2">
        <v>0.538</v>
      </c>
      <c r="L1231" s="2">
        <v>-0.3536</v>
      </c>
      <c r="M1231" s="2">
        <v>0.1901</v>
      </c>
      <c r="N1231" s="2"/>
    </row>
    <row r="1232" spans="1:14">
      <c r="A1232" s="2"/>
      <c r="B1232" s="2"/>
      <c r="C1232" s="2"/>
      <c r="D1232" s="2"/>
      <c r="E1232" s="2"/>
      <c r="F1232" s="2"/>
      <c r="G1232" s="6" t="s">
        <v>144</v>
      </c>
      <c r="H1232" s="2"/>
      <c r="I1232" s="2"/>
      <c r="J1232" s="2"/>
      <c r="K1232" s="2"/>
      <c r="L1232" s="2"/>
      <c r="M1232" s="2"/>
      <c r="N1232" s="2"/>
    </row>
  </sheetData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676"/>
  <sheetViews>
    <sheetView topLeftCell="A502" workbookViewId="0">
      <selection activeCell="A507" sqref="A507"/>
    </sheetView>
  </sheetViews>
  <sheetFormatPr defaultColWidth="9.02654867256637" defaultRowHeight="13.85"/>
  <cols>
    <col min="1" max="1" width="22.5752212389381" style="20" customWidth="1"/>
    <col min="2" max="2" width="9.02654867256637" style="20"/>
    <col min="3" max="3" width="11.8849557522124" style="20"/>
    <col min="4" max="4" width="24.6371681415929" style="20" customWidth="1"/>
    <col min="5" max="5" width="9.02654867256637" style="20"/>
    <col min="6" max="6" width="16.6637168141593" style="20" customWidth="1"/>
    <col min="7" max="7" width="26.6194690265487" style="20" customWidth="1"/>
    <col min="8" max="8" width="11.8849557522124" style="20"/>
    <col min="9" max="9" width="18.1946902654867" style="20" customWidth="1"/>
    <col min="10" max="16384" width="9.02654867256637" style="20"/>
  </cols>
  <sheetData>
    <row r="1" ht="17.25" spans="1:1">
      <c r="A1" s="10" t="s">
        <v>1447</v>
      </c>
    </row>
    <row r="2" spans="1:8">
      <c r="A2" s="2"/>
      <c r="B2" s="2"/>
      <c r="C2" s="2"/>
      <c r="D2" s="2" t="s">
        <v>93</v>
      </c>
      <c r="E2" s="2"/>
      <c r="F2" s="2" t="s">
        <v>94</v>
      </c>
      <c r="G2" s="2"/>
      <c r="H2" s="2"/>
    </row>
    <row r="3" spans="1:8">
      <c r="A3" s="2" t="s">
        <v>1448</v>
      </c>
      <c r="B3" s="5" t="s">
        <v>7</v>
      </c>
      <c r="C3" s="5">
        <v>1</v>
      </c>
      <c r="D3" s="5">
        <v>10916.439</v>
      </c>
      <c r="E3" s="5"/>
      <c r="F3" s="5">
        <v>1</v>
      </c>
      <c r="G3" s="5">
        <v>1514.134</v>
      </c>
      <c r="H3" s="5">
        <f t="shared" ref="H3:H10" si="0">G3/D3</f>
        <v>0.138702190338809</v>
      </c>
    </row>
    <row r="4" spans="1:8">
      <c r="A4" s="2"/>
      <c r="B4" s="5" t="s">
        <v>8</v>
      </c>
      <c r="C4" s="5">
        <v>2</v>
      </c>
      <c r="D4" s="5">
        <v>9482.033</v>
      </c>
      <c r="E4" s="5"/>
      <c r="F4" s="5">
        <v>2</v>
      </c>
      <c r="G4" s="5">
        <v>1482.305</v>
      </c>
      <c r="H4" s="5">
        <f t="shared" si="0"/>
        <v>0.156327762200364</v>
      </c>
    </row>
    <row r="5" spans="1:9">
      <c r="A5" s="2"/>
      <c r="B5" s="2" t="s">
        <v>13</v>
      </c>
      <c r="C5" s="2">
        <v>3</v>
      </c>
      <c r="D5" s="2">
        <v>9544.196</v>
      </c>
      <c r="E5" s="2"/>
      <c r="F5" s="2">
        <v>3</v>
      </c>
      <c r="G5" s="2">
        <v>2426.376</v>
      </c>
      <c r="H5" s="2">
        <f t="shared" si="0"/>
        <v>0.254225290427816</v>
      </c>
      <c r="I5" s="2" t="s">
        <v>94</v>
      </c>
    </row>
    <row r="6" spans="1:9">
      <c r="A6" s="2"/>
      <c r="B6" s="2" t="s">
        <v>14</v>
      </c>
      <c r="C6" s="2">
        <v>4</v>
      </c>
      <c r="D6" s="2">
        <v>8783.974</v>
      </c>
      <c r="E6" s="2"/>
      <c r="F6" s="2">
        <v>4</v>
      </c>
      <c r="G6" s="2">
        <v>2834.69</v>
      </c>
      <c r="H6" s="2">
        <f t="shared" si="0"/>
        <v>0.322711565403085</v>
      </c>
      <c r="I6" s="2"/>
    </row>
    <row r="7" spans="1:9">
      <c r="A7" s="2" t="s">
        <v>1449</v>
      </c>
      <c r="B7" s="3" t="s">
        <v>7</v>
      </c>
      <c r="C7" s="3">
        <v>5</v>
      </c>
      <c r="D7" s="3">
        <v>9927.782</v>
      </c>
      <c r="E7" s="3"/>
      <c r="F7" s="3">
        <v>5</v>
      </c>
      <c r="G7" s="3">
        <v>5587.296</v>
      </c>
      <c r="H7" s="3">
        <f t="shared" si="0"/>
        <v>0.562793985605244</v>
      </c>
      <c r="I7" s="2"/>
    </row>
    <row r="8" spans="1:9">
      <c r="A8" s="2"/>
      <c r="B8" s="3" t="s">
        <v>8</v>
      </c>
      <c r="C8" s="3">
        <v>6</v>
      </c>
      <c r="D8" s="3">
        <v>9428.811</v>
      </c>
      <c r="E8" s="3"/>
      <c r="F8" s="3">
        <v>6</v>
      </c>
      <c r="G8" s="3">
        <v>7516.711</v>
      </c>
      <c r="H8" s="3">
        <f t="shared" si="0"/>
        <v>0.797206667945725</v>
      </c>
      <c r="I8" s="2"/>
    </row>
    <row r="9" spans="1:9">
      <c r="A9" s="2"/>
      <c r="B9" s="2" t="s">
        <v>13</v>
      </c>
      <c r="C9" s="2">
        <v>7</v>
      </c>
      <c r="D9" s="2">
        <v>7988.56</v>
      </c>
      <c r="E9" s="2"/>
      <c r="F9" s="2">
        <v>7</v>
      </c>
      <c r="G9" s="2">
        <v>8956.347</v>
      </c>
      <c r="H9" s="2">
        <f t="shared" si="0"/>
        <v>1.12114661465896</v>
      </c>
      <c r="I9" s="2"/>
    </row>
    <row r="10" spans="1:9">
      <c r="A10" s="2"/>
      <c r="B10" s="2" t="s">
        <v>14</v>
      </c>
      <c r="C10" s="2">
        <v>8</v>
      </c>
      <c r="D10" s="2">
        <v>9821.589</v>
      </c>
      <c r="E10" s="2"/>
      <c r="F10" s="2">
        <v>8</v>
      </c>
      <c r="G10" s="2">
        <v>12372.794</v>
      </c>
      <c r="H10" s="2">
        <f t="shared" si="0"/>
        <v>1.25975481156868</v>
      </c>
      <c r="I10" s="2"/>
    </row>
    <row r="11" spans="1:9">
      <c r="A11" s="2"/>
      <c r="B11" s="2"/>
      <c r="C11" s="2"/>
      <c r="D11" s="2"/>
      <c r="E11" s="2"/>
      <c r="F11" s="2"/>
      <c r="G11" s="2"/>
      <c r="H11" s="2"/>
      <c r="I11" s="2"/>
    </row>
    <row r="12" spans="1:9">
      <c r="A12" s="2"/>
      <c r="B12" s="2"/>
      <c r="C12" s="2"/>
      <c r="D12" s="2"/>
      <c r="E12" s="2"/>
      <c r="F12" s="2"/>
      <c r="G12" s="2"/>
      <c r="H12" s="2"/>
      <c r="I12" s="2"/>
    </row>
    <row r="13" spans="1:9">
      <c r="A13" s="2"/>
      <c r="B13" s="2"/>
      <c r="C13" s="2"/>
      <c r="D13" s="2"/>
      <c r="E13" s="2"/>
      <c r="F13" s="2"/>
      <c r="G13" s="2"/>
      <c r="H13" s="2"/>
      <c r="I13" s="2"/>
    </row>
    <row r="14" spans="1:8">
      <c r="A14" s="2"/>
      <c r="B14" s="2"/>
      <c r="C14" s="2"/>
      <c r="D14" s="2" t="s">
        <v>93</v>
      </c>
      <c r="E14" s="2"/>
      <c r="F14" s="2" t="s">
        <v>94</v>
      </c>
      <c r="G14" s="2"/>
      <c r="H14" s="2"/>
    </row>
    <row r="15" spans="1:9">
      <c r="A15" s="2" t="s">
        <v>1448</v>
      </c>
      <c r="B15" s="5" t="s">
        <v>9</v>
      </c>
      <c r="C15" s="5">
        <v>1</v>
      </c>
      <c r="D15" s="5">
        <v>11337.966</v>
      </c>
      <c r="E15" s="5"/>
      <c r="F15" s="5">
        <v>1</v>
      </c>
      <c r="G15" s="5">
        <v>1420.548</v>
      </c>
      <c r="H15" s="5">
        <f t="shared" ref="H15:H22" si="1">G15/D15</f>
        <v>0.125291255944849</v>
      </c>
      <c r="I15" s="2" t="s">
        <v>93</v>
      </c>
    </row>
    <row r="16" spans="1:8">
      <c r="A16" s="2"/>
      <c r="B16" s="5" t="s">
        <v>10</v>
      </c>
      <c r="C16" s="5">
        <v>2</v>
      </c>
      <c r="D16" s="5">
        <v>5823.024</v>
      </c>
      <c r="E16" s="5"/>
      <c r="F16" s="5">
        <v>2</v>
      </c>
      <c r="G16" s="5">
        <v>1584.477</v>
      </c>
      <c r="H16" s="5">
        <f t="shared" si="1"/>
        <v>0.272105524552191</v>
      </c>
    </row>
    <row r="17" spans="1:8">
      <c r="A17" s="2"/>
      <c r="B17" s="2" t="s">
        <v>15</v>
      </c>
      <c r="C17" s="2">
        <v>3</v>
      </c>
      <c r="D17" s="2">
        <v>7411.619</v>
      </c>
      <c r="E17" s="2"/>
      <c r="F17" s="2">
        <v>3</v>
      </c>
      <c r="G17" s="2">
        <v>2365.74</v>
      </c>
      <c r="H17" s="2">
        <f t="shared" si="1"/>
        <v>0.319193417794412</v>
      </c>
    </row>
    <row r="18" spans="1:8">
      <c r="A18" s="2"/>
      <c r="B18" s="2" t="s">
        <v>16</v>
      </c>
      <c r="C18" s="2">
        <v>4</v>
      </c>
      <c r="D18" s="2">
        <v>7254.368</v>
      </c>
      <c r="E18" s="2"/>
      <c r="F18" s="2">
        <v>4</v>
      </c>
      <c r="G18" s="2">
        <v>3836.217</v>
      </c>
      <c r="H18" s="2">
        <f t="shared" si="1"/>
        <v>0.528814777524383</v>
      </c>
    </row>
    <row r="19" spans="1:8">
      <c r="A19" s="2" t="s">
        <v>1449</v>
      </c>
      <c r="B19" s="3" t="s">
        <v>9</v>
      </c>
      <c r="C19" s="3">
        <v>5</v>
      </c>
      <c r="D19" s="3">
        <v>9006.619</v>
      </c>
      <c r="E19" s="3"/>
      <c r="F19" s="3">
        <v>5</v>
      </c>
      <c r="G19" s="3">
        <v>7069.74</v>
      </c>
      <c r="H19" s="3">
        <f t="shared" si="1"/>
        <v>0.784949380005971</v>
      </c>
    </row>
    <row r="20" spans="1:8">
      <c r="A20" s="2"/>
      <c r="B20" s="3" t="s">
        <v>10</v>
      </c>
      <c r="C20" s="3">
        <v>6</v>
      </c>
      <c r="D20" s="3">
        <v>7897.711</v>
      </c>
      <c r="E20" s="3"/>
      <c r="F20" s="3">
        <v>6</v>
      </c>
      <c r="G20" s="3">
        <v>6535.669</v>
      </c>
      <c r="H20" s="3">
        <f t="shared" si="1"/>
        <v>0.827539650412632</v>
      </c>
    </row>
    <row r="21" spans="1:8">
      <c r="A21" s="2"/>
      <c r="B21" s="2" t="s">
        <v>15</v>
      </c>
      <c r="C21" s="2">
        <v>7</v>
      </c>
      <c r="D21" s="2">
        <v>8666.317</v>
      </c>
      <c r="E21" s="2"/>
      <c r="F21" s="2">
        <v>7</v>
      </c>
      <c r="G21" s="2">
        <v>8295.882</v>
      </c>
      <c r="H21" s="2">
        <f t="shared" si="1"/>
        <v>0.95725577543494</v>
      </c>
    </row>
    <row r="22" spans="1:8">
      <c r="A22" s="2"/>
      <c r="B22" s="2" t="s">
        <v>16</v>
      </c>
      <c r="C22" s="2">
        <v>8</v>
      </c>
      <c r="D22" s="2">
        <v>9869.359</v>
      </c>
      <c r="E22" s="2"/>
      <c r="F22" s="2">
        <v>8</v>
      </c>
      <c r="G22" s="2">
        <v>8602.205</v>
      </c>
      <c r="H22" s="2">
        <f t="shared" si="1"/>
        <v>0.87160726446368</v>
      </c>
    </row>
    <row r="25" ht="13.5" spans="1:1">
      <c r="A25" s="1" t="s">
        <v>1448</v>
      </c>
    </row>
    <row r="26" spans="1:18">
      <c r="A26" s="6" t="s">
        <v>21</v>
      </c>
      <c r="B26" s="2"/>
      <c r="C26" s="2"/>
      <c r="D26" s="2"/>
      <c r="E26" s="2"/>
      <c r="F26" s="2"/>
      <c r="G26" s="2"/>
      <c r="H26" s="6" t="s">
        <v>22</v>
      </c>
      <c r="I26" s="7"/>
      <c r="J26" s="2"/>
      <c r="K26" s="2"/>
      <c r="L26" s="2"/>
      <c r="M26" s="2"/>
      <c r="N26" s="2"/>
      <c r="O26" s="2"/>
      <c r="P26" s="2"/>
      <c r="Q26" s="2"/>
      <c r="R26" s="2"/>
    </row>
    <row r="27" spans="1:18">
      <c r="A27" s="6"/>
      <c r="B27" s="6" t="s">
        <v>23</v>
      </c>
      <c r="C27" s="6" t="s">
        <v>24</v>
      </c>
      <c r="D27" s="6" t="s">
        <v>25</v>
      </c>
      <c r="E27" s="6" t="s">
        <v>26</v>
      </c>
      <c r="F27" s="6" t="s">
        <v>27</v>
      </c>
      <c r="G27" s="2"/>
      <c r="H27" s="6"/>
      <c r="I27" s="7"/>
      <c r="J27" s="6" t="s">
        <v>28</v>
      </c>
      <c r="K27" s="6"/>
      <c r="L27" s="6" t="s">
        <v>29</v>
      </c>
      <c r="M27" s="6"/>
      <c r="N27" s="6"/>
      <c r="O27" s="6"/>
      <c r="P27" s="6"/>
      <c r="Q27" s="6"/>
      <c r="R27" s="6"/>
    </row>
    <row r="28" spans="1:18">
      <c r="A28" s="6" t="s">
        <v>30</v>
      </c>
      <c r="B28" s="2" t="s">
        <v>1450</v>
      </c>
      <c r="C28" s="2">
        <v>4</v>
      </c>
      <c r="D28" s="2">
        <v>1</v>
      </c>
      <c r="E28" s="2">
        <v>0.38827</v>
      </c>
      <c r="F28" s="2">
        <v>0.19413</v>
      </c>
      <c r="G28" s="2"/>
      <c r="H28" s="6"/>
      <c r="I28" s="7"/>
      <c r="J28" s="6" t="s">
        <v>32</v>
      </c>
      <c r="K28" s="6" t="s">
        <v>33</v>
      </c>
      <c r="L28" s="6" t="s">
        <v>34</v>
      </c>
      <c r="M28" s="6" t="s">
        <v>35</v>
      </c>
      <c r="N28" s="6" t="s">
        <v>36</v>
      </c>
      <c r="O28" s="6" t="s">
        <v>37</v>
      </c>
      <c r="P28" s="6" t="s">
        <v>38</v>
      </c>
      <c r="Q28" s="6" t="s">
        <v>39</v>
      </c>
      <c r="R28" s="6"/>
    </row>
    <row r="29" spans="1:18">
      <c r="A29" s="2"/>
      <c r="B29" s="2" t="s">
        <v>1451</v>
      </c>
      <c r="C29" s="2">
        <v>4</v>
      </c>
      <c r="D29" s="2">
        <v>2.0579</v>
      </c>
      <c r="E29" s="2">
        <v>0.68908</v>
      </c>
      <c r="F29" s="2">
        <v>0.34454</v>
      </c>
      <c r="G29" s="2"/>
      <c r="H29" s="6"/>
      <c r="I29" s="7"/>
      <c r="J29" s="6"/>
      <c r="K29" s="6"/>
      <c r="L29" s="6"/>
      <c r="M29" s="6"/>
      <c r="N29" s="6"/>
      <c r="O29" s="6"/>
      <c r="P29" s="6"/>
      <c r="Q29" s="6" t="s">
        <v>41</v>
      </c>
      <c r="R29" s="6" t="s">
        <v>42</v>
      </c>
    </row>
    <row r="30" spans="1:18">
      <c r="A30" s="2"/>
      <c r="B30" s="2"/>
      <c r="C30" s="2"/>
      <c r="D30" s="2"/>
      <c r="E30" s="2"/>
      <c r="F30" s="2"/>
      <c r="G30" s="2"/>
      <c r="H30" s="6" t="s">
        <v>30</v>
      </c>
      <c r="I30" s="6" t="s">
        <v>43</v>
      </c>
      <c r="J30" s="2">
        <v>0.975</v>
      </c>
      <c r="K30" s="2">
        <v>0.362</v>
      </c>
      <c r="L30" s="2">
        <v>-2.675</v>
      </c>
      <c r="M30" s="2">
        <v>6</v>
      </c>
      <c r="N30" s="2">
        <v>0.037</v>
      </c>
      <c r="O30" s="2">
        <v>-1.0579</v>
      </c>
      <c r="P30" s="2">
        <v>0.39547</v>
      </c>
      <c r="Q30" s="2">
        <v>-2.02557</v>
      </c>
      <c r="R30" s="2">
        <v>-0.09023</v>
      </c>
    </row>
    <row r="31" spans="8:18">
      <c r="H31" s="9"/>
      <c r="I31" s="6" t="s">
        <v>44</v>
      </c>
      <c r="J31" s="2"/>
      <c r="K31" s="2"/>
      <c r="L31" s="2">
        <v>-2.675</v>
      </c>
      <c r="M31" s="2">
        <v>4.731</v>
      </c>
      <c r="N31" s="2">
        <v>0.047</v>
      </c>
      <c r="O31" s="2">
        <v>-1.0579</v>
      </c>
      <c r="P31" s="2">
        <v>0.39547</v>
      </c>
      <c r="Q31" s="2">
        <v>-2.09215</v>
      </c>
      <c r="R31" s="2">
        <v>-0.02365</v>
      </c>
    </row>
    <row r="37" spans="1:1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</row>
    <row r="38" spans="1:1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</row>
    <row r="39" spans="1:11">
      <c r="A39" s="2" t="s">
        <v>1449</v>
      </c>
      <c r="B39" s="2"/>
      <c r="C39" s="2"/>
      <c r="D39" s="2"/>
      <c r="E39" s="2"/>
      <c r="F39" s="2"/>
      <c r="G39" s="2"/>
      <c r="H39" s="2"/>
      <c r="I39" s="2"/>
      <c r="J39" s="2"/>
      <c r="K39" s="2"/>
    </row>
    <row r="40" spans="1:11">
      <c r="A40" s="6" t="s">
        <v>21</v>
      </c>
      <c r="B40" s="2"/>
      <c r="C40" s="2"/>
      <c r="D40" s="2"/>
      <c r="E40" s="2"/>
      <c r="F40" s="2"/>
      <c r="G40" s="2"/>
      <c r="H40" s="2"/>
      <c r="I40" s="2"/>
      <c r="J40" s="2"/>
      <c r="K40" s="2"/>
    </row>
    <row r="41" spans="1:18">
      <c r="A41" s="6"/>
      <c r="B41" s="6" t="s">
        <v>23</v>
      </c>
      <c r="C41" s="6" t="s">
        <v>24</v>
      </c>
      <c r="D41" s="6" t="s">
        <v>25</v>
      </c>
      <c r="E41" s="6" t="s">
        <v>26</v>
      </c>
      <c r="F41" s="6" t="s">
        <v>27</v>
      </c>
      <c r="G41" s="2"/>
      <c r="H41" s="6" t="s">
        <v>22</v>
      </c>
      <c r="I41" s="7"/>
      <c r="J41" s="2"/>
      <c r="K41" s="2"/>
      <c r="L41" s="2"/>
      <c r="M41" s="2"/>
      <c r="N41" s="2"/>
      <c r="O41" s="2"/>
      <c r="P41" s="2"/>
      <c r="Q41" s="2"/>
      <c r="R41" s="2"/>
    </row>
    <row r="42" spans="1:18">
      <c r="A42" s="6" t="s">
        <v>30</v>
      </c>
      <c r="B42" s="2" t="s">
        <v>1452</v>
      </c>
      <c r="C42" s="2">
        <v>4</v>
      </c>
      <c r="D42" s="2">
        <v>1</v>
      </c>
      <c r="E42" s="2">
        <v>0.16356</v>
      </c>
      <c r="F42" s="2">
        <v>0.08178</v>
      </c>
      <c r="G42" s="2"/>
      <c r="H42" s="6"/>
      <c r="I42" s="7"/>
      <c r="J42" s="6" t="s">
        <v>28</v>
      </c>
      <c r="K42" s="6"/>
      <c r="L42" s="6" t="s">
        <v>29</v>
      </c>
      <c r="M42" s="6"/>
      <c r="N42" s="6"/>
      <c r="O42" s="6"/>
      <c r="P42" s="6"/>
      <c r="Q42" s="6"/>
      <c r="R42" s="6"/>
    </row>
    <row r="43" spans="1:18">
      <c r="A43" s="2"/>
      <c r="B43" s="2" t="s">
        <v>1453</v>
      </c>
      <c r="C43" s="2">
        <v>4</v>
      </c>
      <c r="D43" s="2">
        <v>1.4162</v>
      </c>
      <c r="E43" s="2">
        <v>0.23238</v>
      </c>
      <c r="F43" s="2">
        <v>0.11619</v>
      </c>
      <c r="G43" s="2"/>
      <c r="H43" s="6"/>
      <c r="I43" s="7"/>
      <c r="J43" s="6" t="s">
        <v>32</v>
      </c>
      <c r="K43" s="6" t="s">
        <v>33</v>
      </c>
      <c r="L43" s="6" t="s">
        <v>34</v>
      </c>
      <c r="M43" s="6" t="s">
        <v>35</v>
      </c>
      <c r="N43" s="6" t="s">
        <v>36</v>
      </c>
      <c r="O43" s="6" t="s">
        <v>37</v>
      </c>
      <c r="P43" s="6" t="s">
        <v>38</v>
      </c>
      <c r="Q43" s="6" t="s">
        <v>39</v>
      </c>
      <c r="R43" s="6"/>
    </row>
    <row r="44" spans="8:18">
      <c r="H44" s="6"/>
      <c r="I44" s="7"/>
      <c r="J44" s="6"/>
      <c r="K44" s="6"/>
      <c r="L44" s="6"/>
      <c r="M44" s="6"/>
      <c r="N44" s="6"/>
      <c r="O44" s="6"/>
      <c r="P44" s="6"/>
      <c r="Q44" s="6" t="s">
        <v>41</v>
      </c>
      <c r="R44" s="6" t="s">
        <v>42</v>
      </c>
    </row>
    <row r="45" spans="8:18">
      <c r="H45" s="6" t="s">
        <v>30</v>
      </c>
      <c r="I45" s="6" t="s">
        <v>43</v>
      </c>
      <c r="J45" s="2">
        <v>1.096</v>
      </c>
      <c r="K45" s="2">
        <v>0.336</v>
      </c>
      <c r="L45" s="2">
        <v>-2.93</v>
      </c>
      <c r="M45" s="2">
        <v>6</v>
      </c>
      <c r="N45" s="2">
        <v>0.026</v>
      </c>
      <c r="O45" s="2">
        <v>-0.41624</v>
      </c>
      <c r="P45" s="2">
        <v>0.14208</v>
      </c>
      <c r="Q45" s="2">
        <v>-0.76391</v>
      </c>
      <c r="R45" s="2">
        <v>-0.06858</v>
      </c>
    </row>
    <row r="46" spans="8:18">
      <c r="H46" s="9"/>
      <c r="I46" s="6" t="s">
        <v>44</v>
      </c>
      <c r="J46" s="2"/>
      <c r="K46" s="2"/>
      <c r="L46" s="2">
        <v>-2.93</v>
      </c>
      <c r="M46" s="2">
        <v>5.387</v>
      </c>
      <c r="N46" s="2">
        <v>0.03</v>
      </c>
      <c r="O46" s="2">
        <v>-0.41624</v>
      </c>
      <c r="P46" s="2">
        <v>0.14208</v>
      </c>
      <c r="Q46" s="2">
        <v>-0.77373</v>
      </c>
      <c r="R46" s="2">
        <v>-0.05875</v>
      </c>
    </row>
    <row r="51" ht="17.25" spans="1:1">
      <c r="A51" s="10" t="s">
        <v>1454</v>
      </c>
    </row>
    <row r="52" spans="1:7">
      <c r="A52" s="2"/>
      <c r="B52" s="2"/>
      <c r="C52" s="2" t="s">
        <v>93</v>
      </c>
      <c r="D52" s="2"/>
      <c r="E52" s="2" t="s">
        <v>94</v>
      </c>
      <c r="F52" s="2"/>
      <c r="G52" s="2"/>
    </row>
    <row r="53" spans="1:7">
      <c r="A53" s="5" t="s">
        <v>208</v>
      </c>
      <c r="B53" s="5">
        <v>1</v>
      </c>
      <c r="C53" s="5">
        <v>12562.652</v>
      </c>
      <c r="D53" s="5"/>
      <c r="E53" s="5">
        <v>1</v>
      </c>
      <c r="F53" s="5">
        <v>4911.761</v>
      </c>
      <c r="G53" s="5">
        <v>0.390981219570517</v>
      </c>
    </row>
    <row r="54" spans="1:9">
      <c r="A54" s="5" t="s">
        <v>209</v>
      </c>
      <c r="B54" s="5">
        <v>2</v>
      </c>
      <c r="C54" s="5">
        <v>9165.711</v>
      </c>
      <c r="D54" s="5"/>
      <c r="E54" s="5">
        <v>2</v>
      </c>
      <c r="F54" s="5">
        <v>5467.154</v>
      </c>
      <c r="G54" s="5">
        <v>0.596478985645522</v>
      </c>
      <c r="I54" s="2" t="s">
        <v>94</v>
      </c>
    </row>
    <row r="55" spans="1:7">
      <c r="A55" s="2" t="s">
        <v>1455</v>
      </c>
      <c r="B55" s="2">
        <v>3</v>
      </c>
      <c r="C55" s="2">
        <v>11371.054</v>
      </c>
      <c r="D55" s="2"/>
      <c r="E55" s="2">
        <v>3</v>
      </c>
      <c r="F55" s="2">
        <v>5844.246</v>
      </c>
      <c r="G55" s="2">
        <v>0.513958160782633</v>
      </c>
    </row>
    <row r="56" spans="1:7">
      <c r="A56" s="2" t="s">
        <v>1456</v>
      </c>
      <c r="B56" s="2">
        <v>4</v>
      </c>
      <c r="C56" s="2">
        <v>9923.69</v>
      </c>
      <c r="D56" s="2"/>
      <c r="E56" s="2">
        <v>4</v>
      </c>
      <c r="F56" s="2">
        <v>10292.447</v>
      </c>
      <c r="G56" s="2">
        <f>F56/C56</f>
        <v>1.03715926233085</v>
      </c>
    </row>
    <row r="57" spans="1:7">
      <c r="A57" s="3" t="s">
        <v>1457</v>
      </c>
      <c r="B57" s="3">
        <v>5</v>
      </c>
      <c r="C57" s="3">
        <v>10165.811</v>
      </c>
      <c r="D57" s="3"/>
      <c r="E57" s="3">
        <v>5</v>
      </c>
      <c r="F57" s="3">
        <v>12024.317</v>
      </c>
      <c r="G57" s="3">
        <v>1.1828192556403</v>
      </c>
    </row>
    <row r="58" spans="1:7">
      <c r="A58" s="3" t="s">
        <v>1458</v>
      </c>
      <c r="B58" s="3">
        <v>6</v>
      </c>
      <c r="C58" s="3">
        <v>11397.569</v>
      </c>
      <c r="D58" s="3"/>
      <c r="E58" s="3">
        <v>6</v>
      </c>
      <c r="F58" s="3">
        <v>14352.518</v>
      </c>
      <c r="G58" s="3">
        <v>1.259261338975</v>
      </c>
    </row>
    <row r="59" spans="1:7">
      <c r="A59" s="2" t="s">
        <v>1459</v>
      </c>
      <c r="B59" s="2">
        <v>7</v>
      </c>
      <c r="C59" s="2">
        <v>9043.589</v>
      </c>
      <c r="D59" s="2"/>
      <c r="E59" s="2">
        <v>7</v>
      </c>
      <c r="F59" s="2">
        <v>8876.175</v>
      </c>
      <c r="G59" s="2">
        <v>0.981488101681755</v>
      </c>
    </row>
    <row r="60" spans="1:7">
      <c r="A60" s="2" t="s">
        <v>1460</v>
      </c>
      <c r="B60" s="2">
        <v>8</v>
      </c>
      <c r="C60" s="2">
        <v>10076.953</v>
      </c>
      <c r="D60" s="2"/>
      <c r="E60" s="2">
        <v>8</v>
      </c>
      <c r="F60" s="2">
        <v>4687.811</v>
      </c>
      <c r="G60" s="2">
        <v>0.465201236921518</v>
      </c>
    </row>
    <row r="61" spans="1:7">
      <c r="A61" s="2"/>
      <c r="B61" s="2"/>
      <c r="C61" s="2"/>
      <c r="D61" s="2"/>
      <c r="E61" s="2"/>
      <c r="F61" s="2"/>
      <c r="G61" s="2"/>
    </row>
    <row r="62" spans="1:7">
      <c r="A62" s="2"/>
      <c r="B62" s="2"/>
      <c r="C62" s="2"/>
      <c r="D62" s="2"/>
      <c r="E62" s="2"/>
      <c r="F62" s="2"/>
      <c r="G62" s="2"/>
    </row>
    <row r="63" spans="1:7">
      <c r="A63" s="5" t="s">
        <v>210</v>
      </c>
      <c r="B63" s="5">
        <v>1</v>
      </c>
      <c r="C63" s="5">
        <v>10500.51</v>
      </c>
      <c r="D63" s="5"/>
      <c r="E63" s="5">
        <v>1</v>
      </c>
      <c r="F63" s="5">
        <v>5068.296</v>
      </c>
      <c r="G63" s="5">
        <v>0.482671413102792</v>
      </c>
    </row>
    <row r="64" spans="1:9">
      <c r="A64" s="5" t="s">
        <v>211</v>
      </c>
      <c r="B64" s="5">
        <v>2</v>
      </c>
      <c r="C64" s="5">
        <v>8127.569</v>
      </c>
      <c r="D64" s="5"/>
      <c r="E64" s="5">
        <v>2</v>
      </c>
      <c r="F64" s="5">
        <v>7029.589</v>
      </c>
      <c r="G64" s="5">
        <f>F64/C64</f>
        <v>0.864906714418543</v>
      </c>
      <c r="I64" s="2" t="s">
        <v>93</v>
      </c>
    </row>
    <row r="65" spans="1:7">
      <c r="A65" s="2" t="s">
        <v>1461</v>
      </c>
      <c r="B65" s="2">
        <v>3</v>
      </c>
      <c r="C65" s="2">
        <v>9820.74</v>
      </c>
      <c r="D65" s="2"/>
      <c r="E65" s="2">
        <v>3</v>
      </c>
      <c r="F65" s="2">
        <v>6534.104</v>
      </c>
      <c r="G65" s="2">
        <v>0.665337235279623</v>
      </c>
    </row>
    <row r="66" spans="1:7">
      <c r="A66" s="2" t="s">
        <v>1462</v>
      </c>
      <c r="B66" s="2">
        <v>4</v>
      </c>
      <c r="C66" s="2">
        <v>8106.841</v>
      </c>
      <c r="D66" s="2"/>
      <c r="E66" s="2">
        <v>4</v>
      </c>
      <c r="F66" s="2">
        <v>9225.711</v>
      </c>
      <c r="G66" s="2">
        <v>1.13801553527447</v>
      </c>
    </row>
    <row r="67" spans="1:7">
      <c r="A67" s="3" t="s">
        <v>1463</v>
      </c>
      <c r="B67" s="3">
        <v>5</v>
      </c>
      <c r="C67" s="3">
        <v>9223.983</v>
      </c>
      <c r="D67" s="3"/>
      <c r="E67" s="3">
        <v>5</v>
      </c>
      <c r="F67" s="3">
        <v>9355.569</v>
      </c>
      <c r="G67" s="3">
        <v>1.01426563774023</v>
      </c>
    </row>
    <row r="68" spans="1:7">
      <c r="A68" s="3" t="s">
        <v>1464</v>
      </c>
      <c r="B68" s="3">
        <v>6</v>
      </c>
      <c r="C68" s="3">
        <v>9124.012</v>
      </c>
      <c r="D68" s="3"/>
      <c r="E68" s="3">
        <v>6</v>
      </c>
      <c r="F68" s="3">
        <v>10862.347</v>
      </c>
      <c r="G68" s="3">
        <v>1.19052309444573</v>
      </c>
    </row>
    <row r="69" spans="1:7">
      <c r="A69" s="2" t="s">
        <v>1465</v>
      </c>
      <c r="B69" s="2">
        <v>7</v>
      </c>
      <c r="C69" s="2">
        <v>8915.004</v>
      </c>
      <c r="D69" s="2"/>
      <c r="E69" s="2">
        <v>7</v>
      </c>
      <c r="F69" s="2">
        <v>9640.903</v>
      </c>
      <c r="G69" s="2">
        <v>1.08142441663515</v>
      </c>
    </row>
    <row r="70" spans="1:7">
      <c r="A70" s="2" t="s">
        <v>1466</v>
      </c>
      <c r="B70" s="2">
        <v>8</v>
      </c>
      <c r="C70" s="2">
        <v>12010.602</v>
      </c>
      <c r="D70" s="2"/>
      <c r="E70" s="2">
        <v>8</v>
      </c>
      <c r="F70" s="2">
        <v>10126.861</v>
      </c>
      <c r="G70" s="2">
        <v>0.843160151339625</v>
      </c>
    </row>
    <row r="73" spans="1:13">
      <c r="A73" s="6" t="s">
        <v>123</v>
      </c>
      <c r="B73" s="2"/>
      <c r="C73" s="2"/>
      <c r="D73" s="2"/>
      <c r="E73" s="2"/>
      <c r="F73" s="2"/>
      <c r="G73" s="6" t="s">
        <v>124</v>
      </c>
      <c r="H73" s="6"/>
      <c r="I73" s="6"/>
      <c r="J73" s="6"/>
      <c r="K73" s="6"/>
      <c r="L73" s="6"/>
      <c r="M73" s="6"/>
    </row>
    <row r="74" spans="1:13">
      <c r="A74" s="6" t="s">
        <v>30</v>
      </c>
      <c r="B74" s="2"/>
      <c r="C74" s="2"/>
      <c r="D74" s="2"/>
      <c r="E74" s="2"/>
      <c r="F74" s="2"/>
      <c r="G74" s="6" t="s">
        <v>125</v>
      </c>
      <c r="H74" s="6"/>
      <c r="I74" s="6"/>
      <c r="J74" s="6"/>
      <c r="K74" s="6"/>
      <c r="L74" s="6"/>
      <c r="M74" s="6"/>
    </row>
    <row r="75" spans="1:13">
      <c r="A75" s="6"/>
      <c r="B75" s="6" t="s">
        <v>126</v>
      </c>
      <c r="C75" s="6" t="s">
        <v>127</v>
      </c>
      <c r="D75" s="6" t="s">
        <v>128</v>
      </c>
      <c r="E75" s="6" t="s">
        <v>32</v>
      </c>
      <c r="F75" s="6" t="s">
        <v>33</v>
      </c>
      <c r="G75" s="6" t="s">
        <v>129</v>
      </c>
      <c r="H75" s="6"/>
      <c r="I75" s="6"/>
      <c r="J75" s="6"/>
      <c r="K75" s="6"/>
      <c r="L75" s="6"/>
      <c r="M75" s="6"/>
    </row>
    <row r="76" spans="1:13">
      <c r="A76" s="8" t="s">
        <v>130</v>
      </c>
      <c r="B76" s="2">
        <v>1.973</v>
      </c>
      <c r="C76" s="2">
        <v>3</v>
      </c>
      <c r="D76" s="2">
        <v>0.658</v>
      </c>
      <c r="E76" s="2">
        <v>4.186</v>
      </c>
      <c r="F76" s="2">
        <v>0.03</v>
      </c>
      <c r="G76" s="6" t="s">
        <v>131</v>
      </c>
      <c r="H76" s="6" t="s">
        <v>132</v>
      </c>
      <c r="I76" s="6" t="s">
        <v>133</v>
      </c>
      <c r="J76" s="6" t="s">
        <v>134</v>
      </c>
      <c r="K76" s="6" t="s">
        <v>33</v>
      </c>
      <c r="L76" s="6" t="s">
        <v>135</v>
      </c>
      <c r="M76" s="6"/>
    </row>
    <row r="77" spans="1:13">
      <c r="A77" s="6" t="s">
        <v>136</v>
      </c>
      <c r="B77" s="2">
        <v>1.885</v>
      </c>
      <c r="C77" s="2">
        <v>12</v>
      </c>
      <c r="D77" s="2">
        <v>0.157</v>
      </c>
      <c r="E77" s="2"/>
      <c r="F77" s="2"/>
      <c r="G77" s="6"/>
      <c r="H77" s="6"/>
      <c r="I77" s="6"/>
      <c r="J77" s="6"/>
      <c r="K77" s="6"/>
      <c r="L77" s="6" t="s">
        <v>41</v>
      </c>
      <c r="M77" s="6" t="s">
        <v>42</v>
      </c>
    </row>
    <row r="78" spans="1:13">
      <c r="A78" s="6" t="s">
        <v>137</v>
      </c>
      <c r="B78" s="2">
        <v>3.858</v>
      </c>
      <c r="C78" s="2">
        <v>15</v>
      </c>
      <c r="D78" s="2"/>
      <c r="E78" s="2"/>
      <c r="F78" s="2"/>
      <c r="G78" s="2" t="s">
        <v>31</v>
      </c>
      <c r="H78" s="2" t="s">
        <v>534</v>
      </c>
      <c r="I78" s="2">
        <v>-0.43658</v>
      </c>
      <c r="J78" s="2">
        <v>0.28025</v>
      </c>
      <c r="K78" s="2">
        <v>0.145</v>
      </c>
      <c r="L78" s="2">
        <v>-1.0472</v>
      </c>
      <c r="M78" s="2">
        <v>0.174</v>
      </c>
    </row>
    <row r="79" spans="1:13">
      <c r="A79" s="2"/>
      <c r="B79" s="2"/>
      <c r="C79" s="2"/>
      <c r="D79" s="2"/>
      <c r="E79" s="2"/>
      <c r="F79" s="2"/>
      <c r="G79" s="2"/>
      <c r="H79" s="2" t="s">
        <v>536</v>
      </c>
      <c r="I79" s="2" t="s">
        <v>1467</v>
      </c>
      <c r="J79" s="2">
        <v>0.28025</v>
      </c>
      <c r="K79" s="2">
        <v>0.004</v>
      </c>
      <c r="L79" s="2">
        <v>-1.6007</v>
      </c>
      <c r="M79" s="2">
        <v>-0.3794</v>
      </c>
    </row>
    <row r="80" spans="1:13">
      <c r="A80" s="2"/>
      <c r="B80" s="2"/>
      <c r="C80" s="2"/>
      <c r="D80" s="2"/>
      <c r="E80" s="2"/>
      <c r="F80" s="2"/>
      <c r="G80" s="2"/>
      <c r="H80" s="2" t="s">
        <v>538</v>
      </c>
      <c r="I80" s="2">
        <v>-0.44378</v>
      </c>
      <c r="J80" s="2">
        <v>0.28025</v>
      </c>
      <c r="K80" s="2">
        <v>0.139</v>
      </c>
      <c r="L80" s="2">
        <v>-1.0544</v>
      </c>
      <c r="M80" s="2">
        <v>0.1668</v>
      </c>
    </row>
    <row r="81" spans="1:13">
      <c r="A81" s="2"/>
      <c r="B81" s="2"/>
      <c r="C81" s="2"/>
      <c r="D81" s="2"/>
      <c r="E81" s="2"/>
      <c r="F81" s="2"/>
      <c r="G81" s="2" t="s">
        <v>534</v>
      </c>
      <c r="H81" s="2" t="s">
        <v>31</v>
      </c>
      <c r="I81" s="2">
        <v>0.43658</v>
      </c>
      <c r="J81" s="2">
        <v>0.28025</v>
      </c>
      <c r="K81" s="2">
        <v>0.145</v>
      </c>
      <c r="L81" s="2">
        <v>-0.174</v>
      </c>
      <c r="M81" s="2">
        <v>1.0472</v>
      </c>
    </row>
    <row r="82" spans="1:13">
      <c r="A82" s="2"/>
      <c r="B82" s="2"/>
      <c r="C82" s="2"/>
      <c r="D82" s="2"/>
      <c r="E82" s="2"/>
      <c r="F82" s="2"/>
      <c r="G82" s="2"/>
      <c r="H82" s="2" t="s">
        <v>536</v>
      </c>
      <c r="I82" s="2">
        <v>-0.55348</v>
      </c>
      <c r="J82" s="2">
        <v>0.28025</v>
      </c>
      <c r="K82" s="2">
        <v>0.072</v>
      </c>
      <c r="L82" s="2">
        <v>-1.1641</v>
      </c>
      <c r="M82" s="2">
        <v>0.0571</v>
      </c>
    </row>
    <row r="83" spans="1:13">
      <c r="A83" s="2"/>
      <c r="B83" s="2"/>
      <c r="C83" s="2"/>
      <c r="D83" s="2"/>
      <c r="E83" s="2"/>
      <c r="F83" s="2"/>
      <c r="G83" s="2"/>
      <c r="H83" s="2" t="s">
        <v>538</v>
      </c>
      <c r="I83" s="2">
        <v>-0.0072</v>
      </c>
      <c r="J83" s="2">
        <v>0.28025</v>
      </c>
      <c r="K83" s="2">
        <v>0.98</v>
      </c>
      <c r="L83" s="2">
        <v>-0.6178</v>
      </c>
      <c r="M83" s="2">
        <v>0.6034</v>
      </c>
    </row>
    <row r="84" spans="1:13">
      <c r="A84" s="2"/>
      <c r="B84" s="2"/>
      <c r="C84" s="2"/>
      <c r="D84" s="2"/>
      <c r="E84" s="2"/>
      <c r="F84" s="2"/>
      <c r="G84" s="2" t="s">
        <v>536</v>
      </c>
      <c r="H84" s="2" t="s">
        <v>31</v>
      </c>
      <c r="I84" s="2" t="s">
        <v>1468</v>
      </c>
      <c r="J84" s="2">
        <v>0.28025</v>
      </c>
      <c r="K84" s="2">
        <v>0.004</v>
      </c>
      <c r="L84" s="2">
        <v>0.3794</v>
      </c>
      <c r="M84" s="2">
        <v>1.6007</v>
      </c>
    </row>
    <row r="85" spans="1:13">
      <c r="A85" s="2"/>
      <c r="B85" s="2"/>
      <c r="C85" s="2"/>
      <c r="D85" s="2"/>
      <c r="E85" s="2"/>
      <c r="F85" s="2"/>
      <c r="G85" s="2"/>
      <c r="H85" s="2" t="s">
        <v>534</v>
      </c>
      <c r="I85" s="2">
        <v>0.55348</v>
      </c>
      <c r="J85" s="2">
        <v>0.28025</v>
      </c>
      <c r="K85" s="2">
        <v>0.072</v>
      </c>
      <c r="L85" s="2">
        <v>-0.0571</v>
      </c>
      <c r="M85" s="2">
        <v>1.1641</v>
      </c>
    </row>
    <row r="86" spans="1:13">
      <c r="A86" s="2"/>
      <c r="B86" s="2"/>
      <c r="C86" s="2"/>
      <c r="D86" s="2"/>
      <c r="E86" s="2"/>
      <c r="F86" s="2"/>
      <c r="G86" s="2"/>
      <c r="H86" s="2" t="s">
        <v>538</v>
      </c>
      <c r="I86" s="2">
        <v>0.54628</v>
      </c>
      <c r="J86" s="2">
        <v>0.28025</v>
      </c>
      <c r="K86" s="2">
        <v>0.075</v>
      </c>
      <c r="L86" s="2">
        <v>-0.0643</v>
      </c>
      <c r="M86" s="2">
        <v>1.1569</v>
      </c>
    </row>
    <row r="87" spans="1:13">
      <c r="A87" s="2"/>
      <c r="B87" s="2"/>
      <c r="C87" s="2"/>
      <c r="D87" s="2"/>
      <c r="E87" s="2"/>
      <c r="F87" s="2"/>
      <c r="G87" s="2" t="s">
        <v>538</v>
      </c>
      <c r="H87" s="2" t="s">
        <v>31</v>
      </c>
      <c r="I87" s="2">
        <v>0.44378</v>
      </c>
      <c r="J87" s="2">
        <v>0.28025</v>
      </c>
      <c r="K87" s="2">
        <v>0.139</v>
      </c>
      <c r="L87" s="2">
        <v>-0.1668</v>
      </c>
      <c r="M87" s="2">
        <v>1.0544</v>
      </c>
    </row>
    <row r="88" spans="1:13">
      <c r="A88" s="2"/>
      <c r="B88" s="2"/>
      <c r="C88" s="2"/>
      <c r="D88" s="2"/>
      <c r="E88" s="2"/>
      <c r="F88" s="2"/>
      <c r="G88" s="2"/>
      <c r="H88" s="2" t="s">
        <v>534</v>
      </c>
      <c r="I88" s="2">
        <v>0.0072</v>
      </c>
      <c r="J88" s="2">
        <v>0.28025</v>
      </c>
      <c r="K88" s="2">
        <v>0.98</v>
      </c>
      <c r="L88" s="2">
        <v>-0.6034</v>
      </c>
      <c r="M88" s="2">
        <v>0.6178</v>
      </c>
    </row>
    <row r="89" spans="1:13">
      <c r="A89" s="2"/>
      <c r="B89" s="2"/>
      <c r="C89" s="2"/>
      <c r="D89" s="2"/>
      <c r="E89" s="2"/>
      <c r="F89" s="2"/>
      <c r="G89" s="2"/>
      <c r="H89" s="2" t="s">
        <v>536</v>
      </c>
      <c r="I89" s="2">
        <v>-0.54628</v>
      </c>
      <c r="J89" s="2">
        <v>0.28025</v>
      </c>
      <c r="K89" s="2">
        <v>0.075</v>
      </c>
      <c r="L89" s="2">
        <v>-1.1569</v>
      </c>
      <c r="M89" s="2">
        <v>0.0643</v>
      </c>
    </row>
    <row r="90" spans="1:13">
      <c r="A90" s="2"/>
      <c r="B90" s="2"/>
      <c r="C90" s="2"/>
      <c r="D90" s="2"/>
      <c r="E90" s="2"/>
      <c r="F90" s="2"/>
      <c r="G90" s="6" t="s">
        <v>144</v>
      </c>
      <c r="H90" s="2"/>
      <c r="I90" s="2"/>
      <c r="J90" s="2"/>
      <c r="K90" s="2"/>
      <c r="L90" s="2"/>
      <c r="M90" s="2"/>
    </row>
    <row r="93" ht="17.25" spans="1:1">
      <c r="A93" s="10" t="s">
        <v>1469</v>
      </c>
    </row>
    <row r="94" spans="1:7">
      <c r="A94" s="2"/>
      <c r="B94" s="2"/>
      <c r="C94" s="2" t="s">
        <v>93</v>
      </c>
      <c r="D94" s="2"/>
      <c r="E94" s="2" t="s">
        <v>94</v>
      </c>
      <c r="F94" s="2"/>
      <c r="G94" s="2"/>
    </row>
    <row r="95" spans="1:7">
      <c r="A95" s="5" t="s">
        <v>208</v>
      </c>
      <c r="B95" s="5">
        <v>1</v>
      </c>
      <c r="C95" s="5">
        <v>8285.225</v>
      </c>
      <c r="D95" s="5"/>
      <c r="E95" s="5">
        <v>1</v>
      </c>
      <c r="F95" s="5">
        <v>5501.598</v>
      </c>
      <c r="G95" s="5">
        <f t="shared" ref="G95:G106" si="2">F95/C95</f>
        <v>0.664025177348835</v>
      </c>
    </row>
    <row r="96" spans="1:7">
      <c r="A96" s="5" t="s">
        <v>209</v>
      </c>
      <c r="B96" s="5">
        <v>2</v>
      </c>
      <c r="C96" s="5">
        <v>6775.912</v>
      </c>
      <c r="D96" s="5"/>
      <c r="E96" s="5">
        <v>2</v>
      </c>
      <c r="F96" s="5">
        <v>4282.406</v>
      </c>
      <c r="G96" s="5">
        <f t="shared" si="2"/>
        <v>0.632004370776952</v>
      </c>
    </row>
    <row r="97" spans="1:9">
      <c r="A97" s="2" t="s">
        <v>546</v>
      </c>
      <c r="B97" s="2">
        <v>3</v>
      </c>
      <c r="C97" s="2">
        <v>6226.719</v>
      </c>
      <c r="D97" s="2"/>
      <c r="E97" s="2">
        <v>3</v>
      </c>
      <c r="F97" s="2">
        <v>7176.477</v>
      </c>
      <c r="G97" s="2">
        <f t="shared" si="2"/>
        <v>1.15252944608549</v>
      </c>
      <c r="I97" s="2" t="s">
        <v>94</v>
      </c>
    </row>
    <row r="98" spans="1:7">
      <c r="A98" s="2" t="s">
        <v>547</v>
      </c>
      <c r="B98" s="2">
        <v>4</v>
      </c>
      <c r="C98" s="2">
        <v>5412.062</v>
      </c>
      <c r="D98" s="2"/>
      <c r="E98" s="2">
        <v>4</v>
      </c>
      <c r="F98" s="2">
        <v>7148.669</v>
      </c>
      <c r="G98" s="2">
        <f t="shared" si="2"/>
        <v>1.32087714442296</v>
      </c>
    </row>
    <row r="99" spans="1:7">
      <c r="A99" s="3" t="s">
        <v>550</v>
      </c>
      <c r="B99" s="3">
        <v>5</v>
      </c>
      <c r="C99" s="3">
        <v>6419.305</v>
      </c>
      <c r="D99" s="3"/>
      <c r="E99" s="3">
        <v>5</v>
      </c>
      <c r="F99" s="3">
        <v>7848.77</v>
      </c>
      <c r="G99" s="3">
        <f t="shared" si="2"/>
        <v>1.2226822062513</v>
      </c>
    </row>
    <row r="100" spans="1:7">
      <c r="A100" s="3" t="s">
        <v>551</v>
      </c>
      <c r="B100" s="3">
        <v>6</v>
      </c>
      <c r="C100" s="3">
        <v>6190.426</v>
      </c>
      <c r="D100" s="3"/>
      <c r="E100" s="3">
        <v>6</v>
      </c>
      <c r="F100" s="3">
        <v>8189.134</v>
      </c>
      <c r="G100" s="3">
        <f t="shared" si="2"/>
        <v>1.32287083312199</v>
      </c>
    </row>
    <row r="101" spans="1:7">
      <c r="A101" s="2" t="s">
        <v>581</v>
      </c>
      <c r="B101" s="2">
        <v>7</v>
      </c>
      <c r="C101" s="2">
        <v>6403.598</v>
      </c>
      <c r="D101" s="2"/>
      <c r="E101" s="2">
        <v>7</v>
      </c>
      <c r="F101" s="2">
        <v>8515.477</v>
      </c>
      <c r="G101" s="2">
        <f t="shared" si="2"/>
        <v>1.32979568673736</v>
      </c>
    </row>
    <row r="102" spans="1:7">
      <c r="A102" s="2" t="s">
        <v>582</v>
      </c>
      <c r="B102" s="2">
        <v>8</v>
      </c>
      <c r="C102" s="2">
        <v>6575.941</v>
      </c>
      <c r="D102" s="2"/>
      <c r="E102" s="2">
        <v>8</v>
      </c>
      <c r="F102" s="2">
        <v>7992.255</v>
      </c>
      <c r="G102" s="2">
        <f t="shared" si="2"/>
        <v>1.21537814892196</v>
      </c>
    </row>
    <row r="103" spans="1:7">
      <c r="A103" s="5" t="s">
        <v>583</v>
      </c>
      <c r="B103" s="5">
        <v>9</v>
      </c>
      <c r="C103" s="5">
        <v>5852.012</v>
      </c>
      <c r="D103" s="5"/>
      <c r="E103" s="5">
        <v>9</v>
      </c>
      <c r="F103" s="5">
        <v>6649.719</v>
      </c>
      <c r="G103" s="5">
        <f t="shared" si="2"/>
        <v>1.1363132884895</v>
      </c>
    </row>
    <row r="104" spans="1:7">
      <c r="A104" s="5" t="s">
        <v>584</v>
      </c>
      <c r="B104" s="5">
        <v>10</v>
      </c>
      <c r="C104" s="5">
        <v>7072.125</v>
      </c>
      <c r="D104" s="5"/>
      <c r="E104" s="5">
        <v>10</v>
      </c>
      <c r="F104" s="5">
        <v>6358.962</v>
      </c>
      <c r="G104" s="5">
        <f t="shared" si="2"/>
        <v>0.899158598016862</v>
      </c>
    </row>
    <row r="105" spans="1:7">
      <c r="A105" s="2" t="s">
        <v>585</v>
      </c>
      <c r="B105" s="2">
        <v>11</v>
      </c>
      <c r="C105" s="2">
        <v>6536.347</v>
      </c>
      <c r="D105" s="2"/>
      <c r="E105" s="2">
        <v>11</v>
      </c>
      <c r="F105" s="2">
        <v>4659.305</v>
      </c>
      <c r="G105" s="2">
        <f t="shared" si="2"/>
        <v>0.712830117495292</v>
      </c>
    </row>
    <row r="106" spans="1:7">
      <c r="A106" s="2" t="s">
        <v>586</v>
      </c>
      <c r="B106" s="2">
        <v>12</v>
      </c>
      <c r="C106" s="2">
        <v>7147.033</v>
      </c>
      <c r="D106" s="2"/>
      <c r="E106" s="2">
        <v>12</v>
      </c>
      <c r="F106" s="2">
        <v>3876.719</v>
      </c>
      <c r="G106" s="2">
        <f t="shared" si="2"/>
        <v>0.542423548345166</v>
      </c>
    </row>
    <row r="107" spans="1:9">
      <c r="A107" s="2"/>
      <c r="B107" s="2"/>
      <c r="C107" s="2"/>
      <c r="D107" s="2"/>
      <c r="E107" s="2"/>
      <c r="F107" s="2"/>
      <c r="G107" s="2"/>
      <c r="I107" s="2" t="s">
        <v>93</v>
      </c>
    </row>
    <row r="108" spans="1:7">
      <c r="A108" s="2"/>
      <c r="B108" s="2"/>
      <c r="C108" s="2"/>
      <c r="D108" s="2"/>
      <c r="E108" s="2"/>
      <c r="F108" s="2"/>
      <c r="G108" s="2"/>
    </row>
    <row r="109" spans="1:7">
      <c r="A109" s="5" t="s">
        <v>210</v>
      </c>
      <c r="B109" s="5">
        <v>1</v>
      </c>
      <c r="C109" s="5">
        <v>11434.205</v>
      </c>
      <c r="D109" s="5"/>
      <c r="E109" s="5">
        <v>1</v>
      </c>
      <c r="F109" s="5">
        <v>4028.497</v>
      </c>
      <c r="G109" s="5">
        <f t="shared" ref="G109:G120" si="3">F109/C109</f>
        <v>0.352319815850774</v>
      </c>
    </row>
    <row r="110" spans="1:7">
      <c r="A110" s="5" t="s">
        <v>211</v>
      </c>
      <c r="B110" s="5">
        <v>2</v>
      </c>
      <c r="C110" s="5">
        <v>10063.062</v>
      </c>
      <c r="D110" s="5"/>
      <c r="E110" s="5">
        <v>2</v>
      </c>
      <c r="F110" s="5">
        <v>4676.477</v>
      </c>
      <c r="G110" s="5">
        <f t="shared" si="3"/>
        <v>0.464717101017563</v>
      </c>
    </row>
    <row r="111" spans="1:7">
      <c r="A111" s="2" t="s">
        <v>554</v>
      </c>
      <c r="B111" s="2">
        <v>3</v>
      </c>
      <c r="C111" s="2">
        <v>10339.468</v>
      </c>
      <c r="D111" s="2"/>
      <c r="E111" s="2">
        <v>3</v>
      </c>
      <c r="F111" s="2">
        <v>5115.234</v>
      </c>
      <c r="G111" s="2">
        <f t="shared" si="3"/>
        <v>0.494728935763426</v>
      </c>
    </row>
    <row r="112" spans="1:7">
      <c r="A112" s="2" t="s">
        <v>555</v>
      </c>
      <c r="B112" s="2">
        <v>4</v>
      </c>
      <c r="C112" s="2">
        <v>9753.205</v>
      </c>
      <c r="D112" s="2"/>
      <c r="E112" s="2">
        <v>4</v>
      </c>
      <c r="F112" s="2">
        <v>5245.012</v>
      </c>
      <c r="G112" s="2">
        <f t="shared" si="3"/>
        <v>0.537773173023637</v>
      </c>
    </row>
    <row r="113" spans="1:7">
      <c r="A113" s="3" t="s">
        <v>558</v>
      </c>
      <c r="B113" s="3">
        <v>5</v>
      </c>
      <c r="C113" s="3">
        <v>9306.376</v>
      </c>
      <c r="D113" s="3"/>
      <c r="E113" s="3">
        <v>5</v>
      </c>
      <c r="F113" s="3">
        <v>7474.033</v>
      </c>
      <c r="G113" s="3">
        <f t="shared" si="3"/>
        <v>0.803108857841119</v>
      </c>
    </row>
    <row r="114" spans="1:7">
      <c r="A114" s="3" t="s">
        <v>559</v>
      </c>
      <c r="B114" s="3">
        <v>6</v>
      </c>
      <c r="C114" s="3">
        <v>9404.477</v>
      </c>
      <c r="D114" s="3"/>
      <c r="E114" s="3">
        <v>6</v>
      </c>
      <c r="F114" s="3">
        <v>8099.598</v>
      </c>
      <c r="G114" s="3">
        <f t="shared" si="3"/>
        <v>0.861249168879886</v>
      </c>
    </row>
    <row r="115" spans="1:7">
      <c r="A115" s="2" t="s">
        <v>587</v>
      </c>
      <c r="B115" s="2">
        <v>7</v>
      </c>
      <c r="C115" s="2">
        <v>9473.184</v>
      </c>
      <c r="D115" s="2"/>
      <c r="E115" s="2">
        <v>7</v>
      </c>
      <c r="F115" s="2">
        <v>8409.134</v>
      </c>
      <c r="G115" s="2">
        <f t="shared" si="3"/>
        <v>0.887677680492641</v>
      </c>
    </row>
    <row r="116" spans="1:7">
      <c r="A116" s="2" t="s">
        <v>588</v>
      </c>
      <c r="B116" s="2">
        <v>8</v>
      </c>
      <c r="C116" s="2">
        <v>8524.184</v>
      </c>
      <c r="D116" s="2"/>
      <c r="E116" s="2">
        <v>8</v>
      </c>
      <c r="F116" s="2">
        <v>8456.77</v>
      </c>
      <c r="G116" s="2">
        <f t="shared" si="3"/>
        <v>0.992091442418418</v>
      </c>
    </row>
    <row r="117" spans="1:7">
      <c r="A117" s="5" t="s">
        <v>589</v>
      </c>
      <c r="B117" s="5">
        <v>9</v>
      </c>
      <c r="C117" s="5">
        <v>7914.062</v>
      </c>
      <c r="D117" s="5"/>
      <c r="E117" s="5">
        <v>9</v>
      </c>
      <c r="F117" s="5">
        <v>7560.891</v>
      </c>
      <c r="G117" s="5">
        <f t="shared" si="3"/>
        <v>0.955374243972312</v>
      </c>
    </row>
    <row r="118" spans="1:7">
      <c r="A118" s="5" t="s">
        <v>590</v>
      </c>
      <c r="B118" s="5">
        <v>10</v>
      </c>
      <c r="C118" s="5">
        <v>8862.062</v>
      </c>
      <c r="D118" s="5"/>
      <c r="E118" s="5">
        <v>10</v>
      </c>
      <c r="F118" s="5">
        <v>7961.77</v>
      </c>
      <c r="G118" s="5">
        <f t="shared" si="3"/>
        <v>0.898410550501678</v>
      </c>
    </row>
    <row r="119" spans="1:7">
      <c r="A119" s="2" t="s">
        <v>591</v>
      </c>
      <c r="B119" s="2">
        <v>11</v>
      </c>
      <c r="C119" s="2">
        <v>8768.891</v>
      </c>
      <c r="D119" s="2"/>
      <c r="E119" s="2">
        <v>11</v>
      </c>
      <c r="F119" s="2">
        <v>5526.234</v>
      </c>
      <c r="G119" s="2">
        <f t="shared" si="3"/>
        <v>0.630208996781919</v>
      </c>
    </row>
    <row r="120" spans="1:7">
      <c r="A120" s="2" t="s">
        <v>592</v>
      </c>
      <c r="B120" s="2">
        <v>12</v>
      </c>
      <c r="C120" s="2">
        <v>10500.368</v>
      </c>
      <c r="D120" s="2"/>
      <c r="E120" s="2">
        <v>12</v>
      </c>
      <c r="F120" s="2">
        <v>5271.083</v>
      </c>
      <c r="G120" s="2">
        <f t="shared" si="3"/>
        <v>0.501990311196712</v>
      </c>
    </row>
    <row r="123" spans="1:13">
      <c r="A123" s="6" t="s">
        <v>123</v>
      </c>
      <c r="B123" s="2"/>
      <c r="C123" s="2"/>
      <c r="D123" s="2"/>
      <c r="E123" s="2"/>
      <c r="F123" s="2"/>
      <c r="G123" s="6" t="s">
        <v>124</v>
      </c>
      <c r="H123" s="6"/>
      <c r="I123" s="6"/>
      <c r="J123" s="6"/>
      <c r="K123" s="6"/>
      <c r="L123" s="6"/>
      <c r="M123" s="6"/>
    </row>
    <row r="124" spans="1:13">
      <c r="A124" s="6" t="s">
        <v>30</v>
      </c>
      <c r="B124" s="2"/>
      <c r="C124" s="2"/>
      <c r="D124" s="2"/>
      <c r="E124" s="2"/>
      <c r="F124" s="2"/>
      <c r="G124" s="6" t="s">
        <v>125</v>
      </c>
      <c r="H124" s="6"/>
      <c r="I124" s="6"/>
      <c r="J124" s="6"/>
      <c r="K124" s="6"/>
      <c r="L124" s="6"/>
      <c r="M124" s="6"/>
    </row>
    <row r="125" spans="1:13">
      <c r="A125" s="6"/>
      <c r="B125" s="6" t="s">
        <v>126</v>
      </c>
      <c r="C125" s="6" t="s">
        <v>127</v>
      </c>
      <c r="D125" s="6" t="s">
        <v>128</v>
      </c>
      <c r="E125" s="6" t="s">
        <v>32</v>
      </c>
      <c r="F125" s="6" t="s">
        <v>33</v>
      </c>
      <c r="G125" s="6" t="s">
        <v>129</v>
      </c>
      <c r="H125" s="6"/>
      <c r="I125" s="6"/>
      <c r="J125" s="6"/>
      <c r="K125" s="6"/>
      <c r="L125" s="6"/>
      <c r="M125" s="6"/>
    </row>
    <row r="126" spans="1:13">
      <c r="A126" s="8" t="s">
        <v>130</v>
      </c>
      <c r="B126" s="2">
        <v>4.153</v>
      </c>
      <c r="C126" s="2">
        <v>5</v>
      </c>
      <c r="D126" s="2">
        <v>0.831</v>
      </c>
      <c r="E126" s="2">
        <v>4.23</v>
      </c>
      <c r="F126" s="2">
        <v>0.01</v>
      </c>
      <c r="G126" s="6" t="s">
        <v>131</v>
      </c>
      <c r="H126" s="6" t="s">
        <v>132</v>
      </c>
      <c r="I126" s="6" t="s">
        <v>133</v>
      </c>
      <c r="J126" s="6" t="s">
        <v>134</v>
      </c>
      <c r="K126" s="6" t="s">
        <v>33</v>
      </c>
      <c r="L126" s="6" t="s">
        <v>135</v>
      </c>
      <c r="M126" s="6"/>
    </row>
    <row r="127" spans="1:13">
      <c r="A127" s="6" t="s">
        <v>136</v>
      </c>
      <c r="B127" s="2">
        <v>3.535</v>
      </c>
      <c r="C127" s="2">
        <v>18</v>
      </c>
      <c r="D127" s="2">
        <v>0.196</v>
      </c>
      <c r="E127" s="2"/>
      <c r="F127" s="2"/>
      <c r="G127" s="6"/>
      <c r="H127" s="6"/>
      <c r="I127" s="6"/>
      <c r="J127" s="6"/>
      <c r="K127" s="6"/>
      <c r="L127" s="6" t="s">
        <v>41</v>
      </c>
      <c r="M127" s="6" t="s">
        <v>42</v>
      </c>
    </row>
    <row r="128" spans="1:13">
      <c r="A128" s="6" t="s">
        <v>137</v>
      </c>
      <c r="B128" s="2">
        <v>7.687</v>
      </c>
      <c r="C128" s="2">
        <v>23</v>
      </c>
      <c r="D128" s="2"/>
      <c r="E128" s="2"/>
      <c r="F128" s="2"/>
      <c r="G128" s="2" t="s">
        <v>31</v>
      </c>
      <c r="H128" s="2" t="s">
        <v>569</v>
      </c>
      <c r="I128" s="2" t="s">
        <v>1470</v>
      </c>
      <c r="J128" s="2">
        <v>0.31334</v>
      </c>
      <c r="K128" s="2">
        <v>0.05</v>
      </c>
      <c r="L128" s="2">
        <v>-1.3175</v>
      </c>
      <c r="M128" s="2">
        <v>-0.0009</v>
      </c>
    </row>
    <row r="129" spans="1:13">
      <c r="A129" s="2"/>
      <c r="B129" s="2"/>
      <c r="C129" s="2"/>
      <c r="D129" s="2"/>
      <c r="E129" s="2"/>
      <c r="F129" s="2"/>
      <c r="G129" s="2"/>
      <c r="H129" s="2" t="s">
        <v>573</v>
      </c>
      <c r="I129" s="2" t="s">
        <v>1471</v>
      </c>
      <c r="J129" s="2">
        <v>0.31334</v>
      </c>
      <c r="K129" s="2">
        <v>0.005</v>
      </c>
      <c r="L129" s="2">
        <v>-1.6506</v>
      </c>
      <c r="M129" s="2">
        <v>-0.334</v>
      </c>
    </row>
    <row r="130" spans="1:13">
      <c r="A130" s="2"/>
      <c r="B130" s="2"/>
      <c r="C130" s="2"/>
      <c r="D130" s="2"/>
      <c r="E130" s="2"/>
      <c r="F130" s="2"/>
      <c r="G130" s="2"/>
      <c r="H130" s="2" t="s">
        <v>600</v>
      </c>
      <c r="I130" s="2" t="s">
        <v>1472</v>
      </c>
      <c r="J130" s="2">
        <v>0.31334</v>
      </c>
      <c r="K130" s="2">
        <v>0.003</v>
      </c>
      <c r="L130" s="2">
        <v>-1.7524</v>
      </c>
      <c r="M130" s="2">
        <v>-0.4358</v>
      </c>
    </row>
    <row r="131" spans="1:13">
      <c r="A131" s="2"/>
      <c r="B131" s="2"/>
      <c r="C131" s="2"/>
      <c r="D131" s="2"/>
      <c r="E131" s="2"/>
      <c r="F131" s="2"/>
      <c r="G131" s="2"/>
      <c r="H131" s="2" t="s">
        <v>602</v>
      </c>
      <c r="I131" s="2" t="s">
        <v>1473</v>
      </c>
      <c r="J131" s="2">
        <v>0.31334</v>
      </c>
      <c r="K131" s="2">
        <v>0.015</v>
      </c>
      <c r="L131" s="2">
        <v>-1.4989</v>
      </c>
      <c r="M131" s="2">
        <v>-0.1823</v>
      </c>
    </row>
    <row r="132" spans="1:13">
      <c r="A132" s="2"/>
      <c r="B132" s="2"/>
      <c r="C132" s="2"/>
      <c r="D132" s="2"/>
      <c r="E132" s="2"/>
      <c r="F132" s="2"/>
      <c r="G132" s="2"/>
      <c r="H132" s="2" t="s">
        <v>603</v>
      </c>
      <c r="I132" s="2">
        <v>-0.12985</v>
      </c>
      <c r="J132" s="2">
        <v>0.31334</v>
      </c>
      <c r="K132" s="2">
        <v>0.683</v>
      </c>
      <c r="L132" s="2">
        <v>-0.7882</v>
      </c>
      <c r="M132" s="2">
        <v>0.5285</v>
      </c>
    </row>
    <row r="133" spans="1:13">
      <c r="A133" s="2"/>
      <c r="B133" s="2"/>
      <c r="C133" s="2"/>
      <c r="D133" s="2"/>
      <c r="E133" s="2"/>
      <c r="F133" s="2"/>
      <c r="G133" s="2" t="s">
        <v>569</v>
      </c>
      <c r="H133" s="2" t="s">
        <v>31</v>
      </c>
      <c r="I133" s="2" t="s">
        <v>1474</v>
      </c>
      <c r="J133" s="2">
        <v>0.31334</v>
      </c>
      <c r="K133" s="2">
        <v>0.05</v>
      </c>
      <c r="L133" s="2">
        <v>0.0009</v>
      </c>
      <c r="M133" s="2">
        <v>1.3175</v>
      </c>
    </row>
    <row r="134" spans="1:13">
      <c r="A134" s="2"/>
      <c r="B134" s="2"/>
      <c r="C134" s="2"/>
      <c r="D134" s="2"/>
      <c r="E134" s="2"/>
      <c r="F134" s="2"/>
      <c r="G134" s="2"/>
      <c r="H134" s="2" t="s">
        <v>573</v>
      </c>
      <c r="I134" s="2">
        <v>-0.33317</v>
      </c>
      <c r="J134" s="2">
        <v>0.31334</v>
      </c>
      <c r="K134" s="2">
        <v>0.302</v>
      </c>
      <c r="L134" s="2">
        <v>-0.9915</v>
      </c>
      <c r="M134" s="2">
        <v>0.3251</v>
      </c>
    </row>
    <row r="135" spans="1:13">
      <c r="A135" s="2"/>
      <c r="B135" s="2"/>
      <c r="C135" s="2"/>
      <c r="D135" s="2"/>
      <c r="E135" s="2"/>
      <c r="F135" s="2"/>
      <c r="G135" s="2"/>
      <c r="H135" s="2" t="s">
        <v>600</v>
      </c>
      <c r="I135" s="2">
        <v>-0.43493</v>
      </c>
      <c r="J135" s="2">
        <v>0.31334</v>
      </c>
      <c r="K135" s="2">
        <v>0.182</v>
      </c>
      <c r="L135" s="2">
        <v>-1.0932</v>
      </c>
      <c r="M135" s="2">
        <v>0.2234</v>
      </c>
    </row>
    <row r="136" spans="1:13">
      <c r="A136" s="2"/>
      <c r="B136" s="2"/>
      <c r="C136" s="2"/>
      <c r="D136" s="2"/>
      <c r="E136" s="2"/>
      <c r="F136" s="2"/>
      <c r="G136" s="2"/>
      <c r="H136" s="2" t="s">
        <v>602</v>
      </c>
      <c r="I136" s="2">
        <v>-0.18142</v>
      </c>
      <c r="J136" s="2">
        <v>0.31334</v>
      </c>
      <c r="K136" s="2">
        <v>0.57</v>
      </c>
      <c r="L136" s="2">
        <v>-0.8397</v>
      </c>
      <c r="M136" s="2">
        <v>0.4769</v>
      </c>
    </row>
    <row r="137" spans="1:13">
      <c r="A137" s="2"/>
      <c r="B137" s="2"/>
      <c r="C137" s="2"/>
      <c r="D137" s="2"/>
      <c r="E137" s="2"/>
      <c r="F137" s="2"/>
      <c r="G137" s="2"/>
      <c r="H137" s="2" t="s">
        <v>603</v>
      </c>
      <c r="I137" s="2">
        <v>0.5293</v>
      </c>
      <c r="J137" s="2">
        <v>0.31334</v>
      </c>
      <c r="K137" s="2">
        <v>0.108</v>
      </c>
      <c r="L137" s="2">
        <v>-0.129</v>
      </c>
      <c r="M137" s="2">
        <v>1.1876</v>
      </c>
    </row>
    <row r="138" spans="1:13">
      <c r="A138" s="2"/>
      <c r="B138" s="2"/>
      <c r="C138" s="2"/>
      <c r="D138" s="2"/>
      <c r="E138" s="2"/>
      <c r="F138" s="2"/>
      <c r="G138" s="2" t="s">
        <v>573</v>
      </c>
      <c r="H138" s="2" t="s">
        <v>31</v>
      </c>
      <c r="I138" s="2" t="s">
        <v>1475</v>
      </c>
      <c r="J138" s="2">
        <v>0.31334</v>
      </c>
      <c r="K138" s="2">
        <v>0.005</v>
      </c>
      <c r="L138" s="2">
        <v>0.334</v>
      </c>
      <c r="M138" s="2">
        <v>1.6506</v>
      </c>
    </row>
    <row r="139" spans="1:13">
      <c r="A139" s="2"/>
      <c r="B139" s="2"/>
      <c r="C139" s="2"/>
      <c r="D139" s="2"/>
      <c r="E139" s="2"/>
      <c r="F139" s="2"/>
      <c r="G139" s="2"/>
      <c r="H139" s="2" t="s">
        <v>569</v>
      </c>
      <c r="I139" s="2">
        <v>0.33317</v>
      </c>
      <c r="J139" s="2">
        <v>0.31334</v>
      </c>
      <c r="K139" s="2">
        <v>0.302</v>
      </c>
      <c r="L139" s="2">
        <v>-0.3251</v>
      </c>
      <c r="M139" s="2">
        <v>0.9915</v>
      </c>
    </row>
    <row r="140" spans="1:13">
      <c r="A140" s="2"/>
      <c r="B140" s="2"/>
      <c r="C140" s="2"/>
      <c r="D140" s="2"/>
      <c r="E140" s="2"/>
      <c r="F140" s="2"/>
      <c r="G140" s="2"/>
      <c r="H140" s="2" t="s">
        <v>600</v>
      </c>
      <c r="I140" s="2">
        <v>-0.10176</v>
      </c>
      <c r="J140" s="2">
        <v>0.31334</v>
      </c>
      <c r="K140" s="2">
        <v>0.749</v>
      </c>
      <c r="L140" s="2">
        <v>-0.7601</v>
      </c>
      <c r="M140" s="2">
        <v>0.5565</v>
      </c>
    </row>
    <row r="141" spans="1:13">
      <c r="A141" s="2"/>
      <c r="B141" s="2"/>
      <c r="C141" s="2"/>
      <c r="D141" s="2"/>
      <c r="E141" s="2"/>
      <c r="F141" s="2"/>
      <c r="G141" s="2"/>
      <c r="H141" s="2" t="s">
        <v>602</v>
      </c>
      <c r="I141" s="2">
        <v>0.15175</v>
      </c>
      <c r="J141" s="2">
        <v>0.31334</v>
      </c>
      <c r="K141" s="2">
        <v>0.634</v>
      </c>
      <c r="L141" s="2">
        <v>-0.5066</v>
      </c>
      <c r="M141" s="2">
        <v>0.8101</v>
      </c>
    </row>
    <row r="142" spans="1:13">
      <c r="A142" s="2"/>
      <c r="B142" s="2"/>
      <c r="C142" s="2"/>
      <c r="D142" s="2"/>
      <c r="E142" s="2"/>
      <c r="F142" s="2"/>
      <c r="G142" s="2"/>
      <c r="H142" s="2" t="s">
        <v>603</v>
      </c>
      <c r="I142" s="2" t="s">
        <v>1476</v>
      </c>
      <c r="J142" s="2">
        <v>0.31334</v>
      </c>
      <c r="K142" s="2">
        <v>0.013</v>
      </c>
      <c r="L142" s="2">
        <v>0.2042</v>
      </c>
      <c r="M142" s="2">
        <v>1.5208</v>
      </c>
    </row>
    <row r="143" spans="1:13">
      <c r="A143" s="2"/>
      <c r="B143" s="2"/>
      <c r="C143" s="2"/>
      <c r="D143" s="2"/>
      <c r="E143" s="2"/>
      <c r="F143" s="2"/>
      <c r="G143" s="2" t="s">
        <v>600</v>
      </c>
      <c r="H143" s="2" t="s">
        <v>31</v>
      </c>
      <c r="I143" s="2" t="s">
        <v>1477</v>
      </c>
      <c r="J143" s="2">
        <v>0.31334</v>
      </c>
      <c r="K143" s="2">
        <v>0.003</v>
      </c>
      <c r="L143" s="2">
        <v>0.4358</v>
      </c>
      <c r="M143" s="2">
        <v>1.7524</v>
      </c>
    </row>
    <row r="144" spans="1:13">
      <c r="A144" s="2"/>
      <c r="B144" s="2"/>
      <c r="C144" s="2"/>
      <c r="D144" s="2"/>
      <c r="E144" s="2"/>
      <c r="F144" s="2"/>
      <c r="G144" s="2"/>
      <c r="H144" s="2" t="s">
        <v>569</v>
      </c>
      <c r="I144" s="2">
        <v>0.43493</v>
      </c>
      <c r="J144" s="2">
        <v>0.31334</v>
      </c>
      <c r="K144" s="2">
        <v>0.182</v>
      </c>
      <c r="L144" s="2">
        <v>-0.2234</v>
      </c>
      <c r="M144" s="2">
        <v>1.0932</v>
      </c>
    </row>
    <row r="145" spans="1:13">
      <c r="A145" s="2"/>
      <c r="B145" s="2"/>
      <c r="C145" s="2"/>
      <c r="D145" s="2"/>
      <c r="E145" s="2"/>
      <c r="F145" s="2"/>
      <c r="G145" s="2"/>
      <c r="H145" s="2" t="s">
        <v>573</v>
      </c>
      <c r="I145" s="2">
        <v>0.10176</v>
      </c>
      <c r="J145" s="2">
        <v>0.31334</v>
      </c>
      <c r="K145" s="2">
        <v>0.749</v>
      </c>
      <c r="L145" s="2">
        <v>-0.5565</v>
      </c>
      <c r="M145" s="2">
        <v>0.7601</v>
      </c>
    </row>
    <row r="146" spans="1:13">
      <c r="A146" s="2"/>
      <c r="B146" s="2"/>
      <c r="C146" s="2"/>
      <c r="D146" s="2"/>
      <c r="E146" s="2"/>
      <c r="F146" s="2"/>
      <c r="G146" s="2"/>
      <c r="H146" s="2" t="s">
        <v>602</v>
      </c>
      <c r="I146" s="2">
        <v>0.25351</v>
      </c>
      <c r="J146" s="2">
        <v>0.31334</v>
      </c>
      <c r="K146" s="2">
        <v>0.429</v>
      </c>
      <c r="L146" s="2">
        <v>-0.4048</v>
      </c>
      <c r="M146" s="2">
        <v>0.9118</v>
      </c>
    </row>
    <row r="147" spans="1:13">
      <c r="A147" s="2"/>
      <c r="B147" s="2"/>
      <c r="C147" s="2"/>
      <c r="D147" s="2"/>
      <c r="E147" s="2"/>
      <c r="F147" s="2"/>
      <c r="G147" s="2"/>
      <c r="H147" s="2" t="s">
        <v>603</v>
      </c>
      <c r="I147" s="2" t="s">
        <v>1478</v>
      </c>
      <c r="J147" s="2">
        <v>0.31334</v>
      </c>
      <c r="K147" s="2">
        <v>0.006</v>
      </c>
      <c r="L147" s="2">
        <v>0.3059</v>
      </c>
      <c r="M147" s="2">
        <v>1.6225</v>
      </c>
    </row>
    <row r="148" spans="1:13">
      <c r="A148" s="2"/>
      <c r="B148" s="2"/>
      <c r="C148" s="2"/>
      <c r="D148" s="2"/>
      <c r="E148" s="2"/>
      <c r="F148" s="2"/>
      <c r="G148" s="2" t="s">
        <v>602</v>
      </c>
      <c r="H148" s="2" t="s">
        <v>31</v>
      </c>
      <c r="I148" s="2" t="s">
        <v>1479</v>
      </c>
      <c r="J148" s="2">
        <v>0.31334</v>
      </c>
      <c r="K148" s="2">
        <v>0.015</v>
      </c>
      <c r="L148" s="2">
        <v>0.1823</v>
      </c>
      <c r="M148" s="2">
        <v>1.4989</v>
      </c>
    </row>
    <row r="149" spans="1:13">
      <c r="A149" s="2"/>
      <c r="B149" s="2"/>
      <c r="C149" s="2"/>
      <c r="D149" s="2"/>
      <c r="E149" s="2"/>
      <c r="F149" s="2"/>
      <c r="G149" s="2"/>
      <c r="H149" s="2" t="s">
        <v>569</v>
      </c>
      <c r="I149" s="2">
        <v>0.18142</v>
      </c>
      <c r="J149" s="2">
        <v>0.31334</v>
      </c>
      <c r="K149" s="2">
        <v>0.57</v>
      </c>
      <c r="L149" s="2">
        <v>-0.4769</v>
      </c>
      <c r="M149" s="2">
        <v>0.8397</v>
      </c>
    </row>
    <row r="150" spans="1:13">
      <c r="A150" s="2"/>
      <c r="B150" s="2"/>
      <c r="C150" s="2"/>
      <c r="D150" s="2"/>
      <c r="E150" s="2"/>
      <c r="F150" s="2"/>
      <c r="G150" s="2"/>
      <c r="H150" s="2" t="s">
        <v>573</v>
      </c>
      <c r="I150" s="2">
        <v>-0.15175</v>
      </c>
      <c r="J150" s="2">
        <v>0.31334</v>
      </c>
      <c r="K150" s="2">
        <v>0.634</v>
      </c>
      <c r="L150" s="2">
        <v>-0.8101</v>
      </c>
      <c r="M150" s="2">
        <v>0.5066</v>
      </c>
    </row>
    <row r="151" spans="1:13">
      <c r="A151" s="2"/>
      <c r="B151" s="2"/>
      <c r="C151" s="2"/>
      <c r="D151" s="2"/>
      <c r="E151" s="2"/>
      <c r="F151" s="2"/>
      <c r="G151" s="2"/>
      <c r="H151" s="2" t="s">
        <v>600</v>
      </c>
      <c r="I151" s="2">
        <v>-0.25351</v>
      </c>
      <c r="J151" s="2">
        <v>0.31334</v>
      </c>
      <c r="K151" s="2">
        <v>0.429</v>
      </c>
      <c r="L151" s="2">
        <v>-0.9118</v>
      </c>
      <c r="M151" s="2">
        <v>0.4048</v>
      </c>
    </row>
    <row r="152" spans="1:13">
      <c r="A152" s="2"/>
      <c r="B152" s="2"/>
      <c r="C152" s="2"/>
      <c r="D152" s="2"/>
      <c r="E152" s="2"/>
      <c r="F152" s="2"/>
      <c r="G152" s="2"/>
      <c r="H152" s="2" t="s">
        <v>603</v>
      </c>
      <c r="I152" s="2" t="s">
        <v>1480</v>
      </c>
      <c r="J152" s="2">
        <v>0.31334</v>
      </c>
      <c r="K152" s="2">
        <v>0.036</v>
      </c>
      <c r="L152" s="2">
        <v>0.0524</v>
      </c>
      <c r="M152" s="2">
        <v>1.369</v>
      </c>
    </row>
    <row r="153" spans="1:13">
      <c r="A153" s="2"/>
      <c r="B153" s="2"/>
      <c r="C153" s="2"/>
      <c r="D153" s="2"/>
      <c r="E153" s="2"/>
      <c r="F153" s="2"/>
      <c r="G153" s="2" t="s">
        <v>603</v>
      </c>
      <c r="H153" s="2" t="s">
        <v>31</v>
      </c>
      <c r="I153" s="2">
        <v>0.12985</v>
      </c>
      <c r="J153" s="2">
        <v>0.31334</v>
      </c>
      <c r="K153" s="2">
        <v>0.683</v>
      </c>
      <c r="L153" s="2">
        <v>-0.5285</v>
      </c>
      <c r="M153" s="2">
        <v>0.7882</v>
      </c>
    </row>
    <row r="154" spans="1:13">
      <c r="A154" s="2"/>
      <c r="B154" s="2"/>
      <c r="C154" s="2"/>
      <c r="D154" s="2"/>
      <c r="E154" s="2"/>
      <c r="F154" s="2"/>
      <c r="G154" s="2"/>
      <c r="H154" s="2" t="s">
        <v>569</v>
      </c>
      <c r="I154" s="2">
        <v>-0.5293</v>
      </c>
      <c r="J154" s="2">
        <v>0.31334</v>
      </c>
      <c r="K154" s="2">
        <v>0.108</v>
      </c>
      <c r="L154" s="2">
        <v>-1.1876</v>
      </c>
      <c r="M154" s="2">
        <v>0.129</v>
      </c>
    </row>
    <row r="155" spans="1:13">
      <c r="A155" s="2"/>
      <c r="B155" s="2"/>
      <c r="C155" s="2"/>
      <c r="D155" s="2"/>
      <c r="E155" s="2"/>
      <c r="F155" s="2"/>
      <c r="G155" s="2"/>
      <c r="H155" s="2" t="s">
        <v>573</v>
      </c>
      <c r="I155" s="2" t="s">
        <v>1481</v>
      </c>
      <c r="J155" s="2">
        <v>0.31334</v>
      </c>
      <c r="K155" s="2">
        <v>0.013</v>
      </c>
      <c r="L155" s="2">
        <v>-1.5208</v>
      </c>
      <c r="M155" s="2">
        <v>-0.2042</v>
      </c>
    </row>
    <row r="156" spans="1:13">
      <c r="A156" s="2"/>
      <c r="B156" s="2"/>
      <c r="C156" s="2"/>
      <c r="D156" s="2"/>
      <c r="E156" s="2"/>
      <c r="F156" s="2"/>
      <c r="G156" s="2"/>
      <c r="H156" s="2" t="s">
        <v>600</v>
      </c>
      <c r="I156" s="2" t="s">
        <v>1482</v>
      </c>
      <c r="J156" s="2">
        <v>0.31334</v>
      </c>
      <c r="K156" s="2">
        <v>0.006</v>
      </c>
      <c r="L156" s="2">
        <v>-1.6225</v>
      </c>
      <c r="M156" s="2">
        <v>-0.3059</v>
      </c>
    </row>
    <row r="157" spans="1:13">
      <c r="A157" s="2"/>
      <c r="B157" s="2"/>
      <c r="C157" s="2"/>
      <c r="D157" s="2"/>
      <c r="E157" s="2"/>
      <c r="F157" s="2"/>
      <c r="G157" s="2"/>
      <c r="H157" s="2" t="s">
        <v>602</v>
      </c>
      <c r="I157" s="2" t="s">
        <v>1483</v>
      </c>
      <c r="J157" s="2">
        <v>0.31334</v>
      </c>
      <c r="K157" s="2">
        <v>0.036</v>
      </c>
      <c r="L157" s="2">
        <v>-1.369</v>
      </c>
      <c r="M157" s="2">
        <v>-0.0524</v>
      </c>
    </row>
    <row r="158" spans="1:13">
      <c r="A158" s="2"/>
      <c r="B158" s="2"/>
      <c r="C158" s="2"/>
      <c r="D158" s="2"/>
      <c r="E158" s="2"/>
      <c r="F158" s="2"/>
      <c r="G158" s="6" t="s">
        <v>144</v>
      </c>
      <c r="H158" s="2"/>
      <c r="I158" s="2"/>
      <c r="J158" s="2"/>
      <c r="K158" s="2"/>
      <c r="L158" s="2"/>
      <c r="M158" s="2"/>
    </row>
    <row r="161" ht="17.25" spans="1:1">
      <c r="A161" s="10" t="s">
        <v>1484</v>
      </c>
    </row>
    <row r="162" spans="1:7">
      <c r="A162" s="2"/>
      <c r="B162" s="2"/>
      <c r="C162" s="2" t="s">
        <v>93</v>
      </c>
      <c r="D162" s="2"/>
      <c r="E162" s="2" t="s">
        <v>94</v>
      </c>
      <c r="F162" s="2"/>
      <c r="G162" s="2"/>
    </row>
    <row r="163" spans="1:7">
      <c r="A163" s="5" t="s">
        <v>7</v>
      </c>
      <c r="B163" s="5">
        <v>1</v>
      </c>
      <c r="C163" s="5">
        <v>7141.53</v>
      </c>
      <c r="D163" s="5"/>
      <c r="E163" s="5">
        <v>1</v>
      </c>
      <c r="F163" s="5">
        <v>2832.276</v>
      </c>
      <c r="G163" s="5">
        <f t="shared" ref="G163:G170" si="4">F163/C163</f>
        <v>0.39659232685433</v>
      </c>
    </row>
    <row r="164" spans="1:9">
      <c r="A164" s="5" t="s">
        <v>8</v>
      </c>
      <c r="B164" s="5">
        <v>2</v>
      </c>
      <c r="C164" s="5">
        <v>4315.311</v>
      </c>
      <c r="D164" s="5"/>
      <c r="E164" s="5">
        <v>2</v>
      </c>
      <c r="F164" s="5">
        <v>3010.861</v>
      </c>
      <c r="G164" s="5">
        <f t="shared" si="4"/>
        <v>0.697715877256587</v>
      </c>
      <c r="I164" s="2" t="s">
        <v>94</v>
      </c>
    </row>
    <row r="165" spans="1:9">
      <c r="A165" s="5" t="s">
        <v>9</v>
      </c>
      <c r="B165" s="5">
        <v>3</v>
      </c>
      <c r="C165" s="5">
        <v>3416.569</v>
      </c>
      <c r="D165" s="5"/>
      <c r="E165" s="5">
        <v>3</v>
      </c>
      <c r="F165" s="5">
        <v>2652.811</v>
      </c>
      <c r="G165" s="5">
        <f t="shared" si="4"/>
        <v>0.776454683046062</v>
      </c>
      <c r="I165" s="2"/>
    </row>
    <row r="166" spans="1:9">
      <c r="A166" s="5" t="s">
        <v>10</v>
      </c>
      <c r="B166" s="5">
        <v>4</v>
      </c>
      <c r="C166" s="5">
        <v>4329.619</v>
      </c>
      <c r="D166" s="5"/>
      <c r="E166" s="5">
        <v>4</v>
      </c>
      <c r="F166" s="5">
        <v>5780.317</v>
      </c>
      <c r="G166" s="5">
        <f t="shared" si="4"/>
        <v>1.3350636626456</v>
      </c>
      <c r="I166" s="2"/>
    </row>
    <row r="167" spans="1:9">
      <c r="A167" s="3" t="s">
        <v>771</v>
      </c>
      <c r="B167" s="3">
        <v>5</v>
      </c>
      <c r="C167" s="3">
        <v>3972.619</v>
      </c>
      <c r="D167" s="3"/>
      <c r="E167" s="3">
        <v>5</v>
      </c>
      <c r="F167" s="3">
        <v>7833.589</v>
      </c>
      <c r="G167" s="3">
        <f t="shared" si="4"/>
        <v>1.97189536675931</v>
      </c>
      <c r="I167" s="2"/>
    </row>
    <row r="168" spans="1:9">
      <c r="A168" s="3" t="s">
        <v>772</v>
      </c>
      <c r="B168" s="3">
        <v>6</v>
      </c>
      <c r="C168" s="3">
        <v>5808.489</v>
      </c>
      <c r="D168" s="3"/>
      <c r="E168" s="3">
        <v>6</v>
      </c>
      <c r="F168" s="3">
        <v>8163.933</v>
      </c>
      <c r="G168" s="3">
        <f t="shared" si="4"/>
        <v>1.40551751066413</v>
      </c>
      <c r="I168" s="2"/>
    </row>
    <row r="169" spans="1:9">
      <c r="A169" s="3" t="s">
        <v>777</v>
      </c>
      <c r="B169" s="3">
        <v>7</v>
      </c>
      <c r="C169" s="3">
        <v>4979.397</v>
      </c>
      <c r="D169" s="3"/>
      <c r="E169" s="3">
        <v>7</v>
      </c>
      <c r="F169" s="3">
        <v>11506.832</v>
      </c>
      <c r="G169" s="3">
        <f t="shared" si="4"/>
        <v>2.31088864776197</v>
      </c>
      <c r="I169" s="2"/>
    </row>
    <row r="170" spans="1:9">
      <c r="A170" s="3" t="s">
        <v>778</v>
      </c>
      <c r="B170" s="3">
        <v>8</v>
      </c>
      <c r="C170" s="3">
        <v>3789.066</v>
      </c>
      <c r="D170" s="3"/>
      <c r="E170" s="3">
        <v>8</v>
      </c>
      <c r="F170" s="3">
        <v>10441.359</v>
      </c>
      <c r="G170" s="3">
        <f t="shared" si="4"/>
        <v>2.75565508755984</v>
      </c>
      <c r="I170" s="2"/>
    </row>
    <row r="171" spans="9:9">
      <c r="I171" s="2"/>
    </row>
    <row r="172" spans="9:9">
      <c r="I172" s="2" t="s">
        <v>93</v>
      </c>
    </row>
    <row r="176" spans="1:8">
      <c r="A176" s="6" t="s">
        <v>21</v>
      </c>
      <c r="G176" s="6" t="s">
        <v>22</v>
      </c>
      <c r="H176" s="7"/>
    </row>
    <row r="177" spans="1:19">
      <c r="A177" s="6"/>
      <c r="B177" s="6" t="s">
        <v>23</v>
      </c>
      <c r="C177" s="6" t="s">
        <v>24</v>
      </c>
      <c r="D177" s="6" t="s">
        <v>25</v>
      </c>
      <c r="E177" s="6" t="s">
        <v>26</v>
      </c>
      <c r="F177" s="6" t="s">
        <v>27</v>
      </c>
      <c r="G177" s="6"/>
      <c r="H177" s="7"/>
      <c r="I177" s="6" t="s">
        <v>22</v>
      </c>
      <c r="J177" s="7"/>
      <c r="K177" s="2"/>
      <c r="L177" s="2"/>
      <c r="M177" s="2"/>
      <c r="N177" s="2"/>
      <c r="O177" s="2"/>
      <c r="P177" s="2"/>
      <c r="Q177" s="2"/>
      <c r="R177" s="2"/>
      <c r="S177" s="2"/>
    </row>
    <row r="178" spans="1:19">
      <c r="A178" s="6" t="s">
        <v>30</v>
      </c>
      <c r="B178" s="2" t="s">
        <v>31</v>
      </c>
      <c r="C178" s="20">
        <v>4</v>
      </c>
      <c r="D178" s="20">
        <v>1</v>
      </c>
      <c r="E178" s="20">
        <v>0.4886</v>
      </c>
      <c r="F178" s="20">
        <v>0.2443</v>
      </c>
      <c r="G178" s="6"/>
      <c r="H178" s="7"/>
      <c r="I178" s="6"/>
      <c r="J178" s="7"/>
      <c r="K178" s="6" t="s">
        <v>28</v>
      </c>
      <c r="L178" s="6"/>
      <c r="M178" s="6" t="s">
        <v>29</v>
      </c>
      <c r="N178" s="6"/>
      <c r="O178" s="6"/>
      <c r="P178" s="6"/>
      <c r="Q178" s="6"/>
      <c r="R178" s="6"/>
      <c r="S178" s="6"/>
    </row>
    <row r="179" spans="1:19">
      <c r="A179" s="2"/>
      <c r="B179" s="2" t="s">
        <v>790</v>
      </c>
      <c r="C179" s="20">
        <v>4</v>
      </c>
      <c r="D179" s="20">
        <v>2.6339</v>
      </c>
      <c r="E179" s="20">
        <v>0.71044</v>
      </c>
      <c r="F179" s="20">
        <v>0.35522</v>
      </c>
      <c r="G179" s="6"/>
      <c r="H179" s="7"/>
      <c r="I179" s="6"/>
      <c r="J179" s="7"/>
      <c r="K179" s="6" t="s">
        <v>32</v>
      </c>
      <c r="L179" s="6" t="s">
        <v>33</v>
      </c>
      <c r="M179" s="6" t="s">
        <v>34</v>
      </c>
      <c r="N179" s="6" t="s">
        <v>35</v>
      </c>
      <c r="O179" s="6" t="s">
        <v>36</v>
      </c>
      <c r="P179" s="6" t="s">
        <v>37</v>
      </c>
      <c r="Q179" s="6" t="s">
        <v>38</v>
      </c>
      <c r="R179" s="6" t="s">
        <v>39</v>
      </c>
      <c r="S179" s="6"/>
    </row>
    <row r="180" spans="1:19">
      <c r="A180" s="2"/>
      <c r="G180" s="6" t="s">
        <v>30</v>
      </c>
      <c r="H180" s="6" t="s">
        <v>43</v>
      </c>
      <c r="I180" s="6"/>
      <c r="J180" s="7"/>
      <c r="K180" s="6"/>
      <c r="L180" s="6"/>
      <c r="M180" s="6"/>
      <c r="N180" s="6"/>
      <c r="O180" s="6"/>
      <c r="P180" s="6"/>
      <c r="Q180" s="6"/>
      <c r="R180" s="6" t="s">
        <v>41</v>
      </c>
      <c r="S180" s="6" t="s">
        <v>42</v>
      </c>
    </row>
    <row r="181" spans="7:17">
      <c r="G181" s="9"/>
      <c r="H181" s="6" t="s">
        <v>44</v>
      </c>
      <c r="K181" s="20">
        <v>-3.79</v>
      </c>
      <c r="L181" s="20">
        <v>5.319</v>
      </c>
      <c r="M181" s="20">
        <v>0.011</v>
      </c>
      <c r="N181" s="20">
        <v>-1.63394</v>
      </c>
      <c r="O181" s="20">
        <v>0.43112</v>
      </c>
      <c r="P181" s="20">
        <v>-2.72246</v>
      </c>
      <c r="Q181" s="20">
        <v>-0.54542</v>
      </c>
    </row>
    <row r="185" ht="17.25" spans="1:1">
      <c r="A185" s="10" t="s">
        <v>1485</v>
      </c>
    </row>
    <row r="186" spans="1:4">
      <c r="A186" s="15"/>
      <c r="B186" s="15" t="s">
        <v>105</v>
      </c>
      <c r="C186" s="15" t="s">
        <v>1149</v>
      </c>
      <c r="D186" s="15" t="s">
        <v>1150</v>
      </c>
    </row>
    <row r="187" spans="1:4">
      <c r="A187" s="13" t="s">
        <v>68</v>
      </c>
      <c r="B187" s="13">
        <v>4.351</v>
      </c>
      <c r="C187" s="13">
        <v>3.3585222502099</v>
      </c>
      <c r="D187" s="13">
        <f t="shared" ref="D187:D202" si="5">B187*1.25/C187</f>
        <v>1.6193878125</v>
      </c>
    </row>
    <row r="188" spans="1:4">
      <c r="A188" s="13" t="s">
        <v>69</v>
      </c>
      <c r="B188" s="13">
        <v>5.868</v>
      </c>
      <c r="C188" s="13">
        <v>3.62460117548279</v>
      </c>
      <c r="D188" s="13">
        <f t="shared" si="5"/>
        <v>2.02367092126294</v>
      </c>
    </row>
    <row r="189" spans="1:4">
      <c r="A189" s="13" t="s">
        <v>70</v>
      </c>
      <c r="B189" s="13">
        <v>4.093</v>
      </c>
      <c r="C189" s="13">
        <v>2.93803526448363</v>
      </c>
      <c r="D189" s="13">
        <f t="shared" si="5"/>
        <v>1.74138481652949</v>
      </c>
    </row>
    <row r="190" spans="1:4">
      <c r="A190" s="13" t="s">
        <v>71</v>
      </c>
      <c r="B190" s="13">
        <v>4.494</v>
      </c>
      <c r="C190" s="13">
        <v>3.12611251049538</v>
      </c>
      <c r="D190" s="13">
        <f t="shared" si="5"/>
        <v>1.79696027610658</v>
      </c>
    </row>
    <row r="191" spans="1:4">
      <c r="A191" s="15" t="s">
        <v>74</v>
      </c>
      <c r="B191" s="15">
        <v>3.323</v>
      </c>
      <c r="C191" s="15">
        <v>3.34777497900924</v>
      </c>
      <c r="D191" s="15">
        <f t="shared" si="5"/>
        <v>1.24074946077448</v>
      </c>
    </row>
    <row r="192" spans="1:4">
      <c r="A192" s="15" t="s">
        <v>75</v>
      </c>
      <c r="B192" s="15">
        <v>3.855</v>
      </c>
      <c r="C192" s="15">
        <v>3.34777497900924</v>
      </c>
      <c r="D192" s="15">
        <f t="shared" si="5"/>
        <v>1.43938885684189</v>
      </c>
    </row>
    <row r="193" spans="1:4">
      <c r="A193" s="15" t="s">
        <v>76</v>
      </c>
      <c r="B193" s="15">
        <v>3.867</v>
      </c>
      <c r="C193" s="15">
        <v>3.992443324937</v>
      </c>
      <c r="D193" s="15">
        <f t="shared" si="5"/>
        <v>1.21072476340695</v>
      </c>
    </row>
    <row r="194" spans="1:4">
      <c r="A194" s="15" t="s">
        <v>77</v>
      </c>
      <c r="B194" s="15">
        <v>3.415</v>
      </c>
      <c r="C194" s="15">
        <v>3.77346767422334</v>
      </c>
      <c r="D194" s="15">
        <f t="shared" si="5"/>
        <v>1.1312538939077</v>
      </c>
    </row>
    <row r="195" spans="1:4">
      <c r="A195" s="17" t="s">
        <v>301</v>
      </c>
      <c r="B195" s="17">
        <v>5.563</v>
      </c>
      <c r="C195" s="17">
        <v>4.03291351805206</v>
      </c>
      <c r="D195" s="17">
        <f t="shared" si="5"/>
        <v>1.72424971893737</v>
      </c>
    </row>
    <row r="196" spans="1:4">
      <c r="A196" s="17" t="s">
        <v>302</v>
      </c>
      <c r="B196" s="17">
        <v>4.952</v>
      </c>
      <c r="C196" s="17">
        <v>3.61309823677582</v>
      </c>
      <c r="D196" s="17">
        <f t="shared" si="5"/>
        <v>1.71321109871723</v>
      </c>
    </row>
    <row r="197" spans="1:4">
      <c r="A197" s="17" t="s">
        <v>303</v>
      </c>
      <c r="B197" s="17">
        <v>3.96</v>
      </c>
      <c r="C197" s="17">
        <v>3.93551637279597</v>
      </c>
      <c r="D197" s="17">
        <f t="shared" si="5"/>
        <v>1.25777649769585</v>
      </c>
    </row>
    <row r="198" spans="1:4">
      <c r="A198" s="17" t="s">
        <v>304</v>
      </c>
      <c r="B198" s="17">
        <v>5.641</v>
      </c>
      <c r="C198" s="17">
        <v>4.05642317380353</v>
      </c>
      <c r="D198" s="17">
        <f t="shared" si="5"/>
        <v>1.73829250496771</v>
      </c>
    </row>
    <row r="199" spans="1:4">
      <c r="A199" s="15" t="s">
        <v>1157</v>
      </c>
      <c r="B199" s="15">
        <v>5.176</v>
      </c>
      <c r="C199" s="15">
        <v>3.71385390428212</v>
      </c>
      <c r="D199" s="15">
        <f t="shared" si="5"/>
        <v>1.7421256104178</v>
      </c>
    </row>
    <row r="200" spans="1:4">
      <c r="A200" s="15" t="s">
        <v>1158</v>
      </c>
      <c r="B200" s="15">
        <v>4.368</v>
      </c>
      <c r="C200" s="15">
        <v>3.2455919395466</v>
      </c>
      <c r="D200" s="15">
        <f t="shared" si="5"/>
        <v>1.68228172293364</v>
      </c>
    </row>
    <row r="201" spans="1:4">
      <c r="A201" s="15" t="s">
        <v>1159</v>
      </c>
      <c r="B201" s="15">
        <v>5.177</v>
      </c>
      <c r="C201" s="15">
        <v>3.92879932829555</v>
      </c>
      <c r="D201" s="15">
        <f t="shared" si="5"/>
        <v>1.6471317212344</v>
      </c>
    </row>
    <row r="202" spans="1:4">
      <c r="A202" s="15" t="s">
        <v>1160</v>
      </c>
      <c r="B202" s="15">
        <v>5.311</v>
      </c>
      <c r="C202" s="15">
        <v>3.82132661628883</v>
      </c>
      <c r="D202" s="15">
        <f t="shared" si="5"/>
        <v>1.73728934127263</v>
      </c>
    </row>
    <row r="204" spans="1:14">
      <c r="A204" s="6" t="s">
        <v>123</v>
      </c>
      <c r="B204" s="15"/>
      <c r="C204" s="15"/>
      <c r="D204" s="15"/>
      <c r="E204" s="15"/>
      <c r="F204" s="15"/>
      <c r="G204" s="6" t="s">
        <v>124</v>
      </c>
      <c r="H204" s="6"/>
      <c r="I204" s="6"/>
      <c r="J204" s="6"/>
      <c r="K204" s="6"/>
      <c r="L204" s="6"/>
      <c r="M204" s="6"/>
      <c r="N204" s="2"/>
    </row>
    <row r="205" spans="1:14">
      <c r="A205" s="6" t="s">
        <v>30</v>
      </c>
      <c r="B205" s="15"/>
      <c r="C205" s="15"/>
      <c r="D205" s="15"/>
      <c r="E205" s="15"/>
      <c r="F205" s="15"/>
      <c r="G205" s="6" t="s">
        <v>125</v>
      </c>
      <c r="H205" s="6"/>
      <c r="I205" s="6"/>
      <c r="J205" s="6"/>
      <c r="K205" s="6"/>
      <c r="L205" s="6"/>
      <c r="M205" s="6"/>
      <c r="N205" s="2"/>
    </row>
    <row r="206" spans="1:14">
      <c r="A206" s="6"/>
      <c r="B206" s="6" t="s">
        <v>126</v>
      </c>
      <c r="C206" s="6" t="s">
        <v>127</v>
      </c>
      <c r="D206" s="6" t="s">
        <v>128</v>
      </c>
      <c r="E206" s="6" t="s">
        <v>32</v>
      </c>
      <c r="F206" s="6" t="s">
        <v>33</v>
      </c>
      <c r="G206" s="6" t="s">
        <v>129</v>
      </c>
      <c r="H206" s="6"/>
      <c r="I206" s="6"/>
      <c r="J206" s="6"/>
      <c r="K206" s="6"/>
      <c r="L206" s="6"/>
      <c r="M206" s="6"/>
      <c r="N206" s="2"/>
    </row>
    <row r="207" spans="1:14">
      <c r="A207" s="8" t="s">
        <v>130</v>
      </c>
      <c r="B207" s="15">
        <v>0.668</v>
      </c>
      <c r="C207" s="15">
        <v>3</v>
      </c>
      <c r="D207" s="15">
        <v>0.223</v>
      </c>
      <c r="E207" s="15">
        <v>8.675</v>
      </c>
      <c r="F207" s="15">
        <v>0.002</v>
      </c>
      <c r="G207" s="6" t="s">
        <v>131</v>
      </c>
      <c r="H207" s="6" t="s">
        <v>132</v>
      </c>
      <c r="I207" s="6" t="s">
        <v>133</v>
      </c>
      <c r="J207" s="6" t="s">
        <v>134</v>
      </c>
      <c r="K207" s="6" t="s">
        <v>33</v>
      </c>
      <c r="L207" s="6" t="s">
        <v>135</v>
      </c>
      <c r="M207" s="6"/>
      <c r="N207" s="2"/>
    </row>
    <row r="208" spans="1:14">
      <c r="A208" s="6" t="s">
        <v>136</v>
      </c>
      <c r="B208" s="15">
        <v>0.308</v>
      </c>
      <c r="C208" s="15">
        <v>12</v>
      </c>
      <c r="D208" s="15">
        <v>0.026</v>
      </c>
      <c r="E208" s="15"/>
      <c r="F208" s="15"/>
      <c r="G208" s="6"/>
      <c r="H208" s="6"/>
      <c r="I208" s="6"/>
      <c r="J208" s="6"/>
      <c r="K208" s="6"/>
      <c r="L208" s="6" t="s">
        <v>41</v>
      </c>
      <c r="M208" s="6" t="s">
        <v>42</v>
      </c>
      <c r="N208" s="2"/>
    </row>
    <row r="209" spans="1:14">
      <c r="A209" s="6" t="s">
        <v>137</v>
      </c>
      <c r="B209" s="15">
        <v>0.976</v>
      </c>
      <c r="C209" s="15">
        <v>15</v>
      </c>
      <c r="D209" s="15"/>
      <c r="E209" s="15"/>
      <c r="F209" s="15"/>
      <c r="G209" s="15" t="s">
        <v>31</v>
      </c>
      <c r="H209" s="15" t="s">
        <v>40</v>
      </c>
      <c r="I209" s="15" t="s">
        <v>1486</v>
      </c>
      <c r="J209" s="15">
        <v>0.11328</v>
      </c>
      <c r="K209" s="15">
        <v>0</v>
      </c>
      <c r="L209" s="15">
        <v>0.293</v>
      </c>
      <c r="M209" s="15">
        <v>0.7866</v>
      </c>
      <c r="N209" s="2"/>
    </row>
    <row r="210" spans="1:14">
      <c r="A210" s="15"/>
      <c r="B210" s="15"/>
      <c r="C210" s="15"/>
      <c r="D210" s="15"/>
      <c r="E210" s="15"/>
      <c r="F210" s="15"/>
      <c r="G210" s="15"/>
      <c r="H210" s="15" t="s">
        <v>235</v>
      </c>
      <c r="I210" s="15">
        <v>0.18697</v>
      </c>
      <c r="J210" s="15">
        <v>0.11328</v>
      </c>
      <c r="K210" s="15">
        <v>0.125</v>
      </c>
      <c r="L210" s="15">
        <v>-0.0598</v>
      </c>
      <c r="M210" s="15">
        <v>0.4338</v>
      </c>
      <c r="N210" s="2"/>
    </row>
    <row r="211" spans="1:14">
      <c r="A211" s="15"/>
      <c r="B211" s="15"/>
      <c r="C211" s="15"/>
      <c r="D211" s="15"/>
      <c r="E211" s="15"/>
      <c r="F211" s="15"/>
      <c r="G211" s="15"/>
      <c r="H211" s="15" t="s">
        <v>1171</v>
      </c>
      <c r="I211" s="15">
        <v>0.09314</v>
      </c>
      <c r="J211" s="15">
        <v>0.11328</v>
      </c>
      <c r="K211" s="15">
        <v>0.427</v>
      </c>
      <c r="L211" s="15">
        <v>-0.1537</v>
      </c>
      <c r="M211" s="15">
        <v>0.34</v>
      </c>
      <c r="N211" s="2"/>
    </row>
    <row r="212" spans="1:14">
      <c r="A212" s="15"/>
      <c r="B212" s="15"/>
      <c r="C212" s="15"/>
      <c r="D212" s="15"/>
      <c r="E212" s="15"/>
      <c r="F212" s="15"/>
      <c r="G212" s="15" t="s">
        <v>40</v>
      </c>
      <c r="H212" s="15" t="s">
        <v>31</v>
      </c>
      <c r="I212" s="15" t="s">
        <v>1487</v>
      </c>
      <c r="J212" s="15">
        <v>0.11328</v>
      </c>
      <c r="K212" s="15">
        <v>0</v>
      </c>
      <c r="L212" s="15">
        <v>-0.7866</v>
      </c>
      <c r="M212" s="15">
        <v>-0.293</v>
      </c>
      <c r="N212" s="2"/>
    </row>
    <row r="213" spans="1:14">
      <c r="A213" s="15"/>
      <c r="B213" s="15"/>
      <c r="C213" s="15"/>
      <c r="D213" s="15"/>
      <c r="E213" s="15"/>
      <c r="F213" s="15"/>
      <c r="G213" s="15"/>
      <c r="H213" s="15" t="s">
        <v>235</v>
      </c>
      <c r="I213" s="15" t="s">
        <v>1488</v>
      </c>
      <c r="J213" s="15">
        <v>0.11328</v>
      </c>
      <c r="K213" s="15">
        <v>0.009</v>
      </c>
      <c r="L213" s="15">
        <v>-0.5997</v>
      </c>
      <c r="M213" s="15">
        <v>-0.106</v>
      </c>
      <c r="N213" s="2"/>
    </row>
    <row r="214" spans="1:14">
      <c r="A214" s="15"/>
      <c r="B214" s="15"/>
      <c r="C214" s="15"/>
      <c r="D214" s="15"/>
      <c r="E214" s="15"/>
      <c r="F214" s="15"/>
      <c r="G214" s="15"/>
      <c r="H214" s="15" t="s">
        <v>1171</v>
      </c>
      <c r="I214" s="15" t="s">
        <v>1489</v>
      </c>
      <c r="J214" s="15">
        <v>0.11328</v>
      </c>
      <c r="K214" s="15">
        <v>0.002</v>
      </c>
      <c r="L214" s="15">
        <v>-0.6935</v>
      </c>
      <c r="M214" s="15">
        <v>-0.1999</v>
      </c>
      <c r="N214" s="2"/>
    </row>
    <row r="215" spans="1:14">
      <c r="A215" s="15"/>
      <c r="B215" s="15"/>
      <c r="C215" s="15"/>
      <c r="D215" s="15"/>
      <c r="E215" s="15"/>
      <c r="F215" s="15"/>
      <c r="G215" s="15" t="s">
        <v>235</v>
      </c>
      <c r="H215" s="15" t="s">
        <v>31</v>
      </c>
      <c r="I215" s="15">
        <v>-0.18697</v>
      </c>
      <c r="J215" s="15">
        <v>0.11328</v>
      </c>
      <c r="K215" s="15">
        <v>0.125</v>
      </c>
      <c r="L215" s="15">
        <v>-0.4338</v>
      </c>
      <c r="M215" s="15">
        <v>0.0598</v>
      </c>
      <c r="N215" s="2"/>
    </row>
    <row r="216" spans="1:14">
      <c r="A216" s="15"/>
      <c r="B216" s="15"/>
      <c r="C216" s="15"/>
      <c r="D216" s="15"/>
      <c r="E216" s="15"/>
      <c r="F216" s="15"/>
      <c r="G216" s="15"/>
      <c r="H216" s="15" t="s">
        <v>40</v>
      </c>
      <c r="I216" s="15" t="s">
        <v>1490</v>
      </c>
      <c r="J216" s="15">
        <v>0.11328</v>
      </c>
      <c r="K216" s="15">
        <v>0.009</v>
      </c>
      <c r="L216" s="15">
        <v>0.106</v>
      </c>
      <c r="M216" s="15">
        <v>0.5997</v>
      </c>
      <c r="N216" s="2"/>
    </row>
    <row r="217" spans="1:14">
      <c r="A217" s="15"/>
      <c r="B217" s="15"/>
      <c r="C217" s="15"/>
      <c r="D217" s="15"/>
      <c r="E217" s="15"/>
      <c r="F217" s="15"/>
      <c r="G217" s="15"/>
      <c r="H217" s="15" t="s">
        <v>1171</v>
      </c>
      <c r="I217" s="15">
        <v>-0.09382</v>
      </c>
      <c r="J217" s="15">
        <v>0.11328</v>
      </c>
      <c r="K217" s="15">
        <v>0.424</v>
      </c>
      <c r="L217" s="15">
        <v>-0.3406</v>
      </c>
      <c r="M217" s="15">
        <v>0.153</v>
      </c>
      <c r="N217" s="2"/>
    </row>
    <row r="218" spans="1:14">
      <c r="A218" s="15"/>
      <c r="B218" s="15"/>
      <c r="C218" s="15"/>
      <c r="D218" s="15"/>
      <c r="E218" s="15"/>
      <c r="F218" s="15"/>
      <c r="G218" s="15" t="s">
        <v>1171</v>
      </c>
      <c r="H218" s="15" t="s">
        <v>31</v>
      </c>
      <c r="I218" s="15">
        <v>-0.09314</v>
      </c>
      <c r="J218" s="15">
        <v>0.11328</v>
      </c>
      <c r="K218" s="15">
        <v>0.427</v>
      </c>
      <c r="L218" s="15">
        <v>-0.34</v>
      </c>
      <c r="M218" s="15">
        <v>0.1537</v>
      </c>
      <c r="N218" s="2"/>
    </row>
    <row r="219" spans="1:14">
      <c r="A219" s="15"/>
      <c r="B219" s="15"/>
      <c r="C219" s="15"/>
      <c r="D219" s="15"/>
      <c r="E219" s="15"/>
      <c r="F219" s="15"/>
      <c r="G219" s="15"/>
      <c r="H219" s="15" t="s">
        <v>40</v>
      </c>
      <c r="I219" s="15" t="s">
        <v>1491</v>
      </c>
      <c r="J219" s="15">
        <v>0.11328</v>
      </c>
      <c r="K219" s="15">
        <v>0.002</v>
      </c>
      <c r="L219" s="15">
        <v>0.1999</v>
      </c>
      <c r="M219" s="15">
        <v>0.6935</v>
      </c>
      <c r="N219" s="2"/>
    </row>
    <row r="220" spans="1:14">
      <c r="A220" s="15"/>
      <c r="B220" s="15"/>
      <c r="C220" s="15"/>
      <c r="D220" s="15"/>
      <c r="E220" s="15"/>
      <c r="F220" s="15"/>
      <c r="G220" s="15"/>
      <c r="H220" s="15" t="s">
        <v>235</v>
      </c>
      <c r="I220" s="15">
        <v>0.09382</v>
      </c>
      <c r="J220" s="15">
        <v>0.11328</v>
      </c>
      <c r="K220" s="15">
        <v>0.424</v>
      </c>
      <c r="L220" s="15">
        <v>-0.153</v>
      </c>
      <c r="M220" s="15">
        <v>0.3406</v>
      </c>
      <c r="N220" s="2"/>
    </row>
    <row r="221" spans="1:14">
      <c r="A221" s="15"/>
      <c r="B221" s="15"/>
      <c r="C221" s="15"/>
      <c r="D221" s="15"/>
      <c r="E221" s="15"/>
      <c r="F221" s="15"/>
      <c r="G221" s="6" t="s">
        <v>144</v>
      </c>
      <c r="H221" s="15"/>
      <c r="I221" s="15"/>
      <c r="J221" s="15"/>
      <c r="K221" s="15"/>
      <c r="L221" s="15"/>
      <c r="M221" s="15"/>
      <c r="N221" s="2"/>
    </row>
    <row r="223" ht="17.25" spans="1:1">
      <c r="A223" s="10" t="s">
        <v>1492</v>
      </c>
    </row>
    <row r="224" spans="1:4">
      <c r="A224" s="15"/>
      <c r="B224" s="15" t="s">
        <v>105</v>
      </c>
      <c r="C224" s="15" t="s">
        <v>1149</v>
      </c>
      <c r="D224" s="15" t="s">
        <v>1150</v>
      </c>
    </row>
    <row r="225" spans="1:4">
      <c r="A225" s="13" t="s">
        <v>68</v>
      </c>
      <c r="B225" s="13">
        <v>5.144</v>
      </c>
      <c r="C225" s="13">
        <v>3.18841309823678</v>
      </c>
      <c r="D225" s="13">
        <f t="shared" ref="D225:D240" si="6">B225*1.25/C225</f>
        <v>2.0166772001896</v>
      </c>
    </row>
    <row r="226" spans="1:4">
      <c r="A226" s="13" t="s">
        <v>69</v>
      </c>
      <c r="B226" s="13">
        <v>5.308</v>
      </c>
      <c r="C226" s="13">
        <v>3.1455919395466</v>
      </c>
      <c r="D226" s="13">
        <f t="shared" si="6"/>
        <v>2.10930092889174</v>
      </c>
    </row>
    <row r="227" spans="1:4">
      <c r="A227" s="13" t="s">
        <v>70</v>
      </c>
      <c r="B227" s="13">
        <v>5.278</v>
      </c>
      <c r="C227" s="13">
        <v>3.12879932829555</v>
      </c>
      <c r="D227" s="13">
        <f t="shared" si="6"/>
        <v>2.10863635143839</v>
      </c>
    </row>
    <row r="228" spans="1:4">
      <c r="A228" s="13" t="s">
        <v>71</v>
      </c>
      <c r="B228" s="13">
        <v>5.448</v>
      </c>
      <c r="C228" s="13">
        <v>3.00228379513013</v>
      </c>
      <c r="D228" s="13">
        <f t="shared" si="6"/>
        <v>2.26827324287138</v>
      </c>
    </row>
    <row r="229" spans="1:4">
      <c r="A229" s="15" t="s">
        <v>1151</v>
      </c>
      <c r="B229" s="15">
        <v>4.343</v>
      </c>
      <c r="C229" s="15">
        <v>3.34105793450882</v>
      </c>
      <c r="D229" s="15">
        <f t="shared" si="6"/>
        <v>1.6248595823281</v>
      </c>
    </row>
    <row r="230" spans="1:4">
      <c r="A230" s="15" t="s">
        <v>1152</v>
      </c>
      <c r="B230" s="15">
        <v>4.539</v>
      </c>
      <c r="C230" s="15">
        <v>3.22611251049538</v>
      </c>
      <c r="D230" s="15">
        <f t="shared" si="6"/>
        <v>1.75869563802931</v>
      </c>
    </row>
    <row r="231" spans="1:4">
      <c r="A231" s="15" t="s">
        <v>1153</v>
      </c>
      <c r="B231" s="15">
        <v>4.488</v>
      </c>
      <c r="C231" s="15">
        <v>3.2777497900924</v>
      </c>
      <c r="D231" s="15">
        <f t="shared" si="6"/>
        <v>1.71154003791176</v>
      </c>
    </row>
    <row r="232" spans="1:4">
      <c r="A232" s="15" t="s">
        <v>1154</v>
      </c>
      <c r="B232" s="15">
        <v>4.434</v>
      </c>
      <c r="C232" s="15">
        <v>3.09328295549958</v>
      </c>
      <c r="D232" s="15">
        <f t="shared" si="6"/>
        <v>1.79178564642654</v>
      </c>
    </row>
    <row r="233" spans="1:4">
      <c r="A233" s="17" t="s">
        <v>301</v>
      </c>
      <c r="B233" s="17">
        <v>5.481</v>
      </c>
      <c r="C233" s="17">
        <v>3.0551637279597</v>
      </c>
      <c r="D233" s="17">
        <f t="shared" si="6"/>
        <v>2.242514840465</v>
      </c>
    </row>
    <row r="234" spans="1:4">
      <c r="A234" s="17" t="s">
        <v>302</v>
      </c>
      <c r="B234" s="17">
        <v>4.429</v>
      </c>
      <c r="C234" s="17">
        <v>2.76642317380353</v>
      </c>
      <c r="D234" s="17">
        <f t="shared" si="6"/>
        <v>2.00123034408661</v>
      </c>
    </row>
    <row r="235" spans="1:4">
      <c r="A235" s="17" t="s">
        <v>303</v>
      </c>
      <c r="B235" s="17">
        <v>4.966</v>
      </c>
      <c r="C235" s="17">
        <v>3.08841309823678</v>
      </c>
      <c r="D235" s="17">
        <f t="shared" si="6"/>
        <v>2.00993189788761</v>
      </c>
    </row>
    <row r="236" spans="1:4">
      <c r="A236" s="17" t="s">
        <v>304</v>
      </c>
      <c r="B236" s="17">
        <v>5.619</v>
      </c>
      <c r="C236" s="17">
        <v>3.1385390428212</v>
      </c>
      <c r="D236" s="17">
        <f t="shared" si="6"/>
        <v>2.23790429373994</v>
      </c>
    </row>
    <row r="237" spans="1:4">
      <c r="A237" s="15" t="s">
        <v>1163</v>
      </c>
      <c r="B237" s="15">
        <v>4.954</v>
      </c>
      <c r="C237" s="15">
        <v>2.95259445843834</v>
      </c>
      <c r="D237" s="15">
        <f t="shared" si="6"/>
        <v>2.09730800730259</v>
      </c>
    </row>
    <row r="238" spans="1:4">
      <c r="A238" s="15" t="s">
        <v>1164</v>
      </c>
      <c r="B238" s="15">
        <v>4.952</v>
      </c>
      <c r="C238" s="15">
        <v>2.85002518891694</v>
      </c>
      <c r="D238" s="15">
        <f t="shared" si="6"/>
        <v>2.17191062874511</v>
      </c>
    </row>
    <row r="239" spans="1:4">
      <c r="A239" s="15" t="s">
        <v>1165</v>
      </c>
      <c r="B239" s="15">
        <v>5.116</v>
      </c>
      <c r="C239" s="15">
        <v>2.94488664987413</v>
      </c>
      <c r="D239" s="15">
        <f t="shared" si="6"/>
        <v>2.17156066100994</v>
      </c>
    </row>
    <row r="240" spans="1:4">
      <c r="A240" s="15" t="s">
        <v>1166</v>
      </c>
      <c r="B240" s="15">
        <v>5.05</v>
      </c>
      <c r="C240" s="15">
        <v>2.99423173803527</v>
      </c>
      <c r="D240" s="15">
        <f t="shared" si="6"/>
        <v>2.10822025557116</v>
      </c>
    </row>
    <row r="242" spans="1:13">
      <c r="A242" s="6" t="s">
        <v>123</v>
      </c>
      <c r="B242" s="15"/>
      <c r="C242" s="15"/>
      <c r="D242" s="15"/>
      <c r="E242" s="15"/>
      <c r="F242" s="15"/>
      <c r="G242" s="6" t="s">
        <v>124</v>
      </c>
      <c r="H242" s="6"/>
      <c r="I242" s="6"/>
      <c r="J242" s="6"/>
      <c r="K242" s="6"/>
      <c r="L242" s="6"/>
      <c r="M242" s="6"/>
    </row>
    <row r="243" spans="1:13">
      <c r="A243" s="6" t="s">
        <v>30</v>
      </c>
      <c r="B243" s="15"/>
      <c r="C243" s="15"/>
      <c r="D243" s="15"/>
      <c r="E243" s="15"/>
      <c r="F243" s="15"/>
      <c r="G243" s="6" t="s">
        <v>125</v>
      </c>
      <c r="H243" s="6"/>
      <c r="I243" s="6"/>
      <c r="J243" s="6"/>
      <c r="K243" s="6"/>
      <c r="L243" s="6"/>
      <c r="M243" s="6"/>
    </row>
    <row r="244" spans="1:13">
      <c r="A244" s="6"/>
      <c r="B244" s="6" t="s">
        <v>126</v>
      </c>
      <c r="C244" s="6" t="s">
        <v>127</v>
      </c>
      <c r="D244" s="6" t="s">
        <v>128</v>
      </c>
      <c r="E244" s="6" t="s">
        <v>32</v>
      </c>
      <c r="F244" s="6" t="s">
        <v>33</v>
      </c>
      <c r="G244" s="6" t="s">
        <v>129</v>
      </c>
      <c r="H244" s="6"/>
      <c r="I244" s="6"/>
      <c r="J244" s="6"/>
      <c r="K244" s="6"/>
      <c r="L244" s="6"/>
      <c r="M244" s="6"/>
    </row>
    <row r="245" spans="1:13">
      <c r="A245" s="8" t="s">
        <v>130</v>
      </c>
      <c r="B245" s="15">
        <v>0.497</v>
      </c>
      <c r="C245" s="15">
        <v>3</v>
      </c>
      <c r="D245" s="15">
        <v>0.166</v>
      </c>
      <c r="E245" s="15">
        <v>18.337</v>
      </c>
      <c r="F245" s="15">
        <v>0</v>
      </c>
      <c r="G245" s="6" t="s">
        <v>131</v>
      </c>
      <c r="H245" s="6" t="s">
        <v>132</v>
      </c>
      <c r="I245" s="6" t="s">
        <v>133</v>
      </c>
      <c r="J245" s="6" t="s">
        <v>134</v>
      </c>
      <c r="K245" s="6" t="s">
        <v>33</v>
      </c>
      <c r="L245" s="6" t="s">
        <v>135</v>
      </c>
      <c r="M245" s="6"/>
    </row>
    <row r="246" spans="1:13">
      <c r="A246" s="6" t="s">
        <v>136</v>
      </c>
      <c r="B246" s="15">
        <v>0.108</v>
      </c>
      <c r="C246" s="15">
        <v>12</v>
      </c>
      <c r="D246" s="15">
        <v>0.009</v>
      </c>
      <c r="E246" s="15"/>
      <c r="F246" s="15"/>
      <c r="G246" s="6"/>
      <c r="H246" s="6"/>
      <c r="I246" s="6"/>
      <c r="J246" s="6"/>
      <c r="K246" s="6"/>
      <c r="L246" s="6" t="s">
        <v>41</v>
      </c>
      <c r="M246" s="6" t="s">
        <v>42</v>
      </c>
    </row>
    <row r="247" spans="1:13">
      <c r="A247" s="6" t="s">
        <v>137</v>
      </c>
      <c r="B247" s="15">
        <v>0.606</v>
      </c>
      <c r="C247" s="15">
        <v>15</v>
      </c>
      <c r="D247" s="15"/>
      <c r="E247" s="15"/>
      <c r="F247" s="15"/>
      <c r="G247" s="15" t="s">
        <v>31</v>
      </c>
      <c r="H247" s="15" t="s">
        <v>790</v>
      </c>
      <c r="I247" s="15" t="s">
        <v>1493</v>
      </c>
      <c r="J247" s="15">
        <v>0.06722</v>
      </c>
      <c r="K247" s="15">
        <v>0</v>
      </c>
      <c r="L247" s="15">
        <v>0.2575</v>
      </c>
      <c r="M247" s="15">
        <v>0.5505</v>
      </c>
    </row>
    <row r="248" spans="1:13">
      <c r="A248" s="15"/>
      <c r="B248" s="15"/>
      <c r="C248" s="15"/>
      <c r="D248" s="15"/>
      <c r="E248" s="15"/>
      <c r="F248" s="15"/>
      <c r="G248" s="15"/>
      <c r="H248" s="15" t="s">
        <v>235</v>
      </c>
      <c r="I248" s="15">
        <v>0.00283</v>
      </c>
      <c r="J248" s="15">
        <v>0.06722</v>
      </c>
      <c r="K248" s="15">
        <v>0.967</v>
      </c>
      <c r="L248" s="15">
        <v>-0.1436</v>
      </c>
      <c r="M248" s="15">
        <v>0.1493</v>
      </c>
    </row>
    <row r="249" spans="1:13">
      <c r="A249" s="15"/>
      <c r="B249" s="15"/>
      <c r="C249" s="15"/>
      <c r="D249" s="15"/>
      <c r="E249" s="15"/>
      <c r="F249" s="15"/>
      <c r="G249" s="15"/>
      <c r="H249" s="15" t="s">
        <v>1172</v>
      </c>
      <c r="I249" s="15">
        <v>-0.01153</v>
      </c>
      <c r="J249" s="15">
        <v>0.06722</v>
      </c>
      <c r="K249" s="15">
        <v>0.867</v>
      </c>
      <c r="L249" s="15">
        <v>-0.158</v>
      </c>
      <c r="M249" s="15">
        <v>0.1349</v>
      </c>
    </row>
    <row r="250" spans="1:13">
      <c r="A250" s="15"/>
      <c r="B250" s="15"/>
      <c r="C250" s="15"/>
      <c r="D250" s="15"/>
      <c r="E250" s="15"/>
      <c r="F250" s="15"/>
      <c r="G250" s="15" t="s">
        <v>790</v>
      </c>
      <c r="H250" s="15" t="s">
        <v>31</v>
      </c>
      <c r="I250" s="15" t="s">
        <v>1494</v>
      </c>
      <c r="J250" s="15">
        <v>0.06722</v>
      </c>
      <c r="K250" s="15">
        <v>0</v>
      </c>
      <c r="L250" s="15">
        <v>-0.5505</v>
      </c>
      <c r="M250" s="15">
        <v>-0.2575</v>
      </c>
    </row>
    <row r="251" spans="1:13">
      <c r="A251" s="15"/>
      <c r="B251" s="15"/>
      <c r="C251" s="15"/>
      <c r="D251" s="15"/>
      <c r="E251" s="15"/>
      <c r="F251" s="15"/>
      <c r="G251" s="15"/>
      <c r="H251" s="15" t="s">
        <v>235</v>
      </c>
      <c r="I251" s="15" t="s">
        <v>1495</v>
      </c>
      <c r="J251" s="15">
        <v>0.06722</v>
      </c>
      <c r="K251" s="15">
        <v>0</v>
      </c>
      <c r="L251" s="15">
        <v>-0.5476</v>
      </c>
      <c r="M251" s="15">
        <v>-0.2547</v>
      </c>
    </row>
    <row r="252" spans="1:13">
      <c r="A252" s="15"/>
      <c r="B252" s="15"/>
      <c r="C252" s="15"/>
      <c r="D252" s="15"/>
      <c r="E252" s="15"/>
      <c r="F252" s="15"/>
      <c r="G252" s="15"/>
      <c r="H252" s="15" t="s">
        <v>1172</v>
      </c>
      <c r="I252" s="15" t="s">
        <v>1496</v>
      </c>
      <c r="J252" s="15">
        <v>0.06722</v>
      </c>
      <c r="K252" s="15">
        <v>0</v>
      </c>
      <c r="L252" s="15">
        <v>-0.562</v>
      </c>
      <c r="M252" s="15">
        <v>-0.2691</v>
      </c>
    </row>
    <row r="253" spans="1:13">
      <c r="A253" s="15"/>
      <c r="B253" s="15"/>
      <c r="C253" s="15"/>
      <c r="D253" s="15"/>
      <c r="E253" s="15"/>
      <c r="F253" s="15"/>
      <c r="G253" s="15" t="s">
        <v>235</v>
      </c>
      <c r="H253" s="15" t="s">
        <v>31</v>
      </c>
      <c r="I253" s="15">
        <v>-0.00283</v>
      </c>
      <c r="J253" s="15">
        <v>0.06722</v>
      </c>
      <c r="K253" s="15">
        <v>0.967</v>
      </c>
      <c r="L253" s="15">
        <v>-0.1493</v>
      </c>
      <c r="M253" s="15">
        <v>0.1436</v>
      </c>
    </row>
    <row r="254" spans="1:13">
      <c r="A254" s="15"/>
      <c r="B254" s="15"/>
      <c r="C254" s="15"/>
      <c r="D254" s="15"/>
      <c r="E254" s="15"/>
      <c r="F254" s="15"/>
      <c r="G254" s="15"/>
      <c r="H254" s="15" t="s">
        <v>790</v>
      </c>
      <c r="I254" s="15" t="s">
        <v>1497</v>
      </c>
      <c r="J254" s="15">
        <v>0.06722</v>
      </c>
      <c r="K254" s="15">
        <v>0</v>
      </c>
      <c r="L254" s="15">
        <v>0.2547</v>
      </c>
      <c r="M254" s="15">
        <v>0.5476</v>
      </c>
    </row>
    <row r="255" spans="1:13">
      <c r="A255" s="15"/>
      <c r="B255" s="15"/>
      <c r="C255" s="15"/>
      <c r="D255" s="15"/>
      <c r="E255" s="15"/>
      <c r="F255" s="15"/>
      <c r="G255" s="15"/>
      <c r="H255" s="15" t="s">
        <v>1172</v>
      </c>
      <c r="I255" s="15">
        <v>-0.01435</v>
      </c>
      <c r="J255" s="15">
        <v>0.06722</v>
      </c>
      <c r="K255" s="15">
        <v>0.834</v>
      </c>
      <c r="L255" s="15">
        <v>-0.1608</v>
      </c>
      <c r="M255" s="15">
        <v>0.1321</v>
      </c>
    </row>
    <row r="256" spans="1:13">
      <c r="A256" s="15"/>
      <c r="B256" s="15"/>
      <c r="C256" s="15"/>
      <c r="D256" s="15"/>
      <c r="E256" s="15"/>
      <c r="F256" s="15"/>
      <c r="G256" s="15" t="s">
        <v>1172</v>
      </c>
      <c r="H256" s="15" t="s">
        <v>31</v>
      </c>
      <c r="I256" s="15">
        <v>0.01153</v>
      </c>
      <c r="J256" s="15">
        <v>0.06722</v>
      </c>
      <c r="K256" s="15">
        <v>0.867</v>
      </c>
      <c r="L256" s="15">
        <v>-0.1349</v>
      </c>
      <c r="M256" s="15">
        <v>0.158</v>
      </c>
    </row>
    <row r="257" spans="1:13">
      <c r="A257" s="15"/>
      <c r="B257" s="15"/>
      <c r="C257" s="15"/>
      <c r="D257" s="15"/>
      <c r="E257" s="15"/>
      <c r="F257" s="15"/>
      <c r="G257" s="15"/>
      <c r="H257" s="15" t="s">
        <v>790</v>
      </c>
      <c r="I257" s="15" t="s">
        <v>1498</v>
      </c>
      <c r="J257" s="15">
        <v>0.06722</v>
      </c>
      <c r="K257" s="15">
        <v>0</v>
      </c>
      <c r="L257" s="15">
        <v>0.2691</v>
      </c>
      <c r="M257" s="15">
        <v>0.562</v>
      </c>
    </row>
    <row r="258" spans="1:13">
      <c r="A258" s="15"/>
      <c r="B258" s="15"/>
      <c r="C258" s="15"/>
      <c r="D258" s="15"/>
      <c r="E258" s="15"/>
      <c r="F258" s="15"/>
      <c r="G258" s="15"/>
      <c r="H258" s="15" t="s">
        <v>235</v>
      </c>
      <c r="I258" s="15">
        <v>0.01435</v>
      </c>
      <c r="J258" s="15">
        <v>0.06722</v>
      </c>
      <c r="K258" s="15">
        <v>0.834</v>
      </c>
      <c r="L258" s="15">
        <v>-0.1321</v>
      </c>
      <c r="M258" s="15">
        <v>0.1608</v>
      </c>
    </row>
    <row r="259" spans="1:13">
      <c r="A259" s="15"/>
      <c r="B259" s="15"/>
      <c r="C259" s="15"/>
      <c r="D259" s="15"/>
      <c r="E259" s="15"/>
      <c r="F259" s="15"/>
      <c r="G259" s="6" t="s">
        <v>144</v>
      </c>
      <c r="H259" s="15"/>
      <c r="I259" s="15"/>
      <c r="J259" s="15"/>
      <c r="K259" s="15"/>
      <c r="L259" s="15"/>
      <c r="M259" s="15"/>
    </row>
    <row r="262" ht="17.25" spans="1:1">
      <c r="A262" s="10" t="s">
        <v>1499</v>
      </c>
    </row>
    <row r="263" spans="1:4">
      <c r="A263" s="15"/>
      <c r="B263" s="15" t="s">
        <v>105</v>
      </c>
      <c r="C263" s="15" t="s">
        <v>1149</v>
      </c>
      <c r="D263" s="15" t="s">
        <v>1150</v>
      </c>
    </row>
    <row r="264" spans="1:4">
      <c r="A264" s="13" t="s">
        <v>68</v>
      </c>
      <c r="B264" s="13">
        <v>0.912</v>
      </c>
      <c r="C264" s="13">
        <v>0.79664147774979</v>
      </c>
      <c r="D264" s="13">
        <f t="shared" ref="D264:D279" si="7">B264*1.25/C264</f>
        <v>1.43100758853288</v>
      </c>
    </row>
    <row r="265" spans="1:4">
      <c r="A265" s="13" t="s">
        <v>69</v>
      </c>
      <c r="B265" s="13">
        <v>0.758</v>
      </c>
      <c r="C265" s="13">
        <v>0.731150293870698</v>
      </c>
      <c r="D265" s="13">
        <f t="shared" si="7"/>
        <v>1.2959031924667</v>
      </c>
    </row>
    <row r="266" spans="1:4">
      <c r="A266" s="13" t="s">
        <v>70</v>
      </c>
      <c r="B266" s="13">
        <v>0.859</v>
      </c>
      <c r="C266" s="13">
        <v>0.734508816120907</v>
      </c>
      <c r="D266" s="13">
        <f t="shared" si="7"/>
        <v>1.46186128257887</v>
      </c>
    </row>
    <row r="267" spans="1:4">
      <c r="A267" s="13" t="s">
        <v>71</v>
      </c>
      <c r="B267" s="13">
        <v>0.841</v>
      </c>
      <c r="C267" s="13">
        <v>0.781528127623845</v>
      </c>
      <c r="D267" s="13">
        <f t="shared" si="7"/>
        <v>1.34512113235926</v>
      </c>
    </row>
    <row r="268" spans="1:4">
      <c r="A268" s="15" t="s">
        <v>74</v>
      </c>
      <c r="B268" s="15">
        <v>0.792</v>
      </c>
      <c r="C268" s="15">
        <v>0.848320738874895</v>
      </c>
      <c r="D268" s="15">
        <f t="shared" si="7"/>
        <v>1.16701143168209</v>
      </c>
    </row>
    <row r="269" spans="1:4">
      <c r="A269" s="15" t="s">
        <v>75</v>
      </c>
      <c r="B269" s="15">
        <v>0.797</v>
      </c>
      <c r="C269" s="15">
        <v>0.99811083123425</v>
      </c>
      <c r="D269" s="15">
        <f t="shared" si="7"/>
        <v>0.998135646687704</v>
      </c>
    </row>
    <row r="270" spans="1:4">
      <c r="A270" s="15" t="s">
        <v>76</v>
      </c>
      <c r="B270" s="15">
        <v>0.775</v>
      </c>
      <c r="C270" s="15">
        <v>0.943366918555835</v>
      </c>
      <c r="D270" s="15">
        <f t="shared" si="7"/>
        <v>1.02690690222954</v>
      </c>
    </row>
    <row r="271" spans="1:4">
      <c r="A271" s="15" t="s">
        <v>77</v>
      </c>
      <c r="B271" s="15">
        <v>0.789</v>
      </c>
      <c r="C271" s="15">
        <v>0.897481108312343</v>
      </c>
      <c r="D271" s="15">
        <f t="shared" si="7"/>
        <v>1.09890892506315</v>
      </c>
    </row>
    <row r="272" spans="1:4">
      <c r="A272" s="17" t="s">
        <v>447</v>
      </c>
      <c r="B272" s="17">
        <v>1.345</v>
      </c>
      <c r="C272" s="17">
        <v>0.903274559193955</v>
      </c>
      <c r="D272" s="17">
        <f t="shared" si="7"/>
        <v>1.86128346346905</v>
      </c>
    </row>
    <row r="273" spans="1:4">
      <c r="A273" s="17" t="s">
        <v>448</v>
      </c>
      <c r="B273" s="17">
        <v>1.26</v>
      </c>
      <c r="C273" s="17">
        <v>0.86465155331654</v>
      </c>
      <c r="D273" s="17">
        <f t="shared" si="7"/>
        <v>1.82154301806176</v>
      </c>
    </row>
    <row r="274" spans="1:4">
      <c r="A274" s="17" t="s">
        <v>449</v>
      </c>
      <c r="B274" s="17">
        <v>1.287</v>
      </c>
      <c r="C274" s="17">
        <v>1.01410579345088</v>
      </c>
      <c r="D274" s="17">
        <f t="shared" si="7"/>
        <v>1.58637295081967</v>
      </c>
    </row>
    <row r="275" spans="1:4">
      <c r="A275" s="17" t="s">
        <v>450</v>
      </c>
      <c r="B275" s="17">
        <v>1.215</v>
      </c>
      <c r="C275" s="17">
        <v>0.747103274559195</v>
      </c>
      <c r="D275" s="17">
        <f t="shared" si="7"/>
        <v>2.03285148347943</v>
      </c>
    </row>
    <row r="276" spans="1:4">
      <c r="A276" s="15" t="s">
        <v>453</v>
      </c>
      <c r="B276" s="15">
        <v>1.283</v>
      </c>
      <c r="C276" s="15">
        <v>0.92846347607053</v>
      </c>
      <c r="D276" s="15">
        <f t="shared" si="7"/>
        <v>1.72731619641888</v>
      </c>
    </row>
    <row r="277" spans="1:4">
      <c r="A277" s="15" t="s">
        <v>454</v>
      </c>
      <c r="B277" s="15">
        <v>1.351</v>
      </c>
      <c r="C277" s="15">
        <v>0.81139798488665</v>
      </c>
      <c r="D277" s="15">
        <f t="shared" si="7"/>
        <v>2.08128443927047</v>
      </c>
    </row>
    <row r="278" spans="1:4">
      <c r="A278" s="15" t="s">
        <v>455</v>
      </c>
      <c r="B278" s="15">
        <v>1.277</v>
      </c>
      <c r="C278" s="15">
        <v>0.902434928631403</v>
      </c>
      <c r="D278" s="15">
        <f t="shared" si="7"/>
        <v>1.76882559545962</v>
      </c>
    </row>
    <row r="279" spans="1:4">
      <c r="A279" s="15" t="s">
        <v>456</v>
      </c>
      <c r="B279" s="15">
        <v>1.261</v>
      </c>
      <c r="C279" s="15">
        <v>0.859613769941225</v>
      </c>
      <c r="D279" s="15">
        <f t="shared" si="7"/>
        <v>1.83367234811487</v>
      </c>
    </row>
    <row r="281" spans="1:13">
      <c r="A281" s="6" t="s">
        <v>123</v>
      </c>
      <c r="B281" s="15"/>
      <c r="C281" s="15"/>
      <c r="D281" s="15"/>
      <c r="E281" s="15"/>
      <c r="F281" s="15"/>
      <c r="G281" s="6" t="s">
        <v>124</v>
      </c>
      <c r="H281" s="6"/>
      <c r="I281" s="6"/>
      <c r="J281" s="6"/>
      <c r="K281" s="6"/>
      <c r="L281" s="6"/>
      <c r="M281" s="6"/>
    </row>
    <row r="282" spans="1:13">
      <c r="A282" s="6" t="s">
        <v>30</v>
      </c>
      <c r="B282" s="15"/>
      <c r="C282" s="15"/>
      <c r="D282" s="15"/>
      <c r="E282" s="15"/>
      <c r="F282" s="15"/>
      <c r="G282" s="6" t="s">
        <v>125</v>
      </c>
      <c r="H282" s="6"/>
      <c r="I282" s="6"/>
      <c r="J282" s="6"/>
      <c r="K282" s="6"/>
      <c r="L282" s="6"/>
      <c r="M282" s="6"/>
    </row>
    <row r="283" spans="1:13">
      <c r="A283" s="6"/>
      <c r="B283" s="6" t="s">
        <v>126</v>
      </c>
      <c r="C283" s="6" t="s">
        <v>127</v>
      </c>
      <c r="D283" s="6" t="s">
        <v>128</v>
      </c>
      <c r="E283" s="6" t="s">
        <v>32</v>
      </c>
      <c r="F283" s="6" t="s">
        <v>33</v>
      </c>
      <c r="G283" s="6" t="s">
        <v>129</v>
      </c>
      <c r="H283" s="6"/>
      <c r="I283" s="6"/>
      <c r="J283" s="6"/>
      <c r="K283" s="6"/>
      <c r="L283" s="6"/>
      <c r="M283" s="6"/>
    </row>
    <row r="284" spans="1:13">
      <c r="A284" s="8" t="s">
        <v>130</v>
      </c>
      <c r="B284" s="15">
        <v>1.688</v>
      </c>
      <c r="C284" s="15">
        <v>3</v>
      </c>
      <c r="D284" s="15">
        <v>0.563</v>
      </c>
      <c r="E284" s="15">
        <v>31.907</v>
      </c>
      <c r="F284" s="15">
        <v>0</v>
      </c>
      <c r="G284" s="6" t="s">
        <v>131</v>
      </c>
      <c r="H284" s="6" t="s">
        <v>132</v>
      </c>
      <c r="I284" s="6" t="s">
        <v>133</v>
      </c>
      <c r="J284" s="6" t="s">
        <v>134</v>
      </c>
      <c r="K284" s="6" t="s">
        <v>33</v>
      </c>
      <c r="L284" s="6" t="s">
        <v>135</v>
      </c>
      <c r="M284" s="6"/>
    </row>
    <row r="285" spans="1:13">
      <c r="A285" s="6" t="s">
        <v>136</v>
      </c>
      <c r="B285" s="15">
        <v>0.212</v>
      </c>
      <c r="C285" s="15">
        <v>12</v>
      </c>
      <c r="D285" s="15">
        <v>0.018</v>
      </c>
      <c r="E285" s="15"/>
      <c r="F285" s="15"/>
      <c r="G285" s="6"/>
      <c r="H285" s="6"/>
      <c r="I285" s="6"/>
      <c r="J285" s="6"/>
      <c r="K285" s="6"/>
      <c r="L285" s="6" t="s">
        <v>41</v>
      </c>
      <c r="M285" s="6" t="s">
        <v>42</v>
      </c>
    </row>
    <row r="286" spans="1:13">
      <c r="A286" s="6" t="s">
        <v>137</v>
      </c>
      <c r="B286" s="15">
        <v>1.9</v>
      </c>
      <c r="C286" s="15">
        <v>15</v>
      </c>
      <c r="D286" s="15"/>
      <c r="E286" s="15"/>
      <c r="F286" s="15"/>
      <c r="G286" s="15" t="s">
        <v>31</v>
      </c>
      <c r="H286" s="15" t="s">
        <v>40</v>
      </c>
      <c r="I286" s="15" t="s">
        <v>1500</v>
      </c>
      <c r="J286" s="15">
        <v>0.0939</v>
      </c>
      <c r="K286" s="15">
        <v>0.006</v>
      </c>
      <c r="L286" s="15">
        <v>0.1061</v>
      </c>
      <c r="M286" s="15">
        <v>0.5153</v>
      </c>
    </row>
    <row r="287" spans="1:13">
      <c r="A287" s="15"/>
      <c r="B287" s="15"/>
      <c r="C287" s="15"/>
      <c r="D287" s="15"/>
      <c r="E287" s="15"/>
      <c r="F287" s="15"/>
      <c r="G287" s="15"/>
      <c r="H287" s="15" t="s">
        <v>401</v>
      </c>
      <c r="I287" s="15" t="s">
        <v>1501</v>
      </c>
      <c r="J287" s="15">
        <v>0.0939</v>
      </c>
      <c r="K287" s="15">
        <v>0.001</v>
      </c>
      <c r="L287" s="15">
        <v>-0.6466</v>
      </c>
      <c r="M287" s="15">
        <v>-0.2374</v>
      </c>
    </row>
    <row r="288" spans="1:13">
      <c r="A288" s="15"/>
      <c r="B288" s="15"/>
      <c r="C288" s="15"/>
      <c r="D288" s="15"/>
      <c r="E288" s="15"/>
      <c r="F288" s="15"/>
      <c r="G288" s="15"/>
      <c r="H288" s="15" t="s">
        <v>403</v>
      </c>
      <c r="I288" s="15" t="s">
        <v>1502</v>
      </c>
      <c r="J288" s="15">
        <v>0.0939</v>
      </c>
      <c r="K288" s="15">
        <v>0</v>
      </c>
      <c r="L288" s="15">
        <v>-0.6739</v>
      </c>
      <c r="M288" s="15">
        <v>-0.2647</v>
      </c>
    </row>
    <row r="289" spans="1:13">
      <c r="A289" s="15"/>
      <c r="B289" s="15"/>
      <c r="C289" s="15"/>
      <c r="D289" s="15"/>
      <c r="E289" s="15"/>
      <c r="F289" s="15"/>
      <c r="G289" s="15" t="s">
        <v>40</v>
      </c>
      <c r="H289" s="15" t="s">
        <v>31</v>
      </c>
      <c r="I289" s="15" t="s">
        <v>1503</v>
      </c>
      <c r="J289" s="15">
        <v>0.0939</v>
      </c>
      <c r="K289" s="15">
        <v>0.006</v>
      </c>
      <c r="L289" s="15">
        <v>-0.5153</v>
      </c>
      <c r="M289" s="15">
        <v>-0.1061</v>
      </c>
    </row>
    <row r="290" spans="1:13">
      <c r="A290" s="15"/>
      <c r="B290" s="15"/>
      <c r="C290" s="15"/>
      <c r="D290" s="15"/>
      <c r="E290" s="15"/>
      <c r="F290" s="15"/>
      <c r="G290" s="15"/>
      <c r="H290" s="15" t="s">
        <v>401</v>
      </c>
      <c r="I290" s="15" t="s">
        <v>1504</v>
      </c>
      <c r="J290" s="15">
        <v>0.0939</v>
      </c>
      <c r="K290" s="15">
        <v>0</v>
      </c>
      <c r="L290" s="15">
        <v>-0.9574</v>
      </c>
      <c r="M290" s="15">
        <v>-0.5482</v>
      </c>
    </row>
    <row r="291" spans="1:13">
      <c r="A291" s="15"/>
      <c r="B291" s="15"/>
      <c r="C291" s="15"/>
      <c r="D291" s="15"/>
      <c r="E291" s="15"/>
      <c r="F291" s="15"/>
      <c r="G291" s="15"/>
      <c r="H291" s="15" t="s">
        <v>403</v>
      </c>
      <c r="I291" s="15" t="s">
        <v>1505</v>
      </c>
      <c r="J291" s="15">
        <v>0.0939</v>
      </c>
      <c r="K291" s="15">
        <v>0</v>
      </c>
      <c r="L291" s="15">
        <v>-0.9846</v>
      </c>
      <c r="M291" s="15">
        <v>-0.5754</v>
      </c>
    </row>
    <row r="292" spans="1:13">
      <c r="A292" s="15"/>
      <c r="B292" s="15"/>
      <c r="C292" s="15"/>
      <c r="D292" s="15"/>
      <c r="E292" s="15"/>
      <c r="F292" s="15"/>
      <c r="G292" s="15" t="s">
        <v>401</v>
      </c>
      <c r="H292" s="15" t="s">
        <v>31</v>
      </c>
      <c r="I292" s="15" t="s">
        <v>1506</v>
      </c>
      <c r="J292" s="15">
        <v>0.0939</v>
      </c>
      <c r="K292" s="15">
        <v>0.001</v>
      </c>
      <c r="L292" s="15">
        <v>0.2374</v>
      </c>
      <c r="M292" s="15">
        <v>0.6466</v>
      </c>
    </row>
    <row r="293" spans="1:13">
      <c r="A293" s="15"/>
      <c r="B293" s="15"/>
      <c r="C293" s="15"/>
      <c r="D293" s="15"/>
      <c r="E293" s="15"/>
      <c r="F293" s="15"/>
      <c r="G293" s="15"/>
      <c r="H293" s="15" t="s">
        <v>40</v>
      </c>
      <c r="I293" s="15" t="s">
        <v>1507</v>
      </c>
      <c r="J293" s="15">
        <v>0.0939</v>
      </c>
      <c r="K293" s="15">
        <v>0</v>
      </c>
      <c r="L293" s="15">
        <v>0.5482</v>
      </c>
      <c r="M293" s="15">
        <v>0.9574</v>
      </c>
    </row>
    <row r="294" spans="1:13">
      <c r="A294" s="15"/>
      <c r="B294" s="15"/>
      <c r="C294" s="15"/>
      <c r="D294" s="15"/>
      <c r="E294" s="15"/>
      <c r="F294" s="15"/>
      <c r="G294" s="15"/>
      <c r="H294" s="15" t="s">
        <v>403</v>
      </c>
      <c r="I294" s="15">
        <v>-0.02726</v>
      </c>
      <c r="J294" s="15">
        <v>0.0939</v>
      </c>
      <c r="K294" s="15">
        <v>0.777</v>
      </c>
      <c r="L294" s="15">
        <v>-0.2319</v>
      </c>
      <c r="M294" s="15">
        <v>0.1773</v>
      </c>
    </row>
    <row r="295" spans="1:13">
      <c r="A295" s="15"/>
      <c r="B295" s="15"/>
      <c r="C295" s="15"/>
      <c r="D295" s="15"/>
      <c r="E295" s="15"/>
      <c r="F295" s="15"/>
      <c r="G295" s="15" t="s">
        <v>403</v>
      </c>
      <c r="H295" s="15" t="s">
        <v>31</v>
      </c>
      <c r="I295" s="15" t="s">
        <v>1508</v>
      </c>
      <c r="J295" s="15">
        <v>0.0939</v>
      </c>
      <c r="K295" s="15">
        <v>0</v>
      </c>
      <c r="L295" s="15">
        <v>0.2647</v>
      </c>
      <c r="M295" s="15">
        <v>0.6739</v>
      </c>
    </row>
    <row r="296" spans="1:13">
      <c r="A296" s="15"/>
      <c r="B296" s="15"/>
      <c r="C296" s="15"/>
      <c r="D296" s="15"/>
      <c r="E296" s="15"/>
      <c r="F296" s="15"/>
      <c r="G296" s="15"/>
      <c r="H296" s="15" t="s">
        <v>40</v>
      </c>
      <c r="I296" s="15" t="s">
        <v>1509</v>
      </c>
      <c r="J296" s="15">
        <v>0.0939</v>
      </c>
      <c r="K296" s="15">
        <v>0</v>
      </c>
      <c r="L296" s="15">
        <v>0.5754</v>
      </c>
      <c r="M296" s="15">
        <v>0.9846</v>
      </c>
    </row>
    <row r="297" spans="1:13">
      <c r="A297" s="15"/>
      <c r="B297" s="15"/>
      <c r="C297" s="15"/>
      <c r="D297" s="15"/>
      <c r="E297" s="15"/>
      <c r="F297" s="15"/>
      <c r="G297" s="15"/>
      <c r="H297" s="15" t="s">
        <v>401</v>
      </c>
      <c r="I297" s="15">
        <v>0.02726</v>
      </c>
      <c r="J297" s="15">
        <v>0.0939</v>
      </c>
      <c r="K297" s="15">
        <v>0.777</v>
      </c>
      <c r="L297" s="15">
        <v>-0.1773</v>
      </c>
      <c r="M297" s="15">
        <v>0.2319</v>
      </c>
    </row>
    <row r="298" spans="1:13">
      <c r="A298" s="15"/>
      <c r="B298" s="15"/>
      <c r="C298" s="15"/>
      <c r="D298" s="15"/>
      <c r="E298" s="15"/>
      <c r="F298" s="15"/>
      <c r="G298" s="6" t="s">
        <v>144</v>
      </c>
      <c r="H298" s="15"/>
      <c r="I298" s="15"/>
      <c r="J298" s="15"/>
      <c r="K298" s="15"/>
      <c r="L298" s="15"/>
      <c r="M298" s="15"/>
    </row>
    <row r="300" ht="17.25" spans="1:1">
      <c r="A300" s="10" t="s">
        <v>1510</v>
      </c>
    </row>
    <row r="301" spans="1:4">
      <c r="A301" s="15"/>
      <c r="B301" s="15" t="s">
        <v>105</v>
      </c>
      <c r="C301" s="15" t="s">
        <v>1149</v>
      </c>
      <c r="D301" s="15" t="s">
        <v>1150</v>
      </c>
    </row>
    <row r="302" spans="1:4">
      <c r="A302" s="13" t="s">
        <v>68</v>
      </c>
      <c r="B302" s="13">
        <v>5.877</v>
      </c>
      <c r="C302" s="13">
        <v>3.58287153652393</v>
      </c>
      <c r="D302" s="13">
        <f t="shared" ref="D302:D317" si="8">B302*1.25/C302</f>
        <v>2.05038051884139</v>
      </c>
    </row>
    <row r="303" spans="1:4">
      <c r="A303" s="13" t="s">
        <v>69</v>
      </c>
      <c r="B303" s="13">
        <v>5.315</v>
      </c>
      <c r="C303" s="13">
        <v>3.20671704450042</v>
      </c>
      <c r="D303" s="13">
        <f t="shared" si="8"/>
        <v>2.07182296030582</v>
      </c>
    </row>
    <row r="304" spans="1:4">
      <c r="A304" s="13" t="s">
        <v>70</v>
      </c>
      <c r="B304" s="13">
        <v>5.995</v>
      </c>
      <c r="C304" s="13">
        <v>3.42166246851385</v>
      </c>
      <c r="D304" s="13">
        <f t="shared" si="8"/>
        <v>2.19009036366314</v>
      </c>
    </row>
    <row r="305" spans="1:4">
      <c r="A305" s="13" t="s">
        <v>71</v>
      </c>
      <c r="B305" s="13">
        <v>6.178</v>
      </c>
      <c r="C305" s="13">
        <v>3.56272040302267</v>
      </c>
      <c r="D305" s="13">
        <f t="shared" si="8"/>
        <v>2.16758519513575</v>
      </c>
    </row>
    <row r="306" spans="1:4">
      <c r="A306" s="15" t="s">
        <v>1151</v>
      </c>
      <c r="B306" s="15">
        <v>5.111</v>
      </c>
      <c r="C306" s="15">
        <v>3.50226700251889</v>
      </c>
      <c r="D306" s="15">
        <f t="shared" si="8"/>
        <v>1.82417559695052</v>
      </c>
    </row>
    <row r="307" spans="1:4">
      <c r="A307" s="15" t="s">
        <v>1152</v>
      </c>
      <c r="B307" s="15">
        <v>2.479</v>
      </c>
      <c r="C307" s="15">
        <v>3.15600335852225</v>
      </c>
      <c r="D307" s="15">
        <f t="shared" si="8"/>
        <v>0.981858904437587</v>
      </c>
    </row>
    <row r="308" spans="1:4">
      <c r="A308" s="15" t="s">
        <v>1153</v>
      </c>
      <c r="B308" s="15">
        <v>5.265</v>
      </c>
      <c r="C308" s="15">
        <v>3.72015113350126</v>
      </c>
      <c r="D308" s="15">
        <f t="shared" si="8"/>
        <v>1.76908135283364</v>
      </c>
    </row>
    <row r="309" spans="1:4">
      <c r="A309" s="15" t="s">
        <v>1154</v>
      </c>
      <c r="B309" s="15">
        <v>2.591</v>
      </c>
      <c r="C309" s="15">
        <v>3.14105793450882</v>
      </c>
      <c r="D309" s="15">
        <f t="shared" si="8"/>
        <v>1.03110164394547</v>
      </c>
    </row>
    <row r="310" spans="1:4">
      <c r="A310" s="17" t="s">
        <v>447</v>
      </c>
      <c r="B310" s="17">
        <v>6.301</v>
      </c>
      <c r="C310" s="17">
        <v>3.2777497900924</v>
      </c>
      <c r="D310" s="17">
        <f t="shared" si="8"/>
        <v>2.40294424663146</v>
      </c>
    </row>
    <row r="311" spans="1:4">
      <c r="A311" s="17" t="s">
        <v>448</v>
      </c>
      <c r="B311" s="17">
        <v>6.005</v>
      </c>
      <c r="C311" s="17">
        <v>3.09328295549958</v>
      </c>
      <c r="D311" s="17">
        <f t="shared" si="8"/>
        <v>2.42662895958307</v>
      </c>
    </row>
    <row r="312" spans="1:4">
      <c r="A312" s="17" t="s">
        <v>449</v>
      </c>
      <c r="B312" s="17">
        <v>6.436</v>
      </c>
      <c r="C312" s="17">
        <v>3.0992443324937</v>
      </c>
      <c r="D312" s="17">
        <f t="shared" si="8"/>
        <v>2.59579405071522</v>
      </c>
    </row>
    <row r="313" spans="1:4">
      <c r="A313" s="17" t="s">
        <v>450</v>
      </c>
      <c r="B313" s="17">
        <v>6.204</v>
      </c>
      <c r="C313" s="17">
        <v>2.87346767422334</v>
      </c>
      <c r="D313" s="17">
        <f t="shared" si="8"/>
        <v>2.69882973438916</v>
      </c>
    </row>
    <row r="314" spans="1:4">
      <c r="A314" s="15" t="s">
        <v>1215</v>
      </c>
      <c r="B314" s="15">
        <v>6.003</v>
      </c>
      <c r="C314" s="15">
        <v>3.08992443324937</v>
      </c>
      <c r="D314" s="15">
        <f t="shared" si="8"/>
        <v>2.42845744680851</v>
      </c>
    </row>
    <row r="315" spans="1:4">
      <c r="A315" s="15" t="s">
        <v>1216</v>
      </c>
      <c r="B315" s="15">
        <v>5.44</v>
      </c>
      <c r="C315" s="15">
        <v>3.71309823677582</v>
      </c>
      <c r="D315" s="15">
        <f t="shared" si="8"/>
        <v>1.8313547249169</v>
      </c>
    </row>
    <row r="316" spans="1:4">
      <c r="A316" s="15" t="s">
        <v>1217</v>
      </c>
      <c r="B316" s="15">
        <v>6.172</v>
      </c>
      <c r="C316" s="15">
        <v>3.5860621326616</v>
      </c>
      <c r="D316" s="15">
        <f t="shared" si="8"/>
        <v>2.15138492156405</v>
      </c>
    </row>
    <row r="317" spans="1:4">
      <c r="A317" s="15" t="s">
        <v>1218</v>
      </c>
      <c r="B317" s="15">
        <v>5.266</v>
      </c>
      <c r="C317" s="15">
        <v>3.3551637279597</v>
      </c>
      <c r="D317" s="15">
        <f t="shared" si="8"/>
        <v>1.96190127627627</v>
      </c>
    </row>
    <row r="319" spans="1:14">
      <c r="A319" s="6" t="s">
        <v>123</v>
      </c>
      <c r="B319" s="15"/>
      <c r="C319" s="15"/>
      <c r="D319" s="15"/>
      <c r="E319" s="15"/>
      <c r="F319" s="15"/>
      <c r="G319" s="6" t="s">
        <v>124</v>
      </c>
      <c r="H319" s="6"/>
      <c r="I319" s="6"/>
      <c r="J319" s="6"/>
      <c r="K319" s="6"/>
      <c r="L319" s="6"/>
      <c r="M319" s="6"/>
      <c r="N319" s="2"/>
    </row>
    <row r="320" spans="1:14">
      <c r="A320" s="6" t="s">
        <v>30</v>
      </c>
      <c r="B320" s="15"/>
      <c r="C320" s="15"/>
      <c r="D320" s="15"/>
      <c r="E320" s="15"/>
      <c r="F320" s="15"/>
      <c r="G320" s="6" t="s">
        <v>125</v>
      </c>
      <c r="H320" s="6"/>
      <c r="I320" s="6"/>
      <c r="J320" s="6"/>
      <c r="K320" s="6"/>
      <c r="L320" s="6"/>
      <c r="M320" s="6"/>
      <c r="N320" s="2"/>
    </row>
    <row r="321" spans="1:14">
      <c r="A321" s="6"/>
      <c r="B321" s="6" t="s">
        <v>126</v>
      </c>
      <c r="C321" s="6" t="s">
        <v>127</v>
      </c>
      <c r="D321" s="6" t="s">
        <v>128</v>
      </c>
      <c r="E321" s="6" t="s">
        <v>32</v>
      </c>
      <c r="F321" s="6" t="s">
        <v>33</v>
      </c>
      <c r="G321" s="6" t="s">
        <v>129</v>
      </c>
      <c r="H321" s="6"/>
      <c r="I321" s="6"/>
      <c r="J321" s="6"/>
      <c r="K321" s="6"/>
      <c r="L321" s="6"/>
      <c r="M321" s="6"/>
      <c r="N321" s="2"/>
    </row>
    <row r="322" spans="1:14">
      <c r="A322" s="8" t="s">
        <v>130</v>
      </c>
      <c r="B322" s="15">
        <v>2.632</v>
      </c>
      <c r="C322" s="15">
        <v>3</v>
      </c>
      <c r="D322" s="15">
        <v>0.877</v>
      </c>
      <c r="E322" s="15">
        <v>11.662</v>
      </c>
      <c r="F322" s="15">
        <v>0.001</v>
      </c>
      <c r="G322" s="6" t="s">
        <v>131</v>
      </c>
      <c r="H322" s="6" t="s">
        <v>132</v>
      </c>
      <c r="I322" s="6" t="s">
        <v>133</v>
      </c>
      <c r="J322" s="6" t="s">
        <v>134</v>
      </c>
      <c r="K322" s="6" t="s">
        <v>33</v>
      </c>
      <c r="L322" s="6" t="s">
        <v>135</v>
      </c>
      <c r="M322" s="6"/>
      <c r="N322" s="2"/>
    </row>
    <row r="323" spans="1:14">
      <c r="A323" s="6" t="s">
        <v>136</v>
      </c>
      <c r="B323" s="15">
        <v>0.903</v>
      </c>
      <c r="C323" s="15">
        <v>12</v>
      </c>
      <c r="D323" s="15">
        <v>0.075</v>
      </c>
      <c r="E323" s="15"/>
      <c r="F323" s="15"/>
      <c r="G323" s="6"/>
      <c r="H323" s="6"/>
      <c r="I323" s="6"/>
      <c r="J323" s="6"/>
      <c r="K323" s="6"/>
      <c r="L323" s="6" t="s">
        <v>41</v>
      </c>
      <c r="M323" s="6" t="s">
        <v>42</v>
      </c>
      <c r="N323" s="2"/>
    </row>
    <row r="324" spans="1:14">
      <c r="A324" s="6" t="s">
        <v>137</v>
      </c>
      <c r="B324" s="15">
        <v>3.534</v>
      </c>
      <c r="C324" s="15">
        <v>15</v>
      </c>
      <c r="D324" s="15"/>
      <c r="E324" s="15"/>
      <c r="F324" s="15"/>
      <c r="G324" s="15" t="s">
        <v>31</v>
      </c>
      <c r="H324" s="15" t="s">
        <v>790</v>
      </c>
      <c r="I324" s="15" t="s">
        <v>1511</v>
      </c>
      <c r="J324" s="15">
        <v>0.19393</v>
      </c>
      <c r="K324" s="15">
        <v>0.003</v>
      </c>
      <c r="L324" s="15">
        <v>0.2959</v>
      </c>
      <c r="M324" s="15">
        <v>1.141</v>
      </c>
      <c r="N324" s="2"/>
    </row>
    <row r="325" spans="1:14">
      <c r="A325" s="15"/>
      <c r="B325" s="15"/>
      <c r="C325" s="15"/>
      <c r="D325" s="15"/>
      <c r="E325" s="15"/>
      <c r="F325" s="15"/>
      <c r="G325" s="15"/>
      <c r="H325" s="15" t="s">
        <v>401</v>
      </c>
      <c r="I325" s="15">
        <v>-0.41108</v>
      </c>
      <c r="J325" s="15">
        <v>0.19393</v>
      </c>
      <c r="K325" s="15">
        <v>0.056</v>
      </c>
      <c r="L325" s="15">
        <v>-0.8336</v>
      </c>
      <c r="M325" s="15">
        <v>0.0115</v>
      </c>
      <c r="N325" s="2"/>
    </row>
    <row r="326" spans="1:14">
      <c r="A326" s="15"/>
      <c r="B326" s="15"/>
      <c r="C326" s="15"/>
      <c r="D326" s="15"/>
      <c r="E326" s="15"/>
      <c r="F326" s="15"/>
      <c r="G326" s="15"/>
      <c r="H326" s="15" t="s">
        <v>1223</v>
      </c>
      <c r="I326" s="15">
        <v>0.0267</v>
      </c>
      <c r="J326" s="15">
        <v>0.19393</v>
      </c>
      <c r="K326" s="15">
        <v>0.893</v>
      </c>
      <c r="L326" s="15">
        <v>-0.3959</v>
      </c>
      <c r="M326" s="15">
        <v>0.4492</v>
      </c>
      <c r="N326" s="2"/>
    </row>
    <row r="327" spans="1:14">
      <c r="A327" s="15"/>
      <c r="B327" s="15"/>
      <c r="C327" s="15"/>
      <c r="D327" s="15"/>
      <c r="E327" s="15"/>
      <c r="F327" s="15"/>
      <c r="G327" s="15" t="s">
        <v>790</v>
      </c>
      <c r="H327" s="15" t="s">
        <v>31</v>
      </c>
      <c r="I327" s="15" t="s">
        <v>1512</v>
      </c>
      <c r="J327" s="15">
        <v>0.19393</v>
      </c>
      <c r="K327" s="15">
        <v>0.003</v>
      </c>
      <c r="L327" s="15">
        <v>-1.141</v>
      </c>
      <c r="M327" s="15">
        <v>-0.2959</v>
      </c>
      <c r="N327" s="2"/>
    </row>
    <row r="328" spans="1:14">
      <c r="A328" s="15"/>
      <c r="B328" s="15"/>
      <c r="C328" s="15"/>
      <c r="D328" s="15"/>
      <c r="E328" s="15"/>
      <c r="F328" s="15"/>
      <c r="G328" s="15"/>
      <c r="H328" s="15" t="s">
        <v>401</v>
      </c>
      <c r="I328" s="15" t="s">
        <v>1513</v>
      </c>
      <c r="J328" s="15">
        <v>0.19393</v>
      </c>
      <c r="K328" s="15">
        <v>0</v>
      </c>
      <c r="L328" s="15">
        <v>-1.552</v>
      </c>
      <c r="M328" s="15">
        <v>-0.7069</v>
      </c>
      <c r="N328" s="2"/>
    </row>
    <row r="329" spans="1:14">
      <c r="A329" s="15"/>
      <c r="B329" s="15"/>
      <c r="C329" s="15"/>
      <c r="D329" s="15"/>
      <c r="E329" s="15"/>
      <c r="F329" s="15"/>
      <c r="G329" s="15"/>
      <c r="H329" s="15" t="s">
        <v>1223</v>
      </c>
      <c r="I329" s="15" t="s">
        <v>1514</v>
      </c>
      <c r="J329" s="15">
        <v>0.19393</v>
      </c>
      <c r="K329" s="15">
        <v>0.004</v>
      </c>
      <c r="L329" s="15">
        <v>-1.1143</v>
      </c>
      <c r="M329" s="15">
        <v>-0.2692</v>
      </c>
      <c r="N329" s="2"/>
    </row>
    <row r="330" spans="1:14">
      <c r="A330" s="15"/>
      <c r="B330" s="15"/>
      <c r="C330" s="15"/>
      <c r="D330" s="15"/>
      <c r="E330" s="15"/>
      <c r="F330" s="15"/>
      <c r="G330" s="15" t="s">
        <v>401</v>
      </c>
      <c r="H330" s="15" t="s">
        <v>31</v>
      </c>
      <c r="I330" s="15">
        <v>0.41108</v>
      </c>
      <c r="J330" s="15">
        <v>0.19393</v>
      </c>
      <c r="K330" s="15">
        <v>0.056</v>
      </c>
      <c r="L330" s="15">
        <v>-0.0115</v>
      </c>
      <c r="M330" s="15">
        <v>0.8336</v>
      </c>
      <c r="N330" s="2"/>
    </row>
    <row r="331" spans="1:14">
      <c r="A331" s="15"/>
      <c r="B331" s="15"/>
      <c r="C331" s="15"/>
      <c r="D331" s="15"/>
      <c r="E331" s="15"/>
      <c r="F331" s="15"/>
      <c r="G331" s="15"/>
      <c r="H331" s="15" t="s">
        <v>790</v>
      </c>
      <c r="I331" s="15" t="s">
        <v>1515</v>
      </c>
      <c r="J331" s="15">
        <v>0.19393</v>
      </c>
      <c r="K331" s="15">
        <v>0</v>
      </c>
      <c r="L331" s="15">
        <v>0.7069</v>
      </c>
      <c r="M331" s="15">
        <v>1.552</v>
      </c>
      <c r="N331" s="2"/>
    </row>
    <row r="332" spans="1:14">
      <c r="A332" s="15"/>
      <c r="B332" s="15"/>
      <c r="C332" s="15"/>
      <c r="D332" s="15"/>
      <c r="E332" s="15"/>
      <c r="F332" s="15"/>
      <c r="G332" s="15"/>
      <c r="H332" s="15" t="s">
        <v>1223</v>
      </c>
      <c r="I332" s="15" t="s">
        <v>1516</v>
      </c>
      <c r="J332" s="15">
        <v>0.19393</v>
      </c>
      <c r="K332" s="15">
        <v>0.043</v>
      </c>
      <c r="L332" s="15">
        <v>0.0152</v>
      </c>
      <c r="M332" s="15">
        <v>0.8603</v>
      </c>
      <c r="N332" s="2"/>
    </row>
    <row r="333" spans="1:14">
      <c r="A333" s="15"/>
      <c r="B333" s="15"/>
      <c r="C333" s="15"/>
      <c r="D333" s="15"/>
      <c r="E333" s="15"/>
      <c r="F333" s="15"/>
      <c r="G333" s="15" t="s">
        <v>1223</v>
      </c>
      <c r="H333" s="15" t="s">
        <v>31</v>
      </c>
      <c r="I333" s="15">
        <v>-0.0267</v>
      </c>
      <c r="J333" s="15">
        <v>0.19393</v>
      </c>
      <c r="K333" s="15">
        <v>0.893</v>
      </c>
      <c r="L333" s="15">
        <v>-0.4492</v>
      </c>
      <c r="M333" s="15">
        <v>0.3959</v>
      </c>
      <c r="N333" s="2"/>
    </row>
    <row r="334" spans="1:14">
      <c r="A334" s="15"/>
      <c r="B334" s="15"/>
      <c r="C334" s="15"/>
      <c r="D334" s="15"/>
      <c r="E334" s="15"/>
      <c r="F334" s="15"/>
      <c r="G334" s="15"/>
      <c r="H334" s="15" t="s">
        <v>790</v>
      </c>
      <c r="I334" s="15" t="s">
        <v>1517</v>
      </c>
      <c r="J334" s="15">
        <v>0.19393</v>
      </c>
      <c r="K334" s="15">
        <v>0.004</v>
      </c>
      <c r="L334" s="15">
        <v>0.2692</v>
      </c>
      <c r="M334" s="15">
        <v>1.1143</v>
      </c>
      <c r="N334" s="2"/>
    </row>
    <row r="335" spans="1:14">
      <c r="A335" s="15"/>
      <c r="B335" s="15"/>
      <c r="C335" s="15"/>
      <c r="D335" s="15"/>
      <c r="E335" s="15"/>
      <c r="F335" s="15"/>
      <c r="G335" s="15"/>
      <c r="H335" s="15" t="s">
        <v>401</v>
      </c>
      <c r="I335" s="15" t="s">
        <v>1518</v>
      </c>
      <c r="J335" s="15">
        <v>0.19393</v>
      </c>
      <c r="K335" s="15">
        <v>0.043</v>
      </c>
      <c r="L335" s="15">
        <v>-0.8603</v>
      </c>
      <c r="M335" s="15">
        <v>-0.0152</v>
      </c>
      <c r="N335" s="2"/>
    </row>
    <row r="336" spans="1:14">
      <c r="A336" s="15"/>
      <c r="B336" s="15"/>
      <c r="C336" s="15"/>
      <c r="D336" s="15"/>
      <c r="E336" s="15"/>
      <c r="F336" s="15"/>
      <c r="G336" s="6" t="s">
        <v>144</v>
      </c>
      <c r="H336" s="15"/>
      <c r="I336" s="15"/>
      <c r="J336" s="15"/>
      <c r="K336" s="15"/>
      <c r="L336" s="15"/>
      <c r="M336" s="15"/>
      <c r="N336" s="2"/>
    </row>
    <row r="338" ht="17.25" spans="1:1">
      <c r="A338" s="10" t="s">
        <v>1519</v>
      </c>
    </row>
    <row r="339" spans="1:7">
      <c r="A339" s="2"/>
      <c r="B339" s="2"/>
      <c r="C339" s="2" t="s">
        <v>1258</v>
      </c>
      <c r="D339" s="2"/>
      <c r="E339" s="2" t="s">
        <v>1259</v>
      </c>
      <c r="F339" s="2"/>
      <c r="G339" s="2"/>
    </row>
    <row r="340" spans="1:7">
      <c r="A340" s="5" t="s">
        <v>7</v>
      </c>
      <c r="B340" s="5">
        <v>1</v>
      </c>
      <c r="C340" s="5">
        <v>12161.418</v>
      </c>
      <c r="D340" s="5"/>
      <c r="E340" s="5">
        <v>1</v>
      </c>
      <c r="F340" s="5">
        <v>14359.631</v>
      </c>
      <c r="G340" s="5">
        <f t="shared" ref="G340:G347" si="9">F340/C340</f>
        <v>1.18075301745241</v>
      </c>
    </row>
    <row r="341" spans="1:7">
      <c r="A341" s="5" t="s">
        <v>8</v>
      </c>
      <c r="B341" s="5">
        <v>2</v>
      </c>
      <c r="C341" s="5">
        <v>8871.497</v>
      </c>
      <c r="D341" s="5"/>
      <c r="E341" s="5">
        <v>2</v>
      </c>
      <c r="F341" s="5">
        <v>10204.317</v>
      </c>
      <c r="G341" s="5">
        <f t="shared" si="9"/>
        <v>1.1502362002715</v>
      </c>
    </row>
    <row r="342" spans="1:7">
      <c r="A342" s="2" t="s">
        <v>13</v>
      </c>
      <c r="B342" s="2">
        <v>3</v>
      </c>
      <c r="C342" s="2">
        <v>10573.347</v>
      </c>
      <c r="D342" s="2"/>
      <c r="E342" s="2">
        <v>3</v>
      </c>
      <c r="F342" s="2">
        <v>7705.74</v>
      </c>
      <c r="G342" s="2">
        <f t="shared" si="9"/>
        <v>0.728789095827461</v>
      </c>
    </row>
    <row r="343" spans="1:9">
      <c r="A343" s="2" t="s">
        <v>14</v>
      </c>
      <c r="B343" s="2">
        <v>4</v>
      </c>
      <c r="C343" s="2">
        <v>9727.497</v>
      </c>
      <c r="D343" s="2"/>
      <c r="E343" s="2">
        <v>4</v>
      </c>
      <c r="F343" s="2">
        <v>7585.376</v>
      </c>
      <c r="G343" s="2">
        <f t="shared" si="9"/>
        <v>0.779787030517717</v>
      </c>
      <c r="I343" s="2" t="s">
        <v>1259</v>
      </c>
    </row>
    <row r="344" spans="1:9">
      <c r="A344" s="3" t="s">
        <v>214</v>
      </c>
      <c r="B344" s="3">
        <v>5</v>
      </c>
      <c r="C344" s="3">
        <v>12637.447</v>
      </c>
      <c r="D344" s="3"/>
      <c r="E344" s="3">
        <v>5</v>
      </c>
      <c r="F344" s="3">
        <v>11772.439</v>
      </c>
      <c r="G344" s="3">
        <f t="shared" si="9"/>
        <v>0.93155199780462</v>
      </c>
      <c r="I344" s="2"/>
    </row>
    <row r="345" spans="1:9">
      <c r="A345" s="3" t="s">
        <v>215</v>
      </c>
      <c r="B345" s="3">
        <v>6</v>
      </c>
      <c r="C345" s="3">
        <v>9771.033</v>
      </c>
      <c r="D345" s="3"/>
      <c r="E345" s="3">
        <v>6</v>
      </c>
      <c r="F345" s="3">
        <v>10783.368</v>
      </c>
      <c r="G345" s="3">
        <f t="shared" si="9"/>
        <v>1.10360572930211</v>
      </c>
      <c r="I345" s="2"/>
    </row>
    <row r="346" spans="1:9">
      <c r="A346" s="2" t="s">
        <v>1260</v>
      </c>
      <c r="B346" s="2">
        <v>7</v>
      </c>
      <c r="C346" s="2">
        <v>9031.104</v>
      </c>
      <c r="D346" s="2"/>
      <c r="E346" s="2">
        <v>7</v>
      </c>
      <c r="F346" s="2">
        <v>11660.024</v>
      </c>
      <c r="G346" s="2">
        <f t="shared" si="9"/>
        <v>1.29109619377653</v>
      </c>
      <c r="I346" s="2"/>
    </row>
    <row r="347" spans="1:7">
      <c r="A347" s="2" t="s">
        <v>1261</v>
      </c>
      <c r="B347" s="2">
        <v>8</v>
      </c>
      <c r="C347" s="2">
        <v>10752.104</v>
      </c>
      <c r="D347" s="2"/>
      <c r="E347" s="2">
        <v>8</v>
      </c>
      <c r="F347" s="2">
        <v>14915.238</v>
      </c>
      <c r="G347" s="2">
        <f t="shared" si="9"/>
        <v>1.387192497394</v>
      </c>
    </row>
    <row r="348" spans="1:7">
      <c r="A348" s="2"/>
      <c r="B348" s="2"/>
      <c r="C348" s="2"/>
      <c r="D348" s="2"/>
      <c r="E348" s="2"/>
      <c r="F348" s="2"/>
      <c r="G348" s="2"/>
    </row>
    <row r="349" spans="1:9">
      <c r="A349" s="2"/>
      <c r="B349" s="2"/>
      <c r="C349" s="2" t="s">
        <v>1258</v>
      </c>
      <c r="D349" s="2"/>
      <c r="E349" s="2" t="s">
        <v>1259</v>
      </c>
      <c r="F349" s="2"/>
      <c r="G349" s="2"/>
      <c r="I349" s="2" t="s">
        <v>1290</v>
      </c>
    </row>
    <row r="350" spans="1:7">
      <c r="A350" s="5" t="s">
        <v>9</v>
      </c>
      <c r="B350" s="5">
        <v>1</v>
      </c>
      <c r="C350" s="5">
        <v>11970.004</v>
      </c>
      <c r="D350" s="5"/>
      <c r="E350" s="5">
        <v>1</v>
      </c>
      <c r="F350" s="5">
        <v>15550.56</v>
      </c>
      <c r="G350" s="5">
        <f t="shared" ref="G350:G357" si="10">F350/C350</f>
        <v>1.29912738542109</v>
      </c>
    </row>
    <row r="351" spans="1:9">
      <c r="A351" s="5" t="s">
        <v>10</v>
      </c>
      <c r="B351" s="5">
        <v>2</v>
      </c>
      <c r="C351" s="5">
        <v>11175.912</v>
      </c>
      <c r="D351" s="5"/>
      <c r="E351" s="5">
        <v>2</v>
      </c>
      <c r="F351" s="5">
        <v>12877.853</v>
      </c>
      <c r="G351" s="5">
        <f t="shared" si="10"/>
        <v>1.15228654270005</v>
      </c>
      <c r="I351" s="2"/>
    </row>
    <row r="352" spans="1:9">
      <c r="A352" s="2" t="s">
        <v>15</v>
      </c>
      <c r="B352" s="2">
        <v>3</v>
      </c>
      <c r="C352" s="2">
        <v>11108.983</v>
      </c>
      <c r="D352" s="2"/>
      <c r="E352" s="2">
        <v>3</v>
      </c>
      <c r="F352" s="2">
        <v>7931.953</v>
      </c>
      <c r="G352" s="2">
        <f t="shared" si="10"/>
        <v>0.714012524818879</v>
      </c>
      <c r="I352" s="2"/>
    </row>
    <row r="353" spans="1:9">
      <c r="A353" s="2" t="s">
        <v>16</v>
      </c>
      <c r="B353" s="2">
        <v>4</v>
      </c>
      <c r="C353" s="2">
        <v>9603.326</v>
      </c>
      <c r="D353" s="2"/>
      <c r="E353" s="2">
        <v>4</v>
      </c>
      <c r="F353" s="2">
        <v>6119.489</v>
      </c>
      <c r="G353" s="2">
        <f t="shared" si="10"/>
        <v>0.63722599857591</v>
      </c>
      <c r="I353" s="2"/>
    </row>
    <row r="354" spans="1:9">
      <c r="A354" s="3" t="s">
        <v>216</v>
      </c>
      <c r="B354" s="3">
        <v>5</v>
      </c>
      <c r="C354" s="3">
        <v>10935.447</v>
      </c>
      <c r="D354" s="3"/>
      <c r="E354" s="3">
        <v>5</v>
      </c>
      <c r="F354" s="3">
        <v>14119.681</v>
      </c>
      <c r="G354" s="3">
        <f t="shared" si="10"/>
        <v>1.29118462189977</v>
      </c>
      <c r="I354" s="2"/>
    </row>
    <row r="355" spans="1:9">
      <c r="A355" s="3" t="s">
        <v>217</v>
      </c>
      <c r="B355" s="3">
        <v>6</v>
      </c>
      <c r="C355" s="3">
        <v>11235.832</v>
      </c>
      <c r="D355" s="3"/>
      <c r="E355" s="3">
        <v>6</v>
      </c>
      <c r="F355" s="3">
        <v>8927.205</v>
      </c>
      <c r="G355" s="3">
        <f t="shared" si="10"/>
        <v>0.794529946691976</v>
      </c>
      <c r="I355" s="2"/>
    </row>
    <row r="356" spans="1:9">
      <c r="A356" s="2" t="s">
        <v>1264</v>
      </c>
      <c r="B356" s="2">
        <v>7</v>
      </c>
      <c r="C356" s="2">
        <v>10310.075</v>
      </c>
      <c r="D356" s="2"/>
      <c r="E356" s="2">
        <v>7</v>
      </c>
      <c r="F356" s="2">
        <v>10938.69</v>
      </c>
      <c r="G356" s="2">
        <f t="shared" si="10"/>
        <v>1.06097094347034</v>
      </c>
      <c r="I356" s="2" t="s">
        <v>1258</v>
      </c>
    </row>
    <row r="357" spans="1:7">
      <c r="A357" s="2" t="s">
        <v>1265</v>
      </c>
      <c r="B357" s="2">
        <v>8</v>
      </c>
      <c r="C357" s="2">
        <v>11767.832</v>
      </c>
      <c r="D357" s="2"/>
      <c r="E357" s="2">
        <v>8</v>
      </c>
      <c r="F357" s="2">
        <v>11126.104</v>
      </c>
      <c r="G357" s="2">
        <f t="shared" si="10"/>
        <v>0.945467610346579</v>
      </c>
    </row>
    <row r="358" spans="1:7">
      <c r="A358" s="2"/>
      <c r="B358" s="2"/>
      <c r="C358" s="2"/>
      <c r="D358" s="2"/>
      <c r="E358" s="2"/>
      <c r="F358" s="2"/>
      <c r="G358" s="2"/>
    </row>
    <row r="359" spans="1:7">
      <c r="A359" s="2"/>
      <c r="B359" s="2"/>
      <c r="C359" s="2" t="s">
        <v>1258</v>
      </c>
      <c r="D359" s="2"/>
      <c r="E359" s="2" t="s">
        <v>1290</v>
      </c>
      <c r="F359" s="2"/>
      <c r="G359" s="2"/>
    </row>
    <row r="360" spans="1:7">
      <c r="A360" s="5" t="s">
        <v>7</v>
      </c>
      <c r="B360" s="5">
        <v>1</v>
      </c>
      <c r="C360" s="5">
        <v>12161.418</v>
      </c>
      <c r="D360" s="5"/>
      <c r="E360" s="5">
        <v>1</v>
      </c>
      <c r="F360" s="5">
        <v>8584.673</v>
      </c>
      <c r="G360" s="5">
        <f t="shared" ref="G360:G367" si="11">F360/C360</f>
        <v>0.705894082417034</v>
      </c>
    </row>
    <row r="361" spans="1:7">
      <c r="A361" s="5" t="s">
        <v>8</v>
      </c>
      <c r="B361" s="5">
        <v>2</v>
      </c>
      <c r="C361" s="5">
        <v>8871.497</v>
      </c>
      <c r="D361" s="5"/>
      <c r="E361" s="5">
        <v>2</v>
      </c>
      <c r="F361" s="5">
        <v>4846.296</v>
      </c>
      <c r="G361" s="5">
        <f t="shared" si="11"/>
        <v>0.546277139021746</v>
      </c>
    </row>
    <row r="362" spans="1:7">
      <c r="A362" s="2" t="s">
        <v>13</v>
      </c>
      <c r="B362" s="2">
        <v>3</v>
      </c>
      <c r="C362" s="2">
        <v>10573.347</v>
      </c>
      <c r="D362" s="2"/>
      <c r="E362" s="2">
        <v>3</v>
      </c>
      <c r="F362" s="2">
        <v>3031.497</v>
      </c>
      <c r="G362" s="2">
        <f t="shared" si="11"/>
        <v>0.286711199395991</v>
      </c>
    </row>
    <row r="363" spans="1:7">
      <c r="A363" s="2" t="s">
        <v>14</v>
      </c>
      <c r="B363" s="2">
        <v>4</v>
      </c>
      <c r="C363" s="2">
        <v>9727.497</v>
      </c>
      <c r="D363" s="2"/>
      <c r="E363" s="2">
        <v>4</v>
      </c>
      <c r="F363" s="2">
        <v>4340.083</v>
      </c>
      <c r="G363" s="2">
        <f t="shared" si="11"/>
        <v>0.446166470161852</v>
      </c>
    </row>
    <row r="364" spans="1:7">
      <c r="A364" s="3" t="s">
        <v>214</v>
      </c>
      <c r="B364" s="3">
        <v>5</v>
      </c>
      <c r="C364" s="3">
        <v>12637.447</v>
      </c>
      <c r="D364" s="3"/>
      <c r="E364" s="3">
        <v>5</v>
      </c>
      <c r="F364" s="3">
        <v>6116.246</v>
      </c>
      <c r="G364" s="3">
        <f t="shared" si="11"/>
        <v>0.483977974348775</v>
      </c>
    </row>
    <row r="365" spans="1:7">
      <c r="A365" s="3" t="s">
        <v>215</v>
      </c>
      <c r="B365" s="3">
        <v>6</v>
      </c>
      <c r="C365" s="3">
        <v>9771.033</v>
      </c>
      <c r="D365" s="3"/>
      <c r="E365" s="3">
        <v>6</v>
      </c>
      <c r="F365" s="3">
        <v>5666.276</v>
      </c>
      <c r="G365" s="3">
        <f t="shared" si="11"/>
        <v>0.579905522783517</v>
      </c>
    </row>
    <row r="366" spans="1:7">
      <c r="A366" s="2" t="s">
        <v>1260</v>
      </c>
      <c r="B366" s="2">
        <v>7</v>
      </c>
      <c r="C366" s="2">
        <v>9031.104</v>
      </c>
      <c r="D366" s="2"/>
      <c r="E366" s="2">
        <v>7</v>
      </c>
      <c r="F366" s="2">
        <v>5726.045</v>
      </c>
      <c r="G366" s="2">
        <f t="shared" si="11"/>
        <v>0.634035993827554</v>
      </c>
    </row>
    <row r="367" spans="1:7">
      <c r="A367" s="2" t="s">
        <v>1261</v>
      </c>
      <c r="B367" s="2">
        <v>8</v>
      </c>
      <c r="C367" s="2">
        <v>10752.104</v>
      </c>
      <c r="D367" s="2"/>
      <c r="E367" s="2">
        <v>8</v>
      </c>
      <c r="F367" s="2">
        <v>8009.966</v>
      </c>
      <c r="G367" s="2">
        <f t="shared" si="11"/>
        <v>0.74496731058405</v>
      </c>
    </row>
    <row r="368" spans="1:7">
      <c r="A368" s="2"/>
      <c r="B368" s="2"/>
      <c r="C368" s="2"/>
      <c r="D368" s="2"/>
      <c r="E368" s="2"/>
      <c r="F368" s="2"/>
      <c r="G368" s="2"/>
    </row>
    <row r="369" spans="1:7">
      <c r="A369" s="2"/>
      <c r="B369" s="2"/>
      <c r="C369" s="2" t="s">
        <v>1258</v>
      </c>
      <c r="D369" s="2"/>
      <c r="E369" s="2" t="s">
        <v>1290</v>
      </c>
      <c r="F369" s="2"/>
      <c r="G369" s="2"/>
    </row>
    <row r="370" spans="1:7">
      <c r="A370" s="5" t="s">
        <v>9</v>
      </c>
      <c r="B370" s="5">
        <v>1</v>
      </c>
      <c r="C370" s="5">
        <v>11970.004</v>
      </c>
      <c r="D370" s="5"/>
      <c r="E370" s="5">
        <v>1</v>
      </c>
      <c r="F370" s="5">
        <v>8879.279</v>
      </c>
      <c r="G370" s="5">
        <f t="shared" ref="G370:G377" si="12">F370/C370</f>
        <v>0.741794154788921</v>
      </c>
    </row>
    <row r="371" spans="1:7">
      <c r="A371" s="5" t="s">
        <v>10</v>
      </c>
      <c r="B371" s="5">
        <v>2</v>
      </c>
      <c r="C371" s="5">
        <v>11175.912</v>
      </c>
      <c r="D371" s="5"/>
      <c r="E371" s="5">
        <v>2</v>
      </c>
      <c r="F371" s="5">
        <v>8324.238</v>
      </c>
      <c r="G371" s="5">
        <f t="shared" si="12"/>
        <v>0.744837468297889</v>
      </c>
    </row>
    <row r="372" spans="1:7">
      <c r="A372" s="2" t="s">
        <v>15</v>
      </c>
      <c r="B372" s="2">
        <v>3</v>
      </c>
      <c r="C372" s="2">
        <v>11108.983</v>
      </c>
      <c r="D372" s="2"/>
      <c r="E372" s="2">
        <v>3</v>
      </c>
      <c r="F372" s="2">
        <v>2537.317</v>
      </c>
      <c r="G372" s="2">
        <f t="shared" si="12"/>
        <v>0.228402275887901</v>
      </c>
    </row>
    <row r="373" spans="1:7">
      <c r="A373" s="2" t="s">
        <v>16</v>
      </c>
      <c r="B373" s="2">
        <v>4</v>
      </c>
      <c r="C373" s="2">
        <v>9603.326</v>
      </c>
      <c r="D373" s="2"/>
      <c r="E373" s="2">
        <v>4</v>
      </c>
      <c r="F373" s="2">
        <v>3064.317</v>
      </c>
      <c r="G373" s="2">
        <f t="shared" si="12"/>
        <v>0.319089136409615</v>
      </c>
    </row>
    <row r="374" spans="1:7">
      <c r="A374" s="3" t="s">
        <v>216</v>
      </c>
      <c r="B374" s="3">
        <v>5</v>
      </c>
      <c r="C374" s="3">
        <v>10935.447</v>
      </c>
      <c r="D374" s="3"/>
      <c r="E374" s="3">
        <v>5</v>
      </c>
      <c r="F374" s="3">
        <v>5948.489</v>
      </c>
      <c r="G374" s="3">
        <f t="shared" si="12"/>
        <v>0.543963955017111</v>
      </c>
    </row>
    <row r="375" spans="1:7">
      <c r="A375" s="3" t="s">
        <v>217</v>
      </c>
      <c r="B375" s="3">
        <v>6</v>
      </c>
      <c r="C375" s="3">
        <v>11235.832</v>
      </c>
      <c r="D375" s="3"/>
      <c r="E375" s="3">
        <v>6</v>
      </c>
      <c r="F375" s="3">
        <v>5111.882</v>
      </c>
      <c r="G375" s="3">
        <f t="shared" si="12"/>
        <v>0.454962480749089</v>
      </c>
    </row>
    <row r="376" spans="1:7">
      <c r="A376" s="2" t="s">
        <v>1264</v>
      </c>
      <c r="B376" s="2">
        <v>7</v>
      </c>
      <c r="C376" s="2">
        <v>10310.075</v>
      </c>
      <c r="D376" s="2"/>
      <c r="E376" s="2">
        <v>7</v>
      </c>
      <c r="F376" s="2">
        <v>5335.953</v>
      </c>
      <c r="G376" s="2">
        <f t="shared" si="12"/>
        <v>0.517547447520993</v>
      </c>
    </row>
    <row r="377" spans="1:7">
      <c r="A377" s="2" t="s">
        <v>1265</v>
      </c>
      <c r="B377" s="2">
        <v>8</v>
      </c>
      <c r="C377" s="2">
        <v>11767.832</v>
      </c>
      <c r="D377" s="2"/>
      <c r="E377" s="2">
        <v>8</v>
      </c>
      <c r="F377" s="2">
        <v>7739.38</v>
      </c>
      <c r="G377" s="2">
        <f t="shared" si="12"/>
        <v>0.657672543251807</v>
      </c>
    </row>
    <row r="379" ht="13.5" spans="1:1">
      <c r="A379" s="1" t="s">
        <v>1259</v>
      </c>
    </row>
    <row r="380" spans="1:13">
      <c r="A380" s="6" t="s">
        <v>123</v>
      </c>
      <c r="B380" s="2"/>
      <c r="C380" s="2"/>
      <c r="D380" s="2"/>
      <c r="E380" s="2"/>
      <c r="F380" s="2"/>
      <c r="G380" s="6" t="s">
        <v>124</v>
      </c>
      <c r="H380" s="6"/>
      <c r="I380" s="6"/>
      <c r="J380" s="6"/>
      <c r="K380" s="6"/>
      <c r="L380" s="6"/>
      <c r="M380" s="6"/>
    </row>
    <row r="381" spans="1:13">
      <c r="A381" s="6" t="s">
        <v>30</v>
      </c>
      <c r="B381" s="2"/>
      <c r="C381" s="2"/>
      <c r="D381" s="2"/>
      <c r="E381" s="2"/>
      <c r="F381" s="2"/>
      <c r="G381" s="6" t="s">
        <v>125</v>
      </c>
      <c r="H381" s="6"/>
      <c r="I381" s="6"/>
      <c r="J381" s="6"/>
      <c r="K381" s="6"/>
      <c r="L381" s="6"/>
      <c r="M381" s="6"/>
    </row>
    <row r="382" spans="1:13">
      <c r="A382" s="6"/>
      <c r="B382" s="6" t="s">
        <v>126</v>
      </c>
      <c r="C382" s="6" t="s">
        <v>127</v>
      </c>
      <c r="D382" s="6" t="s">
        <v>128</v>
      </c>
      <c r="E382" s="6" t="s">
        <v>32</v>
      </c>
      <c r="F382" s="6" t="s">
        <v>33</v>
      </c>
      <c r="G382" s="6" t="s">
        <v>129</v>
      </c>
      <c r="H382" s="6"/>
      <c r="I382" s="6"/>
      <c r="J382" s="6"/>
      <c r="K382" s="6"/>
      <c r="L382" s="6"/>
      <c r="M382" s="6"/>
    </row>
    <row r="383" spans="1:13">
      <c r="A383" s="8" t="s">
        <v>130</v>
      </c>
      <c r="B383" s="2">
        <v>0.41</v>
      </c>
      <c r="C383" s="2">
        <v>3</v>
      </c>
      <c r="D383" s="2">
        <v>0.137</v>
      </c>
      <c r="E383" s="2">
        <v>8.138</v>
      </c>
      <c r="F383" s="2">
        <v>0.003</v>
      </c>
      <c r="G383" s="6" t="s">
        <v>131</v>
      </c>
      <c r="H383" s="6" t="s">
        <v>132</v>
      </c>
      <c r="I383" s="6" t="s">
        <v>133</v>
      </c>
      <c r="J383" s="6" t="s">
        <v>134</v>
      </c>
      <c r="K383" s="6" t="s">
        <v>33</v>
      </c>
      <c r="L383" s="6" t="s">
        <v>135</v>
      </c>
      <c r="M383" s="6"/>
    </row>
    <row r="384" spans="1:13">
      <c r="A384" s="6" t="s">
        <v>136</v>
      </c>
      <c r="B384" s="2">
        <v>0.202</v>
      </c>
      <c r="C384" s="2">
        <v>12</v>
      </c>
      <c r="D384" s="2">
        <v>0.017</v>
      </c>
      <c r="E384" s="2"/>
      <c r="F384" s="2"/>
      <c r="G384" s="6"/>
      <c r="H384" s="6"/>
      <c r="I384" s="6"/>
      <c r="J384" s="6"/>
      <c r="K384" s="6"/>
      <c r="L384" s="6" t="s">
        <v>41</v>
      </c>
      <c r="M384" s="6" t="s">
        <v>42</v>
      </c>
    </row>
    <row r="385" spans="1:13">
      <c r="A385" s="6" t="s">
        <v>137</v>
      </c>
      <c r="B385" s="2">
        <v>0.612</v>
      </c>
      <c r="C385" s="2">
        <v>15</v>
      </c>
      <c r="D385" s="2"/>
      <c r="E385" s="2"/>
      <c r="F385" s="2"/>
      <c r="G385" s="2" t="s">
        <v>31</v>
      </c>
      <c r="H385" s="2" t="s">
        <v>40</v>
      </c>
      <c r="I385" s="2" t="s">
        <v>1520</v>
      </c>
      <c r="J385" s="2">
        <v>0.09166</v>
      </c>
      <c r="K385" s="2">
        <v>0.001</v>
      </c>
      <c r="L385" s="2">
        <v>0.2023</v>
      </c>
      <c r="M385" s="2">
        <v>0.6017</v>
      </c>
    </row>
    <row r="386" spans="1:13">
      <c r="A386" s="2"/>
      <c r="B386" s="2"/>
      <c r="C386" s="2"/>
      <c r="D386" s="2"/>
      <c r="E386" s="2"/>
      <c r="F386" s="2"/>
      <c r="G386" s="2"/>
      <c r="H386" s="2" t="s">
        <v>235</v>
      </c>
      <c r="I386" s="2">
        <v>0.13833</v>
      </c>
      <c r="J386" s="2">
        <v>0.09166</v>
      </c>
      <c r="K386" s="2">
        <v>0.157</v>
      </c>
      <c r="L386" s="2">
        <v>-0.0614</v>
      </c>
      <c r="M386" s="2">
        <v>0.338</v>
      </c>
    </row>
    <row r="387" spans="1:13">
      <c r="A387" s="2"/>
      <c r="B387" s="2"/>
      <c r="C387" s="2"/>
      <c r="D387" s="2"/>
      <c r="E387" s="2"/>
      <c r="F387" s="2"/>
      <c r="G387" s="2"/>
      <c r="H387" s="2" t="s">
        <v>1171</v>
      </c>
      <c r="I387" s="2">
        <v>0.02042</v>
      </c>
      <c r="J387" s="2">
        <v>0.09166</v>
      </c>
      <c r="K387" s="2">
        <v>0.827</v>
      </c>
      <c r="L387" s="2">
        <v>-0.1793</v>
      </c>
      <c r="M387" s="2">
        <v>0.2201</v>
      </c>
    </row>
    <row r="388" spans="1:13">
      <c r="A388" s="2"/>
      <c r="B388" s="2"/>
      <c r="C388" s="2"/>
      <c r="D388" s="2"/>
      <c r="E388" s="2"/>
      <c r="F388" s="2"/>
      <c r="G388" s="2" t="s">
        <v>40</v>
      </c>
      <c r="H388" s="2" t="s">
        <v>31</v>
      </c>
      <c r="I388" s="2" t="s">
        <v>1521</v>
      </c>
      <c r="J388" s="2">
        <v>0.09166</v>
      </c>
      <c r="K388" s="2">
        <v>0.001</v>
      </c>
      <c r="L388" s="2">
        <v>-0.6017</v>
      </c>
      <c r="M388" s="2">
        <v>-0.2023</v>
      </c>
    </row>
    <row r="389" spans="1:13">
      <c r="A389" s="2"/>
      <c r="B389" s="2"/>
      <c r="C389" s="2"/>
      <c r="D389" s="2"/>
      <c r="E389" s="2"/>
      <c r="F389" s="2"/>
      <c r="G389" s="2"/>
      <c r="H389" s="2" t="s">
        <v>235</v>
      </c>
      <c r="I389" s="2" t="s">
        <v>1522</v>
      </c>
      <c r="J389" s="2">
        <v>0.09166</v>
      </c>
      <c r="K389" s="2">
        <v>0.014</v>
      </c>
      <c r="L389" s="2">
        <v>-0.4634</v>
      </c>
      <c r="M389" s="2">
        <v>-0.064</v>
      </c>
    </row>
    <row r="390" spans="1:13">
      <c r="A390" s="2"/>
      <c r="B390" s="2"/>
      <c r="C390" s="2"/>
      <c r="D390" s="2"/>
      <c r="E390" s="2"/>
      <c r="F390" s="2"/>
      <c r="G390" s="2"/>
      <c r="H390" s="2" t="s">
        <v>1171</v>
      </c>
      <c r="I390" s="2" t="s">
        <v>1523</v>
      </c>
      <c r="J390" s="2">
        <v>0.09166</v>
      </c>
      <c r="K390" s="2">
        <v>0.001</v>
      </c>
      <c r="L390" s="2">
        <v>-0.5813</v>
      </c>
      <c r="M390" s="2">
        <v>-0.1819</v>
      </c>
    </row>
    <row r="391" spans="1:13">
      <c r="A391" s="2"/>
      <c r="B391" s="2"/>
      <c r="C391" s="2"/>
      <c r="D391" s="2"/>
      <c r="E391" s="2"/>
      <c r="F391" s="2"/>
      <c r="G391" s="2" t="s">
        <v>235</v>
      </c>
      <c r="H391" s="2" t="s">
        <v>31</v>
      </c>
      <c r="I391" s="2">
        <v>-0.13833</v>
      </c>
      <c r="J391" s="2">
        <v>0.09166</v>
      </c>
      <c r="K391" s="2">
        <v>0.157</v>
      </c>
      <c r="L391" s="2">
        <v>-0.338</v>
      </c>
      <c r="M391" s="2">
        <v>0.0614</v>
      </c>
    </row>
    <row r="392" spans="1:13">
      <c r="A392" s="2"/>
      <c r="B392" s="2"/>
      <c r="C392" s="2"/>
      <c r="D392" s="2"/>
      <c r="E392" s="2"/>
      <c r="F392" s="2"/>
      <c r="G392" s="2"/>
      <c r="H392" s="2" t="s">
        <v>40</v>
      </c>
      <c r="I392" s="2" t="s">
        <v>1524</v>
      </c>
      <c r="J392" s="2">
        <v>0.09166</v>
      </c>
      <c r="K392" s="2">
        <v>0.014</v>
      </c>
      <c r="L392" s="2">
        <v>0.064</v>
      </c>
      <c r="M392" s="2">
        <v>0.4634</v>
      </c>
    </row>
    <row r="393" spans="1:13">
      <c r="A393" s="2"/>
      <c r="B393" s="2"/>
      <c r="C393" s="2"/>
      <c r="D393" s="2"/>
      <c r="E393" s="2"/>
      <c r="F393" s="2"/>
      <c r="G393" s="2"/>
      <c r="H393" s="2" t="s">
        <v>1171</v>
      </c>
      <c r="I393" s="2">
        <v>-0.1179</v>
      </c>
      <c r="J393" s="2">
        <v>0.09166</v>
      </c>
      <c r="K393" s="2">
        <v>0.223</v>
      </c>
      <c r="L393" s="2">
        <v>-0.3176</v>
      </c>
      <c r="M393" s="2">
        <v>0.0818</v>
      </c>
    </row>
    <row r="394" spans="1:13">
      <c r="A394" s="2"/>
      <c r="B394" s="2"/>
      <c r="C394" s="2"/>
      <c r="D394" s="2"/>
      <c r="E394" s="2"/>
      <c r="F394" s="2"/>
      <c r="G394" s="2" t="s">
        <v>1171</v>
      </c>
      <c r="H394" s="2" t="s">
        <v>31</v>
      </c>
      <c r="I394" s="2">
        <v>-0.02042</v>
      </c>
      <c r="J394" s="2">
        <v>0.09166</v>
      </c>
      <c r="K394" s="2">
        <v>0.827</v>
      </c>
      <c r="L394" s="2">
        <v>-0.2201</v>
      </c>
      <c r="M394" s="2">
        <v>0.1793</v>
      </c>
    </row>
    <row r="395" spans="1:13">
      <c r="A395" s="2"/>
      <c r="B395" s="2"/>
      <c r="C395" s="2"/>
      <c r="D395" s="2"/>
      <c r="E395" s="2"/>
      <c r="F395" s="2"/>
      <c r="G395" s="2"/>
      <c r="H395" s="2" t="s">
        <v>40</v>
      </c>
      <c r="I395" s="2" t="s">
        <v>1525</v>
      </c>
      <c r="J395" s="2">
        <v>0.09166</v>
      </c>
      <c r="K395" s="2">
        <v>0.001</v>
      </c>
      <c r="L395" s="2">
        <v>0.1819</v>
      </c>
      <c r="M395" s="2">
        <v>0.5813</v>
      </c>
    </row>
    <row r="396" spans="1:13">
      <c r="A396" s="2"/>
      <c r="B396" s="2"/>
      <c r="C396" s="2"/>
      <c r="D396" s="2"/>
      <c r="E396" s="2"/>
      <c r="F396" s="2"/>
      <c r="G396" s="2"/>
      <c r="H396" s="2" t="s">
        <v>235</v>
      </c>
      <c r="I396" s="2">
        <v>0.1179</v>
      </c>
      <c r="J396" s="2">
        <v>0.09166</v>
      </c>
      <c r="K396" s="2">
        <v>0.223</v>
      </c>
      <c r="L396" s="2">
        <v>-0.0818</v>
      </c>
      <c r="M396" s="2">
        <v>0.3176</v>
      </c>
    </row>
    <row r="397" spans="1:13">
      <c r="A397" s="2"/>
      <c r="B397" s="2"/>
      <c r="C397" s="2"/>
      <c r="D397" s="2"/>
      <c r="E397" s="2"/>
      <c r="F397" s="2"/>
      <c r="G397" s="6" t="s">
        <v>144</v>
      </c>
      <c r="H397" s="2"/>
      <c r="I397" s="2"/>
      <c r="J397" s="2"/>
      <c r="K397" s="2"/>
      <c r="L397" s="2"/>
      <c r="M397" s="2"/>
    </row>
    <row r="399" ht="13.5" spans="1:1">
      <c r="A399" s="1" t="s">
        <v>1290</v>
      </c>
    </row>
    <row r="400" spans="1:13">
      <c r="A400" s="6" t="s">
        <v>123</v>
      </c>
      <c r="B400" s="2"/>
      <c r="C400" s="2"/>
      <c r="D400" s="2"/>
      <c r="E400" s="2"/>
      <c r="F400" s="2"/>
      <c r="G400" s="6" t="s">
        <v>124</v>
      </c>
      <c r="H400" s="6"/>
      <c r="I400" s="6"/>
      <c r="J400" s="6"/>
      <c r="K400" s="6"/>
      <c r="L400" s="6"/>
      <c r="M400" s="6"/>
    </row>
    <row r="401" spans="1:13">
      <c r="A401" s="6" t="s">
        <v>30</v>
      </c>
      <c r="B401" s="2"/>
      <c r="C401" s="2"/>
      <c r="D401" s="2"/>
      <c r="E401" s="2"/>
      <c r="F401" s="2"/>
      <c r="G401" s="6" t="s">
        <v>125</v>
      </c>
      <c r="H401" s="6"/>
      <c r="I401" s="6"/>
      <c r="J401" s="6"/>
      <c r="K401" s="6"/>
      <c r="L401" s="6"/>
      <c r="M401" s="6"/>
    </row>
    <row r="402" spans="1:13">
      <c r="A402" s="6"/>
      <c r="B402" s="6" t="s">
        <v>126</v>
      </c>
      <c r="C402" s="6" t="s">
        <v>127</v>
      </c>
      <c r="D402" s="6" t="s">
        <v>128</v>
      </c>
      <c r="E402" s="6" t="s">
        <v>32</v>
      </c>
      <c r="F402" s="6" t="s">
        <v>33</v>
      </c>
      <c r="G402" s="6" t="s">
        <v>129</v>
      </c>
      <c r="H402" s="6"/>
      <c r="I402" s="6"/>
      <c r="J402" s="6"/>
      <c r="K402" s="6"/>
      <c r="L402" s="6"/>
      <c r="M402" s="6"/>
    </row>
    <row r="403" spans="1:13">
      <c r="A403" s="8" t="s">
        <v>130</v>
      </c>
      <c r="B403" s="2">
        <v>0.679</v>
      </c>
      <c r="C403" s="2">
        <v>3</v>
      </c>
      <c r="D403" s="2">
        <v>0.226</v>
      </c>
      <c r="E403" s="2">
        <v>14.494</v>
      </c>
      <c r="F403" s="2">
        <v>0</v>
      </c>
      <c r="G403" s="6" t="s">
        <v>131</v>
      </c>
      <c r="H403" s="6" t="s">
        <v>132</v>
      </c>
      <c r="I403" s="6" t="s">
        <v>133</v>
      </c>
      <c r="J403" s="6" t="s">
        <v>134</v>
      </c>
      <c r="K403" s="6" t="s">
        <v>33</v>
      </c>
      <c r="L403" s="6" t="s">
        <v>135</v>
      </c>
      <c r="M403" s="6"/>
    </row>
    <row r="404" spans="1:13">
      <c r="A404" s="6" t="s">
        <v>136</v>
      </c>
      <c r="B404" s="2">
        <v>0.187</v>
      </c>
      <c r="C404" s="2">
        <v>12</v>
      </c>
      <c r="D404" s="2">
        <v>0.016</v>
      </c>
      <c r="E404" s="2"/>
      <c r="F404" s="2"/>
      <c r="G404" s="6"/>
      <c r="H404" s="6"/>
      <c r="I404" s="6"/>
      <c r="J404" s="6"/>
      <c r="K404" s="6"/>
      <c r="L404" s="6" t="s">
        <v>41</v>
      </c>
      <c r="M404" s="6" t="s">
        <v>42</v>
      </c>
    </row>
    <row r="405" spans="1:13">
      <c r="A405" s="6" t="s">
        <v>137</v>
      </c>
      <c r="B405" s="2">
        <v>0.867</v>
      </c>
      <c r="C405" s="2">
        <v>15</v>
      </c>
      <c r="D405" s="2"/>
      <c r="E405" s="2"/>
      <c r="F405" s="2"/>
      <c r="G405" s="2" t="s">
        <v>31</v>
      </c>
      <c r="H405" s="2" t="s">
        <v>40</v>
      </c>
      <c r="I405" s="2" t="s">
        <v>1526</v>
      </c>
      <c r="J405" s="2">
        <v>0.08837</v>
      </c>
      <c r="K405" s="2">
        <v>0</v>
      </c>
      <c r="L405" s="2">
        <v>0.34</v>
      </c>
      <c r="M405" s="2">
        <v>0.7251</v>
      </c>
    </row>
    <row r="406" spans="1:13">
      <c r="A406" s="2"/>
      <c r="B406" s="2"/>
      <c r="C406" s="2"/>
      <c r="D406" s="2"/>
      <c r="E406" s="2"/>
      <c r="F406" s="2"/>
      <c r="G406" s="2"/>
      <c r="H406" s="2" t="s">
        <v>235</v>
      </c>
      <c r="I406" s="2" t="s">
        <v>1527</v>
      </c>
      <c r="J406" s="2">
        <v>0.08837</v>
      </c>
      <c r="K406" s="2">
        <v>0.016</v>
      </c>
      <c r="L406" s="2">
        <v>0.0543</v>
      </c>
      <c r="M406" s="2">
        <v>0.4394</v>
      </c>
    </row>
    <row r="407" spans="1:13">
      <c r="A407" s="2"/>
      <c r="B407" s="2"/>
      <c r="C407" s="2"/>
      <c r="D407" s="2"/>
      <c r="E407" s="2"/>
      <c r="F407" s="2"/>
      <c r="G407" s="2"/>
      <c r="H407" s="2" t="s">
        <v>1171</v>
      </c>
      <c r="I407" s="2">
        <v>0.06739</v>
      </c>
      <c r="J407" s="2">
        <v>0.08837</v>
      </c>
      <c r="K407" s="2">
        <v>0.46</v>
      </c>
      <c r="L407" s="2">
        <v>-0.1252</v>
      </c>
      <c r="M407" s="2">
        <v>0.2599</v>
      </c>
    </row>
    <row r="408" spans="1:13">
      <c r="A408" s="2"/>
      <c r="B408" s="2"/>
      <c r="C408" s="2"/>
      <c r="D408" s="2"/>
      <c r="E408" s="2"/>
      <c r="F408" s="2"/>
      <c r="G408" s="2" t="s">
        <v>40</v>
      </c>
      <c r="H408" s="2" t="s">
        <v>31</v>
      </c>
      <c r="I408" s="2" t="s">
        <v>1528</v>
      </c>
      <c r="J408" s="2">
        <v>0.08837</v>
      </c>
      <c r="K408" s="2">
        <v>0</v>
      </c>
      <c r="L408" s="2">
        <v>-0.7251</v>
      </c>
      <c r="M408" s="2">
        <v>-0.34</v>
      </c>
    </row>
    <row r="409" spans="1:13">
      <c r="A409" s="2"/>
      <c r="B409" s="2"/>
      <c r="C409" s="2"/>
      <c r="D409" s="2"/>
      <c r="E409" s="2"/>
      <c r="F409" s="2"/>
      <c r="G409" s="2"/>
      <c r="H409" s="2" t="s">
        <v>235</v>
      </c>
      <c r="I409" s="2" t="s">
        <v>1529</v>
      </c>
      <c r="J409" s="2">
        <v>0.08837</v>
      </c>
      <c r="K409" s="2">
        <v>0.007</v>
      </c>
      <c r="L409" s="2">
        <v>-0.4782</v>
      </c>
      <c r="M409" s="2">
        <v>-0.0931</v>
      </c>
    </row>
    <row r="410" spans="1:13">
      <c r="A410" s="2"/>
      <c r="B410" s="2"/>
      <c r="C410" s="2"/>
      <c r="D410" s="2"/>
      <c r="E410" s="2"/>
      <c r="F410" s="2"/>
      <c r="G410" s="2"/>
      <c r="H410" s="2" t="s">
        <v>1171</v>
      </c>
      <c r="I410" s="2" t="s">
        <v>1530</v>
      </c>
      <c r="J410" s="2">
        <v>0.08837</v>
      </c>
      <c r="K410" s="2">
        <v>0</v>
      </c>
      <c r="L410" s="2">
        <v>-0.6577</v>
      </c>
      <c r="M410" s="2">
        <v>-0.2726</v>
      </c>
    </row>
    <row r="411" spans="1:13">
      <c r="A411" s="2"/>
      <c r="B411" s="2"/>
      <c r="C411" s="2"/>
      <c r="D411" s="2"/>
      <c r="E411" s="2"/>
      <c r="F411" s="2"/>
      <c r="G411" s="2" t="s">
        <v>235</v>
      </c>
      <c r="H411" s="2" t="s">
        <v>31</v>
      </c>
      <c r="I411" s="2" t="s">
        <v>1531</v>
      </c>
      <c r="J411" s="2">
        <v>0.08837</v>
      </c>
      <c r="K411" s="2">
        <v>0.016</v>
      </c>
      <c r="L411" s="2">
        <v>-0.4394</v>
      </c>
      <c r="M411" s="2">
        <v>-0.0543</v>
      </c>
    </row>
    <row r="412" spans="1:13">
      <c r="A412" s="2"/>
      <c r="B412" s="2"/>
      <c r="C412" s="2"/>
      <c r="D412" s="2"/>
      <c r="E412" s="2"/>
      <c r="F412" s="2"/>
      <c r="G412" s="2"/>
      <c r="H412" s="2" t="s">
        <v>40</v>
      </c>
      <c r="I412" s="2" t="s">
        <v>1532</v>
      </c>
      <c r="J412" s="2">
        <v>0.08837</v>
      </c>
      <c r="K412" s="2">
        <v>0.007</v>
      </c>
      <c r="L412" s="2">
        <v>0.0931</v>
      </c>
      <c r="M412" s="2">
        <v>0.4782</v>
      </c>
    </row>
    <row r="413" spans="1:13">
      <c r="A413" s="2"/>
      <c r="B413" s="2"/>
      <c r="C413" s="2"/>
      <c r="D413" s="2"/>
      <c r="E413" s="2"/>
      <c r="F413" s="2"/>
      <c r="G413" s="2"/>
      <c r="H413" s="2" t="s">
        <v>1171</v>
      </c>
      <c r="I413" s="2">
        <v>-0.17943</v>
      </c>
      <c r="J413" s="2">
        <v>0.08837</v>
      </c>
      <c r="K413" s="2">
        <v>0.065</v>
      </c>
      <c r="L413" s="2">
        <v>-0.372</v>
      </c>
      <c r="M413" s="2">
        <v>0.0131</v>
      </c>
    </row>
    <row r="414" spans="1:13">
      <c r="A414" s="2"/>
      <c r="B414" s="2"/>
      <c r="C414" s="2"/>
      <c r="D414" s="2"/>
      <c r="E414" s="2"/>
      <c r="F414" s="2"/>
      <c r="G414" s="2" t="s">
        <v>1171</v>
      </c>
      <c r="H414" s="2" t="s">
        <v>31</v>
      </c>
      <c r="I414" s="2">
        <v>-0.06739</v>
      </c>
      <c r="J414" s="2">
        <v>0.08837</v>
      </c>
      <c r="K414" s="2">
        <v>0.46</v>
      </c>
      <c r="L414" s="2">
        <v>-0.2599</v>
      </c>
      <c r="M414" s="2">
        <v>0.1252</v>
      </c>
    </row>
    <row r="415" spans="1:13">
      <c r="A415" s="2"/>
      <c r="B415" s="2"/>
      <c r="C415" s="2"/>
      <c r="D415" s="2"/>
      <c r="E415" s="2"/>
      <c r="F415" s="2"/>
      <c r="G415" s="2"/>
      <c r="H415" s="2" t="s">
        <v>40</v>
      </c>
      <c r="I415" s="2" t="s">
        <v>1533</v>
      </c>
      <c r="J415" s="2">
        <v>0.08837</v>
      </c>
      <c r="K415" s="2">
        <v>0</v>
      </c>
      <c r="L415" s="2">
        <v>0.2726</v>
      </c>
      <c r="M415" s="2">
        <v>0.6577</v>
      </c>
    </row>
    <row r="416" spans="1:13">
      <c r="A416" s="2"/>
      <c r="B416" s="2"/>
      <c r="C416" s="2"/>
      <c r="D416" s="2"/>
      <c r="E416" s="2"/>
      <c r="F416" s="2"/>
      <c r="G416" s="2"/>
      <c r="H416" s="2" t="s">
        <v>235</v>
      </c>
      <c r="I416" s="2">
        <v>0.17943</v>
      </c>
      <c r="J416" s="2">
        <v>0.08837</v>
      </c>
      <c r="K416" s="2">
        <v>0.065</v>
      </c>
      <c r="L416" s="2">
        <v>-0.0131</v>
      </c>
      <c r="M416" s="2">
        <v>0.372</v>
      </c>
    </row>
    <row r="417" spans="1:13">
      <c r="A417" s="2"/>
      <c r="B417" s="2"/>
      <c r="C417" s="2"/>
      <c r="D417" s="2"/>
      <c r="E417" s="2"/>
      <c r="F417" s="2"/>
      <c r="G417" s="6" t="s">
        <v>144</v>
      </c>
      <c r="H417" s="2"/>
      <c r="I417" s="2"/>
      <c r="J417" s="2"/>
      <c r="K417" s="2"/>
      <c r="L417" s="2"/>
      <c r="M417" s="2"/>
    </row>
    <row r="419" ht="17.25" spans="1:1">
      <c r="A419" s="10" t="s">
        <v>1534</v>
      </c>
    </row>
    <row r="420" spans="1:7">
      <c r="A420" s="2"/>
      <c r="B420" s="2"/>
      <c r="C420" s="2" t="s">
        <v>1258</v>
      </c>
      <c r="D420" s="2"/>
      <c r="E420" s="2" t="s">
        <v>1259</v>
      </c>
      <c r="F420" s="2"/>
      <c r="G420" s="2"/>
    </row>
    <row r="421" spans="1:7">
      <c r="A421" s="5" t="s">
        <v>7</v>
      </c>
      <c r="B421" s="5">
        <v>1</v>
      </c>
      <c r="C421" s="5">
        <v>11812.468</v>
      </c>
      <c r="D421" s="5"/>
      <c r="E421" s="5">
        <v>1</v>
      </c>
      <c r="F421" s="5">
        <v>12963.024</v>
      </c>
      <c r="G421" s="5">
        <f t="shared" ref="G421:G428" si="13">F421/C421</f>
        <v>1.09740182999861</v>
      </c>
    </row>
    <row r="422" spans="1:7">
      <c r="A422" s="5" t="s">
        <v>8</v>
      </c>
      <c r="B422" s="5">
        <v>2</v>
      </c>
      <c r="C422" s="5">
        <v>8874.945</v>
      </c>
      <c r="D422" s="5"/>
      <c r="E422" s="5">
        <v>2</v>
      </c>
      <c r="F422" s="5">
        <v>10324.317</v>
      </c>
      <c r="G422" s="5">
        <f t="shared" si="13"/>
        <v>1.16331053319204</v>
      </c>
    </row>
    <row r="423" spans="1:9">
      <c r="A423" s="2" t="s">
        <v>771</v>
      </c>
      <c r="B423" s="2">
        <v>3</v>
      </c>
      <c r="C423" s="2">
        <v>11099.267</v>
      </c>
      <c r="D423" s="2"/>
      <c r="E423" s="2">
        <v>3</v>
      </c>
      <c r="F423" s="2">
        <v>8139.296</v>
      </c>
      <c r="G423" s="2">
        <f t="shared" si="13"/>
        <v>0.733318335345929</v>
      </c>
      <c r="I423" s="2" t="s">
        <v>1259</v>
      </c>
    </row>
    <row r="424" spans="1:9">
      <c r="A424" s="2" t="s">
        <v>772</v>
      </c>
      <c r="B424" s="2">
        <v>4</v>
      </c>
      <c r="C424" s="2">
        <v>11812.61</v>
      </c>
      <c r="D424" s="2"/>
      <c r="E424" s="2">
        <v>4</v>
      </c>
      <c r="F424" s="2">
        <v>5036.933</v>
      </c>
      <c r="G424" s="2">
        <f t="shared" si="13"/>
        <v>0.426403055717576</v>
      </c>
      <c r="I424" s="2"/>
    </row>
    <row r="425" spans="1:9">
      <c r="A425" s="3" t="s">
        <v>214</v>
      </c>
      <c r="B425" s="3">
        <v>5</v>
      </c>
      <c r="C425" s="3">
        <v>11559.631</v>
      </c>
      <c r="D425" s="3"/>
      <c r="E425" s="3">
        <v>5</v>
      </c>
      <c r="F425" s="3">
        <v>9382.581</v>
      </c>
      <c r="G425" s="3">
        <f t="shared" si="13"/>
        <v>0.811667863792538</v>
      </c>
      <c r="I425" s="2"/>
    </row>
    <row r="426" spans="1:9">
      <c r="A426" s="3" t="s">
        <v>215</v>
      </c>
      <c r="B426" s="3">
        <v>6</v>
      </c>
      <c r="C426" s="3">
        <v>10090.794</v>
      </c>
      <c r="D426" s="3"/>
      <c r="E426" s="3">
        <v>6</v>
      </c>
      <c r="F426" s="3">
        <v>8546.439</v>
      </c>
      <c r="G426" s="3">
        <f t="shared" si="13"/>
        <v>0.846954065259879</v>
      </c>
      <c r="I426" s="2"/>
    </row>
    <row r="427" spans="1:9">
      <c r="A427" s="2" t="s">
        <v>1262</v>
      </c>
      <c r="B427" s="2">
        <v>7</v>
      </c>
      <c r="C427" s="2">
        <v>7395.347</v>
      </c>
      <c r="D427" s="2"/>
      <c r="E427" s="2">
        <v>7</v>
      </c>
      <c r="F427" s="2">
        <v>8444.69</v>
      </c>
      <c r="G427" s="2">
        <f t="shared" si="13"/>
        <v>1.14189232770281</v>
      </c>
      <c r="I427" s="2"/>
    </row>
    <row r="428" spans="1:9">
      <c r="A428" s="2" t="s">
        <v>1263</v>
      </c>
      <c r="B428" s="2">
        <v>8</v>
      </c>
      <c r="C428" s="2">
        <v>11722.045</v>
      </c>
      <c r="D428" s="2"/>
      <c r="E428" s="2">
        <v>8</v>
      </c>
      <c r="F428" s="2">
        <v>9443.146</v>
      </c>
      <c r="G428" s="2">
        <f t="shared" si="13"/>
        <v>0.805588615297075</v>
      </c>
      <c r="I428" s="2"/>
    </row>
    <row r="429" spans="1:9">
      <c r="A429" s="2"/>
      <c r="B429" s="2"/>
      <c r="C429" s="2"/>
      <c r="D429" s="2"/>
      <c r="E429" s="2"/>
      <c r="F429" s="2"/>
      <c r="G429" s="2"/>
      <c r="I429" s="2"/>
    </row>
    <row r="430" spans="1:9">
      <c r="A430" s="2"/>
      <c r="B430" s="2"/>
      <c r="C430" s="2" t="s">
        <v>1258</v>
      </c>
      <c r="D430" s="2"/>
      <c r="E430" s="2" t="s">
        <v>1259</v>
      </c>
      <c r="F430" s="2"/>
      <c r="G430" s="2"/>
      <c r="I430" s="2"/>
    </row>
    <row r="431" spans="1:9">
      <c r="A431" s="5" t="s">
        <v>9</v>
      </c>
      <c r="B431" s="5">
        <v>1</v>
      </c>
      <c r="C431" s="5">
        <v>10588.037</v>
      </c>
      <c r="D431" s="5"/>
      <c r="E431" s="5">
        <v>1</v>
      </c>
      <c r="F431" s="5">
        <v>9468.56</v>
      </c>
      <c r="G431" s="5">
        <f t="shared" ref="G431:G438" si="14">F431/C431</f>
        <v>0.894269636571916</v>
      </c>
      <c r="I431" s="2" t="s">
        <v>1258</v>
      </c>
    </row>
    <row r="432" spans="1:7">
      <c r="A432" s="5" t="s">
        <v>10</v>
      </c>
      <c r="B432" s="5">
        <v>2</v>
      </c>
      <c r="C432" s="5">
        <v>12469.589</v>
      </c>
      <c r="D432" s="5"/>
      <c r="E432" s="5">
        <v>2</v>
      </c>
      <c r="F432" s="5">
        <v>8978.054</v>
      </c>
      <c r="G432" s="5">
        <f t="shared" si="14"/>
        <v>0.719995983829138</v>
      </c>
    </row>
    <row r="433" spans="1:7">
      <c r="A433" s="2" t="s">
        <v>777</v>
      </c>
      <c r="B433" s="2">
        <v>3</v>
      </c>
      <c r="C433" s="2">
        <v>10512.69</v>
      </c>
      <c r="D433" s="2"/>
      <c r="E433" s="2">
        <v>3</v>
      </c>
      <c r="F433" s="2">
        <v>5561.175</v>
      </c>
      <c r="G433" s="2">
        <f t="shared" si="14"/>
        <v>0.528996384369747</v>
      </c>
    </row>
    <row r="434" spans="1:7">
      <c r="A434" s="2" t="s">
        <v>778</v>
      </c>
      <c r="B434" s="2">
        <v>4</v>
      </c>
      <c r="C434" s="2">
        <v>8828.61</v>
      </c>
      <c r="D434" s="2"/>
      <c r="E434" s="2">
        <v>4</v>
      </c>
      <c r="F434" s="2">
        <v>3737.154</v>
      </c>
      <c r="G434" s="2">
        <f t="shared" si="14"/>
        <v>0.423300383639101</v>
      </c>
    </row>
    <row r="435" spans="1:7">
      <c r="A435" s="3" t="s">
        <v>216</v>
      </c>
      <c r="B435" s="3">
        <v>5</v>
      </c>
      <c r="C435" s="3">
        <v>8677.267</v>
      </c>
      <c r="D435" s="3"/>
      <c r="E435" s="3">
        <v>5</v>
      </c>
      <c r="F435" s="3">
        <v>9800.702</v>
      </c>
      <c r="G435" s="3">
        <f t="shared" si="14"/>
        <v>1.12946876015225</v>
      </c>
    </row>
    <row r="436" spans="1:7">
      <c r="A436" s="3" t="s">
        <v>217</v>
      </c>
      <c r="B436" s="3">
        <v>6</v>
      </c>
      <c r="C436" s="3">
        <v>10792.075</v>
      </c>
      <c r="D436" s="3"/>
      <c r="E436" s="3">
        <v>6</v>
      </c>
      <c r="F436" s="3">
        <v>7904.489</v>
      </c>
      <c r="G436" s="3">
        <f t="shared" si="14"/>
        <v>0.732434587417156</v>
      </c>
    </row>
    <row r="437" spans="1:7">
      <c r="A437" s="2" t="s">
        <v>1266</v>
      </c>
      <c r="B437" s="2">
        <v>7</v>
      </c>
      <c r="C437" s="2">
        <v>10480.619</v>
      </c>
      <c r="D437" s="2"/>
      <c r="E437" s="2">
        <v>7</v>
      </c>
      <c r="F437" s="2">
        <v>11347.459</v>
      </c>
      <c r="G437" s="2">
        <f t="shared" si="14"/>
        <v>1.08270885526895</v>
      </c>
    </row>
    <row r="438" spans="1:7">
      <c r="A438" s="2" t="s">
        <v>1267</v>
      </c>
      <c r="B438" s="2">
        <v>8</v>
      </c>
      <c r="C438" s="2">
        <v>9850.045</v>
      </c>
      <c r="D438" s="2"/>
      <c r="E438" s="2">
        <v>8</v>
      </c>
      <c r="F438" s="2">
        <v>10883.924</v>
      </c>
      <c r="G438" s="2">
        <f t="shared" si="14"/>
        <v>1.10496185550421</v>
      </c>
    </row>
    <row r="441" spans="1:13">
      <c r="A441" s="6" t="s">
        <v>123</v>
      </c>
      <c r="B441" s="2"/>
      <c r="C441" s="2"/>
      <c r="D441" s="2"/>
      <c r="E441" s="2"/>
      <c r="F441" s="2"/>
      <c r="G441" s="6" t="s">
        <v>124</v>
      </c>
      <c r="H441" s="6"/>
      <c r="I441" s="6"/>
      <c r="J441" s="6"/>
      <c r="K441" s="6"/>
      <c r="L441" s="6"/>
      <c r="M441" s="6"/>
    </row>
    <row r="442" spans="1:13">
      <c r="A442" s="6" t="s">
        <v>30</v>
      </c>
      <c r="B442" s="2"/>
      <c r="C442" s="2"/>
      <c r="D442" s="2"/>
      <c r="E442" s="2"/>
      <c r="F442" s="2"/>
      <c r="G442" s="6" t="s">
        <v>125</v>
      </c>
      <c r="H442" s="6"/>
      <c r="I442" s="6"/>
      <c r="J442" s="6"/>
      <c r="K442" s="6"/>
      <c r="L442" s="6"/>
      <c r="M442" s="6"/>
    </row>
    <row r="443" spans="1:13">
      <c r="A443" s="6"/>
      <c r="B443" s="6" t="s">
        <v>126</v>
      </c>
      <c r="C443" s="6" t="s">
        <v>127</v>
      </c>
      <c r="D443" s="6" t="s">
        <v>128</v>
      </c>
      <c r="E443" s="6" t="s">
        <v>32</v>
      </c>
      <c r="F443" s="6" t="s">
        <v>33</v>
      </c>
      <c r="G443" s="6" t="s">
        <v>129</v>
      </c>
      <c r="H443" s="6"/>
      <c r="I443" s="6"/>
      <c r="J443" s="6"/>
      <c r="K443" s="6"/>
      <c r="L443" s="6"/>
      <c r="M443" s="6"/>
    </row>
    <row r="444" spans="1:13">
      <c r="A444" s="8" t="s">
        <v>130</v>
      </c>
      <c r="B444" s="2">
        <v>0.65</v>
      </c>
      <c r="C444" s="2">
        <v>3</v>
      </c>
      <c r="D444" s="2">
        <v>0.217</v>
      </c>
      <c r="E444" s="2">
        <v>7.044</v>
      </c>
      <c r="F444" s="2">
        <v>0.005</v>
      </c>
      <c r="G444" s="6" t="s">
        <v>131</v>
      </c>
      <c r="H444" s="6" t="s">
        <v>132</v>
      </c>
      <c r="I444" s="6" t="s">
        <v>133</v>
      </c>
      <c r="J444" s="6" t="s">
        <v>134</v>
      </c>
      <c r="K444" s="6" t="s">
        <v>33</v>
      </c>
      <c r="L444" s="6" t="s">
        <v>135</v>
      </c>
      <c r="M444" s="6"/>
    </row>
    <row r="445" spans="1:13">
      <c r="A445" s="6" t="s">
        <v>136</v>
      </c>
      <c r="B445" s="2">
        <v>0.369</v>
      </c>
      <c r="C445" s="2">
        <v>12</v>
      </c>
      <c r="D445" s="2">
        <v>0.031</v>
      </c>
      <c r="E445" s="2"/>
      <c r="F445" s="2"/>
      <c r="G445" s="6"/>
      <c r="H445" s="6"/>
      <c r="I445" s="6"/>
      <c r="J445" s="6"/>
      <c r="K445" s="6"/>
      <c r="L445" s="6" t="s">
        <v>41</v>
      </c>
      <c r="M445" s="6" t="s">
        <v>42</v>
      </c>
    </row>
    <row r="446" spans="1:13">
      <c r="A446" s="6" t="s">
        <v>137</v>
      </c>
      <c r="B446" s="2">
        <v>1.019</v>
      </c>
      <c r="C446" s="2">
        <v>15</v>
      </c>
      <c r="D446" s="2"/>
      <c r="E446" s="2"/>
      <c r="F446" s="2"/>
      <c r="G446" s="2" t="s">
        <v>31</v>
      </c>
      <c r="H446" s="2" t="s">
        <v>790</v>
      </c>
      <c r="I446" s="2" t="s">
        <v>1535</v>
      </c>
      <c r="J446" s="2">
        <v>0.12399</v>
      </c>
      <c r="K446" s="2">
        <v>0.003</v>
      </c>
      <c r="L446" s="2">
        <v>0.1848</v>
      </c>
      <c r="M446" s="2">
        <v>0.7251</v>
      </c>
    </row>
    <row r="447" spans="1:13">
      <c r="A447" s="2"/>
      <c r="B447" s="2"/>
      <c r="C447" s="2"/>
      <c r="D447" s="2"/>
      <c r="E447" s="2"/>
      <c r="F447" s="2"/>
      <c r="G447" s="2"/>
      <c r="H447" s="2" t="s">
        <v>235</v>
      </c>
      <c r="I447" s="2">
        <v>0.09147</v>
      </c>
      <c r="J447" s="2">
        <v>0.12399</v>
      </c>
      <c r="K447" s="2">
        <v>0.475</v>
      </c>
      <c r="L447" s="2">
        <v>-0.1787</v>
      </c>
      <c r="M447" s="2">
        <v>0.3616</v>
      </c>
    </row>
    <row r="448" spans="1:13">
      <c r="A448" s="2"/>
      <c r="B448" s="2"/>
      <c r="C448" s="2"/>
      <c r="D448" s="2"/>
      <c r="E448" s="2"/>
      <c r="F448" s="2"/>
      <c r="G448" s="2"/>
      <c r="H448" s="2" t="s">
        <v>1172</v>
      </c>
      <c r="I448" s="2">
        <v>-0.06714</v>
      </c>
      <c r="J448" s="2">
        <v>0.12399</v>
      </c>
      <c r="K448" s="2">
        <v>0.598</v>
      </c>
      <c r="L448" s="2">
        <v>-0.3373</v>
      </c>
      <c r="M448" s="2">
        <v>0.203</v>
      </c>
    </row>
    <row r="449" spans="1:13">
      <c r="A449" s="2"/>
      <c r="B449" s="2"/>
      <c r="C449" s="2"/>
      <c r="D449" s="2"/>
      <c r="E449" s="2"/>
      <c r="F449" s="2"/>
      <c r="G449" s="2" t="s">
        <v>790</v>
      </c>
      <c r="H449" s="2" t="s">
        <v>31</v>
      </c>
      <c r="I449" s="2" t="s">
        <v>1536</v>
      </c>
      <c r="J449" s="2">
        <v>0.12399</v>
      </c>
      <c r="K449" s="2">
        <v>0.003</v>
      </c>
      <c r="L449" s="2">
        <v>-0.7251</v>
      </c>
      <c r="M449" s="2">
        <v>-0.1848</v>
      </c>
    </row>
    <row r="450" spans="1:13">
      <c r="A450" s="2"/>
      <c r="B450" s="2"/>
      <c r="C450" s="2"/>
      <c r="D450" s="2"/>
      <c r="E450" s="2"/>
      <c r="F450" s="2"/>
      <c r="G450" s="2"/>
      <c r="H450" s="2" t="s">
        <v>235</v>
      </c>
      <c r="I450" s="2" t="s">
        <v>1537</v>
      </c>
      <c r="J450" s="2">
        <v>0.12399</v>
      </c>
      <c r="K450" s="2">
        <v>0.013</v>
      </c>
      <c r="L450" s="2">
        <v>-0.6336</v>
      </c>
      <c r="M450" s="2">
        <v>-0.0933</v>
      </c>
    </row>
    <row r="451" spans="1:13">
      <c r="A451" s="2"/>
      <c r="B451" s="2"/>
      <c r="C451" s="2"/>
      <c r="D451" s="2"/>
      <c r="E451" s="2"/>
      <c r="F451" s="2"/>
      <c r="G451" s="2"/>
      <c r="H451" s="2" t="s">
        <v>1172</v>
      </c>
      <c r="I451" s="2" t="s">
        <v>1538</v>
      </c>
      <c r="J451" s="2">
        <v>0.12399</v>
      </c>
      <c r="K451" s="2">
        <v>0.001</v>
      </c>
      <c r="L451" s="2">
        <v>-0.7923</v>
      </c>
      <c r="M451" s="2">
        <v>-0.2519</v>
      </c>
    </row>
    <row r="452" spans="1:13">
      <c r="A452" s="2"/>
      <c r="B452" s="2"/>
      <c r="C452" s="2"/>
      <c r="D452" s="2"/>
      <c r="E452" s="2"/>
      <c r="F452" s="2"/>
      <c r="G452" s="2" t="s">
        <v>235</v>
      </c>
      <c r="H452" s="2" t="s">
        <v>31</v>
      </c>
      <c r="I452" s="2">
        <v>-0.09147</v>
      </c>
      <c r="J452" s="2">
        <v>0.12399</v>
      </c>
      <c r="K452" s="2">
        <v>0.475</v>
      </c>
      <c r="L452" s="2">
        <v>-0.3616</v>
      </c>
      <c r="M452" s="2">
        <v>0.1787</v>
      </c>
    </row>
    <row r="453" spans="1:13">
      <c r="A453" s="2"/>
      <c r="B453" s="2"/>
      <c r="C453" s="2"/>
      <c r="D453" s="2"/>
      <c r="E453" s="2"/>
      <c r="F453" s="2"/>
      <c r="G453" s="2"/>
      <c r="H453" s="2" t="s">
        <v>790</v>
      </c>
      <c r="I453" s="2" t="s">
        <v>1539</v>
      </c>
      <c r="J453" s="2">
        <v>0.12399</v>
      </c>
      <c r="K453" s="2">
        <v>0.013</v>
      </c>
      <c r="L453" s="2">
        <v>0.0933</v>
      </c>
      <c r="M453" s="2">
        <v>0.6336</v>
      </c>
    </row>
    <row r="454" spans="1:13">
      <c r="A454" s="2"/>
      <c r="B454" s="2"/>
      <c r="C454" s="2"/>
      <c r="D454" s="2"/>
      <c r="E454" s="2"/>
      <c r="F454" s="2"/>
      <c r="G454" s="2"/>
      <c r="H454" s="2" t="s">
        <v>1172</v>
      </c>
      <c r="I454" s="2">
        <v>-0.15861</v>
      </c>
      <c r="J454" s="2">
        <v>0.12399</v>
      </c>
      <c r="K454" s="2">
        <v>0.225</v>
      </c>
      <c r="L454" s="2">
        <v>-0.4288</v>
      </c>
      <c r="M454" s="2">
        <v>0.1115</v>
      </c>
    </row>
    <row r="455" spans="1:13">
      <c r="A455" s="2"/>
      <c r="B455" s="2"/>
      <c r="C455" s="2"/>
      <c r="D455" s="2"/>
      <c r="E455" s="2"/>
      <c r="F455" s="2"/>
      <c r="G455" s="2" t="s">
        <v>1172</v>
      </c>
      <c r="H455" s="2" t="s">
        <v>31</v>
      </c>
      <c r="I455" s="2">
        <v>0.06714</v>
      </c>
      <c r="J455" s="2">
        <v>0.12399</v>
      </c>
      <c r="K455" s="2">
        <v>0.598</v>
      </c>
      <c r="L455" s="2">
        <v>-0.203</v>
      </c>
      <c r="M455" s="2">
        <v>0.3373</v>
      </c>
    </row>
    <row r="456" spans="1:13">
      <c r="A456" s="2"/>
      <c r="B456" s="2"/>
      <c r="C456" s="2"/>
      <c r="D456" s="2"/>
      <c r="E456" s="2"/>
      <c r="F456" s="2"/>
      <c r="G456" s="2"/>
      <c r="H456" s="2" t="s">
        <v>790</v>
      </c>
      <c r="I456" s="2" t="s">
        <v>1540</v>
      </c>
      <c r="J456" s="2">
        <v>0.12399</v>
      </c>
      <c r="K456" s="2">
        <v>0.001</v>
      </c>
      <c r="L456" s="2">
        <v>0.2519</v>
      </c>
      <c r="M456" s="2">
        <v>0.7923</v>
      </c>
    </row>
    <row r="457" spans="1:13">
      <c r="A457" s="2"/>
      <c r="B457" s="2"/>
      <c r="C457" s="2"/>
      <c r="D457" s="2"/>
      <c r="E457" s="2"/>
      <c r="F457" s="2"/>
      <c r="G457" s="2"/>
      <c r="H457" s="2" t="s">
        <v>235</v>
      </c>
      <c r="I457" s="2">
        <v>0.15861</v>
      </c>
      <c r="J457" s="2">
        <v>0.12399</v>
      </c>
      <c r="K457" s="2">
        <v>0.225</v>
      </c>
      <c r="L457" s="2">
        <v>-0.1115</v>
      </c>
      <c r="M457" s="2">
        <v>0.4288</v>
      </c>
    </row>
    <row r="458" spans="1:13">
      <c r="A458" s="2"/>
      <c r="B458" s="2"/>
      <c r="C458" s="2"/>
      <c r="D458" s="2"/>
      <c r="E458" s="2"/>
      <c r="F458" s="2"/>
      <c r="G458" s="6" t="s">
        <v>144</v>
      </c>
      <c r="H458" s="2"/>
      <c r="I458" s="2"/>
      <c r="J458" s="2"/>
      <c r="K458" s="2"/>
      <c r="L458" s="2"/>
      <c r="M458" s="2"/>
    </row>
    <row r="459" spans="1:13">
      <c r="A459" s="2"/>
      <c r="B459" s="2"/>
      <c r="C459" s="2"/>
      <c r="D459" s="2"/>
      <c r="E459" s="2"/>
      <c r="F459" s="2"/>
      <c r="G459" s="6"/>
      <c r="H459" s="2"/>
      <c r="I459" s="2"/>
      <c r="J459" s="2"/>
      <c r="K459" s="2"/>
      <c r="L459" s="2"/>
      <c r="M459" s="2"/>
    </row>
    <row r="460" spans="1:13">
      <c r="A460" s="2"/>
      <c r="B460" s="2"/>
      <c r="C460" s="2"/>
      <c r="D460" s="2"/>
      <c r="E460" s="2"/>
      <c r="F460" s="2"/>
      <c r="G460" s="6"/>
      <c r="H460" s="2"/>
      <c r="I460" s="2"/>
      <c r="J460" s="2"/>
      <c r="K460" s="2"/>
      <c r="L460" s="2"/>
      <c r="M460" s="2"/>
    </row>
    <row r="461" spans="1:13">
      <c r="A461" s="2"/>
      <c r="B461" s="2"/>
      <c r="C461" s="2"/>
      <c r="D461" s="2"/>
      <c r="E461" s="2"/>
      <c r="F461" s="2"/>
      <c r="G461" s="6"/>
      <c r="H461" s="2"/>
      <c r="I461" s="2"/>
      <c r="J461" s="2"/>
      <c r="K461" s="2"/>
      <c r="L461" s="2"/>
      <c r="M461" s="2"/>
    </row>
    <row r="462" spans="1:13">
      <c r="A462" s="2"/>
      <c r="B462" s="2"/>
      <c r="C462" s="2"/>
      <c r="D462" s="2"/>
      <c r="E462" s="2"/>
      <c r="F462" s="2"/>
      <c r="G462" s="6"/>
      <c r="H462" s="2"/>
      <c r="I462" s="2"/>
      <c r="J462" s="2"/>
      <c r="K462" s="2"/>
      <c r="L462" s="2"/>
      <c r="M462" s="2"/>
    </row>
    <row r="463" spans="1:13">
      <c r="A463" s="2"/>
      <c r="B463" s="2"/>
      <c r="C463" s="2"/>
      <c r="D463" s="2"/>
      <c r="E463" s="2"/>
      <c r="F463" s="2"/>
      <c r="G463" s="6"/>
      <c r="H463" s="2"/>
      <c r="I463" s="2"/>
      <c r="J463" s="2"/>
      <c r="K463" s="2"/>
      <c r="L463" s="2"/>
      <c r="M463" s="2"/>
    </row>
    <row r="465" spans="1:7">
      <c r="A465" s="2"/>
      <c r="B465" s="2"/>
      <c r="C465" s="2" t="s">
        <v>1258</v>
      </c>
      <c r="D465" s="2"/>
      <c r="E465" s="2" t="s">
        <v>1290</v>
      </c>
      <c r="F465" s="2"/>
      <c r="G465" s="2"/>
    </row>
    <row r="466" spans="1:7">
      <c r="A466" s="5" t="s">
        <v>7</v>
      </c>
      <c r="B466" s="5">
        <v>1</v>
      </c>
      <c r="C466" s="5">
        <v>14458.953</v>
      </c>
      <c r="D466" s="5"/>
      <c r="E466" s="5">
        <v>1</v>
      </c>
      <c r="F466" s="5">
        <v>10969.723</v>
      </c>
      <c r="G466" s="5">
        <f t="shared" ref="G466:G473" si="15">F466/C466</f>
        <v>0.758680313851217</v>
      </c>
    </row>
    <row r="467" spans="1:7">
      <c r="A467" s="5" t="s">
        <v>8</v>
      </c>
      <c r="B467" s="5">
        <v>2</v>
      </c>
      <c r="C467" s="5">
        <v>13597.326</v>
      </c>
      <c r="D467" s="5"/>
      <c r="E467" s="5">
        <v>2</v>
      </c>
      <c r="F467" s="5">
        <v>8662.832</v>
      </c>
      <c r="G467" s="5">
        <f t="shared" si="15"/>
        <v>0.637098205926665</v>
      </c>
    </row>
    <row r="468" spans="1:9">
      <c r="A468" s="2" t="s">
        <v>771</v>
      </c>
      <c r="B468" s="2">
        <v>3</v>
      </c>
      <c r="C468" s="2">
        <v>11585.74</v>
      </c>
      <c r="D468" s="2"/>
      <c r="E468" s="2">
        <v>3</v>
      </c>
      <c r="F468" s="2">
        <v>4674.447</v>
      </c>
      <c r="G468" s="2">
        <f t="shared" si="15"/>
        <v>0.403465553344025</v>
      </c>
      <c r="I468" s="2" t="s">
        <v>1290</v>
      </c>
    </row>
    <row r="469" spans="1:9">
      <c r="A469" s="2" t="s">
        <v>772</v>
      </c>
      <c r="B469" s="2">
        <v>4</v>
      </c>
      <c r="C469" s="2">
        <v>11900.861</v>
      </c>
      <c r="D469" s="2"/>
      <c r="E469" s="2">
        <v>4</v>
      </c>
      <c r="F469" s="2">
        <v>5730.368</v>
      </c>
      <c r="G469" s="2">
        <f t="shared" si="15"/>
        <v>0.48150869084178</v>
      </c>
      <c r="I469" s="2"/>
    </row>
    <row r="470" spans="1:9">
      <c r="A470" s="3" t="s">
        <v>214</v>
      </c>
      <c r="B470" s="3">
        <v>5</v>
      </c>
      <c r="C470" s="3">
        <v>14344.497</v>
      </c>
      <c r="D470" s="3"/>
      <c r="E470" s="3">
        <v>5</v>
      </c>
      <c r="F470" s="3">
        <v>7358.953</v>
      </c>
      <c r="G470" s="3">
        <f t="shared" si="15"/>
        <v>0.513015757889594</v>
      </c>
      <c r="I470" s="2"/>
    </row>
    <row r="471" spans="1:9">
      <c r="A471" s="3" t="s">
        <v>215</v>
      </c>
      <c r="B471" s="3">
        <v>6</v>
      </c>
      <c r="C471" s="3">
        <v>12344.326</v>
      </c>
      <c r="D471" s="3"/>
      <c r="E471" s="3">
        <v>6</v>
      </c>
      <c r="F471" s="3">
        <v>6945.64</v>
      </c>
      <c r="G471" s="3">
        <f t="shared" si="15"/>
        <v>0.562658503996087</v>
      </c>
      <c r="I471" s="2"/>
    </row>
    <row r="472" spans="1:9">
      <c r="A472" s="2" t="s">
        <v>1262</v>
      </c>
      <c r="B472" s="2">
        <v>7</v>
      </c>
      <c r="C472" s="2">
        <v>12553.69</v>
      </c>
      <c r="D472" s="2"/>
      <c r="E472" s="2">
        <v>7</v>
      </c>
      <c r="F472" s="2">
        <v>8010.861</v>
      </c>
      <c r="G472" s="2">
        <f t="shared" si="15"/>
        <v>0.638127992645987</v>
      </c>
      <c r="I472" s="2"/>
    </row>
    <row r="473" spans="1:9">
      <c r="A473" s="2" t="s">
        <v>1263</v>
      </c>
      <c r="B473" s="2">
        <v>8</v>
      </c>
      <c r="C473" s="2">
        <v>13260.104</v>
      </c>
      <c r="D473" s="2"/>
      <c r="E473" s="2">
        <v>8</v>
      </c>
      <c r="F473" s="2">
        <v>12725.208</v>
      </c>
      <c r="G473" s="2">
        <f t="shared" si="15"/>
        <v>0.959661251525629</v>
      </c>
      <c r="I473" s="2"/>
    </row>
    <row r="474" spans="1:9">
      <c r="A474" s="2"/>
      <c r="B474" s="2"/>
      <c r="C474" s="2"/>
      <c r="D474" s="2"/>
      <c r="E474" s="2"/>
      <c r="F474" s="2"/>
      <c r="G474" s="2"/>
      <c r="I474" s="2"/>
    </row>
    <row r="475" spans="1:9">
      <c r="A475" s="2"/>
      <c r="B475" s="2"/>
      <c r="C475" s="2"/>
      <c r="D475" s="2"/>
      <c r="E475" s="2"/>
      <c r="F475" s="2"/>
      <c r="G475" s="2"/>
      <c r="I475" s="2"/>
    </row>
    <row r="476" spans="1:9">
      <c r="A476" s="5" t="s">
        <v>9</v>
      </c>
      <c r="B476" s="5">
        <v>1</v>
      </c>
      <c r="C476" s="5">
        <v>11651.095</v>
      </c>
      <c r="D476" s="5"/>
      <c r="E476" s="5">
        <v>1</v>
      </c>
      <c r="F476" s="5">
        <v>8784.861</v>
      </c>
      <c r="G476" s="5">
        <f t="shared" ref="G476:G483" si="16">F476/C476</f>
        <v>0.753994452881897</v>
      </c>
      <c r="I476" s="2" t="s">
        <v>1258</v>
      </c>
    </row>
    <row r="477" spans="1:7">
      <c r="A477" s="5" t="s">
        <v>10</v>
      </c>
      <c r="B477" s="5">
        <v>2</v>
      </c>
      <c r="C477" s="5">
        <v>11006.518</v>
      </c>
      <c r="D477" s="5"/>
      <c r="E477" s="5">
        <v>2</v>
      </c>
      <c r="F477" s="5">
        <v>8534.196</v>
      </c>
      <c r="G477" s="5">
        <f t="shared" si="16"/>
        <v>0.775376554147279</v>
      </c>
    </row>
    <row r="478" spans="1:7">
      <c r="A478" s="2" t="s">
        <v>777</v>
      </c>
      <c r="B478" s="2">
        <v>3</v>
      </c>
      <c r="C478" s="2">
        <v>11236.134</v>
      </c>
      <c r="D478" s="2"/>
      <c r="E478" s="2">
        <v>3</v>
      </c>
      <c r="F478" s="2">
        <v>5924.882</v>
      </c>
      <c r="G478" s="2">
        <f t="shared" si="16"/>
        <v>0.527306100123049</v>
      </c>
    </row>
    <row r="479" spans="1:7">
      <c r="A479" s="2" t="s">
        <v>778</v>
      </c>
      <c r="B479" s="2">
        <v>4</v>
      </c>
      <c r="C479" s="2">
        <v>10602.376</v>
      </c>
      <c r="D479" s="2"/>
      <c r="E479" s="2">
        <v>4</v>
      </c>
      <c r="F479" s="2">
        <v>5014.974</v>
      </c>
      <c r="G479" s="2">
        <f t="shared" si="16"/>
        <v>0.473004730260462</v>
      </c>
    </row>
    <row r="480" spans="1:7">
      <c r="A480" s="3" t="s">
        <v>216</v>
      </c>
      <c r="B480" s="3">
        <v>5</v>
      </c>
      <c r="C480" s="3">
        <v>11580.225</v>
      </c>
      <c r="D480" s="3"/>
      <c r="E480" s="3">
        <v>5</v>
      </c>
      <c r="F480" s="3">
        <v>5865.66</v>
      </c>
      <c r="G480" s="3">
        <f t="shared" si="16"/>
        <v>0.506523836972079</v>
      </c>
    </row>
    <row r="481" spans="1:7">
      <c r="A481" s="3" t="s">
        <v>217</v>
      </c>
      <c r="B481" s="3">
        <v>6</v>
      </c>
      <c r="C481" s="3">
        <v>9509.79</v>
      </c>
      <c r="D481" s="3"/>
      <c r="E481" s="3">
        <v>6</v>
      </c>
      <c r="F481" s="3">
        <v>6055.61</v>
      </c>
      <c r="G481" s="3">
        <f t="shared" si="16"/>
        <v>0.636776416724239</v>
      </c>
    </row>
    <row r="482" spans="1:7">
      <c r="A482" s="2" t="s">
        <v>1266</v>
      </c>
      <c r="B482" s="2">
        <v>7</v>
      </c>
      <c r="C482" s="2">
        <v>12146.69</v>
      </c>
      <c r="D482" s="2"/>
      <c r="E482" s="2">
        <v>7</v>
      </c>
      <c r="F482" s="2">
        <v>6451.782</v>
      </c>
      <c r="G482" s="2">
        <f t="shared" si="16"/>
        <v>0.531155565837278</v>
      </c>
    </row>
    <row r="483" spans="1:7">
      <c r="A483" s="2" t="s">
        <v>1267</v>
      </c>
      <c r="B483" s="2">
        <v>8</v>
      </c>
      <c r="C483" s="2">
        <v>11841.418</v>
      </c>
      <c r="D483" s="2"/>
      <c r="E483" s="2">
        <v>8</v>
      </c>
      <c r="F483" s="2">
        <v>10761.69</v>
      </c>
      <c r="G483" s="2">
        <f t="shared" si="16"/>
        <v>0.908817677072121</v>
      </c>
    </row>
    <row r="486" spans="1:13">
      <c r="A486" s="6" t="s">
        <v>123</v>
      </c>
      <c r="B486" s="2"/>
      <c r="C486" s="2"/>
      <c r="D486" s="2"/>
      <c r="E486" s="2"/>
      <c r="F486" s="2"/>
      <c r="G486" s="6" t="s">
        <v>124</v>
      </c>
      <c r="H486" s="6"/>
      <c r="I486" s="6"/>
      <c r="J486" s="6"/>
      <c r="K486" s="6"/>
      <c r="L486" s="6"/>
      <c r="M486" s="6"/>
    </row>
    <row r="487" spans="1:13">
      <c r="A487" s="6" t="s">
        <v>30</v>
      </c>
      <c r="B487" s="2"/>
      <c r="C487" s="2"/>
      <c r="D487" s="2"/>
      <c r="E487" s="2"/>
      <c r="F487" s="2"/>
      <c r="G487" s="6" t="s">
        <v>125</v>
      </c>
      <c r="H487" s="6"/>
      <c r="I487" s="6"/>
      <c r="J487" s="6"/>
      <c r="K487" s="6"/>
      <c r="L487" s="6"/>
      <c r="M487" s="6"/>
    </row>
    <row r="488" spans="1:13">
      <c r="A488" s="6"/>
      <c r="B488" s="6" t="s">
        <v>126</v>
      </c>
      <c r="C488" s="6" t="s">
        <v>127</v>
      </c>
      <c r="D488" s="6" t="s">
        <v>128</v>
      </c>
      <c r="E488" s="6" t="s">
        <v>32</v>
      </c>
      <c r="F488" s="6" t="s">
        <v>33</v>
      </c>
      <c r="G488" s="6" t="s">
        <v>129</v>
      </c>
      <c r="H488" s="6"/>
      <c r="I488" s="6"/>
      <c r="J488" s="6"/>
      <c r="K488" s="6"/>
      <c r="L488" s="6"/>
      <c r="M488" s="6"/>
    </row>
    <row r="489" spans="1:13">
      <c r="A489" s="8" t="s">
        <v>130</v>
      </c>
      <c r="B489" s="2">
        <v>0.433</v>
      </c>
      <c r="C489" s="2">
        <v>3</v>
      </c>
      <c r="D489" s="2">
        <v>0.144</v>
      </c>
      <c r="E489" s="2">
        <v>5.785</v>
      </c>
      <c r="F489" s="2">
        <v>0.011</v>
      </c>
      <c r="G489" s="6" t="s">
        <v>131</v>
      </c>
      <c r="H489" s="6" t="s">
        <v>132</v>
      </c>
      <c r="I489" s="6" t="s">
        <v>133</v>
      </c>
      <c r="J489" s="6" t="s">
        <v>134</v>
      </c>
      <c r="K489" s="6" t="s">
        <v>33</v>
      </c>
      <c r="L489" s="6" t="s">
        <v>135</v>
      </c>
      <c r="M489" s="6"/>
    </row>
    <row r="490" spans="1:13">
      <c r="A490" s="6" t="s">
        <v>136</v>
      </c>
      <c r="B490" s="2">
        <v>0.299</v>
      </c>
      <c r="C490" s="2">
        <v>12</v>
      </c>
      <c r="D490" s="2">
        <v>0.025</v>
      </c>
      <c r="E490" s="2"/>
      <c r="F490" s="2"/>
      <c r="G490" s="6"/>
      <c r="H490" s="6"/>
      <c r="I490" s="6"/>
      <c r="J490" s="6"/>
      <c r="K490" s="6"/>
      <c r="L490" s="6" t="s">
        <v>41</v>
      </c>
      <c r="M490" s="6" t="s">
        <v>42</v>
      </c>
    </row>
    <row r="491" spans="1:13">
      <c r="A491" s="6" t="s">
        <v>137</v>
      </c>
      <c r="B491" s="2">
        <v>0.732</v>
      </c>
      <c r="C491" s="2">
        <v>15</v>
      </c>
      <c r="D491" s="2"/>
      <c r="E491" s="2"/>
      <c r="F491" s="2"/>
      <c r="G491" s="2" t="s">
        <v>31</v>
      </c>
      <c r="H491" s="2" t="s">
        <v>790</v>
      </c>
      <c r="I491" s="2" t="s">
        <v>1541</v>
      </c>
      <c r="J491" s="2">
        <v>0.11166</v>
      </c>
      <c r="K491" s="2">
        <v>0.008</v>
      </c>
      <c r="L491" s="2">
        <v>0.1122</v>
      </c>
      <c r="M491" s="2">
        <v>0.5988</v>
      </c>
    </row>
    <row r="492" spans="1:13">
      <c r="A492" s="2"/>
      <c r="B492" s="2"/>
      <c r="C492" s="2"/>
      <c r="D492" s="2"/>
      <c r="E492" s="2"/>
      <c r="F492" s="2"/>
      <c r="G492" s="2"/>
      <c r="H492" s="2" t="s">
        <v>235</v>
      </c>
      <c r="I492" s="2">
        <v>0.24142</v>
      </c>
      <c r="J492" s="2">
        <v>0.11166</v>
      </c>
      <c r="K492" s="2">
        <v>0.052</v>
      </c>
      <c r="L492" s="2">
        <v>-0.0019</v>
      </c>
      <c r="M492" s="2">
        <v>0.4847</v>
      </c>
    </row>
    <row r="493" spans="1:13">
      <c r="A493" s="2"/>
      <c r="B493" s="2"/>
      <c r="C493" s="2"/>
      <c r="D493" s="2"/>
      <c r="E493" s="2"/>
      <c r="F493" s="2"/>
      <c r="G493" s="2"/>
      <c r="H493" s="2" t="s">
        <v>1172</v>
      </c>
      <c r="I493" s="2">
        <v>-0.0385</v>
      </c>
      <c r="J493" s="2">
        <v>0.11166</v>
      </c>
      <c r="K493" s="2">
        <v>0.736</v>
      </c>
      <c r="L493" s="2">
        <v>-0.2818</v>
      </c>
      <c r="M493" s="2">
        <v>0.2048</v>
      </c>
    </row>
    <row r="494" spans="1:13">
      <c r="A494" s="2"/>
      <c r="B494" s="2"/>
      <c r="C494" s="2"/>
      <c r="D494" s="2"/>
      <c r="E494" s="2"/>
      <c r="F494" s="2"/>
      <c r="G494" s="2" t="s">
        <v>790</v>
      </c>
      <c r="H494" s="2" t="s">
        <v>31</v>
      </c>
      <c r="I494" s="2" t="s">
        <v>1542</v>
      </c>
      <c r="J494" s="2">
        <v>0.11166</v>
      </c>
      <c r="K494" s="2">
        <v>0.008</v>
      </c>
      <c r="L494" s="2">
        <v>-0.5988</v>
      </c>
      <c r="M494" s="2">
        <v>-0.1122</v>
      </c>
    </row>
    <row r="495" spans="1:13">
      <c r="A495" s="2"/>
      <c r="B495" s="2"/>
      <c r="C495" s="2"/>
      <c r="D495" s="2"/>
      <c r="E495" s="2"/>
      <c r="F495" s="2"/>
      <c r="G495" s="2"/>
      <c r="H495" s="2" t="s">
        <v>235</v>
      </c>
      <c r="I495" s="2">
        <v>-0.11408</v>
      </c>
      <c r="J495" s="2">
        <v>0.11166</v>
      </c>
      <c r="K495" s="2">
        <v>0.327</v>
      </c>
      <c r="L495" s="2">
        <v>-0.3574</v>
      </c>
      <c r="M495" s="2">
        <v>0.1292</v>
      </c>
    </row>
    <row r="496" spans="1:13">
      <c r="A496" s="2"/>
      <c r="B496" s="2"/>
      <c r="C496" s="2"/>
      <c r="D496" s="2"/>
      <c r="E496" s="2"/>
      <c r="F496" s="2"/>
      <c r="G496" s="2"/>
      <c r="H496" s="2" t="s">
        <v>1172</v>
      </c>
      <c r="I496" s="2" t="s">
        <v>1543</v>
      </c>
      <c r="J496" s="2">
        <v>0.11166</v>
      </c>
      <c r="K496" s="2">
        <v>0.004</v>
      </c>
      <c r="L496" s="2">
        <v>-0.6373</v>
      </c>
      <c r="M496" s="2">
        <v>-0.1507</v>
      </c>
    </row>
    <row r="497" spans="1:13">
      <c r="A497" s="2"/>
      <c r="B497" s="2"/>
      <c r="C497" s="2"/>
      <c r="D497" s="2"/>
      <c r="E497" s="2"/>
      <c r="F497" s="2"/>
      <c r="G497" s="2" t="s">
        <v>235</v>
      </c>
      <c r="H497" s="2" t="s">
        <v>31</v>
      </c>
      <c r="I497" s="2">
        <v>-0.24142</v>
      </c>
      <c r="J497" s="2">
        <v>0.11166</v>
      </c>
      <c r="K497" s="2">
        <v>0.052</v>
      </c>
      <c r="L497" s="2">
        <v>-0.4847</v>
      </c>
      <c r="M497" s="2">
        <v>0.0019</v>
      </c>
    </row>
    <row r="498" spans="1:13">
      <c r="A498" s="2"/>
      <c r="B498" s="2"/>
      <c r="C498" s="2"/>
      <c r="D498" s="2"/>
      <c r="E498" s="2"/>
      <c r="F498" s="2"/>
      <c r="G498" s="2"/>
      <c r="H498" s="2" t="s">
        <v>790</v>
      </c>
      <c r="I498" s="2">
        <v>0.11408</v>
      </c>
      <c r="J498" s="2">
        <v>0.11166</v>
      </c>
      <c r="K498" s="2">
        <v>0.327</v>
      </c>
      <c r="L498" s="2">
        <v>-0.1292</v>
      </c>
      <c r="M498" s="2">
        <v>0.3574</v>
      </c>
    </row>
    <row r="499" spans="1:13">
      <c r="A499" s="2"/>
      <c r="B499" s="2"/>
      <c r="C499" s="2"/>
      <c r="D499" s="2"/>
      <c r="E499" s="2"/>
      <c r="F499" s="2"/>
      <c r="G499" s="2"/>
      <c r="H499" s="2" t="s">
        <v>1172</v>
      </c>
      <c r="I499" s="2" t="s">
        <v>1544</v>
      </c>
      <c r="J499" s="2">
        <v>0.11166</v>
      </c>
      <c r="K499" s="2">
        <v>0.028</v>
      </c>
      <c r="L499" s="2">
        <v>-0.5232</v>
      </c>
      <c r="M499" s="2">
        <v>-0.0366</v>
      </c>
    </row>
    <row r="500" spans="1:13">
      <c r="A500" s="2"/>
      <c r="B500" s="2"/>
      <c r="C500" s="2"/>
      <c r="D500" s="2"/>
      <c r="E500" s="2"/>
      <c r="F500" s="2"/>
      <c r="G500" s="2" t="s">
        <v>1172</v>
      </c>
      <c r="H500" s="2" t="s">
        <v>31</v>
      </c>
      <c r="I500" s="2">
        <v>0.0385</v>
      </c>
      <c r="J500" s="2">
        <v>0.11166</v>
      </c>
      <c r="K500" s="2">
        <v>0.736</v>
      </c>
      <c r="L500" s="2">
        <v>-0.2048</v>
      </c>
      <c r="M500" s="2">
        <v>0.2818</v>
      </c>
    </row>
    <row r="501" spans="1:13">
      <c r="A501" s="2"/>
      <c r="B501" s="2"/>
      <c r="C501" s="2"/>
      <c r="D501" s="2"/>
      <c r="E501" s="2"/>
      <c r="F501" s="2"/>
      <c r="G501" s="2"/>
      <c r="H501" s="2" t="s">
        <v>790</v>
      </c>
      <c r="I501" s="2" t="s">
        <v>1545</v>
      </c>
      <c r="J501" s="2">
        <v>0.11166</v>
      </c>
      <c r="K501" s="2">
        <v>0.004</v>
      </c>
      <c r="L501" s="2">
        <v>0.1507</v>
      </c>
      <c r="M501" s="2">
        <v>0.6373</v>
      </c>
    </row>
    <row r="502" spans="1:13">
      <c r="A502" s="2"/>
      <c r="B502" s="2"/>
      <c r="C502" s="2"/>
      <c r="D502" s="2"/>
      <c r="E502" s="2"/>
      <c r="F502" s="2"/>
      <c r="G502" s="2"/>
      <c r="H502" s="2" t="s">
        <v>235</v>
      </c>
      <c r="I502" s="2" t="s">
        <v>1546</v>
      </c>
      <c r="J502" s="2">
        <v>0.11166</v>
      </c>
      <c r="K502" s="2">
        <v>0.028</v>
      </c>
      <c r="L502" s="2">
        <v>0.0366</v>
      </c>
      <c r="M502" s="2">
        <v>0.5232</v>
      </c>
    </row>
    <row r="503" spans="1:13">
      <c r="A503" s="2"/>
      <c r="B503" s="2"/>
      <c r="C503" s="2"/>
      <c r="D503" s="2"/>
      <c r="E503" s="2"/>
      <c r="F503" s="2"/>
      <c r="G503" s="6" t="s">
        <v>144</v>
      </c>
      <c r="H503" s="2"/>
      <c r="I503" s="2"/>
      <c r="J503" s="2"/>
      <c r="K503" s="2"/>
      <c r="L503" s="2"/>
      <c r="M503" s="2"/>
    </row>
    <row r="507" ht="17.25" spans="1:1">
      <c r="A507" s="10" t="s">
        <v>1547</v>
      </c>
    </row>
    <row r="508" spans="1:7">
      <c r="A508" s="2"/>
      <c r="B508" s="2"/>
      <c r="C508" s="2" t="s">
        <v>1258</v>
      </c>
      <c r="D508" s="2"/>
      <c r="E508" s="2" t="s">
        <v>1259</v>
      </c>
      <c r="F508" s="2"/>
      <c r="G508" s="2"/>
    </row>
    <row r="509" spans="1:7">
      <c r="A509" s="5" t="s">
        <v>7</v>
      </c>
      <c r="B509" s="5">
        <v>1</v>
      </c>
      <c r="C509" s="5">
        <v>14851.581</v>
      </c>
      <c r="D509" s="5"/>
      <c r="E509" s="5">
        <v>1</v>
      </c>
      <c r="F509" s="5">
        <v>11597.087</v>
      </c>
      <c r="G509" s="5">
        <f t="shared" ref="G509:G516" si="17">F509/C509</f>
        <v>0.780865484960827</v>
      </c>
    </row>
    <row r="510" spans="1:7">
      <c r="A510" s="5" t="s">
        <v>8</v>
      </c>
      <c r="B510" s="5">
        <v>2</v>
      </c>
      <c r="C510" s="5">
        <v>9616.276</v>
      </c>
      <c r="D510" s="5"/>
      <c r="E510" s="5">
        <v>2</v>
      </c>
      <c r="F510" s="5">
        <v>6969.238</v>
      </c>
      <c r="G510" s="5">
        <f t="shared" si="17"/>
        <v>0.72473356629947</v>
      </c>
    </row>
    <row r="511" spans="1:7">
      <c r="A511" s="2" t="s">
        <v>13</v>
      </c>
      <c r="B511" s="2">
        <v>3</v>
      </c>
      <c r="C511" s="2">
        <v>11820.669</v>
      </c>
      <c r="D511" s="2"/>
      <c r="E511" s="2">
        <v>3</v>
      </c>
      <c r="F511" s="2">
        <v>7759.933</v>
      </c>
      <c r="G511" s="2">
        <f t="shared" si="17"/>
        <v>0.656471558420255</v>
      </c>
    </row>
    <row r="512" spans="1:9">
      <c r="A512" s="2" t="s">
        <v>14</v>
      </c>
      <c r="B512" s="2">
        <v>4</v>
      </c>
      <c r="C512" s="2">
        <v>11909.205</v>
      </c>
      <c r="D512" s="2"/>
      <c r="E512" s="2">
        <v>4</v>
      </c>
      <c r="F512" s="2">
        <v>7956.276</v>
      </c>
      <c r="G512" s="2">
        <f t="shared" si="17"/>
        <v>0.668077843987067</v>
      </c>
      <c r="I512" s="2" t="s">
        <v>1259</v>
      </c>
    </row>
    <row r="513" spans="1:9">
      <c r="A513" s="3" t="s">
        <v>387</v>
      </c>
      <c r="B513" s="3">
        <v>5</v>
      </c>
      <c r="C513" s="3">
        <v>12704.74</v>
      </c>
      <c r="D513" s="3"/>
      <c r="E513" s="3">
        <v>5</v>
      </c>
      <c r="F513" s="3">
        <v>10750.518</v>
      </c>
      <c r="G513" s="3">
        <f t="shared" si="17"/>
        <v>0.846181661332699</v>
      </c>
      <c r="I513" s="2"/>
    </row>
    <row r="514" spans="1:9">
      <c r="A514" s="3" t="s">
        <v>388</v>
      </c>
      <c r="B514" s="3">
        <v>6</v>
      </c>
      <c r="C514" s="3">
        <v>10063.083</v>
      </c>
      <c r="D514" s="3"/>
      <c r="E514" s="3">
        <v>6</v>
      </c>
      <c r="F514" s="3">
        <v>8693.205</v>
      </c>
      <c r="G514" s="3">
        <f t="shared" si="17"/>
        <v>0.86387094293071</v>
      </c>
      <c r="I514" s="2"/>
    </row>
    <row r="515" spans="1:9">
      <c r="A515" s="2" t="s">
        <v>393</v>
      </c>
      <c r="B515" s="2">
        <v>7</v>
      </c>
      <c r="C515" s="2">
        <v>9446.933</v>
      </c>
      <c r="D515" s="2"/>
      <c r="E515" s="2">
        <v>7</v>
      </c>
      <c r="F515" s="2">
        <v>8878.167</v>
      </c>
      <c r="G515" s="2">
        <f t="shared" si="17"/>
        <v>0.93979358168413</v>
      </c>
      <c r="I515" s="2"/>
    </row>
    <row r="516" spans="1:9">
      <c r="A516" s="2" t="s">
        <v>394</v>
      </c>
      <c r="B516" s="2">
        <v>8</v>
      </c>
      <c r="C516" s="2">
        <v>13311.116</v>
      </c>
      <c r="D516" s="2"/>
      <c r="E516" s="2">
        <v>8</v>
      </c>
      <c r="F516" s="2">
        <v>11163.137</v>
      </c>
      <c r="G516" s="2">
        <f t="shared" si="17"/>
        <v>0.838632688649096</v>
      </c>
      <c r="I516" s="2"/>
    </row>
    <row r="517" spans="1:7">
      <c r="A517" s="2"/>
      <c r="B517" s="2"/>
      <c r="C517" s="2"/>
      <c r="D517" s="2"/>
      <c r="E517" s="2"/>
      <c r="F517" s="2"/>
      <c r="G517" s="2"/>
    </row>
    <row r="518" spans="1:9">
      <c r="A518" s="2"/>
      <c r="B518" s="2"/>
      <c r="C518" s="2" t="s">
        <v>1258</v>
      </c>
      <c r="D518" s="2"/>
      <c r="E518" s="2" t="s">
        <v>1259</v>
      </c>
      <c r="F518" s="2"/>
      <c r="G518" s="2"/>
      <c r="I518" s="2"/>
    </row>
    <row r="519" spans="1:9">
      <c r="A519" s="5" t="s">
        <v>9</v>
      </c>
      <c r="B519" s="5">
        <v>1</v>
      </c>
      <c r="C519" s="5">
        <v>7924.397</v>
      </c>
      <c r="D519" s="5"/>
      <c r="E519" s="5">
        <v>1</v>
      </c>
      <c r="F519" s="5">
        <v>8495.187</v>
      </c>
      <c r="G519" s="5">
        <f t="shared" ref="G519:G526" si="18">F519/C519</f>
        <v>1.07202945536424</v>
      </c>
      <c r="I519" s="2" t="s">
        <v>1290</v>
      </c>
    </row>
    <row r="520" spans="1:9">
      <c r="A520" s="5" t="s">
        <v>10</v>
      </c>
      <c r="B520" s="5">
        <v>2</v>
      </c>
      <c r="C520" s="5">
        <v>6917.033</v>
      </c>
      <c r="D520" s="5"/>
      <c r="E520" s="5">
        <v>2</v>
      </c>
      <c r="F520" s="5">
        <v>6389.811</v>
      </c>
      <c r="G520" s="5">
        <f t="shared" si="18"/>
        <v>0.923779169479168</v>
      </c>
      <c r="I520" s="2"/>
    </row>
    <row r="521" spans="1:9">
      <c r="A521" s="2" t="s">
        <v>15</v>
      </c>
      <c r="B521" s="2">
        <v>3</v>
      </c>
      <c r="C521" s="2">
        <v>5290.075</v>
      </c>
      <c r="D521" s="2"/>
      <c r="E521" s="2">
        <v>3</v>
      </c>
      <c r="F521" s="2">
        <v>3773.134</v>
      </c>
      <c r="G521" s="2">
        <f t="shared" si="18"/>
        <v>0.713247732782617</v>
      </c>
      <c r="I521" s="2"/>
    </row>
    <row r="522" spans="1:7">
      <c r="A522" s="2" t="s">
        <v>16</v>
      </c>
      <c r="B522" s="2">
        <v>4</v>
      </c>
      <c r="C522" s="2">
        <v>5956.033</v>
      </c>
      <c r="D522" s="2"/>
      <c r="E522" s="2">
        <v>4</v>
      </c>
      <c r="F522" s="2">
        <v>4381.376</v>
      </c>
      <c r="G522" s="2">
        <f t="shared" si="18"/>
        <v>0.735619832865265</v>
      </c>
    </row>
    <row r="523" spans="1:9">
      <c r="A523" s="3" t="s">
        <v>389</v>
      </c>
      <c r="B523" s="3">
        <v>5</v>
      </c>
      <c r="C523" s="3">
        <v>7912.983</v>
      </c>
      <c r="D523" s="3"/>
      <c r="E523" s="3">
        <v>5</v>
      </c>
      <c r="F523" s="3">
        <v>6887.669</v>
      </c>
      <c r="G523" s="3">
        <f t="shared" si="18"/>
        <v>0.870426361335542</v>
      </c>
      <c r="I523" s="2"/>
    </row>
    <row r="524" spans="1:9">
      <c r="A524" s="3" t="s">
        <v>390</v>
      </c>
      <c r="B524" s="3">
        <v>6</v>
      </c>
      <c r="C524" s="3">
        <v>8876.518</v>
      </c>
      <c r="D524" s="3"/>
      <c r="E524" s="3">
        <v>6</v>
      </c>
      <c r="F524" s="3">
        <v>7293.368</v>
      </c>
      <c r="G524" s="3">
        <f t="shared" si="18"/>
        <v>0.821647407237838</v>
      </c>
      <c r="I524" s="2"/>
    </row>
    <row r="525" spans="1:9">
      <c r="A525" s="2" t="s">
        <v>395</v>
      </c>
      <c r="B525" s="2">
        <v>7</v>
      </c>
      <c r="C525" s="2">
        <v>9214.497</v>
      </c>
      <c r="D525" s="2"/>
      <c r="E525" s="2">
        <v>7</v>
      </c>
      <c r="F525" s="2">
        <v>7033.447</v>
      </c>
      <c r="G525" s="2">
        <f t="shared" si="18"/>
        <v>0.7633023267575</v>
      </c>
      <c r="I525" s="2"/>
    </row>
    <row r="526" spans="1:7">
      <c r="A526" s="2" t="s">
        <v>396</v>
      </c>
      <c r="B526" s="2">
        <v>8</v>
      </c>
      <c r="C526" s="2">
        <v>8496.619</v>
      </c>
      <c r="D526" s="2"/>
      <c r="E526" s="2">
        <v>8</v>
      </c>
      <c r="F526" s="2">
        <v>7843.238</v>
      </c>
      <c r="G526" s="2">
        <f t="shared" si="18"/>
        <v>0.923101059374323</v>
      </c>
    </row>
    <row r="527" spans="1:9">
      <c r="A527" s="2"/>
      <c r="B527" s="2"/>
      <c r="C527" s="2"/>
      <c r="D527" s="2"/>
      <c r="E527" s="2"/>
      <c r="F527" s="2"/>
      <c r="G527" s="2"/>
      <c r="I527" s="2" t="s">
        <v>1258</v>
      </c>
    </row>
    <row r="528" spans="1:7">
      <c r="A528" s="2"/>
      <c r="B528" s="2"/>
      <c r="C528" s="2"/>
      <c r="D528" s="2"/>
      <c r="E528" s="2"/>
      <c r="F528" s="2"/>
      <c r="G528" s="2"/>
    </row>
    <row r="529" spans="1:7">
      <c r="A529" s="2"/>
      <c r="B529" s="2"/>
      <c r="C529" s="2"/>
      <c r="D529" s="2"/>
      <c r="E529" s="2"/>
      <c r="F529" s="2"/>
      <c r="G529" s="2"/>
    </row>
    <row r="530" spans="1:7">
      <c r="A530" s="2"/>
      <c r="B530" s="2"/>
      <c r="C530" s="2"/>
      <c r="D530" s="2"/>
      <c r="E530" s="2"/>
      <c r="F530" s="2"/>
      <c r="G530" s="2"/>
    </row>
    <row r="531" spans="1:7">
      <c r="A531" s="2"/>
      <c r="B531" s="2"/>
      <c r="C531" s="2" t="s">
        <v>1258</v>
      </c>
      <c r="D531" s="2"/>
      <c r="E531" s="2" t="s">
        <v>1290</v>
      </c>
      <c r="F531" s="2"/>
      <c r="G531" s="2"/>
    </row>
    <row r="532" spans="1:7">
      <c r="A532" s="5" t="s">
        <v>7</v>
      </c>
      <c r="B532" s="5">
        <v>1</v>
      </c>
      <c r="C532" s="5">
        <v>14851.581</v>
      </c>
      <c r="D532" s="5"/>
      <c r="E532" s="5">
        <v>1</v>
      </c>
      <c r="F532" s="5">
        <v>8227.953</v>
      </c>
      <c r="G532" s="5">
        <f t="shared" ref="G532:G539" si="19">F532/C532</f>
        <v>0.554011926407027</v>
      </c>
    </row>
    <row r="533" spans="1:7">
      <c r="A533" s="5" t="s">
        <v>8</v>
      </c>
      <c r="B533" s="5">
        <v>2</v>
      </c>
      <c r="C533" s="5">
        <v>9616.276</v>
      </c>
      <c r="D533" s="5"/>
      <c r="E533" s="5">
        <v>2</v>
      </c>
      <c r="F533" s="5">
        <v>4892.752</v>
      </c>
      <c r="G533" s="5">
        <f t="shared" si="19"/>
        <v>0.508799040293769</v>
      </c>
    </row>
    <row r="534" spans="1:7">
      <c r="A534" s="2" t="s">
        <v>13</v>
      </c>
      <c r="B534" s="2">
        <v>3</v>
      </c>
      <c r="C534" s="2">
        <v>11820.669</v>
      </c>
      <c r="D534" s="2"/>
      <c r="E534" s="2">
        <v>3</v>
      </c>
      <c r="F534" s="2">
        <v>5057.861</v>
      </c>
      <c r="G534" s="2">
        <f t="shared" si="19"/>
        <v>0.427882804264293</v>
      </c>
    </row>
    <row r="535" spans="1:7">
      <c r="A535" s="2" t="s">
        <v>14</v>
      </c>
      <c r="B535" s="2">
        <v>4</v>
      </c>
      <c r="C535" s="2">
        <v>11909.205</v>
      </c>
      <c r="D535" s="2"/>
      <c r="E535" s="2">
        <v>4</v>
      </c>
      <c r="F535" s="2">
        <v>5235.095</v>
      </c>
      <c r="G535" s="2">
        <f t="shared" si="19"/>
        <v>0.439583918489941</v>
      </c>
    </row>
    <row r="536" spans="1:7">
      <c r="A536" s="3" t="s">
        <v>387</v>
      </c>
      <c r="B536" s="3">
        <v>5</v>
      </c>
      <c r="C536" s="3">
        <v>12704.74</v>
      </c>
      <c r="D536" s="3"/>
      <c r="E536" s="3">
        <v>5</v>
      </c>
      <c r="F536" s="3">
        <v>8779.004</v>
      </c>
      <c r="G536" s="3">
        <f t="shared" si="19"/>
        <v>0.691002255850966</v>
      </c>
    </row>
    <row r="537" spans="1:7">
      <c r="A537" s="3" t="s">
        <v>388</v>
      </c>
      <c r="B537" s="3">
        <v>6</v>
      </c>
      <c r="C537" s="3">
        <v>10063.083</v>
      </c>
      <c r="D537" s="3"/>
      <c r="E537" s="3">
        <v>6</v>
      </c>
      <c r="F537" s="3">
        <v>6738.033</v>
      </c>
      <c r="G537" s="3">
        <f t="shared" si="19"/>
        <v>0.669579392319431</v>
      </c>
    </row>
    <row r="538" spans="1:7">
      <c r="A538" s="2" t="s">
        <v>393</v>
      </c>
      <c r="B538" s="2">
        <v>7</v>
      </c>
      <c r="C538" s="2">
        <v>9446.933</v>
      </c>
      <c r="D538" s="2"/>
      <c r="E538" s="2">
        <v>7</v>
      </c>
      <c r="F538" s="2">
        <v>8239.64</v>
      </c>
      <c r="G538" s="2">
        <f t="shared" si="19"/>
        <v>0.872202650320479</v>
      </c>
    </row>
    <row r="539" spans="1:7">
      <c r="A539" s="2" t="s">
        <v>394</v>
      </c>
      <c r="B539" s="2">
        <v>8</v>
      </c>
      <c r="C539" s="2">
        <v>13311.116</v>
      </c>
      <c r="D539" s="2"/>
      <c r="E539" s="2">
        <v>8</v>
      </c>
      <c r="F539" s="2">
        <v>10145.38</v>
      </c>
      <c r="G539" s="2">
        <f t="shared" si="19"/>
        <v>0.762173509719245</v>
      </c>
    </row>
    <row r="540" spans="1:7">
      <c r="A540" s="2"/>
      <c r="B540" s="2"/>
      <c r="C540" s="2"/>
      <c r="D540" s="2"/>
      <c r="E540" s="2"/>
      <c r="F540" s="2"/>
      <c r="G540" s="2"/>
    </row>
    <row r="541" spans="1:7">
      <c r="A541" s="2"/>
      <c r="B541" s="2"/>
      <c r="C541" s="2" t="s">
        <v>1258</v>
      </c>
      <c r="D541" s="2"/>
      <c r="E541" s="2" t="s">
        <v>1290</v>
      </c>
      <c r="F541" s="2"/>
      <c r="G541" s="2"/>
    </row>
    <row r="542" spans="1:7">
      <c r="A542" s="5" t="s">
        <v>9</v>
      </c>
      <c r="B542" s="5">
        <v>1</v>
      </c>
      <c r="C542" s="5">
        <v>7924.397</v>
      </c>
      <c r="D542" s="5"/>
      <c r="E542" s="5">
        <v>1</v>
      </c>
      <c r="F542" s="5">
        <v>7579.459</v>
      </c>
      <c r="G542" s="5">
        <f t="shared" ref="G542:G549" si="20">F542/C542</f>
        <v>0.956471388296169</v>
      </c>
    </row>
    <row r="543" spans="1:7">
      <c r="A543" s="5" t="s">
        <v>10</v>
      </c>
      <c r="B543" s="5">
        <v>2</v>
      </c>
      <c r="C543" s="5">
        <v>6917.033</v>
      </c>
      <c r="D543" s="5"/>
      <c r="E543" s="5">
        <v>2</v>
      </c>
      <c r="F543" s="5">
        <v>4606.468</v>
      </c>
      <c r="G543" s="5">
        <f t="shared" si="20"/>
        <v>0.665960101679434</v>
      </c>
    </row>
    <row r="544" spans="1:7">
      <c r="A544" s="2" t="s">
        <v>15</v>
      </c>
      <c r="B544" s="2">
        <v>3</v>
      </c>
      <c r="C544" s="2">
        <v>5290.075</v>
      </c>
      <c r="D544" s="2"/>
      <c r="E544" s="2">
        <v>3</v>
      </c>
      <c r="F544" s="2">
        <v>1742.832</v>
      </c>
      <c r="G544" s="2">
        <f t="shared" si="20"/>
        <v>0.329453174104337</v>
      </c>
    </row>
    <row r="545" spans="1:7">
      <c r="A545" s="2" t="s">
        <v>16</v>
      </c>
      <c r="B545" s="2">
        <v>4</v>
      </c>
      <c r="C545" s="2">
        <v>5956.033</v>
      </c>
      <c r="D545" s="2"/>
      <c r="E545" s="2">
        <v>4</v>
      </c>
      <c r="F545" s="2">
        <v>2965.953</v>
      </c>
      <c r="G545" s="2">
        <f t="shared" si="20"/>
        <v>0.497974574687548</v>
      </c>
    </row>
    <row r="546" spans="1:7">
      <c r="A546" s="3" t="s">
        <v>389</v>
      </c>
      <c r="B546" s="3">
        <v>5</v>
      </c>
      <c r="C546" s="3">
        <v>7912.983</v>
      </c>
      <c r="D546" s="3"/>
      <c r="E546" s="3">
        <v>5</v>
      </c>
      <c r="F546" s="3">
        <v>4710.803</v>
      </c>
      <c r="G546" s="3">
        <f t="shared" si="20"/>
        <v>0.595325808231864</v>
      </c>
    </row>
    <row r="547" spans="1:7">
      <c r="A547" s="3" t="s">
        <v>390</v>
      </c>
      <c r="B547" s="3">
        <v>6</v>
      </c>
      <c r="C547" s="3">
        <v>8876.518</v>
      </c>
      <c r="D547" s="3"/>
      <c r="E547" s="3">
        <v>6</v>
      </c>
      <c r="F547" s="3">
        <v>5664.246</v>
      </c>
      <c r="G547" s="3">
        <f t="shared" si="20"/>
        <v>0.638115756651426</v>
      </c>
    </row>
    <row r="548" spans="1:7">
      <c r="A548" s="2" t="s">
        <v>395</v>
      </c>
      <c r="B548" s="2">
        <v>7</v>
      </c>
      <c r="C548" s="2">
        <v>9214.497</v>
      </c>
      <c r="D548" s="2"/>
      <c r="E548" s="2">
        <v>7</v>
      </c>
      <c r="F548" s="2">
        <v>6164.853</v>
      </c>
      <c r="G548" s="2">
        <f t="shared" si="20"/>
        <v>0.669038472745718</v>
      </c>
    </row>
    <row r="549" spans="1:7">
      <c r="A549" s="2" t="s">
        <v>396</v>
      </c>
      <c r="B549" s="2">
        <v>8</v>
      </c>
      <c r="C549" s="2">
        <v>8496.619</v>
      </c>
      <c r="D549" s="2"/>
      <c r="E549" s="2">
        <v>8</v>
      </c>
      <c r="F549" s="2">
        <v>7700.451</v>
      </c>
      <c r="G549" s="2">
        <f t="shared" si="20"/>
        <v>0.906295904288517</v>
      </c>
    </row>
    <row r="552" ht="13.5" spans="1:1">
      <c r="A552" s="1" t="s">
        <v>1259</v>
      </c>
    </row>
    <row r="553" spans="1:13">
      <c r="A553" s="6" t="s">
        <v>123</v>
      </c>
      <c r="B553" s="2"/>
      <c r="C553" s="2"/>
      <c r="D553" s="2"/>
      <c r="E553" s="2"/>
      <c r="F553" s="2"/>
      <c r="G553" s="6" t="s">
        <v>124</v>
      </c>
      <c r="H553" s="6"/>
      <c r="I553" s="6"/>
      <c r="J553" s="6"/>
      <c r="K553" s="6"/>
      <c r="L553" s="6"/>
      <c r="M553" s="6"/>
    </row>
    <row r="554" spans="1:13">
      <c r="A554" s="6" t="s">
        <v>30</v>
      </c>
      <c r="B554" s="2"/>
      <c r="C554" s="2"/>
      <c r="D554" s="2"/>
      <c r="E554" s="2"/>
      <c r="F554" s="2"/>
      <c r="G554" s="6" t="s">
        <v>125</v>
      </c>
      <c r="H554" s="6"/>
      <c r="I554" s="6"/>
      <c r="J554" s="6"/>
      <c r="K554" s="6"/>
      <c r="L554" s="6"/>
      <c r="M554" s="6"/>
    </row>
    <row r="555" spans="1:13">
      <c r="A555" s="6"/>
      <c r="B555" s="6" t="s">
        <v>126</v>
      </c>
      <c r="C555" s="6" t="s">
        <v>127</v>
      </c>
      <c r="D555" s="6" t="s">
        <v>128</v>
      </c>
      <c r="E555" s="6" t="s">
        <v>32</v>
      </c>
      <c r="F555" s="6" t="s">
        <v>33</v>
      </c>
      <c r="G555" s="6" t="s">
        <v>129</v>
      </c>
      <c r="H555" s="6"/>
      <c r="I555" s="6"/>
      <c r="J555" s="6"/>
      <c r="K555" s="6"/>
      <c r="L555" s="6"/>
      <c r="M555" s="6"/>
    </row>
    <row r="556" spans="1:13">
      <c r="A556" s="8" t="s">
        <v>130</v>
      </c>
      <c r="B556" s="2">
        <v>0.116</v>
      </c>
      <c r="C556" s="2">
        <v>3</v>
      </c>
      <c r="D556" s="2">
        <v>0.039</v>
      </c>
      <c r="E556" s="2">
        <v>3.609</v>
      </c>
      <c r="F556" s="2">
        <v>0.046</v>
      </c>
      <c r="G556" s="6" t="s">
        <v>131</v>
      </c>
      <c r="H556" s="6" t="s">
        <v>132</v>
      </c>
      <c r="I556" s="6" t="s">
        <v>133</v>
      </c>
      <c r="J556" s="6" t="s">
        <v>134</v>
      </c>
      <c r="K556" s="6" t="s">
        <v>33</v>
      </c>
      <c r="L556" s="6" t="s">
        <v>135</v>
      </c>
      <c r="M556" s="6"/>
    </row>
    <row r="557" spans="1:13">
      <c r="A557" s="6" t="s">
        <v>136</v>
      </c>
      <c r="B557" s="2">
        <v>0.128</v>
      </c>
      <c r="C557" s="2">
        <v>12</v>
      </c>
      <c r="D557" s="2">
        <v>0.011</v>
      </c>
      <c r="E557" s="2"/>
      <c r="F557" s="2"/>
      <c r="G557" s="6"/>
      <c r="H557" s="6"/>
      <c r="I557" s="6"/>
      <c r="J557" s="6"/>
      <c r="K557" s="6"/>
      <c r="L557" s="6" t="s">
        <v>41</v>
      </c>
      <c r="M557" s="6" t="s">
        <v>42</v>
      </c>
    </row>
    <row r="558" spans="1:13">
      <c r="A558" s="6" t="s">
        <v>137</v>
      </c>
      <c r="B558" s="2">
        <v>0.244</v>
      </c>
      <c r="C558" s="2">
        <v>15</v>
      </c>
      <c r="D558" s="2"/>
      <c r="E558" s="2"/>
      <c r="F558" s="2"/>
      <c r="G558" s="2" t="s">
        <v>31</v>
      </c>
      <c r="H558" s="2" t="s">
        <v>40</v>
      </c>
      <c r="I558" s="2" t="s">
        <v>1548</v>
      </c>
      <c r="J558" s="2">
        <v>0.07309</v>
      </c>
      <c r="K558" s="2">
        <v>0.015</v>
      </c>
      <c r="L558" s="2">
        <v>0.0487</v>
      </c>
      <c r="M558" s="2">
        <v>0.3672</v>
      </c>
    </row>
    <row r="559" spans="7:13">
      <c r="G559" s="2"/>
      <c r="H559" s="2" t="s">
        <v>401</v>
      </c>
      <c r="I559" s="2">
        <v>0.02835</v>
      </c>
      <c r="J559" s="2">
        <v>0.07309</v>
      </c>
      <c r="K559" s="2">
        <v>0.705</v>
      </c>
      <c r="L559" s="2">
        <v>-0.1309</v>
      </c>
      <c r="M559" s="2">
        <v>0.1876</v>
      </c>
    </row>
    <row r="560" spans="7:13">
      <c r="G560" s="2"/>
      <c r="H560" s="2" t="s">
        <v>403</v>
      </c>
      <c r="I560" s="2">
        <v>0.01045</v>
      </c>
      <c r="J560" s="2">
        <v>0.07309</v>
      </c>
      <c r="K560" s="2">
        <v>0.889</v>
      </c>
      <c r="L560" s="2">
        <v>-0.1488</v>
      </c>
      <c r="M560" s="2">
        <v>0.1697</v>
      </c>
    </row>
    <row r="561" spans="7:13">
      <c r="G561" s="2" t="s">
        <v>40</v>
      </c>
      <c r="H561" s="2" t="s">
        <v>31</v>
      </c>
      <c r="I561" s="2" t="s">
        <v>1549</v>
      </c>
      <c r="J561" s="2">
        <v>0.07309</v>
      </c>
      <c r="K561" s="2">
        <v>0.015</v>
      </c>
      <c r="L561" s="2">
        <v>-0.3672</v>
      </c>
      <c r="M561" s="2">
        <v>-0.0487</v>
      </c>
    </row>
    <row r="562" spans="7:13">
      <c r="G562" s="2"/>
      <c r="H562" s="2" t="s">
        <v>401</v>
      </c>
      <c r="I562" s="2" t="s">
        <v>1550</v>
      </c>
      <c r="J562" s="2">
        <v>0.07309</v>
      </c>
      <c r="K562" s="2">
        <v>0.03</v>
      </c>
      <c r="L562" s="2">
        <v>-0.3388</v>
      </c>
      <c r="M562" s="2">
        <v>-0.0203</v>
      </c>
    </row>
    <row r="563" spans="7:13">
      <c r="G563" s="2"/>
      <c r="H563" s="2" t="s">
        <v>403</v>
      </c>
      <c r="I563" s="2" t="s">
        <v>1551</v>
      </c>
      <c r="J563" s="2">
        <v>0.07309</v>
      </c>
      <c r="K563" s="2">
        <v>0.019</v>
      </c>
      <c r="L563" s="2">
        <v>-0.3567</v>
      </c>
      <c r="M563" s="2">
        <v>-0.0382</v>
      </c>
    </row>
    <row r="564" spans="7:13">
      <c r="G564" s="2" t="s">
        <v>401</v>
      </c>
      <c r="H564" s="2" t="s">
        <v>31</v>
      </c>
      <c r="I564" s="2">
        <v>-0.02835</v>
      </c>
      <c r="J564" s="2">
        <v>0.07309</v>
      </c>
      <c r="K564" s="2">
        <v>0.705</v>
      </c>
      <c r="L564" s="2">
        <v>-0.1876</v>
      </c>
      <c r="M564" s="2">
        <v>0.1309</v>
      </c>
    </row>
    <row r="565" spans="7:13">
      <c r="G565" s="2"/>
      <c r="H565" s="2" t="s">
        <v>40</v>
      </c>
      <c r="I565" s="2" t="s">
        <v>1552</v>
      </c>
      <c r="J565" s="2">
        <v>0.07309</v>
      </c>
      <c r="K565" s="2">
        <v>0.03</v>
      </c>
      <c r="L565" s="2">
        <v>0.0203</v>
      </c>
      <c r="M565" s="2">
        <v>0.3388</v>
      </c>
    </row>
    <row r="566" spans="7:13">
      <c r="G566" s="2"/>
      <c r="H566" s="2" t="s">
        <v>403</v>
      </c>
      <c r="I566" s="2">
        <v>-0.01791</v>
      </c>
      <c r="J566" s="2">
        <v>0.07309</v>
      </c>
      <c r="K566" s="2">
        <v>0.811</v>
      </c>
      <c r="L566" s="2">
        <v>-0.1772</v>
      </c>
      <c r="M566" s="2">
        <v>0.1413</v>
      </c>
    </row>
    <row r="567" spans="7:13">
      <c r="G567" s="2" t="s">
        <v>403</v>
      </c>
      <c r="H567" s="2" t="s">
        <v>31</v>
      </c>
      <c r="I567" s="2">
        <v>-0.01045</v>
      </c>
      <c r="J567" s="2">
        <v>0.07309</v>
      </c>
      <c r="K567" s="2">
        <v>0.889</v>
      </c>
      <c r="L567" s="2">
        <v>-0.1697</v>
      </c>
      <c r="M567" s="2">
        <v>0.1488</v>
      </c>
    </row>
    <row r="568" spans="7:13">
      <c r="G568" s="2"/>
      <c r="H568" s="2" t="s">
        <v>40</v>
      </c>
      <c r="I568" s="2" t="s">
        <v>1553</v>
      </c>
      <c r="J568" s="2">
        <v>0.07309</v>
      </c>
      <c r="K568" s="2">
        <v>0.019</v>
      </c>
      <c r="L568" s="2">
        <v>0.0382</v>
      </c>
      <c r="M568" s="2">
        <v>0.3567</v>
      </c>
    </row>
    <row r="569" spans="7:13">
      <c r="G569" s="2"/>
      <c r="H569" s="2" t="s">
        <v>401</v>
      </c>
      <c r="I569" s="2">
        <v>0.01791</v>
      </c>
      <c r="J569" s="2">
        <v>0.07309</v>
      </c>
      <c r="K569" s="2">
        <v>0.811</v>
      </c>
      <c r="L569" s="2">
        <v>-0.1413</v>
      </c>
      <c r="M569" s="2">
        <v>0.1772</v>
      </c>
    </row>
    <row r="570" spans="7:13">
      <c r="G570" s="6" t="s">
        <v>144</v>
      </c>
      <c r="H570" s="2"/>
      <c r="I570" s="2"/>
      <c r="J570" s="2"/>
      <c r="K570" s="2"/>
      <c r="L570" s="2"/>
      <c r="M570" s="2"/>
    </row>
    <row r="572" ht="13.5" spans="1:1">
      <c r="A572" s="1" t="s">
        <v>1290</v>
      </c>
    </row>
    <row r="573" spans="1:13">
      <c r="A573" s="6" t="s">
        <v>123</v>
      </c>
      <c r="B573" s="2"/>
      <c r="C573" s="2"/>
      <c r="D573" s="2"/>
      <c r="E573" s="2"/>
      <c r="F573" s="2"/>
      <c r="G573" s="6" t="s">
        <v>124</v>
      </c>
      <c r="H573" s="6"/>
      <c r="I573" s="6"/>
      <c r="J573" s="6"/>
      <c r="K573" s="6"/>
      <c r="L573" s="6"/>
      <c r="M573" s="6"/>
    </row>
    <row r="574" spans="1:13">
      <c r="A574" s="6" t="s">
        <v>30</v>
      </c>
      <c r="B574" s="2"/>
      <c r="C574" s="2"/>
      <c r="D574" s="2"/>
      <c r="E574" s="2"/>
      <c r="F574" s="2"/>
      <c r="G574" s="6" t="s">
        <v>125</v>
      </c>
      <c r="H574" s="6"/>
      <c r="I574" s="6"/>
      <c r="J574" s="6"/>
      <c r="K574" s="6"/>
      <c r="L574" s="6"/>
      <c r="M574" s="6"/>
    </row>
    <row r="575" spans="1:13">
      <c r="A575" s="6"/>
      <c r="B575" s="6" t="s">
        <v>126</v>
      </c>
      <c r="C575" s="6" t="s">
        <v>127</v>
      </c>
      <c r="D575" s="6" t="s">
        <v>128</v>
      </c>
      <c r="E575" s="6" t="s">
        <v>32</v>
      </c>
      <c r="F575" s="6" t="s">
        <v>33</v>
      </c>
      <c r="G575" s="6" t="s">
        <v>129</v>
      </c>
      <c r="H575" s="6"/>
      <c r="I575" s="6"/>
      <c r="J575" s="6"/>
      <c r="K575" s="6"/>
      <c r="L575" s="6"/>
      <c r="M575" s="6"/>
    </row>
    <row r="576" spans="1:13">
      <c r="A576" s="8" t="s">
        <v>130</v>
      </c>
      <c r="B576" s="2">
        <v>0.658</v>
      </c>
      <c r="C576" s="2">
        <v>3</v>
      </c>
      <c r="D576" s="2">
        <v>0.219</v>
      </c>
      <c r="E576" s="2">
        <v>6.725</v>
      </c>
      <c r="F576" s="2">
        <v>0.007</v>
      </c>
      <c r="G576" s="6" t="s">
        <v>131</v>
      </c>
      <c r="H576" s="6" t="s">
        <v>132</v>
      </c>
      <c r="I576" s="6" t="s">
        <v>133</v>
      </c>
      <c r="J576" s="6" t="s">
        <v>134</v>
      </c>
      <c r="K576" s="6" t="s">
        <v>33</v>
      </c>
      <c r="L576" s="6" t="s">
        <v>135</v>
      </c>
      <c r="M576" s="6"/>
    </row>
    <row r="577" spans="1:13">
      <c r="A577" s="6" t="s">
        <v>136</v>
      </c>
      <c r="B577" s="2">
        <v>0.392</v>
      </c>
      <c r="C577" s="2">
        <v>12</v>
      </c>
      <c r="D577" s="2">
        <v>0.033</v>
      </c>
      <c r="E577" s="2"/>
      <c r="F577" s="2"/>
      <c r="G577" s="6"/>
      <c r="H577" s="6"/>
      <c r="I577" s="6"/>
      <c r="J577" s="6"/>
      <c r="K577" s="6"/>
      <c r="L577" s="6" t="s">
        <v>41</v>
      </c>
      <c r="M577" s="6" t="s">
        <v>42</v>
      </c>
    </row>
    <row r="578" spans="1:13">
      <c r="A578" s="6" t="s">
        <v>137</v>
      </c>
      <c r="B578" s="2">
        <v>1.05</v>
      </c>
      <c r="C578" s="2">
        <v>15</v>
      </c>
      <c r="D578" s="2"/>
      <c r="E578" s="2"/>
      <c r="F578" s="2"/>
      <c r="G578" s="2" t="s">
        <v>31</v>
      </c>
      <c r="H578" s="2" t="s">
        <v>40</v>
      </c>
      <c r="I578" s="2" t="s">
        <v>1554</v>
      </c>
      <c r="J578" s="2">
        <v>0.12772</v>
      </c>
      <c r="K578" s="2">
        <v>0.014</v>
      </c>
      <c r="L578" s="2">
        <v>0.0905</v>
      </c>
      <c r="M578" s="2">
        <v>0.6471</v>
      </c>
    </row>
    <row r="579" spans="1:13">
      <c r="A579" s="2"/>
      <c r="B579" s="2"/>
      <c r="C579" s="2"/>
      <c r="D579" s="2"/>
      <c r="E579" s="2"/>
      <c r="F579" s="2"/>
      <c r="G579" s="2"/>
      <c r="H579" s="2" t="s">
        <v>401</v>
      </c>
      <c r="I579" s="2">
        <v>0.03397</v>
      </c>
      <c r="J579" s="2">
        <v>0.12772</v>
      </c>
      <c r="K579" s="2">
        <v>0.795</v>
      </c>
      <c r="L579" s="2">
        <v>-0.2443</v>
      </c>
      <c r="M579" s="2">
        <v>0.3123</v>
      </c>
    </row>
    <row r="580" spans="1:13">
      <c r="A580" s="2"/>
      <c r="B580" s="2"/>
      <c r="C580" s="2"/>
      <c r="D580" s="2"/>
      <c r="E580" s="2"/>
      <c r="F580" s="2"/>
      <c r="G580" s="2"/>
      <c r="H580" s="2" t="s">
        <v>403</v>
      </c>
      <c r="I580" s="2">
        <v>-0.19531</v>
      </c>
      <c r="J580" s="2">
        <v>0.12772</v>
      </c>
      <c r="K580" s="2">
        <v>0.152</v>
      </c>
      <c r="L580" s="2">
        <v>-0.4736</v>
      </c>
      <c r="M580" s="2">
        <v>0.083</v>
      </c>
    </row>
    <row r="581" spans="1:13">
      <c r="A581" s="2"/>
      <c r="B581" s="2"/>
      <c r="C581" s="2"/>
      <c r="D581" s="2"/>
      <c r="E581" s="2"/>
      <c r="F581" s="2"/>
      <c r="G581" s="2" t="s">
        <v>40</v>
      </c>
      <c r="H581" s="2" t="s">
        <v>31</v>
      </c>
      <c r="I581" s="2" t="s">
        <v>1555</v>
      </c>
      <c r="J581" s="2">
        <v>0.12772</v>
      </c>
      <c r="K581" s="2">
        <v>0.014</v>
      </c>
      <c r="L581" s="2">
        <v>-0.6471</v>
      </c>
      <c r="M581" s="2">
        <v>-0.0905</v>
      </c>
    </row>
    <row r="582" spans="1:13">
      <c r="A582" s="2"/>
      <c r="B582" s="2"/>
      <c r="C582" s="2"/>
      <c r="D582" s="2"/>
      <c r="E582" s="2"/>
      <c r="F582" s="2"/>
      <c r="G582" s="2"/>
      <c r="H582" s="2" t="s">
        <v>401</v>
      </c>
      <c r="I582" s="2" t="s">
        <v>1556</v>
      </c>
      <c r="J582" s="2">
        <v>0.12772</v>
      </c>
      <c r="K582" s="2">
        <v>0.022</v>
      </c>
      <c r="L582" s="2">
        <v>-0.6131</v>
      </c>
      <c r="M582" s="2">
        <v>-0.0566</v>
      </c>
    </row>
    <row r="583" spans="1:13">
      <c r="A583" s="2"/>
      <c r="B583" s="2"/>
      <c r="C583" s="2"/>
      <c r="D583" s="2"/>
      <c r="E583" s="2"/>
      <c r="F583" s="2"/>
      <c r="G583" s="2"/>
      <c r="H583" s="2" t="s">
        <v>403</v>
      </c>
      <c r="I583" s="2" t="s">
        <v>1557</v>
      </c>
      <c r="J583" s="2">
        <v>0.12772</v>
      </c>
      <c r="K583" s="2">
        <v>0.001</v>
      </c>
      <c r="L583" s="2">
        <v>-0.8424</v>
      </c>
      <c r="M583" s="2">
        <v>-0.2858</v>
      </c>
    </row>
    <row r="584" spans="1:13">
      <c r="A584" s="2"/>
      <c r="B584" s="2"/>
      <c r="C584" s="2"/>
      <c r="D584" s="2"/>
      <c r="E584" s="2"/>
      <c r="F584" s="2"/>
      <c r="G584" s="2" t="s">
        <v>401</v>
      </c>
      <c r="H584" s="2" t="s">
        <v>31</v>
      </c>
      <c r="I584" s="2">
        <v>-0.03397</v>
      </c>
      <c r="J584" s="2">
        <v>0.12772</v>
      </c>
      <c r="K584" s="2">
        <v>0.795</v>
      </c>
      <c r="L584" s="2">
        <v>-0.3123</v>
      </c>
      <c r="M584" s="2">
        <v>0.2443</v>
      </c>
    </row>
    <row r="585" spans="1:13">
      <c r="A585" s="2"/>
      <c r="B585" s="2"/>
      <c r="C585" s="2"/>
      <c r="D585" s="2"/>
      <c r="E585" s="2"/>
      <c r="F585" s="2"/>
      <c r="G585" s="2"/>
      <c r="H585" s="2" t="s">
        <v>40</v>
      </c>
      <c r="I585" s="2" t="s">
        <v>1558</v>
      </c>
      <c r="J585" s="2">
        <v>0.12772</v>
      </c>
      <c r="K585" s="2">
        <v>0.022</v>
      </c>
      <c r="L585" s="2">
        <v>0.0566</v>
      </c>
      <c r="M585" s="2">
        <v>0.6131</v>
      </c>
    </row>
    <row r="586" spans="1:13">
      <c r="A586" s="2"/>
      <c r="B586" s="2"/>
      <c r="C586" s="2"/>
      <c r="D586" s="2"/>
      <c r="E586" s="2"/>
      <c r="F586" s="2"/>
      <c r="G586" s="2"/>
      <c r="H586" s="2" t="s">
        <v>403</v>
      </c>
      <c r="I586" s="2">
        <v>-0.22929</v>
      </c>
      <c r="J586" s="2">
        <v>0.12772</v>
      </c>
      <c r="K586" s="2">
        <v>0.098</v>
      </c>
      <c r="L586" s="2">
        <v>-0.5076</v>
      </c>
      <c r="M586" s="2">
        <v>0.049</v>
      </c>
    </row>
    <row r="587" spans="1:13">
      <c r="A587" s="2"/>
      <c r="B587" s="2"/>
      <c r="C587" s="2"/>
      <c r="D587" s="2"/>
      <c r="E587" s="2"/>
      <c r="F587" s="2"/>
      <c r="G587" s="2" t="s">
        <v>403</v>
      </c>
      <c r="H587" s="2" t="s">
        <v>31</v>
      </c>
      <c r="I587" s="2">
        <v>0.19531</v>
      </c>
      <c r="J587" s="2">
        <v>0.12772</v>
      </c>
      <c r="K587" s="2">
        <v>0.152</v>
      </c>
      <c r="L587" s="2">
        <v>-0.083</v>
      </c>
      <c r="M587" s="2">
        <v>0.4736</v>
      </c>
    </row>
    <row r="588" spans="1:13">
      <c r="A588" s="2"/>
      <c r="B588" s="2"/>
      <c r="C588" s="2"/>
      <c r="D588" s="2"/>
      <c r="E588" s="2"/>
      <c r="F588" s="2"/>
      <c r="G588" s="2"/>
      <c r="H588" s="2" t="s">
        <v>40</v>
      </c>
      <c r="I588" s="2" t="s">
        <v>1559</v>
      </c>
      <c r="J588" s="2">
        <v>0.12772</v>
      </c>
      <c r="K588" s="2">
        <v>0.001</v>
      </c>
      <c r="L588" s="2">
        <v>0.2858</v>
      </c>
      <c r="M588" s="2">
        <v>0.8424</v>
      </c>
    </row>
    <row r="589" spans="1:13">
      <c r="A589" s="2"/>
      <c r="B589" s="2"/>
      <c r="C589" s="2"/>
      <c r="D589" s="2"/>
      <c r="E589" s="2"/>
      <c r="F589" s="2"/>
      <c r="G589" s="2"/>
      <c r="H589" s="2" t="s">
        <v>401</v>
      </c>
      <c r="I589" s="2">
        <v>0.22929</v>
      </c>
      <c r="J589" s="2">
        <v>0.12772</v>
      </c>
      <c r="K589" s="2">
        <v>0.098</v>
      </c>
      <c r="L589" s="2">
        <v>-0.049</v>
      </c>
      <c r="M589" s="2">
        <v>0.5076</v>
      </c>
    </row>
    <row r="590" spans="1:14">
      <c r="A590" s="2"/>
      <c r="B590" s="2"/>
      <c r="C590" s="2"/>
      <c r="D590" s="2"/>
      <c r="E590" s="2"/>
      <c r="F590" s="2"/>
      <c r="G590" s="6" t="s">
        <v>144</v>
      </c>
      <c r="H590" s="2"/>
      <c r="I590" s="2"/>
      <c r="J590" s="2"/>
      <c r="K590" s="2"/>
      <c r="L590" s="2"/>
      <c r="M590" s="2"/>
      <c r="N590" s="2"/>
    </row>
    <row r="592" ht="17.25" spans="1:1">
      <c r="A592" s="10" t="s">
        <v>1560</v>
      </c>
    </row>
    <row r="593" spans="1:7">
      <c r="A593" s="2"/>
      <c r="B593" s="2"/>
      <c r="C593" s="2" t="s">
        <v>1258</v>
      </c>
      <c r="D593" s="2"/>
      <c r="E593" s="2" t="s">
        <v>1259</v>
      </c>
      <c r="F593" s="2"/>
      <c r="G593" s="2"/>
    </row>
    <row r="594" spans="1:7">
      <c r="A594" s="5" t="s">
        <v>7</v>
      </c>
      <c r="B594" s="5">
        <v>1</v>
      </c>
      <c r="C594" s="5">
        <v>13210.518</v>
      </c>
      <c r="D594" s="5"/>
      <c r="E594" s="5">
        <v>1</v>
      </c>
      <c r="F594" s="5">
        <v>9300.551</v>
      </c>
      <c r="G594" s="5">
        <f t="shared" ref="G594:G601" si="21">F594/C594</f>
        <v>0.704026216080248</v>
      </c>
    </row>
    <row r="595" spans="1:7">
      <c r="A595" s="5" t="s">
        <v>8</v>
      </c>
      <c r="B595" s="5">
        <v>2</v>
      </c>
      <c r="C595" s="5">
        <v>10635.882</v>
      </c>
      <c r="D595" s="5"/>
      <c r="E595" s="5">
        <v>2</v>
      </c>
      <c r="F595" s="5">
        <v>11450.983</v>
      </c>
      <c r="G595" s="5">
        <f t="shared" si="21"/>
        <v>1.07663689762636</v>
      </c>
    </row>
    <row r="596" spans="1:9">
      <c r="A596" s="2" t="s">
        <v>771</v>
      </c>
      <c r="B596" s="2">
        <v>3</v>
      </c>
      <c r="C596" s="2">
        <v>11974.912</v>
      </c>
      <c r="D596" s="2"/>
      <c r="E596" s="2">
        <v>3</v>
      </c>
      <c r="F596" s="2">
        <v>7180.497</v>
      </c>
      <c r="G596" s="2">
        <f t="shared" si="21"/>
        <v>0.599628373051927</v>
      </c>
      <c r="I596" s="2" t="s">
        <v>1259</v>
      </c>
    </row>
    <row r="597" spans="1:9">
      <c r="A597" s="2" t="s">
        <v>772</v>
      </c>
      <c r="B597" s="2">
        <v>4</v>
      </c>
      <c r="C597" s="2">
        <v>13189.125</v>
      </c>
      <c r="D597" s="2"/>
      <c r="E597" s="2">
        <v>4</v>
      </c>
      <c r="F597" s="2">
        <v>7158.154</v>
      </c>
      <c r="G597" s="2">
        <f t="shared" si="21"/>
        <v>0.542731530711855</v>
      </c>
      <c r="I597" s="2"/>
    </row>
    <row r="598" spans="1:9">
      <c r="A598" s="3" t="s">
        <v>387</v>
      </c>
      <c r="B598" s="3">
        <v>5</v>
      </c>
      <c r="C598" s="3">
        <v>10907.296</v>
      </c>
      <c r="D598" s="3"/>
      <c r="E598" s="3">
        <v>5</v>
      </c>
      <c r="F598" s="3">
        <v>10068.075</v>
      </c>
      <c r="G598" s="3">
        <f t="shared" si="21"/>
        <v>0.923058748932824</v>
      </c>
      <c r="I598" s="2"/>
    </row>
    <row r="599" spans="1:9">
      <c r="A599" s="3" t="s">
        <v>388</v>
      </c>
      <c r="B599" s="3">
        <v>6</v>
      </c>
      <c r="C599" s="3">
        <v>8844.338</v>
      </c>
      <c r="D599" s="3"/>
      <c r="E599" s="3">
        <v>6</v>
      </c>
      <c r="F599" s="3">
        <v>9026.347</v>
      </c>
      <c r="G599" s="3">
        <f t="shared" si="21"/>
        <v>1.02057915470892</v>
      </c>
      <c r="I599" s="2"/>
    </row>
    <row r="600" spans="1:9">
      <c r="A600" s="2" t="s">
        <v>1343</v>
      </c>
      <c r="B600" s="2">
        <v>7</v>
      </c>
      <c r="C600" s="2">
        <v>13485.125</v>
      </c>
      <c r="D600" s="2"/>
      <c r="E600" s="2">
        <v>7</v>
      </c>
      <c r="F600" s="2">
        <v>8134.924</v>
      </c>
      <c r="G600" s="2">
        <f t="shared" si="21"/>
        <v>0.603251656918271</v>
      </c>
      <c r="I600" s="2"/>
    </row>
    <row r="601" spans="1:9">
      <c r="A601" s="2" t="s">
        <v>1344</v>
      </c>
      <c r="B601" s="2">
        <v>8</v>
      </c>
      <c r="C601" s="2">
        <v>13528.468</v>
      </c>
      <c r="D601" s="2"/>
      <c r="E601" s="2">
        <v>8</v>
      </c>
      <c r="F601" s="2">
        <v>10715.187</v>
      </c>
      <c r="G601" s="2">
        <f t="shared" si="21"/>
        <v>0.792047333075704</v>
      </c>
      <c r="I601" s="2"/>
    </row>
    <row r="602" spans="1:7">
      <c r="A602" s="2"/>
      <c r="B602" s="2"/>
      <c r="C602" s="2"/>
      <c r="D602" s="2"/>
      <c r="E602" s="2"/>
      <c r="F602" s="2"/>
      <c r="G602" s="2"/>
    </row>
    <row r="603" spans="1:9">
      <c r="A603" s="2"/>
      <c r="B603" s="2"/>
      <c r="C603" s="2" t="s">
        <v>1258</v>
      </c>
      <c r="D603" s="2"/>
      <c r="E603" s="2" t="s">
        <v>1259</v>
      </c>
      <c r="F603" s="2"/>
      <c r="G603" s="2"/>
      <c r="I603" s="2"/>
    </row>
    <row r="604" spans="1:9">
      <c r="A604" s="5" t="s">
        <v>9</v>
      </c>
      <c r="B604" s="5">
        <v>1</v>
      </c>
      <c r="C604" s="5">
        <v>13541.518</v>
      </c>
      <c r="D604" s="5"/>
      <c r="E604" s="5">
        <v>1</v>
      </c>
      <c r="F604" s="5">
        <v>13911.158</v>
      </c>
      <c r="G604" s="5">
        <f t="shared" ref="G604:G611" si="22">F604/C604</f>
        <v>1.02729679198447</v>
      </c>
      <c r="I604" s="2" t="s">
        <v>1290</v>
      </c>
    </row>
    <row r="605" spans="1:9">
      <c r="A605" s="5" t="s">
        <v>10</v>
      </c>
      <c r="B605" s="5">
        <v>2</v>
      </c>
      <c r="C605" s="5">
        <v>14570.74</v>
      </c>
      <c r="D605" s="5"/>
      <c r="E605" s="5">
        <v>2</v>
      </c>
      <c r="F605" s="5">
        <v>10072.075</v>
      </c>
      <c r="G605" s="5">
        <f t="shared" si="22"/>
        <v>0.691253498449633</v>
      </c>
      <c r="I605" s="2"/>
    </row>
    <row r="606" spans="1:9">
      <c r="A606" s="2" t="s">
        <v>777</v>
      </c>
      <c r="B606" s="2">
        <v>3</v>
      </c>
      <c r="C606" s="2">
        <v>13662.569</v>
      </c>
      <c r="D606" s="2"/>
      <c r="E606" s="2">
        <v>3</v>
      </c>
      <c r="F606" s="2">
        <v>7560.083</v>
      </c>
      <c r="G606" s="2">
        <f t="shared" si="22"/>
        <v>0.553342713218868</v>
      </c>
      <c r="I606" s="2"/>
    </row>
    <row r="607" spans="1:9">
      <c r="A607" s="2" t="s">
        <v>778</v>
      </c>
      <c r="B607" s="2">
        <v>4</v>
      </c>
      <c r="C607" s="2">
        <v>12682.497</v>
      </c>
      <c r="D607" s="2"/>
      <c r="E607" s="2">
        <v>4</v>
      </c>
      <c r="F607" s="2">
        <v>8802.154</v>
      </c>
      <c r="G607" s="2">
        <f t="shared" si="22"/>
        <v>0.694039509727461</v>
      </c>
      <c r="I607" s="2"/>
    </row>
    <row r="608" spans="1:7">
      <c r="A608" s="3" t="s">
        <v>389</v>
      </c>
      <c r="B608" s="3">
        <v>5</v>
      </c>
      <c r="C608" s="3">
        <v>11870.953</v>
      </c>
      <c r="D608" s="3"/>
      <c r="E608" s="3">
        <v>5</v>
      </c>
      <c r="F608" s="3">
        <v>10221.69</v>
      </c>
      <c r="G608" s="3">
        <f t="shared" si="22"/>
        <v>0.861067346488525</v>
      </c>
    </row>
    <row r="609" spans="1:7">
      <c r="A609" s="3" t="s">
        <v>390</v>
      </c>
      <c r="B609" s="3">
        <v>6</v>
      </c>
      <c r="C609" s="3">
        <v>10350.326</v>
      </c>
      <c r="D609" s="3"/>
      <c r="E609" s="3">
        <v>6</v>
      </c>
      <c r="F609" s="3">
        <v>10381.539</v>
      </c>
      <c r="G609" s="3">
        <f t="shared" si="22"/>
        <v>1.00301565380646</v>
      </c>
    </row>
    <row r="610" spans="1:7">
      <c r="A610" s="2" t="s">
        <v>1345</v>
      </c>
      <c r="B610" s="2">
        <v>7</v>
      </c>
      <c r="C610" s="2">
        <v>11519.569</v>
      </c>
      <c r="D610" s="2"/>
      <c r="E610" s="2">
        <v>7</v>
      </c>
      <c r="F610" s="2">
        <v>10742.397</v>
      </c>
      <c r="G610" s="2">
        <f t="shared" si="22"/>
        <v>0.932534628682723</v>
      </c>
    </row>
    <row r="611" spans="1:9">
      <c r="A611" s="2" t="s">
        <v>1346</v>
      </c>
      <c r="B611" s="2">
        <v>8</v>
      </c>
      <c r="C611" s="2">
        <v>15826.38</v>
      </c>
      <c r="D611" s="2"/>
      <c r="E611" s="2">
        <v>8</v>
      </c>
      <c r="F611" s="2">
        <v>14654.459</v>
      </c>
      <c r="G611" s="2">
        <f t="shared" si="22"/>
        <v>0.925951417822648</v>
      </c>
      <c r="I611" s="2" t="s">
        <v>1258</v>
      </c>
    </row>
    <row r="612" spans="1:7">
      <c r="A612" s="2"/>
      <c r="B612" s="2"/>
      <c r="C612" s="2"/>
      <c r="D612" s="2"/>
      <c r="E612" s="2"/>
      <c r="F612" s="2"/>
      <c r="G612" s="2"/>
    </row>
    <row r="613" spans="1:7">
      <c r="A613" s="2"/>
      <c r="B613" s="2"/>
      <c r="C613" s="2"/>
      <c r="D613" s="2"/>
      <c r="E613" s="2"/>
      <c r="F613" s="2"/>
      <c r="G613" s="2"/>
    </row>
    <row r="614" spans="1:7">
      <c r="A614" s="2"/>
      <c r="B614" s="2"/>
      <c r="C614" s="2"/>
      <c r="D614" s="2"/>
      <c r="E614" s="2"/>
      <c r="F614" s="2"/>
      <c r="G614" s="2"/>
    </row>
    <row r="615" spans="1:7">
      <c r="A615" s="2"/>
      <c r="B615" s="2"/>
      <c r="C615" s="2" t="s">
        <v>1258</v>
      </c>
      <c r="D615" s="2"/>
      <c r="E615" s="2" t="s">
        <v>1290</v>
      </c>
      <c r="F615" s="2"/>
      <c r="G615" s="2"/>
    </row>
    <row r="616" spans="1:7">
      <c r="A616" s="5" t="s">
        <v>7</v>
      </c>
      <c r="B616" s="5">
        <v>1</v>
      </c>
      <c r="C616" s="5">
        <v>13210.518</v>
      </c>
      <c r="D616" s="5"/>
      <c r="E616" s="5">
        <v>1</v>
      </c>
      <c r="F616" s="5">
        <v>8439.468</v>
      </c>
      <c r="G616" s="5">
        <f t="shared" ref="G616:G623" si="23">F616/C616</f>
        <v>0.638844593376278</v>
      </c>
    </row>
    <row r="617" spans="1:7">
      <c r="A617" s="5" t="s">
        <v>8</v>
      </c>
      <c r="B617" s="5">
        <v>2</v>
      </c>
      <c r="C617" s="5">
        <v>10635.882</v>
      </c>
      <c r="D617" s="5"/>
      <c r="E617" s="5">
        <v>2</v>
      </c>
      <c r="F617" s="5">
        <v>5417.004</v>
      </c>
      <c r="G617" s="5">
        <f t="shared" si="23"/>
        <v>0.509314037143323</v>
      </c>
    </row>
    <row r="618" spans="1:7">
      <c r="A618" s="2" t="s">
        <v>771</v>
      </c>
      <c r="B618" s="2">
        <v>3</v>
      </c>
      <c r="C618" s="2">
        <v>11974.912</v>
      </c>
      <c r="D618" s="2"/>
      <c r="E618" s="2">
        <v>3</v>
      </c>
      <c r="F618" s="2">
        <v>5694.811</v>
      </c>
      <c r="G618" s="2">
        <f t="shared" si="23"/>
        <v>0.475561824587938</v>
      </c>
    </row>
    <row r="619" spans="1:7">
      <c r="A619" s="2" t="s">
        <v>772</v>
      </c>
      <c r="B619" s="2">
        <v>4</v>
      </c>
      <c r="C619" s="2">
        <v>13189.125</v>
      </c>
      <c r="D619" s="2"/>
      <c r="E619" s="2">
        <v>4</v>
      </c>
      <c r="F619" s="2">
        <v>5239.933</v>
      </c>
      <c r="G619" s="2">
        <f t="shared" si="23"/>
        <v>0.397291935590875</v>
      </c>
    </row>
    <row r="620" spans="1:7">
      <c r="A620" s="3" t="s">
        <v>387</v>
      </c>
      <c r="B620" s="3">
        <v>5</v>
      </c>
      <c r="C620" s="3">
        <v>10907.296</v>
      </c>
      <c r="D620" s="3"/>
      <c r="E620" s="3">
        <v>5</v>
      </c>
      <c r="F620" s="3">
        <v>6407.602</v>
      </c>
      <c r="G620" s="3">
        <f t="shared" si="23"/>
        <v>0.587460173447204</v>
      </c>
    </row>
    <row r="621" spans="1:7">
      <c r="A621" s="3" t="s">
        <v>388</v>
      </c>
      <c r="B621" s="3">
        <v>6</v>
      </c>
      <c r="C621" s="3">
        <v>8844.338</v>
      </c>
      <c r="D621" s="3"/>
      <c r="E621" s="3">
        <v>6</v>
      </c>
      <c r="F621" s="3">
        <v>7243.054</v>
      </c>
      <c r="G621" s="3">
        <f t="shared" si="23"/>
        <v>0.818948122516349</v>
      </c>
    </row>
    <row r="622" spans="1:7">
      <c r="A622" s="2" t="s">
        <v>1343</v>
      </c>
      <c r="B622" s="2">
        <v>7</v>
      </c>
      <c r="C622" s="2">
        <v>13485.125</v>
      </c>
      <c r="D622" s="2"/>
      <c r="E622" s="2">
        <v>7</v>
      </c>
      <c r="F622" s="2">
        <v>5591.66</v>
      </c>
      <c r="G622" s="2">
        <f t="shared" si="23"/>
        <v>0.414653924231329</v>
      </c>
    </row>
    <row r="623" spans="1:7">
      <c r="A623" s="2" t="s">
        <v>1344</v>
      </c>
      <c r="B623" s="2">
        <v>8</v>
      </c>
      <c r="C623" s="2">
        <v>13528.468</v>
      </c>
      <c r="D623" s="2"/>
      <c r="E623" s="2">
        <v>8</v>
      </c>
      <c r="F623" s="2">
        <v>8337.38</v>
      </c>
      <c r="G623" s="2">
        <f t="shared" si="23"/>
        <v>0.616284120271416</v>
      </c>
    </row>
    <row r="624" spans="1:7">
      <c r="A624" s="2"/>
      <c r="B624" s="2"/>
      <c r="C624" s="2"/>
      <c r="D624" s="2"/>
      <c r="E624" s="2"/>
      <c r="F624" s="2"/>
      <c r="G624" s="2"/>
    </row>
    <row r="625" spans="1:7">
      <c r="A625" s="2"/>
      <c r="B625" s="2"/>
      <c r="C625" s="2" t="s">
        <v>1258</v>
      </c>
      <c r="D625" s="2"/>
      <c r="E625" s="2" t="s">
        <v>1290</v>
      </c>
      <c r="F625" s="2"/>
      <c r="G625" s="2"/>
    </row>
    <row r="626" spans="1:7">
      <c r="A626" s="5" t="s">
        <v>9</v>
      </c>
      <c r="B626" s="5">
        <v>1</v>
      </c>
      <c r="C626" s="5">
        <v>13541.518</v>
      </c>
      <c r="D626" s="5"/>
      <c r="E626" s="5">
        <v>1</v>
      </c>
      <c r="F626" s="5">
        <v>10973.69</v>
      </c>
      <c r="G626" s="5">
        <f t="shared" ref="G626:G633" si="24">F626/C626</f>
        <v>0.810373696656461</v>
      </c>
    </row>
    <row r="627" spans="1:7">
      <c r="A627" s="5" t="s">
        <v>10</v>
      </c>
      <c r="B627" s="5">
        <v>2</v>
      </c>
      <c r="C627" s="5">
        <v>14570.74</v>
      </c>
      <c r="D627" s="5"/>
      <c r="E627" s="5">
        <v>2</v>
      </c>
      <c r="F627" s="5">
        <v>8278.388</v>
      </c>
      <c r="G627" s="5">
        <f t="shared" si="24"/>
        <v>0.568151514610788</v>
      </c>
    </row>
    <row r="628" spans="1:7">
      <c r="A628" s="2" t="s">
        <v>777</v>
      </c>
      <c r="B628" s="2">
        <v>3</v>
      </c>
      <c r="C628" s="2">
        <v>13662.569</v>
      </c>
      <c r="D628" s="2"/>
      <c r="E628" s="2">
        <v>3</v>
      </c>
      <c r="F628" s="2">
        <v>4476.912</v>
      </c>
      <c r="G628" s="2">
        <f t="shared" si="24"/>
        <v>0.327677174036596</v>
      </c>
    </row>
    <row r="629" spans="1:7">
      <c r="A629" s="2" t="s">
        <v>778</v>
      </c>
      <c r="B629" s="2">
        <v>4</v>
      </c>
      <c r="C629" s="2">
        <v>12682.497</v>
      </c>
      <c r="D629" s="2"/>
      <c r="E629" s="2">
        <v>4</v>
      </c>
      <c r="F629" s="2">
        <v>6127.447</v>
      </c>
      <c r="G629" s="2">
        <f t="shared" si="24"/>
        <v>0.48314200271445</v>
      </c>
    </row>
    <row r="630" spans="1:7">
      <c r="A630" s="3" t="s">
        <v>389</v>
      </c>
      <c r="B630" s="3">
        <v>5</v>
      </c>
      <c r="C630" s="3">
        <v>11870.953</v>
      </c>
      <c r="D630" s="3"/>
      <c r="E630" s="3">
        <v>5</v>
      </c>
      <c r="F630" s="3">
        <v>7954.894</v>
      </c>
      <c r="G630" s="3">
        <f t="shared" si="24"/>
        <v>0.670114185440714</v>
      </c>
    </row>
    <row r="631" spans="1:7">
      <c r="A631" s="3" t="s">
        <v>390</v>
      </c>
      <c r="B631" s="3">
        <v>6</v>
      </c>
      <c r="C631" s="3">
        <v>10350.326</v>
      </c>
      <c r="D631" s="3"/>
      <c r="E631" s="3">
        <v>6</v>
      </c>
      <c r="F631" s="3">
        <v>5969.924</v>
      </c>
      <c r="G631" s="3">
        <f t="shared" si="24"/>
        <v>0.576786083839292</v>
      </c>
    </row>
    <row r="632" spans="1:7">
      <c r="A632" s="2" t="s">
        <v>1345</v>
      </c>
      <c r="B632" s="2">
        <v>7</v>
      </c>
      <c r="C632" s="2">
        <v>11519.569</v>
      </c>
      <c r="D632" s="2"/>
      <c r="E632" s="2">
        <v>7</v>
      </c>
      <c r="F632" s="2">
        <v>5746.004</v>
      </c>
      <c r="G632" s="2">
        <f t="shared" si="24"/>
        <v>0.498803731285433</v>
      </c>
    </row>
    <row r="633" spans="1:7">
      <c r="A633" s="2" t="s">
        <v>1346</v>
      </c>
      <c r="B633" s="2">
        <v>8</v>
      </c>
      <c r="C633" s="2">
        <v>15826.38</v>
      </c>
      <c r="D633" s="2"/>
      <c r="E633" s="2">
        <v>8</v>
      </c>
      <c r="F633" s="2">
        <v>9878.652</v>
      </c>
      <c r="G633" s="2">
        <f t="shared" si="24"/>
        <v>0.624188980676567</v>
      </c>
    </row>
    <row r="637" ht="13.5" spans="1:1">
      <c r="A637" s="1" t="s">
        <v>1259</v>
      </c>
    </row>
    <row r="638" spans="1:13">
      <c r="A638" s="6" t="s">
        <v>123</v>
      </c>
      <c r="B638" s="2"/>
      <c r="C638" s="2"/>
      <c r="D638" s="2"/>
      <c r="E638" s="2"/>
      <c r="F638" s="2"/>
      <c r="G638" s="6" t="s">
        <v>124</v>
      </c>
      <c r="H638" s="6"/>
      <c r="I638" s="6"/>
      <c r="J638" s="6"/>
      <c r="K638" s="6"/>
      <c r="L638" s="6"/>
      <c r="M638" s="6"/>
    </row>
    <row r="639" spans="1:13">
      <c r="A639" s="6" t="s">
        <v>30</v>
      </c>
      <c r="B639" s="2"/>
      <c r="C639" s="2"/>
      <c r="D639" s="2"/>
      <c r="E639" s="2"/>
      <c r="F639" s="2"/>
      <c r="G639" s="6" t="s">
        <v>125</v>
      </c>
      <c r="H639" s="6"/>
      <c r="I639" s="6"/>
      <c r="J639" s="6"/>
      <c r="K639" s="6"/>
      <c r="L639" s="6"/>
      <c r="M639" s="6"/>
    </row>
    <row r="640" spans="1:13">
      <c r="A640" s="6"/>
      <c r="B640" s="6" t="s">
        <v>126</v>
      </c>
      <c r="C640" s="6" t="s">
        <v>127</v>
      </c>
      <c r="D640" s="6" t="s">
        <v>128</v>
      </c>
      <c r="E640" s="6" t="s">
        <v>32</v>
      </c>
      <c r="F640" s="6" t="s">
        <v>33</v>
      </c>
      <c r="G640" s="6" t="s">
        <v>129</v>
      </c>
      <c r="H640" s="6"/>
      <c r="I640" s="6"/>
      <c r="J640" s="6"/>
      <c r="K640" s="6"/>
      <c r="L640" s="6"/>
      <c r="M640" s="6"/>
    </row>
    <row r="641" spans="1:13">
      <c r="A641" s="8" t="s">
        <v>130</v>
      </c>
      <c r="B641" s="2">
        <v>0.363</v>
      </c>
      <c r="C641" s="2">
        <v>3</v>
      </c>
      <c r="D641" s="2">
        <v>0.121</v>
      </c>
      <c r="E641" s="2">
        <v>4.858</v>
      </c>
      <c r="F641" s="2">
        <v>0.019</v>
      </c>
      <c r="G641" s="6" t="s">
        <v>131</v>
      </c>
      <c r="H641" s="6" t="s">
        <v>132</v>
      </c>
      <c r="I641" s="6" t="s">
        <v>133</v>
      </c>
      <c r="J641" s="6" t="s">
        <v>134</v>
      </c>
      <c r="K641" s="6" t="s">
        <v>33</v>
      </c>
      <c r="L641" s="6" t="s">
        <v>135</v>
      </c>
      <c r="M641" s="6"/>
    </row>
    <row r="642" spans="1:13">
      <c r="A642" s="6" t="s">
        <v>136</v>
      </c>
      <c r="B642" s="2">
        <v>0.299</v>
      </c>
      <c r="C642" s="2">
        <v>12</v>
      </c>
      <c r="D642" s="2">
        <v>0.025</v>
      </c>
      <c r="E642" s="2"/>
      <c r="F642" s="2"/>
      <c r="G642" s="6"/>
      <c r="H642" s="6"/>
      <c r="I642" s="6"/>
      <c r="J642" s="6"/>
      <c r="K642" s="6"/>
      <c r="L642" s="6" t="s">
        <v>41</v>
      </c>
      <c r="M642" s="6" t="s">
        <v>42</v>
      </c>
    </row>
    <row r="643" spans="1:13">
      <c r="A643" s="6" t="s">
        <v>137</v>
      </c>
      <c r="B643" s="2">
        <v>0.663</v>
      </c>
      <c r="C643" s="2">
        <v>15</v>
      </c>
      <c r="D643" s="2"/>
      <c r="E643" s="2"/>
      <c r="F643" s="2"/>
      <c r="G643" s="2" t="s">
        <v>31</v>
      </c>
      <c r="H643" s="2" t="s">
        <v>790</v>
      </c>
      <c r="I643" s="2" t="s">
        <v>1561</v>
      </c>
      <c r="J643" s="2">
        <v>0.11166</v>
      </c>
      <c r="K643" s="2">
        <v>0.015</v>
      </c>
      <c r="L643" s="2">
        <v>0.0738</v>
      </c>
      <c r="M643" s="2">
        <v>0.5604</v>
      </c>
    </row>
    <row r="644" spans="7:13">
      <c r="G644" s="2"/>
      <c r="H644" s="2" t="s">
        <v>401</v>
      </c>
      <c r="I644" s="2">
        <v>-0.08816</v>
      </c>
      <c r="J644" s="2">
        <v>0.11166</v>
      </c>
      <c r="K644" s="2">
        <v>0.445</v>
      </c>
      <c r="L644" s="2">
        <v>-0.3315</v>
      </c>
      <c r="M644" s="2">
        <v>0.1551</v>
      </c>
    </row>
    <row r="645" spans="7:13">
      <c r="G645" s="2"/>
      <c r="H645" s="2" t="s">
        <v>1223</v>
      </c>
      <c r="I645" s="2">
        <v>0.07014</v>
      </c>
      <c r="J645" s="2">
        <v>0.11166</v>
      </c>
      <c r="K645" s="2">
        <v>0.542</v>
      </c>
      <c r="L645" s="2">
        <v>-0.1732</v>
      </c>
      <c r="M645" s="2">
        <v>0.3134</v>
      </c>
    </row>
    <row r="646" spans="7:13">
      <c r="G646" s="2" t="s">
        <v>790</v>
      </c>
      <c r="H646" s="2" t="s">
        <v>31</v>
      </c>
      <c r="I646" s="2" t="s">
        <v>1562</v>
      </c>
      <c r="J646" s="2">
        <v>0.11166</v>
      </c>
      <c r="K646" s="2">
        <v>0.015</v>
      </c>
      <c r="L646" s="2">
        <v>-0.5604</v>
      </c>
      <c r="M646" s="2">
        <v>-0.0738</v>
      </c>
    </row>
    <row r="647" spans="7:13">
      <c r="G647" s="2"/>
      <c r="H647" s="2" t="s">
        <v>401</v>
      </c>
      <c r="I647" s="2" t="s">
        <v>1563</v>
      </c>
      <c r="J647" s="2">
        <v>0.11166</v>
      </c>
      <c r="K647" s="2">
        <v>0.003</v>
      </c>
      <c r="L647" s="2">
        <v>-0.6485</v>
      </c>
      <c r="M647" s="2">
        <v>-0.1619</v>
      </c>
    </row>
    <row r="648" spans="7:13">
      <c r="G648" s="2"/>
      <c r="H648" s="2" t="s">
        <v>1223</v>
      </c>
      <c r="I648" s="2" t="s">
        <v>1564</v>
      </c>
      <c r="J648" s="2">
        <v>0.11166</v>
      </c>
      <c r="K648" s="2">
        <v>0.047</v>
      </c>
      <c r="L648" s="2">
        <v>-0.4902</v>
      </c>
      <c r="M648" s="2">
        <v>-0.0036</v>
      </c>
    </row>
    <row r="649" spans="7:13">
      <c r="G649" s="2" t="s">
        <v>401</v>
      </c>
      <c r="H649" s="2" t="s">
        <v>31</v>
      </c>
      <c r="I649" s="2">
        <v>0.08816</v>
      </c>
      <c r="J649" s="2">
        <v>0.11166</v>
      </c>
      <c r="K649" s="2">
        <v>0.445</v>
      </c>
      <c r="L649" s="2">
        <v>-0.1551</v>
      </c>
      <c r="M649" s="2">
        <v>0.3315</v>
      </c>
    </row>
    <row r="650" spans="7:13">
      <c r="G650" s="2"/>
      <c r="H650" s="2" t="s">
        <v>790</v>
      </c>
      <c r="I650" s="2" t="s">
        <v>1565</v>
      </c>
      <c r="J650" s="2">
        <v>0.11166</v>
      </c>
      <c r="K650" s="2">
        <v>0.003</v>
      </c>
      <c r="L650" s="2">
        <v>0.1619</v>
      </c>
      <c r="M650" s="2">
        <v>0.6485</v>
      </c>
    </row>
    <row r="651" spans="7:13">
      <c r="G651" s="2"/>
      <c r="H651" s="2" t="s">
        <v>1223</v>
      </c>
      <c r="I651" s="2">
        <v>0.1583</v>
      </c>
      <c r="J651" s="2">
        <v>0.11166</v>
      </c>
      <c r="K651" s="2">
        <v>0.182</v>
      </c>
      <c r="L651" s="2">
        <v>-0.085</v>
      </c>
      <c r="M651" s="2">
        <v>0.4016</v>
      </c>
    </row>
    <row r="652" spans="7:13">
      <c r="G652" s="2" t="s">
        <v>1223</v>
      </c>
      <c r="H652" s="2" t="s">
        <v>31</v>
      </c>
      <c r="I652" s="2">
        <v>-0.07014</v>
      </c>
      <c r="J652" s="2">
        <v>0.11166</v>
      </c>
      <c r="K652" s="2">
        <v>0.542</v>
      </c>
      <c r="L652" s="2">
        <v>-0.3134</v>
      </c>
      <c r="M652" s="2">
        <v>0.1732</v>
      </c>
    </row>
    <row r="653" spans="7:13">
      <c r="G653" s="2"/>
      <c r="H653" s="2" t="s">
        <v>790</v>
      </c>
      <c r="I653" s="2" t="s">
        <v>1566</v>
      </c>
      <c r="J653" s="2">
        <v>0.11166</v>
      </c>
      <c r="K653" s="2">
        <v>0.047</v>
      </c>
      <c r="L653" s="2">
        <v>0.0036</v>
      </c>
      <c r="M653" s="2">
        <v>0.4902</v>
      </c>
    </row>
    <row r="654" spans="7:13">
      <c r="G654" s="2"/>
      <c r="H654" s="2" t="s">
        <v>401</v>
      </c>
      <c r="I654" s="2">
        <v>-0.1583</v>
      </c>
      <c r="J654" s="2">
        <v>0.11166</v>
      </c>
      <c r="K654" s="2">
        <v>0.182</v>
      </c>
      <c r="L654" s="2">
        <v>-0.4016</v>
      </c>
      <c r="M654" s="2">
        <v>0.085</v>
      </c>
    </row>
    <row r="655" spans="7:13">
      <c r="G655" s="6" t="s">
        <v>144</v>
      </c>
      <c r="H655" s="2"/>
      <c r="I655" s="2"/>
      <c r="J655" s="2"/>
      <c r="K655" s="2"/>
      <c r="L655" s="2"/>
      <c r="M655" s="2"/>
    </row>
    <row r="658" ht="13.5" spans="1:1">
      <c r="A658" s="1" t="s">
        <v>1290</v>
      </c>
    </row>
    <row r="659" spans="1:14">
      <c r="A659" s="6" t="s">
        <v>123</v>
      </c>
      <c r="B659" s="2"/>
      <c r="C659" s="2"/>
      <c r="D659" s="2"/>
      <c r="E659" s="2"/>
      <c r="F659" s="2"/>
      <c r="G659" s="6" t="s">
        <v>124</v>
      </c>
      <c r="H659" s="6"/>
      <c r="I659" s="6"/>
      <c r="J659" s="6"/>
      <c r="K659" s="6"/>
      <c r="L659" s="6"/>
      <c r="M659" s="6"/>
      <c r="N659" s="2"/>
    </row>
    <row r="660" spans="1:14">
      <c r="A660" s="6" t="s">
        <v>30</v>
      </c>
      <c r="B660" s="2"/>
      <c r="C660" s="2"/>
      <c r="D660" s="2"/>
      <c r="E660" s="2"/>
      <c r="F660" s="2"/>
      <c r="G660" s="6" t="s">
        <v>125</v>
      </c>
      <c r="H660" s="6"/>
      <c r="I660" s="6"/>
      <c r="J660" s="6"/>
      <c r="K660" s="6"/>
      <c r="L660" s="6"/>
      <c r="M660" s="6"/>
      <c r="N660" s="2"/>
    </row>
    <row r="661" spans="1:14">
      <c r="A661" s="6"/>
      <c r="B661" s="6" t="s">
        <v>126</v>
      </c>
      <c r="C661" s="6" t="s">
        <v>127</v>
      </c>
      <c r="D661" s="6" t="s">
        <v>128</v>
      </c>
      <c r="E661" s="6" t="s">
        <v>32</v>
      </c>
      <c r="F661" s="6" t="s">
        <v>33</v>
      </c>
      <c r="G661" s="6" t="s">
        <v>129</v>
      </c>
      <c r="H661" s="6"/>
      <c r="I661" s="6"/>
      <c r="J661" s="6"/>
      <c r="K661" s="6"/>
      <c r="L661" s="6"/>
      <c r="M661" s="6"/>
      <c r="N661" s="2"/>
    </row>
    <row r="662" spans="1:13">
      <c r="A662" s="8" t="s">
        <v>130</v>
      </c>
      <c r="B662" s="2">
        <v>0.357</v>
      </c>
      <c r="C662" s="2">
        <v>3</v>
      </c>
      <c r="D662" s="2">
        <v>0.119</v>
      </c>
      <c r="E662" s="2">
        <v>4.218</v>
      </c>
      <c r="F662" s="2">
        <v>0.03</v>
      </c>
      <c r="G662" s="6" t="s">
        <v>131</v>
      </c>
      <c r="H662" s="6" t="s">
        <v>132</v>
      </c>
      <c r="I662" s="6" t="s">
        <v>133</v>
      </c>
      <c r="J662" s="6" t="s">
        <v>134</v>
      </c>
      <c r="K662" s="6" t="s">
        <v>33</v>
      </c>
      <c r="L662" s="6" t="s">
        <v>135</v>
      </c>
      <c r="M662" s="6"/>
    </row>
    <row r="663" spans="1:13">
      <c r="A663" s="6" t="s">
        <v>136</v>
      </c>
      <c r="B663" s="2">
        <v>0.338</v>
      </c>
      <c r="C663" s="2">
        <v>12</v>
      </c>
      <c r="D663" s="2">
        <v>0.028</v>
      </c>
      <c r="E663" s="2"/>
      <c r="F663" s="2"/>
      <c r="G663" s="6"/>
      <c r="H663" s="6"/>
      <c r="I663" s="6"/>
      <c r="J663" s="6"/>
      <c r="K663" s="6"/>
      <c r="L663" s="6" t="s">
        <v>41</v>
      </c>
      <c r="M663" s="6" t="s">
        <v>42</v>
      </c>
    </row>
    <row r="664" spans="1:13">
      <c r="A664" s="6" t="s">
        <v>137</v>
      </c>
      <c r="B664" s="2">
        <v>0.695</v>
      </c>
      <c r="C664" s="2">
        <v>15</v>
      </c>
      <c r="D664" s="2"/>
      <c r="E664" s="2"/>
      <c r="F664" s="2"/>
      <c r="G664" s="2" t="s">
        <v>31</v>
      </c>
      <c r="H664" s="2" t="s">
        <v>790</v>
      </c>
      <c r="I664" s="2" t="s">
        <v>1567</v>
      </c>
      <c r="J664" s="2">
        <v>0.1187</v>
      </c>
      <c r="K664" s="2">
        <v>0.016</v>
      </c>
      <c r="L664" s="2">
        <v>0.075</v>
      </c>
      <c r="M664" s="2">
        <v>0.5923</v>
      </c>
    </row>
    <row r="665" spans="1:13">
      <c r="A665" s="2"/>
      <c r="B665" s="2"/>
      <c r="C665" s="2"/>
      <c r="D665" s="2"/>
      <c r="E665" s="2"/>
      <c r="F665" s="2"/>
      <c r="G665" s="2"/>
      <c r="H665" s="2" t="s">
        <v>401</v>
      </c>
      <c r="I665" s="2">
        <v>-0.05011</v>
      </c>
      <c r="J665" s="2">
        <v>0.1187</v>
      </c>
      <c r="K665" s="2">
        <v>0.68</v>
      </c>
      <c r="L665" s="2">
        <v>-0.3087</v>
      </c>
      <c r="M665" s="2">
        <v>0.2085</v>
      </c>
    </row>
    <row r="666" spans="1:13">
      <c r="A666" s="2"/>
      <c r="B666" s="2"/>
      <c r="C666" s="2"/>
      <c r="D666" s="2"/>
      <c r="E666" s="2"/>
      <c r="F666" s="2"/>
      <c r="G666" s="2"/>
      <c r="H666" s="2" t="s">
        <v>1223</v>
      </c>
      <c r="I666" s="2">
        <v>0.14753</v>
      </c>
      <c r="J666" s="2">
        <v>0.1187</v>
      </c>
      <c r="K666" s="2">
        <v>0.238</v>
      </c>
      <c r="L666" s="2">
        <v>-0.1111</v>
      </c>
      <c r="M666" s="2">
        <v>0.4061</v>
      </c>
    </row>
    <row r="667" spans="1:13">
      <c r="A667" s="2"/>
      <c r="B667" s="2"/>
      <c r="C667" s="2"/>
      <c r="D667" s="2"/>
      <c r="E667" s="2"/>
      <c r="F667" s="2"/>
      <c r="G667" s="2" t="s">
        <v>790</v>
      </c>
      <c r="H667" s="2" t="s">
        <v>31</v>
      </c>
      <c r="I667" s="2" t="s">
        <v>1568</v>
      </c>
      <c r="J667" s="2">
        <v>0.1187</v>
      </c>
      <c r="K667" s="2">
        <v>0.016</v>
      </c>
      <c r="L667" s="2">
        <v>-0.5923</v>
      </c>
      <c r="M667" s="2">
        <v>-0.075</v>
      </c>
    </row>
    <row r="668" spans="1:13">
      <c r="A668" s="2"/>
      <c r="B668" s="2"/>
      <c r="C668" s="2"/>
      <c r="D668" s="2"/>
      <c r="E668" s="2"/>
      <c r="F668" s="2"/>
      <c r="G668" s="2"/>
      <c r="H668" s="2" t="s">
        <v>401</v>
      </c>
      <c r="I668" s="2" t="s">
        <v>1569</v>
      </c>
      <c r="J668" s="2">
        <v>0.1187</v>
      </c>
      <c r="K668" s="2">
        <v>0.007</v>
      </c>
      <c r="L668" s="2">
        <v>-0.6424</v>
      </c>
      <c r="M668" s="2">
        <v>-0.1251</v>
      </c>
    </row>
    <row r="669" spans="1:13">
      <c r="A669" s="2"/>
      <c r="B669" s="2"/>
      <c r="C669" s="2"/>
      <c r="D669" s="2"/>
      <c r="E669" s="2"/>
      <c r="F669" s="2"/>
      <c r="G669" s="2"/>
      <c r="H669" s="2" t="s">
        <v>1223</v>
      </c>
      <c r="I669" s="2">
        <v>-0.18612</v>
      </c>
      <c r="J669" s="2">
        <v>0.1187</v>
      </c>
      <c r="K669" s="2">
        <v>0.143</v>
      </c>
      <c r="L669" s="2">
        <v>-0.4447</v>
      </c>
      <c r="M669" s="2">
        <v>0.0725</v>
      </c>
    </row>
    <row r="670" spans="1:13">
      <c r="A670" s="2"/>
      <c r="B670" s="2"/>
      <c r="C670" s="2"/>
      <c r="D670" s="2"/>
      <c r="E670" s="2"/>
      <c r="F670" s="2"/>
      <c r="G670" s="2" t="s">
        <v>401</v>
      </c>
      <c r="H670" s="2" t="s">
        <v>31</v>
      </c>
      <c r="I670" s="2">
        <v>0.05011</v>
      </c>
      <c r="J670" s="2">
        <v>0.1187</v>
      </c>
      <c r="K670" s="2">
        <v>0.68</v>
      </c>
      <c r="L670" s="2">
        <v>-0.2085</v>
      </c>
      <c r="M670" s="2">
        <v>0.3087</v>
      </c>
    </row>
    <row r="671" spans="1:13">
      <c r="A671" s="2"/>
      <c r="B671" s="2"/>
      <c r="C671" s="2"/>
      <c r="D671" s="2"/>
      <c r="E671" s="2"/>
      <c r="F671" s="2"/>
      <c r="G671" s="2"/>
      <c r="H671" s="2" t="s">
        <v>790</v>
      </c>
      <c r="I671" s="2" t="s">
        <v>1570</v>
      </c>
      <c r="J671" s="2">
        <v>0.1187</v>
      </c>
      <c r="K671" s="2">
        <v>0.007</v>
      </c>
      <c r="L671" s="2">
        <v>0.1251</v>
      </c>
      <c r="M671" s="2">
        <v>0.6424</v>
      </c>
    </row>
    <row r="672" spans="1:13">
      <c r="A672" s="2"/>
      <c r="B672" s="2"/>
      <c r="C672" s="2"/>
      <c r="D672" s="2"/>
      <c r="E672" s="2"/>
      <c r="F672" s="2"/>
      <c r="G672" s="2"/>
      <c r="H672" s="2" t="s">
        <v>1223</v>
      </c>
      <c r="I672" s="2">
        <v>0.19764</v>
      </c>
      <c r="J672" s="2">
        <v>0.1187</v>
      </c>
      <c r="K672" s="2">
        <v>0.122</v>
      </c>
      <c r="L672" s="2">
        <v>-0.061</v>
      </c>
      <c r="M672" s="2">
        <v>0.4563</v>
      </c>
    </row>
    <row r="673" spans="1:13">
      <c r="A673" s="2"/>
      <c r="B673" s="2"/>
      <c r="C673" s="2"/>
      <c r="D673" s="2"/>
      <c r="E673" s="2"/>
      <c r="F673" s="2"/>
      <c r="G673" s="2" t="s">
        <v>1223</v>
      </c>
      <c r="H673" s="2" t="s">
        <v>31</v>
      </c>
      <c r="I673" s="2">
        <v>-0.14753</v>
      </c>
      <c r="J673" s="2">
        <v>0.1187</v>
      </c>
      <c r="K673" s="2">
        <v>0.238</v>
      </c>
      <c r="L673" s="2">
        <v>-0.4061</v>
      </c>
      <c r="M673" s="2">
        <v>0.1111</v>
      </c>
    </row>
    <row r="674" spans="1:13">
      <c r="A674" s="2"/>
      <c r="B674" s="2"/>
      <c r="C674" s="2"/>
      <c r="D674" s="2"/>
      <c r="E674" s="2"/>
      <c r="F674" s="2"/>
      <c r="G674" s="2"/>
      <c r="H674" s="2" t="s">
        <v>790</v>
      </c>
      <c r="I674" s="2">
        <v>0.18612</v>
      </c>
      <c r="J674" s="2">
        <v>0.1187</v>
      </c>
      <c r="K674" s="2">
        <v>0.143</v>
      </c>
      <c r="L674" s="2">
        <v>-0.0725</v>
      </c>
      <c r="M674" s="2">
        <v>0.4447</v>
      </c>
    </row>
    <row r="675" spans="1:13">
      <c r="A675" s="2"/>
      <c r="B675" s="2"/>
      <c r="C675" s="2"/>
      <c r="D675" s="2"/>
      <c r="E675" s="2"/>
      <c r="F675" s="2"/>
      <c r="G675" s="2"/>
      <c r="H675" s="2" t="s">
        <v>401</v>
      </c>
      <c r="I675" s="2">
        <v>-0.19764</v>
      </c>
      <c r="J675" s="2">
        <v>0.1187</v>
      </c>
      <c r="K675" s="2">
        <v>0.122</v>
      </c>
      <c r="L675" s="2">
        <v>-0.4563</v>
      </c>
      <c r="M675" s="2">
        <v>0.061</v>
      </c>
    </row>
    <row r="676" spans="1:14">
      <c r="A676" s="2"/>
      <c r="B676" s="2"/>
      <c r="C676" s="2"/>
      <c r="D676" s="2"/>
      <c r="E676" s="2"/>
      <c r="F676" s="2"/>
      <c r="G676" s="6" t="s">
        <v>144</v>
      </c>
      <c r="H676" s="2"/>
      <c r="I676" s="2"/>
      <c r="J676" s="2"/>
      <c r="K676" s="2"/>
      <c r="L676" s="2"/>
      <c r="M676" s="2"/>
      <c r="N676" s="2"/>
    </row>
  </sheetData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86"/>
  <sheetViews>
    <sheetView topLeftCell="A355" workbookViewId="0">
      <selection activeCell="G386" sqref="G386"/>
    </sheetView>
  </sheetViews>
  <sheetFormatPr defaultColWidth="9.02654867256637" defaultRowHeight="13.5"/>
  <cols>
    <col min="1" max="1" width="14.4070796460177" customWidth="1"/>
    <col min="4" max="4" width="11.8849557522124"/>
    <col min="5" max="5" width="25.7610619469027" customWidth="1"/>
  </cols>
  <sheetData>
    <row r="1" ht="17.25" spans="1:5">
      <c r="A1" s="10" t="s">
        <v>1571</v>
      </c>
      <c r="C1" s="2"/>
      <c r="D1" s="2"/>
      <c r="E1" s="2"/>
    </row>
    <row r="2" ht="13.9" spans="1:5">
      <c r="A2" s="11" t="s">
        <v>63</v>
      </c>
      <c r="B2" s="12" t="s">
        <v>64</v>
      </c>
      <c r="C2" s="12" t="s">
        <v>65</v>
      </c>
      <c r="D2" s="12" t="s">
        <v>66</v>
      </c>
      <c r="E2" s="12" t="s">
        <v>67</v>
      </c>
    </row>
    <row r="3" ht="13.85" spans="1:5">
      <c r="A3" s="13" t="s">
        <v>68</v>
      </c>
      <c r="B3" s="14">
        <v>841.326</v>
      </c>
      <c r="C3" s="13">
        <v>0.0507</v>
      </c>
      <c r="D3" s="15">
        <f t="shared" ref="D3:D38" si="0">B3*0.5/C3</f>
        <v>8297.10059171598</v>
      </c>
      <c r="E3" s="15">
        <f t="shared" ref="E3:E38" si="1">D3/1000</f>
        <v>8.29710059171598</v>
      </c>
    </row>
    <row r="4" ht="13.85" spans="1:5">
      <c r="A4" s="13" t="s">
        <v>69</v>
      </c>
      <c r="B4" s="14">
        <v>880.698</v>
      </c>
      <c r="C4" s="13">
        <v>0.0517</v>
      </c>
      <c r="D4" s="15">
        <f t="shared" si="0"/>
        <v>8517.38878143133</v>
      </c>
      <c r="E4" s="15">
        <f t="shared" si="1"/>
        <v>8.51738878143133</v>
      </c>
    </row>
    <row r="5" ht="13.85" spans="1:5">
      <c r="A5" s="13" t="s">
        <v>70</v>
      </c>
      <c r="B5" s="14">
        <v>870.894</v>
      </c>
      <c r="C5" s="13">
        <v>0.05</v>
      </c>
      <c r="D5" s="15">
        <f t="shared" si="0"/>
        <v>8708.94</v>
      </c>
      <c r="E5" s="15">
        <f t="shared" si="1"/>
        <v>8.70894</v>
      </c>
    </row>
    <row r="6" ht="13.85" spans="1:5">
      <c r="A6" s="13" t="s">
        <v>71</v>
      </c>
      <c r="B6" s="14">
        <v>1042.311</v>
      </c>
      <c r="C6" s="13">
        <v>0.0496</v>
      </c>
      <c r="D6" s="15">
        <f t="shared" si="0"/>
        <v>10507.1673387097</v>
      </c>
      <c r="E6" s="15">
        <f t="shared" si="1"/>
        <v>10.5071673387097</v>
      </c>
    </row>
    <row r="7" ht="13.85" spans="1:5">
      <c r="A7" s="13" t="s">
        <v>72</v>
      </c>
      <c r="B7" s="14">
        <v>1165.979</v>
      </c>
      <c r="C7" s="13">
        <v>0.0507</v>
      </c>
      <c r="D7" s="15">
        <f t="shared" si="0"/>
        <v>11498.8067061144</v>
      </c>
      <c r="E7" s="15">
        <f t="shared" si="1"/>
        <v>11.4988067061144</v>
      </c>
    </row>
    <row r="8" ht="13.85" spans="1:5">
      <c r="A8" s="13" t="s">
        <v>73</v>
      </c>
      <c r="B8" s="14">
        <v>759.913</v>
      </c>
      <c r="C8" s="13">
        <v>0.0495</v>
      </c>
      <c r="D8" s="15">
        <f t="shared" si="0"/>
        <v>7675.88888888889</v>
      </c>
      <c r="E8" s="15">
        <f t="shared" si="1"/>
        <v>7.67588888888889</v>
      </c>
    </row>
    <row r="9" ht="13.85" spans="1:5">
      <c r="A9" s="15" t="s">
        <v>174</v>
      </c>
      <c r="B9" s="16">
        <v>708.047</v>
      </c>
      <c r="C9" s="15">
        <v>0.051</v>
      </c>
      <c r="D9" s="15">
        <f t="shared" si="0"/>
        <v>6941.63725490196</v>
      </c>
      <c r="E9" s="15">
        <f t="shared" si="1"/>
        <v>6.94163725490196</v>
      </c>
    </row>
    <row r="10" ht="13.85" spans="1:5">
      <c r="A10" s="15" t="s">
        <v>175</v>
      </c>
      <c r="B10" s="16">
        <v>1006.524</v>
      </c>
      <c r="C10" s="15">
        <v>0.052</v>
      </c>
      <c r="D10" s="15">
        <f t="shared" si="0"/>
        <v>9678.11538461538</v>
      </c>
      <c r="E10" s="15">
        <f t="shared" si="1"/>
        <v>9.67811538461538</v>
      </c>
    </row>
    <row r="11" ht="13.85" spans="1:5">
      <c r="A11" s="15" t="s">
        <v>176</v>
      </c>
      <c r="B11" s="16">
        <v>944.801</v>
      </c>
      <c r="C11" s="15">
        <v>0.0507</v>
      </c>
      <c r="D11" s="15">
        <f t="shared" si="0"/>
        <v>9317.5641025641</v>
      </c>
      <c r="E11" s="15">
        <f t="shared" si="1"/>
        <v>9.3175641025641</v>
      </c>
    </row>
    <row r="12" ht="13.85" spans="1:5">
      <c r="A12" s="15" t="s">
        <v>177</v>
      </c>
      <c r="B12" s="16">
        <v>955.043</v>
      </c>
      <c r="C12" s="15">
        <v>0.0504</v>
      </c>
      <c r="D12" s="15">
        <f t="shared" si="0"/>
        <v>9474.63293650794</v>
      </c>
      <c r="E12" s="15">
        <f t="shared" si="1"/>
        <v>9.47463293650794</v>
      </c>
    </row>
    <row r="13" ht="13.85" spans="1:5">
      <c r="A13" s="15" t="s">
        <v>178</v>
      </c>
      <c r="B13" s="16">
        <v>993.274</v>
      </c>
      <c r="C13" s="15">
        <v>0.0508</v>
      </c>
      <c r="D13" s="15">
        <f t="shared" si="0"/>
        <v>9776.3188976378</v>
      </c>
      <c r="E13" s="15">
        <f t="shared" si="1"/>
        <v>9.7763188976378</v>
      </c>
    </row>
    <row r="14" ht="13.85" spans="1:5">
      <c r="A14" s="15" t="s">
        <v>179</v>
      </c>
      <c r="B14" s="16">
        <v>1134.479</v>
      </c>
      <c r="C14" s="15">
        <v>0.0512</v>
      </c>
      <c r="D14" s="15">
        <f t="shared" si="0"/>
        <v>11078.896484375</v>
      </c>
      <c r="E14" s="15">
        <f t="shared" si="1"/>
        <v>11.078896484375</v>
      </c>
    </row>
    <row r="15" ht="13.85" spans="1:5">
      <c r="A15" s="17" t="s">
        <v>180</v>
      </c>
      <c r="B15" s="18">
        <v>830.343</v>
      </c>
      <c r="C15" s="17">
        <v>0.0508</v>
      </c>
      <c r="D15" s="15">
        <f t="shared" si="0"/>
        <v>8172.66732283465</v>
      </c>
      <c r="E15" s="15">
        <f t="shared" si="1"/>
        <v>8.17266732283464</v>
      </c>
    </row>
    <row r="16" ht="13.85" spans="1:5">
      <c r="A16" s="17" t="s">
        <v>181</v>
      </c>
      <c r="B16" s="18">
        <v>831.864</v>
      </c>
      <c r="C16" s="17">
        <v>0.0505</v>
      </c>
      <c r="D16" s="15">
        <f t="shared" si="0"/>
        <v>8236.27722772277</v>
      </c>
      <c r="E16" s="15">
        <f t="shared" si="1"/>
        <v>8.23627722772277</v>
      </c>
    </row>
    <row r="17" ht="13.85" spans="1:5">
      <c r="A17" s="17" t="s">
        <v>182</v>
      </c>
      <c r="B17" s="18">
        <v>867.67</v>
      </c>
      <c r="C17" s="17">
        <v>0.0528</v>
      </c>
      <c r="D17" s="15">
        <f t="shared" si="0"/>
        <v>8216.57196969697</v>
      </c>
      <c r="E17" s="15">
        <f t="shared" si="1"/>
        <v>8.21657196969697</v>
      </c>
    </row>
    <row r="18" ht="13.85" spans="1:5">
      <c r="A18" s="17" t="s">
        <v>183</v>
      </c>
      <c r="B18" s="18">
        <v>781.508</v>
      </c>
      <c r="C18" s="17">
        <v>0.0514</v>
      </c>
      <c r="D18" s="15">
        <f t="shared" si="0"/>
        <v>7602.21789883269</v>
      </c>
      <c r="E18" s="15">
        <f t="shared" si="1"/>
        <v>7.60221789883269</v>
      </c>
    </row>
    <row r="19" ht="13.85" spans="1:5">
      <c r="A19" s="17" t="s">
        <v>184</v>
      </c>
      <c r="B19" s="18">
        <v>784.76</v>
      </c>
      <c r="C19" s="17">
        <v>0.0512</v>
      </c>
      <c r="D19" s="15">
        <f t="shared" si="0"/>
        <v>7663.671875</v>
      </c>
      <c r="E19" s="15">
        <f t="shared" si="1"/>
        <v>7.663671875</v>
      </c>
    </row>
    <row r="20" ht="13.85" spans="1:5">
      <c r="A20" s="17" t="s">
        <v>185</v>
      </c>
      <c r="B20" s="18">
        <v>1117.779</v>
      </c>
      <c r="C20" s="17">
        <v>0.0522</v>
      </c>
      <c r="D20" s="15">
        <f t="shared" si="0"/>
        <v>10706.6954022989</v>
      </c>
      <c r="E20" s="15">
        <f t="shared" si="1"/>
        <v>10.7066954022989</v>
      </c>
    </row>
    <row r="21" ht="13.85" spans="1:5">
      <c r="A21" s="15" t="s">
        <v>301</v>
      </c>
      <c r="B21" s="16">
        <v>1250.407</v>
      </c>
      <c r="C21" s="15">
        <v>0.0507</v>
      </c>
      <c r="D21" s="15">
        <f t="shared" si="0"/>
        <v>12331.4299802761</v>
      </c>
      <c r="E21" s="15">
        <f t="shared" si="1"/>
        <v>12.3314299802761</v>
      </c>
    </row>
    <row r="22" ht="13.85" spans="1:5">
      <c r="A22" s="15" t="s">
        <v>302</v>
      </c>
      <c r="B22" s="16">
        <v>985.089</v>
      </c>
      <c r="C22" s="15">
        <v>0.0512</v>
      </c>
      <c r="D22" s="15">
        <f t="shared" si="0"/>
        <v>9620.009765625</v>
      </c>
      <c r="E22" s="15">
        <f t="shared" si="1"/>
        <v>9.620009765625</v>
      </c>
    </row>
    <row r="23" ht="13.85" spans="1:5">
      <c r="A23" s="15" t="s">
        <v>303</v>
      </c>
      <c r="B23" s="16">
        <v>784.958</v>
      </c>
      <c r="C23" s="15">
        <v>0.0522</v>
      </c>
      <c r="D23" s="15">
        <f t="shared" si="0"/>
        <v>7518.75478927203</v>
      </c>
      <c r="E23" s="15">
        <f t="shared" si="1"/>
        <v>7.51875478927203</v>
      </c>
    </row>
    <row r="24" ht="13.85" spans="1:5">
      <c r="A24" s="15" t="s">
        <v>304</v>
      </c>
      <c r="B24" s="16">
        <v>838.338</v>
      </c>
      <c r="C24" s="15">
        <v>0.0517</v>
      </c>
      <c r="D24" s="15">
        <f t="shared" si="0"/>
        <v>8107.71760154739</v>
      </c>
      <c r="E24" s="15">
        <f t="shared" si="1"/>
        <v>8.10771760154739</v>
      </c>
    </row>
    <row r="25" ht="13.85" spans="1:5">
      <c r="A25" s="15" t="s">
        <v>305</v>
      </c>
      <c r="B25" s="16">
        <v>990.524</v>
      </c>
      <c r="C25" s="15">
        <v>0.0514</v>
      </c>
      <c r="D25" s="15">
        <f t="shared" si="0"/>
        <v>9635.44747081712</v>
      </c>
      <c r="E25" s="15">
        <f t="shared" si="1"/>
        <v>9.63544747081712</v>
      </c>
    </row>
    <row r="26" ht="13.85" spans="1:5">
      <c r="A26" s="15" t="s">
        <v>306</v>
      </c>
      <c r="B26" s="16">
        <v>899.053</v>
      </c>
      <c r="C26" s="15">
        <v>0.0501</v>
      </c>
      <c r="D26" s="15">
        <f t="shared" si="0"/>
        <v>8972.58483033932</v>
      </c>
      <c r="E26" s="15">
        <f t="shared" si="1"/>
        <v>8.97258483033932</v>
      </c>
    </row>
    <row r="27" ht="13.85" spans="1:5">
      <c r="A27" s="13" t="s">
        <v>307</v>
      </c>
      <c r="B27" s="14">
        <v>1195.398</v>
      </c>
      <c r="C27" s="13">
        <v>0.0507</v>
      </c>
      <c r="D27" s="15">
        <f t="shared" si="0"/>
        <v>11788.9349112426</v>
      </c>
      <c r="E27" s="15">
        <f t="shared" si="1"/>
        <v>11.7889349112426</v>
      </c>
    </row>
    <row r="28" ht="13.85" spans="1:5">
      <c r="A28" s="13" t="s">
        <v>308</v>
      </c>
      <c r="B28" s="14">
        <v>1035.074</v>
      </c>
      <c r="C28" s="13">
        <v>0.05</v>
      </c>
      <c r="D28" s="15">
        <f t="shared" si="0"/>
        <v>10350.74</v>
      </c>
      <c r="E28" s="15">
        <f t="shared" si="1"/>
        <v>10.35074</v>
      </c>
    </row>
    <row r="29" ht="13.85" spans="1:5">
      <c r="A29" s="13" t="s">
        <v>309</v>
      </c>
      <c r="B29" s="14">
        <v>1036.627</v>
      </c>
      <c r="C29" s="13">
        <v>0.05</v>
      </c>
      <c r="D29" s="15">
        <f t="shared" si="0"/>
        <v>10366.27</v>
      </c>
      <c r="E29" s="15">
        <f t="shared" si="1"/>
        <v>10.36627</v>
      </c>
    </row>
    <row r="30" ht="13.85" spans="1:5">
      <c r="A30" s="13" t="s">
        <v>310</v>
      </c>
      <c r="B30" s="14">
        <v>861.127</v>
      </c>
      <c r="C30" s="13">
        <v>0.05</v>
      </c>
      <c r="D30" s="15">
        <f t="shared" si="0"/>
        <v>8611.27</v>
      </c>
      <c r="E30" s="15">
        <f t="shared" si="1"/>
        <v>8.61127</v>
      </c>
    </row>
    <row r="31" ht="13.85" spans="1:5">
      <c r="A31" s="13" t="s">
        <v>311</v>
      </c>
      <c r="B31" s="14">
        <v>1094.492</v>
      </c>
      <c r="C31" s="13">
        <v>0.051</v>
      </c>
      <c r="D31" s="15">
        <f t="shared" si="0"/>
        <v>10730.3137254902</v>
      </c>
      <c r="E31" s="15">
        <f t="shared" si="1"/>
        <v>10.7303137254902</v>
      </c>
    </row>
    <row r="32" ht="13.85" spans="1:5">
      <c r="A32" s="13" t="s">
        <v>312</v>
      </c>
      <c r="B32" s="14">
        <v>974.856</v>
      </c>
      <c r="C32" s="13">
        <v>0.0495</v>
      </c>
      <c r="D32" s="15">
        <f t="shared" si="0"/>
        <v>9847.0303030303</v>
      </c>
      <c r="E32" s="15">
        <f t="shared" si="1"/>
        <v>9.8470303030303</v>
      </c>
    </row>
    <row r="33" ht="13.85" spans="1:5">
      <c r="A33" s="15" t="s">
        <v>313</v>
      </c>
      <c r="B33" s="15">
        <v>1070.334</v>
      </c>
      <c r="C33" s="15">
        <v>0.05</v>
      </c>
      <c r="D33" s="15">
        <f t="shared" si="0"/>
        <v>10703.34</v>
      </c>
      <c r="E33" s="15">
        <f t="shared" si="1"/>
        <v>10.70334</v>
      </c>
    </row>
    <row r="34" ht="13.85" spans="1:5">
      <c r="A34" s="15" t="s">
        <v>314</v>
      </c>
      <c r="B34" s="16">
        <v>1069.405</v>
      </c>
      <c r="C34" s="15">
        <v>0.049</v>
      </c>
      <c r="D34" s="15">
        <f t="shared" si="0"/>
        <v>10912.2959183673</v>
      </c>
      <c r="E34" s="15">
        <f t="shared" si="1"/>
        <v>10.9122959183673</v>
      </c>
    </row>
    <row r="35" ht="13.85" spans="1:5">
      <c r="A35" s="15" t="s">
        <v>315</v>
      </c>
      <c r="B35" s="16">
        <v>1498.629</v>
      </c>
      <c r="C35" s="15">
        <v>0.0504</v>
      </c>
      <c r="D35" s="15">
        <f t="shared" si="0"/>
        <v>14867.3511904762</v>
      </c>
      <c r="E35" s="15">
        <f t="shared" si="1"/>
        <v>14.8673511904762</v>
      </c>
    </row>
    <row r="36" ht="13.85" spans="1:5">
      <c r="A36" s="15" t="s">
        <v>316</v>
      </c>
      <c r="B36" s="16">
        <v>1032.593</v>
      </c>
      <c r="C36" s="15">
        <v>0.0462</v>
      </c>
      <c r="D36" s="15">
        <f t="shared" si="0"/>
        <v>11175.2489177489</v>
      </c>
      <c r="E36" s="15">
        <f t="shared" si="1"/>
        <v>11.1752489177489</v>
      </c>
    </row>
    <row r="37" ht="13.85" spans="1:5">
      <c r="A37" s="15" t="s">
        <v>317</v>
      </c>
      <c r="B37" s="16">
        <v>990.252</v>
      </c>
      <c r="C37" s="15">
        <v>0.0491</v>
      </c>
      <c r="D37" s="15">
        <f t="shared" si="0"/>
        <v>10084.032586558</v>
      </c>
      <c r="E37" s="15">
        <f t="shared" si="1"/>
        <v>10.084032586558</v>
      </c>
    </row>
    <row r="38" ht="13.85" spans="1:5">
      <c r="A38" s="15" t="s">
        <v>318</v>
      </c>
      <c r="B38" s="15">
        <v>1313.323</v>
      </c>
      <c r="C38" s="15">
        <v>0.053</v>
      </c>
      <c r="D38" s="15">
        <f t="shared" si="0"/>
        <v>12389.8396226415</v>
      </c>
      <c r="E38" s="15">
        <f t="shared" si="1"/>
        <v>12.3898396226415</v>
      </c>
    </row>
    <row r="41" ht="13.85" spans="1:13">
      <c r="A41" s="6" t="s">
        <v>123</v>
      </c>
      <c r="B41" s="2"/>
      <c r="C41" s="2"/>
      <c r="D41" s="2"/>
      <c r="E41" s="2"/>
      <c r="F41" s="2"/>
      <c r="G41" s="6" t="s">
        <v>124</v>
      </c>
      <c r="H41" s="6"/>
      <c r="I41" s="6"/>
      <c r="J41" s="6"/>
      <c r="K41" s="6"/>
      <c r="L41" s="6"/>
      <c r="M41" s="6"/>
    </row>
    <row r="42" ht="13.85" spans="1:13">
      <c r="A42" s="6" t="s">
        <v>30</v>
      </c>
      <c r="B42" s="2"/>
      <c r="C42" s="2"/>
      <c r="D42" s="2"/>
      <c r="E42" s="2"/>
      <c r="F42" s="2"/>
      <c r="G42" s="6" t="s">
        <v>125</v>
      </c>
      <c r="H42" s="6"/>
      <c r="I42" s="6"/>
      <c r="J42" s="6"/>
      <c r="K42" s="6"/>
      <c r="L42" s="6"/>
      <c r="M42" s="6"/>
    </row>
    <row r="43" ht="13.85" spans="1:13">
      <c r="A43" s="6"/>
      <c r="B43" s="6" t="s">
        <v>126</v>
      </c>
      <c r="C43" s="6" t="s">
        <v>127</v>
      </c>
      <c r="D43" s="6" t="s">
        <v>128</v>
      </c>
      <c r="E43" s="6" t="s">
        <v>32</v>
      </c>
      <c r="F43" s="6" t="s">
        <v>33</v>
      </c>
      <c r="G43" s="6" t="s">
        <v>129</v>
      </c>
      <c r="H43" s="6"/>
      <c r="I43" s="6"/>
      <c r="J43" s="6"/>
      <c r="K43" s="6"/>
      <c r="L43" s="6"/>
      <c r="M43" s="6"/>
    </row>
    <row r="44" ht="13.85" spans="1:13">
      <c r="A44" s="8" t="s">
        <v>130</v>
      </c>
      <c r="B44" s="2">
        <v>38.168</v>
      </c>
      <c r="C44" s="2">
        <v>5</v>
      </c>
      <c r="D44" s="2">
        <v>7.634</v>
      </c>
      <c r="E44" s="2">
        <v>3.749</v>
      </c>
      <c r="F44" s="2">
        <v>0.009</v>
      </c>
      <c r="G44" s="6" t="s">
        <v>131</v>
      </c>
      <c r="H44" s="6" t="s">
        <v>132</v>
      </c>
      <c r="I44" s="6" t="s">
        <v>133</v>
      </c>
      <c r="J44" s="6" t="s">
        <v>134</v>
      </c>
      <c r="K44" s="6" t="s">
        <v>33</v>
      </c>
      <c r="L44" s="6" t="s">
        <v>135</v>
      </c>
      <c r="M44" s="6"/>
    </row>
    <row r="45" ht="13.85" spans="1:13">
      <c r="A45" s="6" t="s">
        <v>136</v>
      </c>
      <c r="B45" s="2">
        <v>61.087</v>
      </c>
      <c r="C45" s="2">
        <v>30</v>
      </c>
      <c r="D45" s="2">
        <v>2.036</v>
      </c>
      <c r="E45" s="2"/>
      <c r="F45" s="2"/>
      <c r="G45" s="6"/>
      <c r="H45" s="6"/>
      <c r="I45" s="6"/>
      <c r="J45" s="6"/>
      <c r="K45" s="6"/>
      <c r="L45" s="6" t="s">
        <v>41</v>
      </c>
      <c r="M45" s="6" t="s">
        <v>42</v>
      </c>
    </row>
    <row r="46" ht="13.85" spans="1:13">
      <c r="A46" s="6" t="s">
        <v>137</v>
      </c>
      <c r="B46" s="2">
        <v>99.255</v>
      </c>
      <c r="C46" s="2">
        <v>35</v>
      </c>
      <c r="D46" s="2"/>
      <c r="E46" s="2"/>
      <c r="F46" s="2"/>
      <c r="G46" s="6" t="s">
        <v>31</v>
      </c>
      <c r="H46" s="6" t="s">
        <v>138</v>
      </c>
      <c r="I46" s="2">
        <v>-0.176978791</v>
      </c>
      <c r="J46" s="2">
        <v>0.82386169</v>
      </c>
      <c r="K46" s="2">
        <v>0.831</v>
      </c>
      <c r="L46" s="2">
        <v>-1.85952883</v>
      </c>
      <c r="M46" s="2">
        <v>1.50557125</v>
      </c>
    </row>
    <row r="47" ht="13.85" spans="1:13">
      <c r="A47" s="2"/>
      <c r="B47" s="2"/>
      <c r="C47" s="2"/>
      <c r="D47" s="2"/>
      <c r="E47" s="2"/>
      <c r="F47" s="2"/>
      <c r="G47" s="6"/>
      <c r="H47" s="6" t="s">
        <v>140</v>
      </c>
      <c r="I47" s="2">
        <v>0.767865103</v>
      </c>
      <c r="J47" s="2">
        <v>0.82386169</v>
      </c>
      <c r="K47" s="2">
        <v>0.359</v>
      </c>
      <c r="L47" s="2">
        <v>-0.91468493</v>
      </c>
      <c r="M47" s="2">
        <v>2.45041514</v>
      </c>
    </row>
    <row r="48" ht="13.85" spans="1:13">
      <c r="A48" s="2"/>
      <c r="B48" s="2"/>
      <c r="C48" s="2"/>
      <c r="D48" s="2"/>
      <c r="E48" s="2"/>
      <c r="F48" s="2"/>
      <c r="G48" s="6"/>
      <c r="H48" s="6" t="s">
        <v>235</v>
      </c>
      <c r="I48" s="2">
        <v>-0.163442021</v>
      </c>
      <c r="J48" s="2">
        <v>0.82386169</v>
      </c>
      <c r="K48" s="2">
        <v>0.844</v>
      </c>
      <c r="L48" s="2">
        <v>-1.84599206</v>
      </c>
      <c r="M48" s="2">
        <v>1.51910802</v>
      </c>
    </row>
    <row r="49" ht="13.85" spans="1:13">
      <c r="A49" s="2"/>
      <c r="B49" s="2"/>
      <c r="C49" s="2"/>
      <c r="D49" s="2"/>
      <c r="E49" s="2"/>
      <c r="F49" s="2"/>
      <c r="G49" s="6"/>
      <c r="H49" s="6" t="s">
        <v>236</v>
      </c>
      <c r="I49" s="2">
        <v>-1.081544438</v>
      </c>
      <c r="J49" s="2">
        <v>0.82386169</v>
      </c>
      <c r="K49" s="2">
        <v>0.199</v>
      </c>
      <c r="L49" s="2">
        <v>-2.76409447</v>
      </c>
      <c r="M49" s="2">
        <v>0.6010056</v>
      </c>
    </row>
    <row r="50" ht="13.85" spans="1:13">
      <c r="A50" s="2"/>
      <c r="B50" s="2"/>
      <c r="C50" s="2"/>
      <c r="D50" s="2"/>
      <c r="E50" s="2"/>
      <c r="F50" s="2"/>
      <c r="G50" s="6"/>
      <c r="H50" s="6" t="s">
        <v>237</v>
      </c>
      <c r="I50" s="2" t="s">
        <v>1572</v>
      </c>
      <c r="J50" s="2">
        <v>0.82386169</v>
      </c>
      <c r="K50" s="2">
        <v>0.005</v>
      </c>
      <c r="L50" s="2">
        <v>-4.17035269</v>
      </c>
      <c r="M50" s="2">
        <v>-0.80525262</v>
      </c>
    </row>
    <row r="51" ht="13.85" spans="1:13">
      <c r="A51" s="2"/>
      <c r="B51" s="2"/>
      <c r="C51" s="2"/>
      <c r="D51" s="2"/>
      <c r="E51" s="2"/>
      <c r="F51" s="2"/>
      <c r="G51" s="6" t="s">
        <v>138</v>
      </c>
      <c r="H51" s="6" t="s">
        <v>31</v>
      </c>
      <c r="I51" s="2">
        <v>0.176978791</v>
      </c>
      <c r="J51" s="2">
        <v>0.82386169</v>
      </c>
      <c r="K51" s="2">
        <v>0.831</v>
      </c>
      <c r="L51" s="2">
        <v>-1.50557125</v>
      </c>
      <c r="M51" s="2">
        <v>1.85952883</v>
      </c>
    </row>
    <row r="52" ht="13.85" spans="1:13">
      <c r="A52" s="2"/>
      <c r="B52" s="2"/>
      <c r="C52" s="2"/>
      <c r="D52" s="2"/>
      <c r="E52" s="2"/>
      <c r="F52" s="2"/>
      <c r="G52" s="6"/>
      <c r="H52" s="6" t="s">
        <v>140</v>
      </c>
      <c r="I52" s="2">
        <v>0.944843894</v>
      </c>
      <c r="J52" s="2">
        <v>0.82386169</v>
      </c>
      <c r="K52" s="2">
        <v>0.261</v>
      </c>
      <c r="L52" s="2">
        <v>-0.73770614</v>
      </c>
      <c r="M52" s="2">
        <v>2.62739393</v>
      </c>
    </row>
    <row r="53" ht="13.85" spans="1:13">
      <c r="A53" s="2"/>
      <c r="B53" s="2"/>
      <c r="C53" s="2"/>
      <c r="D53" s="2"/>
      <c r="E53" s="2"/>
      <c r="F53" s="2"/>
      <c r="G53" s="6"/>
      <c r="H53" s="6" t="s">
        <v>235</v>
      </c>
      <c r="I53" s="2">
        <v>0.01353677</v>
      </c>
      <c r="J53" s="2">
        <v>0.82386169</v>
      </c>
      <c r="K53" s="2">
        <v>0.987</v>
      </c>
      <c r="L53" s="2">
        <v>-1.66901327</v>
      </c>
      <c r="M53" s="2">
        <v>1.69608681</v>
      </c>
    </row>
    <row r="54" ht="13.85" spans="1:13">
      <c r="A54" s="2"/>
      <c r="B54" s="2"/>
      <c r="C54" s="2"/>
      <c r="D54" s="2"/>
      <c r="E54" s="2"/>
      <c r="F54" s="2"/>
      <c r="G54" s="6"/>
      <c r="H54" s="6" t="s">
        <v>236</v>
      </c>
      <c r="I54" s="2">
        <v>-0.904565647</v>
      </c>
      <c r="J54" s="2">
        <v>0.82386169</v>
      </c>
      <c r="K54" s="2">
        <v>0.281</v>
      </c>
      <c r="L54" s="2">
        <v>-2.58711568</v>
      </c>
      <c r="M54" s="2">
        <v>0.77798439</v>
      </c>
    </row>
    <row r="55" ht="13.85" spans="1:13">
      <c r="A55" s="2"/>
      <c r="B55" s="2"/>
      <c r="C55" s="2"/>
      <c r="D55" s="2"/>
      <c r="E55" s="2"/>
      <c r="F55" s="2"/>
      <c r="G55" s="6"/>
      <c r="H55" s="6" t="s">
        <v>237</v>
      </c>
      <c r="I55" s="2" t="s">
        <v>1573</v>
      </c>
      <c r="J55" s="2">
        <v>0.82386169</v>
      </c>
      <c r="K55" s="2">
        <v>0.009</v>
      </c>
      <c r="L55" s="2">
        <v>-3.9933739</v>
      </c>
      <c r="M55" s="2">
        <v>-0.62827383</v>
      </c>
    </row>
    <row r="56" ht="13.85" spans="1:13">
      <c r="A56" s="2"/>
      <c r="B56" s="2"/>
      <c r="C56" s="2"/>
      <c r="D56" s="2"/>
      <c r="E56" s="2"/>
      <c r="F56" s="2"/>
      <c r="G56" s="6" t="s">
        <v>140</v>
      </c>
      <c r="H56" s="6" t="s">
        <v>31</v>
      </c>
      <c r="I56" s="2">
        <v>-0.767865103</v>
      </c>
      <c r="J56" s="2">
        <v>0.82386169</v>
      </c>
      <c r="K56" s="2">
        <v>0.359</v>
      </c>
      <c r="L56" s="2">
        <v>-2.45041514</v>
      </c>
      <c r="M56" s="2">
        <v>0.91468493</v>
      </c>
    </row>
    <row r="57" ht="13.85" spans="1:13">
      <c r="A57" s="2"/>
      <c r="B57" s="2"/>
      <c r="C57" s="2"/>
      <c r="D57" s="2"/>
      <c r="E57" s="2"/>
      <c r="F57" s="2"/>
      <c r="G57" s="6"/>
      <c r="H57" s="6" t="s">
        <v>138</v>
      </c>
      <c r="I57" s="2">
        <v>-0.944843894</v>
      </c>
      <c r="J57" s="2">
        <v>0.82386169</v>
      </c>
      <c r="K57" s="2">
        <v>0.261</v>
      </c>
      <c r="L57" s="2">
        <v>-2.62739393</v>
      </c>
      <c r="M57" s="2">
        <v>0.73770614</v>
      </c>
    </row>
    <row r="58" ht="13.85" spans="1:13">
      <c r="A58" s="2"/>
      <c r="B58" s="2"/>
      <c r="C58" s="2"/>
      <c r="D58" s="2"/>
      <c r="E58" s="2"/>
      <c r="F58" s="2"/>
      <c r="G58" s="6"/>
      <c r="H58" s="6" t="s">
        <v>235</v>
      </c>
      <c r="I58" s="2">
        <v>-0.931307124</v>
      </c>
      <c r="J58" s="2">
        <v>0.82386169</v>
      </c>
      <c r="K58" s="2">
        <v>0.267</v>
      </c>
      <c r="L58" s="2">
        <v>-2.61385716</v>
      </c>
      <c r="M58" s="2">
        <v>0.75124291</v>
      </c>
    </row>
    <row r="59" ht="13.85" spans="1:13">
      <c r="A59" s="2"/>
      <c r="B59" s="2"/>
      <c r="C59" s="2"/>
      <c r="D59" s="2"/>
      <c r="E59" s="2"/>
      <c r="F59" s="2"/>
      <c r="G59" s="6"/>
      <c r="H59" s="6" t="s">
        <v>236</v>
      </c>
      <c r="I59" s="2" t="s">
        <v>1574</v>
      </c>
      <c r="J59" s="2">
        <v>0.82386169</v>
      </c>
      <c r="K59" s="2">
        <v>0.032</v>
      </c>
      <c r="L59" s="2">
        <v>-3.53195958</v>
      </c>
      <c r="M59" s="2">
        <v>-0.16685951</v>
      </c>
    </row>
    <row r="60" ht="13.85" spans="1:13">
      <c r="A60" s="2"/>
      <c r="B60" s="2"/>
      <c r="C60" s="2"/>
      <c r="D60" s="2"/>
      <c r="E60" s="2"/>
      <c r="F60" s="2"/>
      <c r="G60" s="6"/>
      <c r="H60" s="6" t="s">
        <v>237</v>
      </c>
      <c r="I60" s="2" t="s">
        <v>1575</v>
      </c>
      <c r="J60" s="2">
        <v>0.82386169</v>
      </c>
      <c r="K60" s="2">
        <v>0</v>
      </c>
      <c r="L60" s="2">
        <v>-4.93821779</v>
      </c>
      <c r="M60" s="2">
        <v>-1.57311772</v>
      </c>
    </row>
    <row r="61" ht="13.85" spans="1:13">
      <c r="A61" s="2"/>
      <c r="B61" s="2"/>
      <c r="C61" s="2"/>
      <c r="D61" s="2"/>
      <c r="E61" s="2"/>
      <c r="F61" s="2"/>
      <c r="G61" s="6" t="s">
        <v>235</v>
      </c>
      <c r="H61" s="6" t="s">
        <v>31</v>
      </c>
      <c r="I61" s="2">
        <v>0.163442021</v>
      </c>
      <c r="J61" s="2">
        <v>0.82386169</v>
      </c>
      <c r="K61" s="2">
        <v>0.844</v>
      </c>
      <c r="L61" s="2">
        <v>-1.51910802</v>
      </c>
      <c r="M61" s="2">
        <v>1.84599206</v>
      </c>
    </row>
    <row r="62" ht="13.85" spans="1:13">
      <c r="A62" s="2"/>
      <c r="B62" s="2"/>
      <c r="C62" s="2"/>
      <c r="D62" s="2"/>
      <c r="E62" s="2"/>
      <c r="F62" s="2"/>
      <c r="G62" s="6"/>
      <c r="H62" s="6" t="s">
        <v>138</v>
      </c>
      <c r="I62" s="2">
        <v>-0.01353677</v>
      </c>
      <c r="J62" s="2">
        <v>0.82386169</v>
      </c>
      <c r="K62" s="2">
        <v>0.987</v>
      </c>
      <c r="L62" s="2">
        <v>-1.69608681</v>
      </c>
      <c r="M62" s="2">
        <v>1.66901327</v>
      </c>
    </row>
    <row r="63" ht="13.85" spans="1:13">
      <c r="A63" s="2"/>
      <c r="B63" s="2"/>
      <c r="C63" s="2"/>
      <c r="D63" s="2"/>
      <c r="E63" s="2"/>
      <c r="F63" s="2"/>
      <c r="G63" s="6"/>
      <c r="H63" s="6" t="s">
        <v>140</v>
      </c>
      <c r="I63" s="2">
        <v>0.931307124</v>
      </c>
      <c r="J63" s="2">
        <v>0.82386169</v>
      </c>
      <c r="K63" s="2">
        <v>0.267</v>
      </c>
      <c r="L63" s="2">
        <v>-0.75124291</v>
      </c>
      <c r="M63" s="2">
        <v>2.61385716</v>
      </c>
    </row>
    <row r="64" ht="13.85" spans="1:13">
      <c r="A64" s="2"/>
      <c r="B64" s="2"/>
      <c r="C64" s="2"/>
      <c r="D64" s="2"/>
      <c r="E64" s="2"/>
      <c r="F64" s="2"/>
      <c r="G64" s="6"/>
      <c r="H64" s="6" t="s">
        <v>236</v>
      </c>
      <c r="I64" s="2">
        <v>-0.918102417</v>
      </c>
      <c r="J64" s="2">
        <v>0.82386169</v>
      </c>
      <c r="K64" s="2">
        <v>0.274</v>
      </c>
      <c r="L64" s="2">
        <v>-2.60065245</v>
      </c>
      <c r="M64" s="2">
        <v>0.76444762</v>
      </c>
    </row>
    <row r="65" ht="13.85" spans="1:13">
      <c r="A65" s="2"/>
      <c r="B65" s="2"/>
      <c r="C65" s="2"/>
      <c r="D65" s="2"/>
      <c r="E65" s="2"/>
      <c r="F65" s="2"/>
      <c r="G65" s="6"/>
      <c r="H65" s="6" t="s">
        <v>237</v>
      </c>
      <c r="I65" s="2" t="s">
        <v>1576</v>
      </c>
      <c r="J65" s="2">
        <v>0.82386169</v>
      </c>
      <c r="K65" s="2">
        <v>0.008</v>
      </c>
      <c r="L65" s="2">
        <v>-4.00691067</v>
      </c>
      <c r="M65" s="2">
        <v>-0.6418106</v>
      </c>
    </row>
    <row r="66" ht="13.85" spans="1:13">
      <c r="A66" s="2"/>
      <c r="B66" s="2"/>
      <c r="C66" s="2"/>
      <c r="D66" s="2"/>
      <c r="E66" s="2"/>
      <c r="F66" s="2"/>
      <c r="G66" s="6" t="s">
        <v>236</v>
      </c>
      <c r="H66" s="6" t="s">
        <v>31</v>
      </c>
      <c r="I66" s="2">
        <v>1.081544438</v>
      </c>
      <c r="J66" s="2">
        <v>0.82386169</v>
      </c>
      <c r="K66" s="2">
        <v>0.199</v>
      </c>
      <c r="L66" s="2">
        <v>-0.6010056</v>
      </c>
      <c r="M66" s="2">
        <v>2.76409447</v>
      </c>
    </row>
    <row r="67" ht="13.85" spans="1:13">
      <c r="A67" s="2"/>
      <c r="B67" s="2"/>
      <c r="C67" s="2"/>
      <c r="D67" s="2"/>
      <c r="E67" s="2"/>
      <c r="F67" s="2"/>
      <c r="G67" s="6"/>
      <c r="H67" s="6" t="s">
        <v>138</v>
      </c>
      <c r="I67" s="2">
        <v>0.904565647</v>
      </c>
      <c r="J67" s="2">
        <v>0.82386169</v>
      </c>
      <c r="K67" s="2">
        <v>0.281</v>
      </c>
      <c r="L67" s="2">
        <v>-0.77798439</v>
      </c>
      <c r="M67" s="2">
        <v>2.58711568</v>
      </c>
    </row>
    <row r="68" ht="13.85" spans="1:13">
      <c r="A68" s="2"/>
      <c r="B68" s="2"/>
      <c r="C68" s="2"/>
      <c r="D68" s="2"/>
      <c r="E68" s="2"/>
      <c r="F68" s="2"/>
      <c r="G68" s="6"/>
      <c r="H68" s="6" t="s">
        <v>140</v>
      </c>
      <c r="I68" s="2" t="s">
        <v>1577</v>
      </c>
      <c r="J68" s="2">
        <v>0.82386169</v>
      </c>
      <c r="K68" s="2">
        <v>0.032</v>
      </c>
      <c r="L68" s="2">
        <v>0.16685951</v>
      </c>
      <c r="M68" s="2">
        <v>3.53195958</v>
      </c>
    </row>
    <row r="69" ht="13.85" spans="1:13">
      <c r="A69" s="2"/>
      <c r="B69" s="2"/>
      <c r="C69" s="2"/>
      <c r="D69" s="2"/>
      <c r="E69" s="2"/>
      <c r="F69" s="2"/>
      <c r="G69" s="6"/>
      <c r="H69" s="6" t="s">
        <v>235</v>
      </c>
      <c r="I69" s="2">
        <v>0.918102417</v>
      </c>
      <c r="J69" s="2">
        <v>0.82386169</v>
      </c>
      <c r="K69" s="2">
        <v>0.274</v>
      </c>
      <c r="L69" s="2">
        <v>-0.76444762</v>
      </c>
      <c r="M69" s="2">
        <v>2.60065245</v>
      </c>
    </row>
    <row r="70" ht="13.85" spans="1:13">
      <c r="A70" s="2"/>
      <c r="B70" s="2"/>
      <c r="C70" s="2"/>
      <c r="D70" s="2"/>
      <c r="E70" s="2"/>
      <c r="F70" s="2"/>
      <c r="G70" s="6"/>
      <c r="H70" s="6" t="s">
        <v>237</v>
      </c>
      <c r="I70" s="2">
        <v>-1.406258216</v>
      </c>
      <c r="J70" s="2">
        <v>0.82386169</v>
      </c>
      <c r="K70" s="2">
        <v>0.098</v>
      </c>
      <c r="L70" s="2">
        <v>-3.08880825</v>
      </c>
      <c r="M70" s="2">
        <v>0.27629182</v>
      </c>
    </row>
    <row r="71" ht="13.85" spans="1:13">
      <c r="A71" s="2"/>
      <c r="B71" s="2"/>
      <c r="C71" s="2"/>
      <c r="D71" s="2"/>
      <c r="E71" s="2"/>
      <c r="F71" s="2"/>
      <c r="G71" s="6" t="s">
        <v>237</v>
      </c>
      <c r="H71" s="6" t="s">
        <v>31</v>
      </c>
      <c r="I71" s="2" t="s">
        <v>1578</v>
      </c>
      <c r="J71" s="2">
        <v>0.82386169</v>
      </c>
      <c r="K71" s="2">
        <v>0.005</v>
      </c>
      <c r="L71" s="2">
        <v>0.80525262</v>
      </c>
      <c r="M71" s="2">
        <v>4.17035269</v>
      </c>
    </row>
    <row r="72" ht="13.85" spans="1:13">
      <c r="A72" s="2"/>
      <c r="B72" s="2"/>
      <c r="C72" s="2"/>
      <c r="D72" s="2"/>
      <c r="E72" s="2"/>
      <c r="F72" s="2"/>
      <c r="G72" s="6"/>
      <c r="H72" s="6" t="s">
        <v>138</v>
      </c>
      <c r="I72" s="2" t="s">
        <v>1579</v>
      </c>
      <c r="J72" s="2">
        <v>0.82386169</v>
      </c>
      <c r="K72" s="2">
        <v>0.009</v>
      </c>
      <c r="L72" s="2">
        <v>0.62827383</v>
      </c>
      <c r="M72" s="2">
        <v>3.9933739</v>
      </c>
    </row>
    <row r="73" ht="13.85" spans="1:13">
      <c r="A73" s="2"/>
      <c r="B73" s="2"/>
      <c r="C73" s="2"/>
      <c r="D73" s="2"/>
      <c r="E73" s="2"/>
      <c r="F73" s="2"/>
      <c r="G73" s="6"/>
      <c r="H73" s="6" t="s">
        <v>140</v>
      </c>
      <c r="I73" s="2" t="s">
        <v>1580</v>
      </c>
      <c r="J73" s="2">
        <v>0.82386169</v>
      </c>
      <c r="K73" s="2">
        <v>0</v>
      </c>
      <c r="L73" s="2">
        <v>1.57311772</v>
      </c>
      <c r="M73" s="2">
        <v>4.93821779</v>
      </c>
    </row>
    <row r="74" ht="13.85" spans="1:13">
      <c r="A74" s="2"/>
      <c r="B74" s="2"/>
      <c r="C74" s="2"/>
      <c r="D74" s="2"/>
      <c r="E74" s="2"/>
      <c r="F74" s="2"/>
      <c r="G74" s="6"/>
      <c r="H74" s="6" t="s">
        <v>235</v>
      </c>
      <c r="I74" s="2" t="s">
        <v>1581</v>
      </c>
      <c r="J74" s="2">
        <v>0.82386169</v>
      </c>
      <c r="K74" s="2">
        <v>0.008</v>
      </c>
      <c r="L74" s="2">
        <v>0.6418106</v>
      </c>
      <c r="M74" s="2">
        <v>4.00691067</v>
      </c>
    </row>
    <row r="75" ht="13.85" spans="1:13">
      <c r="A75" s="2"/>
      <c r="B75" s="2"/>
      <c r="C75" s="2"/>
      <c r="D75" s="2"/>
      <c r="E75" s="2"/>
      <c r="F75" s="2"/>
      <c r="G75" s="6"/>
      <c r="H75" s="6" t="s">
        <v>236</v>
      </c>
      <c r="I75" s="2">
        <v>1.406258216</v>
      </c>
      <c r="J75" s="2">
        <v>0.82386169</v>
      </c>
      <c r="K75" s="2">
        <v>0.098</v>
      </c>
      <c r="L75" s="2">
        <v>-0.27629182</v>
      </c>
      <c r="M75" s="2">
        <v>3.08880825</v>
      </c>
    </row>
    <row r="76" ht="13.85" spans="1:13">
      <c r="A76" s="2"/>
      <c r="B76" s="2"/>
      <c r="C76" s="2"/>
      <c r="D76" s="2"/>
      <c r="E76" s="2"/>
      <c r="F76" s="2"/>
      <c r="G76" s="6" t="s">
        <v>144</v>
      </c>
      <c r="H76" s="6"/>
      <c r="I76" s="2"/>
      <c r="J76" s="2"/>
      <c r="K76" s="2"/>
      <c r="L76" s="2"/>
      <c r="M76" s="2"/>
    </row>
    <row r="79" ht="17.25" spans="1:5">
      <c r="A79" s="10" t="s">
        <v>1582</v>
      </c>
      <c r="B79" s="2"/>
      <c r="C79" s="2"/>
      <c r="D79" s="2"/>
      <c r="E79" s="2"/>
    </row>
    <row r="80" ht="13.9" spans="1:5">
      <c r="A80" s="11" t="s">
        <v>81</v>
      </c>
      <c r="B80" s="12" t="s">
        <v>64</v>
      </c>
      <c r="C80" s="12" t="s">
        <v>65</v>
      </c>
      <c r="D80" s="12" t="s">
        <v>66</v>
      </c>
      <c r="E80" s="12" t="s">
        <v>67</v>
      </c>
    </row>
    <row r="81" ht="13.85" spans="1:5">
      <c r="A81" s="13" t="s">
        <v>68</v>
      </c>
      <c r="B81" s="13">
        <v>7.872</v>
      </c>
      <c r="C81" s="13">
        <v>0.0507</v>
      </c>
      <c r="D81" s="15">
        <f t="shared" ref="D81:D116" si="2">B81*0.5/C81</f>
        <v>77.6331360946746</v>
      </c>
      <c r="E81" s="2">
        <f t="shared" ref="E81:E116" si="3">D81/1000</f>
        <v>0.0776331360946746</v>
      </c>
    </row>
    <row r="82" ht="13.85" spans="1:5">
      <c r="A82" s="13" t="s">
        <v>69</v>
      </c>
      <c r="B82" s="13">
        <v>12.166</v>
      </c>
      <c r="C82" s="13">
        <v>0.0517</v>
      </c>
      <c r="D82" s="15">
        <f t="shared" si="2"/>
        <v>117.659574468085</v>
      </c>
      <c r="E82" s="2">
        <f t="shared" si="3"/>
        <v>0.117659574468085</v>
      </c>
    </row>
    <row r="83" ht="13.85" spans="1:5">
      <c r="A83" s="13" t="s">
        <v>70</v>
      </c>
      <c r="B83" s="13">
        <v>9.076</v>
      </c>
      <c r="C83" s="13">
        <v>0.05</v>
      </c>
      <c r="D83" s="15">
        <f t="shared" si="2"/>
        <v>90.76</v>
      </c>
      <c r="E83" s="2">
        <f t="shared" si="3"/>
        <v>0.09076</v>
      </c>
    </row>
    <row r="84" ht="13.85" spans="1:5">
      <c r="A84" s="13" t="s">
        <v>71</v>
      </c>
      <c r="B84" s="13">
        <v>9.46</v>
      </c>
      <c r="C84" s="13">
        <v>0.0496</v>
      </c>
      <c r="D84" s="15">
        <f t="shared" si="2"/>
        <v>95.3629032258065</v>
      </c>
      <c r="E84" s="2">
        <f t="shared" si="3"/>
        <v>0.0953629032258065</v>
      </c>
    </row>
    <row r="85" ht="13.85" spans="1:5">
      <c r="A85" s="13" t="s">
        <v>72</v>
      </c>
      <c r="B85" s="13">
        <v>7.724</v>
      </c>
      <c r="C85" s="13">
        <v>0.0507</v>
      </c>
      <c r="D85" s="15">
        <f t="shared" si="2"/>
        <v>76.1735700197239</v>
      </c>
      <c r="E85" s="2">
        <f t="shared" si="3"/>
        <v>0.0761735700197239</v>
      </c>
    </row>
    <row r="86" ht="13.85" spans="1:5">
      <c r="A86" s="13" t="s">
        <v>73</v>
      </c>
      <c r="B86" s="13">
        <v>8.586</v>
      </c>
      <c r="C86" s="13">
        <v>0.0495</v>
      </c>
      <c r="D86" s="15">
        <f t="shared" si="2"/>
        <v>86.7272727272727</v>
      </c>
      <c r="E86" s="2">
        <f t="shared" si="3"/>
        <v>0.0867272727272727</v>
      </c>
    </row>
    <row r="87" ht="13.85" spans="1:5">
      <c r="A87" s="15" t="s">
        <v>174</v>
      </c>
      <c r="B87" s="15">
        <v>4.219</v>
      </c>
      <c r="C87" s="15">
        <v>0.051</v>
      </c>
      <c r="D87" s="15">
        <f t="shared" si="2"/>
        <v>41.3627450980392</v>
      </c>
      <c r="E87" s="2">
        <f t="shared" si="3"/>
        <v>0.0413627450980392</v>
      </c>
    </row>
    <row r="88" ht="13.85" spans="1:5">
      <c r="A88" s="15" t="s">
        <v>175</v>
      </c>
      <c r="B88" s="15">
        <v>5.52</v>
      </c>
      <c r="C88" s="15">
        <v>0.052</v>
      </c>
      <c r="D88" s="15">
        <f t="shared" si="2"/>
        <v>53.0769230769231</v>
      </c>
      <c r="E88" s="2">
        <f t="shared" si="3"/>
        <v>0.0530769230769231</v>
      </c>
    </row>
    <row r="89" ht="13.85" spans="1:5">
      <c r="A89" s="15" t="s">
        <v>176</v>
      </c>
      <c r="B89" s="15">
        <v>4.254</v>
      </c>
      <c r="C89" s="15">
        <v>0.0507</v>
      </c>
      <c r="D89" s="15">
        <f t="shared" si="2"/>
        <v>41.9526627218935</v>
      </c>
      <c r="E89" s="2">
        <f t="shared" si="3"/>
        <v>0.0419526627218935</v>
      </c>
    </row>
    <row r="90" ht="13.85" spans="1:5">
      <c r="A90" s="15" t="s">
        <v>177</v>
      </c>
      <c r="B90" s="15">
        <v>5.577</v>
      </c>
      <c r="C90" s="15">
        <v>0.0504</v>
      </c>
      <c r="D90" s="15">
        <f t="shared" si="2"/>
        <v>55.3273809523809</v>
      </c>
      <c r="E90" s="2">
        <f t="shared" si="3"/>
        <v>0.0553273809523809</v>
      </c>
    </row>
    <row r="91" ht="13.85" spans="1:5">
      <c r="A91" s="15" t="s">
        <v>178</v>
      </c>
      <c r="B91" s="15">
        <v>39.51</v>
      </c>
      <c r="C91" s="15">
        <v>0.0508</v>
      </c>
      <c r="D91" s="15">
        <f t="shared" si="2"/>
        <v>388.877952755905</v>
      </c>
      <c r="E91" s="2">
        <f t="shared" si="3"/>
        <v>0.388877952755905</v>
      </c>
    </row>
    <row r="92" ht="13.85" spans="1:5">
      <c r="A92" s="15" t="s">
        <v>179</v>
      </c>
      <c r="B92" s="15">
        <v>8.027</v>
      </c>
      <c r="C92" s="15">
        <v>0.0512</v>
      </c>
      <c r="D92" s="15">
        <f t="shared" si="2"/>
        <v>78.388671875</v>
      </c>
      <c r="E92" s="2">
        <f t="shared" si="3"/>
        <v>0.078388671875</v>
      </c>
    </row>
    <row r="93" ht="13.85" spans="1:5">
      <c r="A93" s="17" t="s">
        <v>180</v>
      </c>
      <c r="B93" s="17">
        <v>5.489</v>
      </c>
      <c r="C93" s="17">
        <v>0.0508</v>
      </c>
      <c r="D93" s="15">
        <f t="shared" si="2"/>
        <v>54.0255905511811</v>
      </c>
      <c r="E93" s="2">
        <f t="shared" si="3"/>
        <v>0.0540255905511811</v>
      </c>
    </row>
    <row r="94" ht="13.85" spans="1:5">
      <c r="A94" s="17" t="s">
        <v>181</v>
      </c>
      <c r="B94" s="17">
        <v>5.9</v>
      </c>
      <c r="C94" s="17">
        <v>0.0505</v>
      </c>
      <c r="D94" s="15">
        <f t="shared" si="2"/>
        <v>58.4158415841584</v>
      </c>
      <c r="E94" s="2">
        <f t="shared" si="3"/>
        <v>0.0584158415841584</v>
      </c>
    </row>
    <row r="95" ht="13.85" spans="1:5">
      <c r="A95" s="17" t="s">
        <v>182</v>
      </c>
      <c r="B95" s="17">
        <v>7.477</v>
      </c>
      <c r="C95" s="17">
        <v>0.0528</v>
      </c>
      <c r="D95" s="15">
        <f t="shared" si="2"/>
        <v>70.8049242424242</v>
      </c>
      <c r="E95" s="2">
        <f t="shared" si="3"/>
        <v>0.0708049242424243</v>
      </c>
    </row>
    <row r="96" ht="13.85" spans="1:5">
      <c r="A96" s="17" t="s">
        <v>183</v>
      </c>
      <c r="B96" s="17">
        <v>3.915</v>
      </c>
      <c r="C96" s="17">
        <v>0.0514</v>
      </c>
      <c r="D96" s="15">
        <f t="shared" si="2"/>
        <v>38.0836575875486</v>
      </c>
      <c r="E96" s="2">
        <f t="shared" si="3"/>
        <v>0.0380836575875486</v>
      </c>
    </row>
    <row r="97" ht="13.85" spans="1:5">
      <c r="A97" s="17" t="s">
        <v>184</v>
      </c>
      <c r="B97" s="17">
        <v>5.813</v>
      </c>
      <c r="C97" s="17">
        <v>0.0512</v>
      </c>
      <c r="D97" s="15">
        <f t="shared" si="2"/>
        <v>56.767578125</v>
      </c>
      <c r="E97" s="2">
        <f t="shared" si="3"/>
        <v>0.056767578125</v>
      </c>
    </row>
    <row r="98" ht="13.85" spans="1:5">
      <c r="A98" s="17" t="s">
        <v>185</v>
      </c>
      <c r="B98" s="17">
        <v>12.595</v>
      </c>
      <c r="C98" s="17">
        <v>0.0522</v>
      </c>
      <c r="D98" s="15">
        <f t="shared" si="2"/>
        <v>120.641762452107</v>
      </c>
      <c r="E98" s="2">
        <f t="shared" si="3"/>
        <v>0.120641762452107</v>
      </c>
    </row>
    <row r="99" ht="13.85" spans="1:5">
      <c r="A99" s="15" t="s">
        <v>301</v>
      </c>
      <c r="B99" s="15">
        <v>6.859</v>
      </c>
      <c r="C99" s="15">
        <v>0.0507</v>
      </c>
      <c r="D99" s="15">
        <f t="shared" si="2"/>
        <v>67.6429980276134</v>
      </c>
      <c r="E99" s="2">
        <f t="shared" si="3"/>
        <v>0.0676429980276134</v>
      </c>
    </row>
    <row r="100" ht="13.85" spans="1:5">
      <c r="A100" s="15" t="s">
        <v>302</v>
      </c>
      <c r="B100" s="15">
        <v>9.534</v>
      </c>
      <c r="C100" s="15">
        <v>0.0512</v>
      </c>
      <c r="D100" s="15">
        <f t="shared" si="2"/>
        <v>93.10546875</v>
      </c>
      <c r="E100" s="2">
        <f t="shared" si="3"/>
        <v>0.09310546875</v>
      </c>
    </row>
    <row r="101" ht="13.85" spans="1:5">
      <c r="A101" s="15" t="s">
        <v>303</v>
      </c>
      <c r="B101" s="15">
        <v>11.564</v>
      </c>
      <c r="C101" s="15">
        <v>0.0522</v>
      </c>
      <c r="D101" s="15">
        <f t="shared" si="2"/>
        <v>110.766283524904</v>
      </c>
      <c r="E101" s="2">
        <f t="shared" si="3"/>
        <v>0.110766283524904</v>
      </c>
    </row>
    <row r="102" ht="13.85" spans="1:5">
      <c r="A102" s="15" t="s">
        <v>304</v>
      </c>
      <c r="B102" s="15">
        <v>11.486</v>
      </c>
      <c r="C102" s="15">
        <v>0.0517</v>
      </c>
      <c r="D102" s="15">
        <f t="shared" si="2"/>
        <v>111.083172147002</v>
      </c>
      <c r="E102" s="2">
        <f t="shared" si="3"/>
        <v>0.111083172147002</v>
      </c>
    </row>
    <row r="103" ht="13.85" spans="1:5">
      <c r="A103" s="15" t="s">
        <v>305</v>
      </c>
      <c r="B103" s="15">
        <v>6.959</v>
      </c>
      <c r="C103" s="15">
        <v>0.0514</v>
      </c>
      <c r="D103" s="15">
        <f t="shared" si="2"/>
        <v>67.6945525291829</v>
      </c>
      <c r="E103" s="2">
        <f t="shared" si="3"/>
        <v>0.0676945525291829</v>
      </c>
    </row>
    <row r="104" ht="13.85" spans="1:5">
      <c r="A104" s="15" t="s">
        <v>306</v>
      </c>
      <c r="B104" s="15">
        <v>9.858</v>
      </c>
      <c r="C104" s="15">
        <v>0.0501</v>
      </c>
      <c r="D104" s="15">
        <f t="shared" si="2"/>
        <v>98.3832335329341</v>
      </c>
      <c r="E104" s="2">
        <f t="shared" si="3"/>
        <v>0.0983832335329341</v>
      </c>
    </row>
    <row r="105" ht="13.85" spans="1:5">
      <c r="A105" s="13" t="s">
        <v>307</v>
      </c>
      <c r="B105" s="13">
        <v>9.155</v>
      </c>
      <c r="C105" s="13">
        <v>0.0507</v>
      </c>
      <c r="D105" s="15">
        <f t="shared" si="2"/>
        <v>90.2859960552268</v>
      </c>
      <c r="E105" s="2">
        <f t="shared" si="3"/>
        <v>0.0902859960552268</v>
      </c>
    </row>
    <row r="106" ht="13.85" spans="1:5">
      <c r="A106" s="13" t="s">
        <v>308</v>
      </c>
      <c r="B106" s="13">
        <v>11.206</v>
      </c>
      <c r="C106" s="13">
        <v>0.05</v>
      </c>
      <c r="D106" s="15">
        <f t="shared" si="2"/>
        <v>112.06</v>
      </c>
      <c r="E106" s="2">
        <f t="shared" si="3"/>
        <v>0.11206</v>
      </c>
    </row>
    <row r="107" ht="13.85" spans="1:5">
      <c r="A107" s="13" t="s">
        <v>309</v>
      </c>
      <c r="B107" s="13">
        <v>16.32</v>
      </c>
      <c r="C107" s="13">
        <v>0.05</v>
      </c>
      <c r="D107" s="15">
        <f t="shared" si="2"/>
        <v>163.2</v>
      </c>
      <c r="E107" s="2">
        <f t="shared" si="3"/>
        <v>0.1632</v>
      </c>
    </row>
    <row r="108" ht="13.85" spans="1:5">
      <c r="A108" s="13" t="s">
        <v>310</v>
      </c>
      <c r="B108" s="13">
        <v>4.637</v>
      </c>
      <c r="C108" s="13">
        <v>0.05</v>
      </c>
      <c r="D108" s="15">
        <f t="shared" si="2"/>
        <v>46.37</v>
      </c>
      <c r="E108" s="2">
        <f t="shared" si="3"/>
        <v>0.04637</v>
      </c>
    </row>
    <row r="109" ht="13.85" spans="1:5">
      <c r="A109" s="13" t="s">
        <v>311</v>
      </c>
      <c r="B109" s="13">
        <v>6.312</v>
      </c>
      <c r="C109" s="13">
        <v>0.051</v>
      </c>
      <c r="D109" s="15">
        <f t="shared" si="2"/>
        <v>61.8823529411765</v>
      </c>
      <c r="E109" s="2">
        <f t="shared" si="3"/>
        <v>0.0618823529411765</v>
      </c>
    </row>
    <row r="110" ht="13.85" spans="1:5">
      <c r="A110" s="13" t="s">
        <v>312</v>
      </c>
      <c r="B110" s="13">
        <v>7.899</v>
      </c>
      <c r="C110" s="13">
        <v>0.0495</v>
      </c>
      <c r="D110" s="15">
        <f t="shared" si="2"/>
        <v>79.7878787878788</v>
      </c>
      <c r="E110" s="2">
        <f t="shared" si="3"/>
        <v>0.0797878787878788</v>
      </c>
    </row>
    <row r="111" ht="13.85" spans="1:5">
      <c r="A111" s="15" t="s">
        <v>313</v>
      </c>
      <c r="B111" s="15">
        <v>11.484</v>
      </c>
      <c r="C111" s="15">
        <v>0.05</v>
      </c>
      <c r="D111" s="15">
        <f t="shared" si="2"/>
        <v>114.84</v>
      </c>
      <c r="E111" s="2">
        <f t="shared" si="3"/>
        <v>0.11484</v>
      </c>
    </row>
    <row r="112" ht="13.85" spans="1:5">
      <c r="A112" s="15" t="s">
        <v>314</v>
      </c>
      <c r="B112" s="15">
        <v>12.827</v>
      </c>
      <c r="C112" s="15">
        <v>0.049</v>
      </c>
      <c r="D112" s="15">
        <f t="shared" si="2"/>
        <v>130.887755102041</v>
      </c>
      <c r="E112" s="2">
        <f t="shared" si="3"/>
        <v>0.130887755102041</v>
      </c>
    </row>
    <row r="113" ht="13.85" spans="1:5">
      <c r="A113" s="15" t="s">
        <v>315</v>
      </c>
      <c r="B113" s="15">
        <v>5.112</v>
      </c>
      <c r="C113" s="15">
        <v>0.0504</v>
      </c>
      <c r="D113" s="15">
        <f t="shared" si="2"/>
        <v>50.7142857142857</v>
      </c>
      <c r="E113" s="2">
        <f t="shared" si="3"/>
        <v>0.0507142857142857</v>
      </c>
    </row>
    <row r="114" ht="13.85" spans="1:5">
      <c r="A114" s="15" t="s">
        <v>316</v>
      </c>
      <c r="B114" s="15">
        <v>5.469</v>
      </c>
      <c r="C114" s="15">
        <v>0.0462</v>
      </c>
      <c r="D114" s="15">
        <f t="shared" si="2"/>
        <v>59.1883116883117</v>
      </c>
      <c r="E114" s="2">
        <f t="shared" si="3"/>
        <v>0.0591883116883117</v>
      </c>
    </row>
    <row r="115" ht="13.85" spans="1:5">
      <c r="A115" s="15" t="s">
        <v>317</v>
      </c>
      <c r="B115" s="15">
        <v>9.466</v>
      </c>
      <c r="C115" s="15">
        <v>0.0491</v>
      </c>
      <c r="D115" s="15">
        <f t="shared" si="2"/>
        <v>96.3951120162933</v>
      </c>
      <c r="E115" s="2">
        <f t="shared" si="3"/>
        <v>0.0963951120162933</v>
      </c>
    </row>
    <row r="116" ht="13.85" spans="1:5">
      <c r="A116" s="15" t="s">
        <v>318</v>
      </c>
      <c r="B116" s="15">
        <v>9.496</v>
      </c>
      <c r="C116" s="15">
        <v>0.053</v>
      </c>
      <c r="D116" s="15">
        <f t="shared" si="2"/>
        <v>89.5849056603774</v>
      </c>
      <c r="E116" s="2">
        <f t="shared" si="3"/>
        <v>0.0895849056603774</v>
      </c>
    </row>
    <row r="119" ht="13.85" spans="1:13">
      <c r="A119" s="6" t="s">
        <v>123</v>
      </c>
      <c r="B119" s="2"/>
      <c r="C119" s="2"/>
      <c r="D119" s="2"/>
      <c r="E119" s="2"/>
      <c r="F119" s="2"/>
      <c r="G119" s="6" t="s">
        <v>124</v>
      </c>
      <c r="H119" s="6"/>
      <c r="I119" s="6"/>
      <c r="J119" s="6"/>
      <c r="K119" s="6"/>
      <c r="L119" s="6"/>
      <c r="M119" s="6"/>
    </row>
    <row r="120" ht="13.85" spans="1:13">
      <c r="A120" s="6" t="s">
        <v>30</v>
      </c>
      <c r="B120" s="2"/>
      <c r="C120" s="2"/>
      <c r="D120" s="2"/>
      <c r="E120" s="2"/>
      <c r="F120" s="2"/>
      <c r="G120" s="6" t="s">
        <v>125</v>
      </c>
      <c r="H120" s="6"/>
      <c r="I120" s="6"/>
      <c r="J120" s="6"/>
      <c r="K120" s="6"/>
      <c r="L120" s="6"/>
      <c r="M120" s="6"/>
    </row>
    <row r="121" ht="13.85" spans="1:13">
      <c r="A121" s="6"/>
      <c r="B121" s="6" t="s">
        <v>126</v>
      </c>
      <c r="C121" s="6" t="s">
        <v>127</v>
      </c>
      <c r="D121" s="6" t="s">
        <v>128</v>
      </c>
      <c r="E121" s="6" t="s">
        <v>32</v>
      </c>
      <c r="F121" s="6" t="s">
        <v>33</v>
      </c>
      <c r="G121" s="6" t="s">
        <v>129</v>
      </c>
      <c r="H121" s="6"/>
      <c r="I121" s="6"/>
      <c r="J121" s="6"/>
      <c r="K121" s="6"/>
      <c r="L121" s="6"/>
      <c r="M121" s="6"/>
    </row>
    <row r="122" ht="13.85" spans="1:13">
      <c r="A122" s="8" t="s">
        <v>130</v>
      </c>
      <c r="B122" s="2">
        <v>0.006</v>
      </c>
      <c r="C122" s="2">
        <v>5</v>
      </c>
      <c r="D122" s="2">
        <v>0.001</v>
      </c>
      <c r="E122" s="2">
        <v>0.299</v>
      </c>
      <c r="F122" s="2">
        <v>0.909</v>
      </c>
      <c r="G122" s="6" t="s">
        <v>131</v>
      </c>
      <c r="H122" s="6" t="s">
        <v>132</v>
      </c>
      <c r="I122" s="6" t="s">
        <v>133</v>
      </c>
      <c r="J122" s="6" t="s">
        <v>134</v>
      </c>
      <c r="K122" s="6" t="s">
        <v>33</v>
      </c>
      <c r="L122" s="6" t="s">
        <v>135</v>
      </c>
      <c r="M122" s="6"/>
    </row>
    <row r="123" ht="13.85" spans="1:13">
      <c r="A123" s="6" t="s">
        <v>136</v>
      </c>
      <c r="B123" s="2">
        <v>0.115</v>
      </c>
      <c r="C123" s="2">
        <v>30</v>
      </c>
      <c r="D123" s="2">
        <v>0.004</v>
      </c>
      <c r="E123" s="2"/>
      <c r="F123" s="2"/>
      <c r="G123" s="6"/>
      <c r="H123" s="6"/>
      <c r="I123" s="6"/>
      <c r="J123" s="6"/>
      <c r="K123" s="6"/>
      <c r="L123" s="6" t="s">
        <v>41</v>
      </c>
      <c r="M123" s="6" t="s">
        <v>42</v>
      </c>
    </row>
    <row r="124" ht="13.85" spans="1:13">
      <c r="A124" s="6" t="s">
        <v>137</v>
      </c>
      <c r="B124" s="2">
        <v>0.121</v>
      </c>
      <c r="C124" s="2">
        <v>35</v>
      </c>
      <c r="D124" s="2"/>
      <c r="E124" s="2"/>
      <c r="F124" s="2"/>
      <c r="G124" s="6" t="s">
        <v>31</v>
      </c>
      <c r="H124" s="6" t="s">
        <v>138</v>
      </c>
      <c r="I124" s="2">
        <v>-0.019111647</v>
      </c>
      <c r="J124" s="2">
        <v>0.035736278</v>
      </c>
      <c r="K124" s="2">
        <v>0.597</v>
      </c>
      <c r="L124" s="2">
        <v>-0.09209486</v>
      </c>
      <c r="M124" s="2">
        <v>0.05387157</v>
      </c>
    </row>
    <row r="125" ht="13.85" spans="1:13">
      <c r="A125" s="2"/>
      <c r="B125" s="2"/>
      <c r="C125" s="2"/>
      <c r="D125" s="2"/>
      <c r="E125" s="2"/>
      <c r="F125" s="2"/>
      <c r="G125" s="6"/>
      <c r="H125" s="6" t="s">
        <v>140</v>
      </c>
      <c r="I125" s="2">
        <v>0.02426285</v>
      </c>
      <c r="J125" s="2">
        <v>0.035736278</v>
      </c>
      <c r="K125" s="2">
        <v>0.502</v>
      </c>
      <c r="L125" s="2">
        <v>-0.04872037</v>
      </c>
      <c r="M125" s="2">
        <v>0.09724607</v>
      </c>
    </row>
    <row r="126" ht="13.85" spans="1:13">
      <c r="A126" s="2"/>
      <c r="B126" s="2"/>
      <c r="C126" s="2"/>
      <c r="D126" s="2"/>
      <c r="E126" s="2"/>
      <c r="F126" s="2"/>
      <c r="G126" s="6"/>
      <c r="H126" s="6" t="s">
        <v>235</v>
      </c>
      <c r="I126" s="2">
        <v>-0.000726542</v>
      </c>
      <c r="J126" s="2">
        <v>0.035736278</v>
      </c>
      <c r="K126" s="2">
        <v>0.984</v>
      </c>
      <c r="L126" s="2">
        <v>-0.07370976</v>
      </c>
      <c r="M126" s="2">
        <v>0.07225667</v>
      </c>
    </row>
    <row r="127" ht="13.85" spans="1:13">
      <c r="A127" s="2"/>
      <c r="B127" s="2"/>
      <c r="C127" s="2"/>
      <c r="D127" s="2"/>
      <c r="E127" s="2"/>
      <c r="F127" s="2"/>
      <c r="G127" s="6"/>
      <c r="H127" s="6" t="s">
        <v>236</v>
      </c>
      <c r="I127" s="2">
        <v>-0.001544962</v>
      </c>
      <c r="J127" s="2">
        <v>0.035736278</v>
      </c>
      <c r="K127" s="2">
        <v>0.966</v>
      </c>
      <c r="L127" s="2">
        <v>-0.07452818</v>
      </c>
      <c r="M127" s="2">
        <v>0.07143826</v>
      </c>
    </row>
    <row r="128" ht="13.85" spans="1:13">
      <c r="A128" s="2"/>
      <c r="B128" s="2"/>
      <c r="C128" s="2"/>
      <c r="D128" s="2"/>
      <c r="E128" s="2"/>
      <c r="F128" s="2"/>
      <c r="G128" s="6"/>
      <c r="H128" s="6" t="s">
        <v>237</v>
      </c>
      <c r="I128" s="2">
        <v>0.000451014</v>
      </c>
      <c r="J128" s="2">
        <v>0.035736278</v>
      </c>
      <c r="K128" s="2">
        <v>0.99</v>
      </c>
      <c r="L128" s="2">
        <v>-0.0725322</v>
      </c>
      <c r="M128" s="2">
        <v>0.07343423</v>
      </c>
    </row>
    <row r="129" ht="13.85" spans="1:13">
      <c r="A129" s="2"/>
      <c r="B129" s="2"/>
      <c r="C129" s="2"/>
      <c r="D129" s="2"/>
      <c r="E129" s="2"/>
      <c r="F129" s="2"/>
      <c r="G129" s="6" t="s">
        <v>138</v>
      </c>
      <c r="H129" s="6" t="s">
        <v>31</v>
      </c>
      <c r="I129" s="2">
        <v>0.019111647</v>
      </c>
      <c r="J129" s="2">
        <v>0.035736278</v>
      </c>
      <c r="K129" s="2">
        <v>0.597</v>
      </c>
      <c r="L129" s="2">
        <v>-0.05387157</v>
      </c>
      <c r="M129" s="2">
        <v>0.09209486</v>
      </c>
    </row>
    <row r="130" ht="13.85" spans="1:13">
      <c r="A130" s="2"/>
      <c r="B130" s="2"/>
      <c r="C130" s="2"/>
      <c r="D130" s="2"/>
      <c r="E130" s="2"/>
      <c r="F130" s="2"/>
      <c r="G130" s="6"/>
      <c r="H130" s="6" t="s">
        <v>140</v>
      </c>
      <c r="I130" s="2">
        <v>0.043374497</v>
      </c>
      <c r="J130" s="2">
        <v>0.035736278</v>
      </c>
      <c r="K130" s="2">
        <v>0.234</v>
      </c>
      <c r="L130" s="2">
        <v>-0.02960872</v>
      </c>
      <c r="M130" s="2">
        <v>0.11635771</v>
      </c>
    </row>
    <row r="131" ht="13.85" spans="1:13">
      <c r="A131" s="2"/>
      <c r="B131" s="2"/>
      <c r="C131" s="2"/>
      <c r="D131" s="2"/>
      <c r="E131" s="2"/>
      <c r="F131" s="2"/>
      <c r="G131" s="6"/>
      <c r="H131" s="6" t="s">
        <v>235</v>
      </c>
      <c r="I131" s="2">
        <v>0.018385104</v>
      </c>
      <c r="J131" s="2">
        <v>0.035736278</v>
      </c>
      <c r="K131" s="2">
        <v>0.611</v>
      </c>
      <c r="L131" s="2">
        <v>-0.05459811</v>
      </c>
      <c r="M131" s="2">
        <v>0.09136832</v>
      </c>
    </row>
    <row r="132" ht="13.85" spans="1:13">
      <c r="A132" s="2"/>
      <c r="B132" s="2"/>
      <c r="C132" s="2"/>
      <c r="D132" s="2"/>
      <c r="E132" s="2"/>
      <c r="F132" s="2"/>
      <c r="G132" s="6"/>
      <c r="H132" s="6" t="s">
        <v>236</v>
      </c>
      <c r="I132" s="2">
        <v>0.017566685</v>
      </c>
      <c r="J132" s="2">
        <v>0.035736278</v>
      </c>
      <c r="K132" s="2">
        <v>0.627</v>
      </c>
      <c r="L132" s="2">
        <v>-0.05541653</v>
      </c>
      <c r="M132" s="2">
        <v>0.0905499</v>
      </c>
    </row>
    <row r="133" ht="13.85" spans="1:13">
      <c r="A133" s="2"/>
      <c r="B133" s="2"/>
      <c r="C133" s="2"/>
      <c r="D133" s="2"/>
      <c r="E133" s="2"/>
      <c r="F133" s="2"/>
      <c r="G133" s="6"/>
      <c r="H133" s="6" t="s">
        <v>237</v>
      </c>
      <c r="I133" s="2">
        <v>0.019562661</v>
      </c>
      <c r="J133" s="2">
        <v>0.035736278</v>
      </c>
      <c r="K133" s="2">
        <v>0.588</v>
      </c>
      <c r="L133" s="2">
        <v>-0.05342056</v>
      </c>
      <c r="M133" s="2">
        <v>0.09254588</v>
      </c>
    </row>
    <row r="134" ht="13.85" spans="1:13">
      <c r="A134" s="2"/>
      <c r="B134" s="2"/>
      <c r="C134" s="2"/>
      <c r="D134" s="2"/>
      <c r="E134" s="2"/>
      <c r="F134" s="2"/>
      <c r="G134" s="6" t="s">
        <v>140</v>
      </c>
      <c r="H134" s="6" t="s">
        <v>31</v>
      </c>
      <c r="I134" s="2">
        <v>-0.02426285</v>
      </c>
      <c r="J134" s="2">
        <v>0.035736278</v>
      </c>
      <c r="K134" s="2">
        <v>0.502</v>
      </c>
      <c r="L134" s="2">
        <v>-0.09724607</v>
      </c>
      <c r="M134" s="2">
        <v>0.04872037</v>
      </c>
    </row>
    <row r="135" ht="13.85" spans="1:13">
      <c r="A135" s="2"/>
      <c r="B135" s="2"/>
      <c r="C135" s="2"/>
      <c r="D135" s="2"/>
      <c r="E135" s="2"/>
      <c r="F135" s="2"/>
      <c r="G135" s="6"/>
      <c r="H135" s="6" t="s">
        <v>138</v>
      </c>
      <c r="I135" s="2">
        <v>-0.043374497</v>
      </c>
      <c r="J135" s="2">
        <v>0.035736278</v>
      </c>
      <c r="K135" s="2">
        <v>0.234</v>
      </c>
      <c r="L135" s="2">
        <v>-0.11635771</v>
      </c>
      <c r="M135" s="2">
        <v>0.02960872</v>
      </c>
    </row>
    <row r="136" ht="13.85" spans="1:13">
      <c r="A136" s="2"/>
      <c r="B136" s="2"/>
      <c r="C136" s="2"/>
      <c r="D136" s="2"/>
      <c r="E136" s="2"/>
      <c r="F136" s="2"/>
      <c r="G136" s="6"/>
      <c r="H136" s="6" t="s">
        <v>235</v>
      </c>
      <c r="I136" s="2">
        <v>-0.024989393</v>
      </c>
      <c r="J136" s="2">
        <v>0.035736278</v>
      </c>
      <c r="K136" s="2">
        <v>0.49</v>
      </c>
      <c r="L136" s="2">
        <v>-0.09797261</v>
      </c>
      <c r="M136" s="2">
        <v>0.04799382</v>
      </c>
    </row>
    <row r="137" ht="13.85" spans="1:13">
      <c r="A137" s="2"/>
      <c r="B137" s="2"/>
      <c r="C137" s="2"/>
      <c r="D137" s="2"/>
      <c r="E137" s="2"/>
      <c r="F137" s="2"/>
      <c r="G137" s="6"/>
      <c r="H137" s="6" t="s">
        <v>236</v>
      </c>
      <c r="I137" s="2">
        <v>-0.025807812</v>
      </c>
      <c r="J137" s="2">
        <v>0.035736278</v>
      </c>
      <c r="K137" s="2">
        <v>0.476</v>
      </c>
      <c r="L137" s="2">
        <v>-0.09879103</v>
      </c>
      <c r="M137" s="2">
        <v>0.0471754</v>
      </c>
    </row>
    <row r="138" ht="13.85" spans="1:13">
      <c r="A138" s="2"/>
      <c r="B138" s="2"/>
      <c r="C138" s="2"/>
      <c r="D138" s="2"/>
      <c r="E138" s="2"/>
      <c r="F138" s="2"/>
      <c r="G138" s="6"/>
      <c r="H138" s="6" t="s">
        <v>237</v>
      </c>
      <c r="I138" s="2">
        <v>-0.023811836</v>
      </c>
      <c r="J138" s="2">
        <v>0.035736278</v>
      </c>
      <c r="K138" s="2">
        <v>0.51</v>
      </c>
      <c r="L138" s="2">
        <v>-0.09679505</v>
      </c>
      <c r="M138" s="2">
        <v>0.04917138</v>
      </c>
    </row>
    <row r="139" ht="13.85" spans="1:13">
      <c r="A139" s="2"/>
      <c r="B139" s="2"/>
      <c r="C139" s="2"/>
      <c r="D139" s="2"/>
      <c r="E139" s="2"/>
      <c r="F139" s="2"/>
      <c r="G139" s="6" t="s">
        <v>235</v>
      </c>
      <c r="H139" s="6" t="s">
        <v>31</v>
      </c>
      <c r="I139" s="2">
        <v>0.000726542</v>
      </c>
      <c r="J139" s="2">
        <v>0.035736278</v>
      </c>
      <c r="K139" s="2">
        <v>0.984</v>
      </c>
      <c r="L139" s="2">
        <v>-0.07225667</v>
      </c>
      <c r="M139" s="2">
        <v>0.07370976</v>
      </c>
    </row>
    <row r="140" ht="13.85" spans="1:13">
      <c r="A140" s="2"/>
      <c r="B140" s="2"/>
      <c r="C140" s="2"/>
      <c r="D140" s="2"/>
      <c r="E140" s="2"/>
      <c r="F140" s="2"/>
      <c r="G140" s="6"/>
      <c r="H140" s="6" t="s">
        <v>138</v>
      </c>
      <c r="I140" s="2">
        <v>-0.018385104</v>
      </c>
      <c r="J140" s="2">
        <v>0.035736278</v>
      </c>
      <c r="K140" s="2">
        <v>0.611</v>
      </c>
      <c r="L140" s="2">
        <v>-0.09136832</v>
      </c>
      <c r="M140" s="2">
        <v>0.05459811</v>
      </c>
    </row>
    <row r="141" ht="13.85" spans="1:13">
      <c r="A141" s="2"/>
      <c r="B141" s="2"/>
      <c r="C141" s="2"/>
      <c r="D141" s="2"/>
      <c r="E141" s="2"/>
      <c r="F141" s="2"/>
      <c r="G141" s="6"/>
      <c r="H141" s="6" t="s">
        <v>140</v>
      </c>
      <c r="I141" s="2">
        <v>0.024989393</v>
      </c>
      <c r="J141" s="2">
        <v>0.035736278</v>
      </c>
      <c r="K141" s="2">
        <v>0.49</v>
      </c>
      <c r="L141" s="2">
        <v>-0.04799382</v>
      </c>
      <c r="M141" s="2">
        <v>0.09797261</v>
      </c>
    </row>
    <row r="142" ht="13.85" spans="1:13">
      <c r="A142" s="2"/>
      <c r="B142" s="2"/>
      <c r="C142" s="2"/>
      <c r="D142" s="2"/>
      <c r="E142" s="2"/>
      <c r="F142" s="2"/>
      <c r="G142" s="6"/>
      <c r="H142" s="6" t="s">
        <v>236</v>
      </c>
      <c r="I142" s="2">
        <v>-0.00081842</v>
      </c>
      <c r="J142" s="2">
        <v>0.035736278</v>
      </c>
      <c r="K142" s="2">
        <v>0.982</v>
      </c>
      <c r="L142" s="2">
        <v>-0.07380164</v>
      </c>
      <c r="M142" s="2">
        <v>0.0721648</v>
      </c>
    </row>
    <row r="143" ht="13.85" spans="1:13">
      <c r="A143" s="2"/>
      <c r="B143" s="2"/>
      <c r="C143" s="2"/>
      <c r="D143" s="2"/>
      <c r="E143" s="2"/>
      <c r="F143" s="2"/>
      <c r="G143" s="6"/>
      <c r="H143" s="6" t="s">
        <v>237</v>
      </c>
      <c r="I143" s="2">
        <v>0.001177557</v>
      </c>
      <c r="J143" s="2">
        <v>0.035736278</v>
      </c>
      <c r="K143" s="2">
        <v>0.974</v>
      </c>
      <c r="L143" s="2">
        <v>-0.07180566</v>
      </c>
      <c r="M143" s="2">
        <v>0.07416077</v>
      </c>
    </row>
    <row r="144" ht="13.85" spans="1:13">
      <c r="A144" s="2"/>
      <c r="B144" s="2"/>
      <c r="C144" s="2"/>
      <c r="D144" s="2"/>
      <c r="E144" s="2"/>
      <c r="F144" s="2"/>
      <c r="G144" s="6" t="s">
        <v>236</v>
      </c>
      <c r="H144" s="6" t="s">
        <v>31</v>
      </c>
      <c r="I144" s="2">
        <v>0.001544962</v>
      </c>
      <c r="J144" s="2">
        <v>0.035736278</v>
      </c>
      <c r="K144" s="2">
        <v>0.966</v>
      </c>
      <c r="L144" s="2">
        <v>-0.07143826</v>
      </c>
      <c r="M144" s="2">
        <v>0.07452818</v>
      </c>
    </row>
    <row r="145" ht="13.85" spans="1:13">
      <c r="A145" s="2"/>
      <c r="B145" s="2"/>
      <c r="C145" s="2"/>
      <c r="D145" s="2"/>
      <c r="E145" s="2"/>
      <c r="F145" s="2"/>
      <c r="G145" s="6"/>
      <c r="H145" s="6" t="s">
        <v>138</v>
      </c>
      <c r="I145" s="2">
        <v>-0.017566685</v>
      </c>
      <c r="J145" s="2">
        <v>0.035736278</v>
      </c>
      <c r="K145" s="2">
        <v>0.627</v>
      </c>
      <c r="L145" s="2">
        <v>-0.0905499</v>
      </c>
      <c r="M145" s="2">
        <v>0.05541653</v>
      </c>
    </row>
    <row r="146" ht="13.85" spans="1:13">
      <c r="A146" s="2"/>
      <c r="B146" s="2"/>
      <c r="C146" s="2"/>
      <c r="D146" s="2"/>
      <c r="E146" s="2"/>
      <c r="F146" s="2"/>
      <c r="G146" s="6"/>
      <c r="H146" s="6" t="s">
        <v>140</v>
      </c>
      <c r="I146" s="2">
        <v>0.025807812</v>
      </c>
      <c r="J146" s="2">
        <v>0.035736278</v>
      </c>
      <c r="K146" s="2">
        <v>0.476</v>
      </c>
      <c r="L146" s="2">
        <v>-0.0471754</v>
      </c>
      <c r="M146" s="2">
        <v>0.09879103</v>
      </c>
    </row>
    <row r="147" ht="13.85" spans="1:13">
      <c r="A147" s="2"/>
      <c r="B147" s="2"/>
      <c r="C147" s="2"/>
      <c r="D147" s="2"/>
      <c r="E147" s="2"/>
      <c r="F147" s="2"/>
      <c r="G147" s="6"/>
      <c r="H147" s="6" t="s">
        <v>235</v>
      </c>
      <c r="I147" s="2">
        <v>0.00081842</v>
      </c>
      <c r="J147" s="2">
        <v>0.035736278</v>
      </c>
      <c r="K147" s="2">
        <v>0.982</v>
      </c>
      <c r="L147" s="2">
        <v>-0.0721648</v>
      </c>
      <c r="M147" s="2">
        <v>0.07380164</v>
      </c>
    </row>
    <row r="148" ht="13.85" spans="1:13">
      <c r="A148" s="2"/>
      <c r="B148" s="2"/>
      <c r="C148" s="2"/>
      <c r="D148" s="2"/>
      <c r="E148" s="2"/>
      <c r="F148" s="2"/>
      <c r="G148" s="6"/>
      <c r="H148" s="6" t="s">
        <v>237</v>
      </c>
      <c r="I148" s="2">
        <v>0.001995976</v>
      </c>
      <c r="J148" s="2">
        <v>0.035736278</v>
      </c>
      <c r="K148" s="2">
        <v>0.956</v>
      </c>
      <c r="L148" s="2">
        <v>-0.07098724</v>
      </c>
      <c r="M148" s="2">
        <v>0.07497919</v>
      </c>
    </row>
    <row r="149" ht="13.85" spans="1:13">
      <c r="A149" s="2"/>
      <c r="B149" s="2"/>
      <c r="C149" s="2"/>
      <c r="D149" s="2"/>
      <c r="E149" s="2"/>
      <c r="F149" s="2"/>
      <c r="G149" s="6" t="s">
        <v>237</v>
      </c>
      <c r="H149" s="6" t="s">
        <v>31</v>
      </c>
      <c r="I149" s="2">
        <v>-0.000451014</v>
      </c>
      <c r="J149" s="2">
        <v>0.035736278</v>
      </c>
      <c r="K149" s="2">
        <v>0.99</v>
      </c>
      <c r="L149" s="2">
        <v>-0.07343423</v>
      </c>
      <c r="M149" s="2">
        <v>0.0725322</v>
      </c>
    </row>
    <row r="150" ht="13.85" spans="1:13">
      <c r="A150" s="2"/>
      <c r="B150" s="2"/>
      <c r="C150" s="2"/>
      <c r="D150" s="2"/>
      <c r="E150" s="2"/>
      <c r="F150" s="2"/>
      <c r="G150" s="6"/>
      <c r="H150" s="6" t="s">
        <v>138</v>
      </c>
      <c r="I150" s="2">
        <v>-0.019562661</v>
      </c>
      <c r="J150" s="2">
        <v>0.035736278</v>
      </c>
      <c r="K150" s="2">
        <v>0.588</v>
      </c>
      <c r="L150" s="2">
        <v>-0.09254588</v>
      </c>
      <c r="M150" s="2">
        <v>0.05342056</v>
      </c>
    </row>
    <row r="151" ht="13.85" spans="1:13">
      <c r="A151" s="2"/>
      <c r="B151" s="2"/>
      <c r="C151" s="2"/>
      <c r="D151" s="2"/>
      <c r="E151" s="2"/>
      <c r="F151" s="2"/>
      <c r="G151" s="6"/>
      <c r="H151" s="6" t="s">
        <v>140</v>
      </c>
      <c r="I151" s="2">
        <v>0.023811836</v>
      </c>
      <c r="J151" s="2">
        <v>0.035736278</v>
      </c>
      <c r="K151" s="2">
        <v>0.51</v>
      </c>
      <c r="L151" s="2">
        <v>-0.04917138</v>
      </c>
      <c r="M151" s="2">
        <v>0.09679505</v>
      </c>
    </row>
    <row r="152" ht="13.85" spans="1:13">
      <c r="A152" s="2"/>
      <c r="B152" s="2"/>
      <c r="C152" s="2"/>
      <c r="D152" s="2"/>
      <c r="E152" s="2"/>
      <c r="F152" s="2"/>
      <c r="G152" s="6"/>
      <c r="H152" s="6" t="s">
        <v>235</v>
      </c>
      <c r="I152" s="2">
        <v>-0.001177557</v>
      </c>
      <c r="J152" s="2">
        <v>0.035736278</v>
      </c>
      <c r="K152" s="2">
        <v>0.974</v>
      </c>
      <c r="L152" s="2">
        <v>-0.07416077</v>
      </c>
      <c r="M152" s="2">
        <v>0.07180566</v>
      </c>
    </row>
    <row r="153" ht="13.85" spans="1:13">
      <c r="A153" s="2"/>
      <c r="B153" s="2"/>
      <c r="C153" s="2"/>
      <c r="D153" s="2"/>
      <c r="E153" s="2"/>
      <c r="F153" s="2"/>
      <c r="G153" s="6"/>
      <c r="H153" s="6" t="s">
        <v>236</v>
      </c>
      <c r="I153" s="2">
        <v>-0.001995976</v>
      </c>
      <c r="J153" s="2">
        <v>0.035736278</v>
      </c>
      <c r="K153" s="2">
        <v>0.956</v>
      </c>
      <c r="L153" s="2">
        <v>-0.07497919</v>
      </c>
      <c r="M153" s="2">
        <v>0.07098724</v>
      </c>
    </row>
    <row r="154" ht="13.85" spans="7:8">
      <c r="G154" s="6" t="s">
        <v>144</v>
      </c>
      <c r="H154" s="6"/>
    </row>
    <row r="157" ht="17.25" spans="1:5">
      <c r="A157" s="10" t="s">
        <v>1583</v>
      </c>
      <c r="B157" s="6"/>
      <c r="C157" s="6"/>
      <c r="D157" s="6"/>
      <c r="E157" s="6"/>
    </row>
    <row r="158" ht="13.9" spans="1:5">
      <c r="A158" s="11" t="s">
        <v>83</v>
      </c>
      <c r="B158" s="12" t="s">
        <v>64</v>
      </c>
      <c r="C158" s="12" t="s">
        <v>65</v>
      </c>
      <c r="D158" s="12" t="s">
        <v>66</v>
      </c>
      <c r="E158" s="12" t="s">
        <v>67</v>
      </c>
    </row>
    <row r="159" ht="13.85" spans="1:5">
      <c r="A159" s="13" t="s">
        <v>68</v>
      </c>
      <c r="B159" s="13">
        <v>26.558</v>
      </c>
      <c r="C159" s="13">
        <v>0.0507</v>
      </c>
      <c r="D159" s="2">
        <f t="shared" ref="D159:D194" si="4">B159*0.5/C159</f>
        <v>261.913214990138</v>
      </c>
      <c r="E159">
        <f t="shared" ref="E159:E194" si="5">D159/1000</f>
        <v>0.261913214990138</v>
      </c>
    </row>
    <row r="160" ht="13.85" spans="1:5">
      <c r="A160" s="13" t="s">
        <v>69</v>
      </c>
      <c r="B160" s="13">
        <v>52.133</v>
      </c>
      <c r="C160" s="13">
        <v>0.0517</v>
      </c>
      <c r="D160" s="2">
        <f t="shared" si="4"/>
        <v>504.187620889749</v>
      </c>
      <c r="E160">
        <f t="shared" si="5"/>
        <v>0.504187620889749</v>
      </c>
    </row>
    <row r="161" ht="13.85" spans="1:5">
      <c r="A161" s="13" t="s">
        <v>70</v>
      </c>
      <c r="B161" s="13">
        <v>33.67</v>
      </c>
      <c r="C161" s="13">
        <v>0.05</v>
      </c>
      <c r="D161" s="2">
        <f t="shared" si="4"/>
        <v>336.7</v>
      </c>
      <c r="E161">
        <f t="shared" si="5"/>
        <v>0.3367</v>
      </c>
    </row>
    <row r="162" ht="13.85" spans="1:5">
      <c r="A162" s="13" t="s">
        <v>71</v>
      </c>
      <c r="B162" s="13">
        <v>33.606</v>
      </c>
      <c r="C162" s="13">
        <v>0.0496</v>
      </c>
      <c r="D162" s="2">
        <f t="shared" si="4"/>
        <v>338.770161290323</v>
      </c>
      <c r="E162">
        <f t="shared" si="5"/>
        <v>0.338770161290323</v>
      </c>
    </row>
    <row r="163" ht="13.85" spans="1:5">
      <c r="A163" s="13" t="s">
        <v>72</v>
      </c>
      <c r="B163" s="13">
        <v>30.812</v>
      </c>
      <c r="C163" s="13">
        <v>0.0507</v>
      </c>
      <c r="D163" s="2">
        <f t="shared" si="4"/>
        <v>303.865877712032</v>
      </c>
      <c r="E163">
        <f t="shared" si="5"/>
        <v>0.303865877712032</v>
      </c>
    </row>
    <row r="164" ht="13.85" spans="1:5">
      <c r="A164" s="13" t="s">
        <v>73</v>
      </c>
      <c r="B164" s="13">
        <v>34.815</v>
      </c>
      <c r="C164" s="13">
        <v>0.0495</v>
      </c>
      <c r="D164" s="2">
        <f t="shared" si="4"/>
        <v>351.666666666667</v>
      </c>
      <c r="E164">
        <f t="shared" si="5"/>
        <v>0.351666666666667</v>
      </c>
    </row>
    <row r="165" ht="13.85" spans="1:5">
      <c r="A165" s="15" t="s">
        <v>174</v>
      </c>
      <c r="B165" s="15">
        <v>21.17</v>
      </c>
      <c r="C165" s="15">
        <v>0.051</v>
      </c>
      <c r="D165" s="2">
        <f t="shared" si="4"/>
        <v>207.549019607843</v>
      </c>
      <c r="E165">
        <f t="shared" si="5"/>
        <v>0.207549019607843</v>
      </c>
    </row>
    <row r="166" ht="13.85" spans="1:5">
      <c r="A166" s="15" t="s">
        <v>175</v>
      </c>
      <c r="B166" s="15">
        <v>19.208</v>
      </c>
      <c r="C166" s="15">
        <v>0.052</v>
      </c>
      <c r="D166" s="2">
        <f t="shared" si="4"/>
        <v>184.692307692308</v>
      </c>
      <c r="E166">
        <f t="shared" si="5"/>
        <v>0.184692307692308</v>
      </c>
    </row>
    <row r="167" ht="13.85" spans="1:5">
      <c r="A167" s="15" t="s">
        <v>176</v>
      </c>
      <c r="B167" s="15">
        <v>20.313</v>
      </c>
      <c r="C167" s="15">
        <v>0.0507</v>
      </c>
      <c r="D167" s="2">
        <f t="shared" si="4"/>
        <v>200.325443786982</v>
      </c>
      <c r="E167">
        <f t="shared" si="5"/>
        <v>0.200325443786982</v>
      </c>
    </row>
    <row r="168" ht="13.85" spans="1:5">
      <c r="A168" s="15" t="s">
        <v>177</v>
      </c>
      <c r="B168" s="15">
        <v>19.136</v>
      </c>
      <c r="C168" s="15">
        <v>0.0504</v>
      </c>
      <c r="D168" s="2">
        <f t="shared" si="4"/>
        <v>189.84126984127</v>
      </c>
      <c r="E168">
        <f t="shared" si="5"/>
        <v>0.18984126984127</v>
      </c>
    </row>
    <row r="169" ht="13.85" spans="1:5">
      <c r="A169" s="15" t="s">
        <v>178</v>
      </c>
      <c r="B169" s="15">
        <v>81.204</v>
      </c>
      <c r="C169" s="15">
        <v>0.0508</v>
      </c>
      <c r="D169" s="2">
        <f t="shared" si="4"/>
        <v>799.251968503937</v>
      </c>
      <c r="E169">
        <f t="shared" si="5"/>
        <v>0.799251968503937</v>
      </c>
    </row>
    <row r="170" ht="13.85" spans="1:5">
      <c r="A170" s="15" t="s">
        <v>179</v>
      </c>
      <c r="B170" s="15">
        <v>37.71</v>
      </c>
      <c r="C170" s="15">
        <v>0.0512</v>
      </c>
      <c r="D170" s="2">
        <f t="shared" si="4"/>
        <v>368.26171875</v>
      </c>
      <c r="E170">
        <f t="shared" si="5"/>
        <v>0.36826171875</v>
      </c>
    </row>
    <row r="171" ht="13.85" spans="1:5">
      <c r="A171" s="17" t="s">
        <v>180</v>
      </c>
      <c r="B171" s="17">
        <v>23.399</v>
      </c>
      <c r="C171" s="17">
        <v>0.0508</v>
      </c>
      <c r="D171" s="2">
        <f t="shared" si="4"/>
        <v>230.305118110236</v>
      </c>
      <c r="E171">
        <f t="shared" si="5"/>
        <v>0.230305118110236</v>
      </c>
    </row>
    <row r="172" ht="13.85" spans="1:5">
      <c r="A172" s="17" t="s">
        <v>181</v>
      </c>
      <c r="B172" s="17">
        <v>28.733</v>
      </c>
      <c r="C172" s="17">
        <v>0.0505</v>
      </c>
      <c r="D172" s="2">
        <f t="shared" si="4"/>
        <v>284.485148514851</v>
      </c>
      <c r="E172">
        <f t="shared" si="5"/>
        <v>0.284485148514851</v>
      </c>
    </row>
    <row r="173" ht="13.85" spans="1:5">
      <c r="A173" s="17" t="s">
        <v>182</v>
      </c>
      <c r="B173" s="17">
        <v>28.751</v>
      </c>
      <c r="C173" s="17">
        <v>0.0528</v>
      </c>
      <c r="D173" s="2">
        <f t="shared" si="4"/>
        <v>272.263257575758</v>
      </c>
      <c r="E173">
        <f t="shared" si="5"/>
        <v>0.272263257575758</v>
      </c>
    </row>
    <row r="174" ht="13.85" spans="1:5">
      <c r="A174" s="17" t="s">
        <v>183</v>
      </c>
      <c r="B174" s="17">
        <v>40.735</v>
      </c>
      <c r="C174" s="17">
        <v>0.0514</v>
      </c>
      <c r="D174" s="2">
        <f t="shared" si="4"/>
        <v>396.25486381323</v>
      </c>
      <c r="E174">
        <f t="shared" si="5"/>
        <v>0.39625486381323</v>
      </c>
    </row>
    <row r="175" ht="13.85" spans="1:5">
      <c r="A175" s="17" t="s">
        <v>184</v>
      </c>
      <c r="B175" s="17">
        <v>23.739</v>
      </c>
      <c r="C175" s="17">
        <v>0.0512</v>
      </c>
      <c r="D175" s="2">
        <f t="shared" si="4"/>
        <v>231.826171875</v>
      </c>
      <c r="E175">
        <f t="shared" si="5"/>
        <v>0.231826171875</v>
      </c>
    </row>
    <row r="176" ht="13.85" spans="1:5">
      <c r="A176" s="17" t="s">
        <v>185</v>
      </c>
      <c r="B176" s="17">
        <v>32.765</v>
      </c>
      <c r="C176" s="17">
        <v>0.0522</v>
      </c>
      <c r="D176" s="2">
        <f t="shared" si="4"/>
        <v>313.840996168582</v>
      </c>
      <c r="E176">
        <f t="shared" si="5"/>
        <v>0.313840996168582</v>
      </c>
    </row>
    <row r="177" ht="13.85" spans="1:5">
      <c r="A177" s="15" t="s">
        <v>301</v>
      </c>
      <c r="B177" s="15">
        <v>24.36</v>
      </c>
      <c r="C177" s="15">
        <v>0.0527</v>
      </c>
      <c r="D177" s="2">
        <f t="shared" si="4"/>
        <v>231.11954459203</v>
      </c>
      <c r="E177">
        <f t="shared" si="5"/>
        <v>0.23111954459203</v>
      </c>
    </row>
    <row r="178" ht="13.85" spans="1:5">
      <c r="A178" s="15" t="s">
        <v>302</v>
      </c>
      <c r="B178" s="15">
        <v>23.406</v>
      </c>
      <c r="C178" s="15">
        <v>0.0512</v>
      </c>
      <c r="D178" s="2">
        <f t="shared" si="4"/>
        <v>228.57421875</v>
      </c>
      <c r="E178">
        <f t="shared" si="5"/>
        <v>0.22857421875</v>
      </c>
    </row>
    <row r="179" ht="13.85" spans="1:5">
      <c r="A179" s="15" t="s">
        <v>303</v>
      </c>
      <c r="B179" s="15">
        <v>30.782</v>
      </c>
      <c r="C179" s="15">
        <v>0.0522</v>
      </c>
      <c r="D179" s="2">
        <f t="shared" si="4"/>
        <v>294.846743295019</v>
      </c>
      <c r="E179">
        <f t="shared" si="5"/>
        <v>0.294846743295019</v>
      </c>
    </row>
    <row r="180" ht="13.85" spans="1:5">
      <c r="A180" s="15" t="s">
        <v>304</v>
      </c>
      <c r="B180" s="15">
        <v>28.653</v>
      </c>
      <c r="C180" s="15">
        <v>0.0517</v>
      </c>
      <c r="D180" s="2">
        <f t="shared" si="4"/>
        <v>277.1083172147</v>
      </c>
      <c r="E180">
        <f t="shared" si="5"/>
        <v>0.2771083172147</v>
      </c>
    </row>
    <row r="181" ht="13.85" spans="1:5">
      <c r="A181" s="15" t="s">
        <v>305</v>
      </c>
      <c r="B181" s="15">
        <v>21.934</v>
      </c>
      <c r="C181" s="15">
        <v>0.0514</v>
      </c>
      <c r="D181" s="2">
        <f t="shared" si="4"/>
        <v>213.365758754864</v>
      </c>
      <c r="E181">
        <f t="shared" si="5"/>
        <v>0.213365758754864</v>
      </c>
    </row>
    <row r="182" ht="13.85" spans="1:5">
      <c r="A182" s="15" t="s">
        <v>306</v>
      </c>
      <c r="B182" s="15">
        <v>30.737</v>
      </c>
      <c r="C182" s="15">
        <v>0.0521</v>
      </c>
      <c r="D182" s="2">
        <f t="shared" si="4"/>
        <v>294.980806142035</v>
      </c>
      <c r="E182">
        <f t="shared" si="5"/>
        <v>0.294980806142035</v>
      </c>
    </row>
    <row r="183" ht="13.85" spans="1:5">
      <c r="A183" s="13" t="s">
        <v>307</v>
      </c>
      <c r="B183" s="13">
        <v>22.654</v>
      </c>
      <c r="C183" s="13">
        <v>0.0507</v>
      </c>
      <c r="D183" s="2">
        <f t="shared" si="4"/>
        <v>223.412228796844</v>
      </c>
      <c r="E183">
        <f t="shared" si="5"/>
        <v>0.223412228796844</v>
      </c>
    </row>
    <row r="184" ht="13.85" spans="1:5">
      <c r="A184" s="13" t="s">
        <v>308</v>
      </c>
      <c r="B184" s="13">
        <v>24.725</v>
      </c>
      <c r="C184" s="13">
        <v>0.05</v>
      </c>
      <c r="D184" s="2">
        <f t="shared" si="4"/>
        <v>247.25</v>
      </c>
      <c r="E184">
        <f t="shared" si="5"/>
        <v>0.24725</v>
      </c>
    </row>
    <row r="185" ht="13.85" spans="1:5">
      <c r="A185" s="13" t="s">
        <v>309</v>
      </c>
      <c r="B185" s="13">
        <v>28.402</v>
      </c>
      <c r="C185" s="13">
        <v>0.05</v>
      </c>
      <c r="D185" s="2">
        <f t="shared" si="4"/>
        <v>284.02</v>
      </c>
      <c r="E185">
        <f t="shared" si="5"/>
        <v>0.28402</v>
      </c>
    </row>
    <row r="186" ht="13.85" spans="1:5">
      <c r="A186" s="13" t="s">
        <v>310</v>
      </c>
      <c r="B186" s="13">
        <v>20.937</v>
      </c>
      <c r="C186" s="13">
        <v>0.05</v>
      </c>
      <c r="D186" s="2">
        <f t="shared" si="4"/>
        <v>209.37</v>
      </c>
      <c r="E186">
        <f t="shared" si="5"/>
        <v>0.20937</v>
      </c>
    </row>
    <row r="187" ht="13.85" spans="1:5">
      <c r="A187" s="13" t="s">
        <v>311</v>
      </c>
      <c r="B187" s="13">
        <v>29.955</v>
      </c>
      <c r="C187" s="13">
        <v>0.051</v>
      </c>
      <c r="D187" s="2">
        <f t="shared" si="4"/>
        <v>293.676470588235</v>
      </c>
      <c r="E187">
        <f t="shared" si="5"/>
        <v>0.293676470588235</v>
      </c>
    </row>
    <row r="188" ht="13.85" spans="1:5">
      <c r="A188" s="13" t="s">
        <v>312</v>
      </c>
      <c r="B188" s="13">
        <v>23.643</v>
      </c>
      <c r="C188" s="13">
        <v>0.0495</v>
      </c>
      <c r="D188" s="2">
        <f t="shared" si="4"/>
        <v>238.818181818182</v>
      </c>
      <c r="E188">
        <f t="shared" si="5"/>
        <v>0.238818181818182</v>
      </c>
    </row>
    <row r="189" ht="13.85" spans="1:5">
      <c r="A189" s="15" t="s">
        <v>313</v>
      </c>
      <c r="B189" s="15">
        <v>28.215</v>
      </c>
      <c r="C189" s="15">
        <v>0.05</v>
      </c>
      <c r="D189" s="2">
        <f t="shared" si="4"/>
        <v>282.15</v>
      </c>
      <c r="E189">
        <f t="shared" si="5"/>
        <v>0.28215</v>
      </c>
    </row>
    <row r="190" ht="13.85" spans="1:5">
      <c r="A190" s="15" t="s">
        <v>314</v>
      </c>
      <c r="B190" s="15">
        <v>25.173</v>
      </c>
      <c r="C190" s="15">
        <v>0.049</v>
      </c>
      <c r="D190" s="2">
        <f t="shared" si="4"/>
        <v>256.867346938775</v>
      </c>
      <c r="E190">
        <f t="shared" si="5"/>
        <v>0.256867346938775</v>
      </c>
    </row>
    <row r="191" ht="13.85" spans="1:5">
      <c r="A191" s="15" t="s">
        <v>315</v>
      </c>
      <c r="B191" s="15">
        <v>35.944</v>
      </c>
      <c r="C191" s="15">
        <v>0.0504</v>
      </c>
      <c r="D191" s="2">
        <f t="shared" si="4"/>
        <v>356.587301587302</v>
      </c>
      <c r="E191">
        <f t="shared" si="5"/>
        <v>0.356587301587302</v>
      </c>
    </row>
    <row r="192" ht="13.85" spans="1:5">
      <c r="A192" s="15" t="s">
        <v>316</v>
      </c>
      <c r="B192" s="15">
        <v>23.003</v>
      </c>
      <c r="C192" s="15">
        <v>0.0462</v>
      </c>
      <c r="D192" s="2">
        <f t="shared" si="4"/>
        <v>248.950216450216</v>
      </c>
      <c r="E192">
        <f t="shared" si="5"/>
        <v>0.248950216450216</v>
      </c>
    </row>
    <row r="193" ht="13.85" spans="1:5">
      <c r="A193" s="15" t="s">
        <v>317</v>
      </c>
      <c r="B193" s="15">
        <v>23.007</v>
      </c>
      <c r="C193" s="15">
        <v>0.0491</v>
      </c>
      <c r="D193" s="2">
        <f t="shared" si="4"/>
        <v>234.28716904277</v>
      </c>
      <c r="E193">
        <f t="shared" si="5"/>
        <v>0.23428716904277</v>
      </c>
    </row>
    <row r="194" ht="13.85" spans="1:5">
      <c r="A194" s="15" t="s">
        <v>318</v>
      </c>
      <c r="B194" s="15">
        <v>26.055</v>
      </c>
      <c r="C194" s="15">
        <v>0.053</v>
      </c>
      <c r="D194" s="2">
        <f t="shared" si="4"/>
        <v>245.801886792453</v>
      </c>
      <c r="E194">
        <f t="shared" si="5"/>
        <v>0.245801886792453</v>
      </c>
    </row>
    <row r="196" ht="13.85" spans="1:13">
      <c r="A196" s="6" t="s">
        <v>123</v>
      </c>
      <c r="B196" s="2"/>
      <c r="C196" s="2"/>
      <c r="D196" s="2"/>
      <c r="E196" s="2"/>
      <c r="F196" s="2"/>
      <c r="G196" s="6" t="s">
        <v>124</v>
      </c>
      <c r="H196" s="6"/>
      <c r="I196" s="6"/>
      <c r="J196" s="6"/>
      <c r="K196" s="6"/>
      <c r="L196" s="6"/>
      <c r="M196" s="6"/>
    </row>
    <row r="197" ht="13.85" spans="1:13">
      <c r="A197" s="6" t="s">
        <v>30</v>
      </c>
      <c r="B197" s="2"/>
      <c r="C197" s="2"/>
      <c r="D197" s="2"/>
      <c r="E197" s="2"/>
      <c r="F197" s="2"/>
      <c r="G197" s="6" t="s">
        <v>125</v>
      </c>
      <c r="H197" s="6"/>
      <c r="I197" s="6"/>
      <c r="J197" s="6"/>
      <c r="K197" s="6"/>
      <c r="L197" s="6"/>
      <c r="M197" s="6"/>
    </row>
    <row r="198" ht="13.85" spans="1:13">
      <c r="A198" s="6"/>
      <c r="B198" s="6" t="s">
        <v>126</v>
      </c>
      <c r="C198" s="6" t="s">
        <v>127</v>
      </c>
      <c r="D198" s="6" t="s">
        <v>128</v>
      </c>
      <c r="E198" s="6" t="s">
        <v>32</v>
      </c>
      <c r="F198" s="6" t="s">
        <v>33</v>
      </c>
      <c r="G198" s="6" t="s">
        <v>129</v>
      </c>
      <c r="H198" s="6"/>
      <c r="I198" s="6"/>
      <c r="J198" s="6"/>
      <c r="K198" s="6"/>
      <c r="L198" s="6"/>
      <c r="M198" s="6"/>
    </row>
    <row r="199" ht="13.85" spans="1:13">
      <c r="A199" s="8" t="s">
        <v>130</v>
      </c>
      <c r="B199" s="2">
        <v>0.047</v>
      </c>
      <c r="C199" s="2">
        <v>5</v>
      </c>
      <c r="D199" s="2">
        <v>0.009</v>
      </c>
      <c r="E199" s="2">
        <v>0.769</v>
      </c>
      <c r="F199" s="2">
        <v>0.579</v>
      </c>
      <c r="G199" s="6" t="s">
        <v>131</v>
      </c>
      <c r="H199" s="6" t="s">
        <v>132</v>
      </c>
      <c r="I199" s="6" t="s">
        <v>133</v>
      </c>
      <c r="J199" s="6" t="s">
        <v>134</v>
      </c>
      <c r="K199" s="6" t="s">
        <v>33</v>
      </c>
      <c r="L199" s="6" t="s">
        <v>135</v>
      </c>
      <c r="M199" s="6"/>
    </row>
    <row r="200" ht="13.85" spans="1:13">
      <c r="A200" s="6" t="s">
        <v>136</v>
      </c>
      <c r="B200" s="2">
        <v>0.37</v>
      </c>
      <c r="C200" s="2">
        <v>30</v>
      </c>
      <c r="D200" s="2">
        <v>0.012</v>
      </c>
      <c r="E200" s="2"/>
      <c r="F200" s="2"/>
      <c r="G200" s="6"/>
      <c r="H200" s="6"/>
      <c r="I200" s="6"/>
      <c r="J200" s="6"/>
      <c r="K200" s="6"/>
      <c r="L200" s="6" t="s">
        <v>41</v>
      </c>
      <c r="M200" s="6" t="s">
        <v>42</v>
      </c>
    </row>
    <row r="201" ht="13.85" spans="1:13">
      <c r="A201" s="6" t="s">
        <v>137</v>
      </c>
      <c r="B201" s="2">
        <v>0.417</v>
      </c>
      <c r="C201" s="2">
        <v>35</v>
      </c>
      <c r="D201" s="2"/>
      <c r="E201" s="2"/>
      <c r="F201" s="2"/>
      <c r="G201" s="6" t="s">
        <v>31</v>
      </c>
      <c r="H201" s="6" t="s">
        <v>138</v>
      </c>
      <c r="I201" s="2">
        <v>0.02453</v>
      </c>
      <c r="J201" s="2">
        <v>0.06408</v>
      </c>
      <c r="K201" s="2">
        <v>0.705</v>
      </c>
      <c r="L201" s="2">
        <v>-0.1063</v>
      </c>
      <c r="M201" s="2">
        <v>0.1554</v>
      </c>
    </row>
    <row r="202" ht="13.85" spans="1:13">
      <c r="A202" s="2"/>
      <c r="B202" s="2"/>
      <c r="C202" s="2"/>
      <c r="D202" s="2"/>
      <c r="E202" s="2"/>
      <c r="F202" s="2"/>
      <c r="G202" s="6"/>
      <c r="H202" s="6" t="s">
        <v>140</v>
      </c>
      <c r="I202" s="2">
        <v>0.06135</v>
      </c>
      <c r="J202" s="2">
        <v>0.06408</v>
      </c>
      <c r="K202" s="2">
        <v>0.346</v>
      </c>
      <c r="L202" s="2">
        <v>-0.0695</v>
      </c>
      <c r="M202" s="2">
        <v>0.1922</v>
      </c>
    </row>
    <row r="203" ht="13.85" spans="1:13">
      <c r="A203" s="2"/>
      <c r="B203" s="2"/>
      <c r="C203" s="2"/>
      <c r="D203" s="2"/>
      <c r="E203" s="2"/>
      <c r="F203" s="2"/>
      <c r="G203" s="6"/>
      <c r="H203" s="6" t="s">
        <v>235</v>
      </c>
      <c r="I203" s="2">
        <v>0.09285</v>
      </c>
      <c r="J203" s="2">
        <v>0.06408</v>
      </c>
      <c r="K203" s="2">
        <v>0.158</v>
      </c>
      <c r="L203" s="2">
        <v>-0.038</v>
      </c>
      <c r="M203" s="2">
        <v>0.2237</v>
      </c>
    </row>
    <row r="204" ht="13.85" spans="1:13">
      <c r="A204" s="2"/>
      <c r="B204" s="2"/>
      <c r="C204" s="2"/>
      <c r="D204" s="2"/>
      <c r="E204" s="2"/>
      <c r="F204" s="2"/>
      <c r="G204" s="6"/>
      <c r="H204" s="6" t="s">
        <v>236</v>
      </c>
      <c r="I204" s="2">
        <v>0.10009</v>
      </c>
      <c r="J204" s="2">
        <v>0.06408</v>
      </c>
      <c r="K204" s="2">
        <v>0.129</v>
      </c>
      <c r="L204" s="2">
        <v>-0.0308</v>
      </c>
      <c r="M204" s="2">
        <v>0.231</v>
      </c>
    </row>
    <row r="205" ht="13.85" spans="1:13">
      <c r="A205" s="2"/>
      <c r="B205" s="2"/>
      <c r="C205" s="2"/>
      <c r="D205" s="2"/>
      <c r="E205" s="2"/>
      <c r="F205" s="2"/>
      <c r="G205" s="6"/>
      <c r="H205" s="6" t="s">
        <v>237</v>
      </c>
      <c r="I205" s="2">
        <v>0.07874</v>
      </c>
      <c r="J205" s="2">
        <v>0.06408</v>
      </c>
      <c r="K205" s="2">
        <v>0.229</v>
      </c>
      <c r="L205" s="2">
        <v>-0.0521</v>
      </c>
      <c r="M205" s="2">
        <v>0.2096</v>
      </c>
    </row>
    <row r="206" ht="13.85" spans="1:13">
      <c r="A206" s="2"/>
      <c r="B206" s="2"/>
      <c r="C206" s="2"/>
      <c r="D206" s="2"/>
      <c r="E206" s="2"/>
      <c r="F206" s="2"/>
      <c r="G206" s="6" t="s">
        <v>138</v>
      </c>
      <c r="H206" s="6" t="s">
        <v>31</v>
      </c>
      <c r="I206" s="2">
        <v>-0.02453</v>
      </c>
      <c r="J206" s="2">
        <v>0.06408</v>
      </c>
      <c r="K206" s="2">
        <v>0.705</v>
      </c>
      <c r="L206" s="2">
        <v>-0.1554</v>
      </c>
      <c r="M206" s="2">
        <v>0.1063</v>
      </c>
    </row>
    <row r="207" ht="13.85" spans="1:13">
      <c r="A207" s="2"/>
      <c r="B207" s="2"/>
      <c r="C207" s="2"/>
      <c r="D207" s="2"/>
      <c r="E207" s="2"/>
      <c r="F207" s="2"/>
      <c r="G207" s="6"/>
      <c r="H207" s="6" t="s">
        <v>140</v>
      </c>
      <c r="I207" s="2">
        <v>0.03682</v>
      </c>
      <c r="J207" s="2">
        <v>0.06408</v>
      </c>
      <c r="K207" s="2">
        <v>0.57</v>
      </c>
      <c r="L207" s="2">
        <v>-0.094</v>
      </c>
      <c r="M207" s="2">
        <v>0.1677</v>
      </c>
    </row>
    <row r="208" ht="13.85" spans="1:13">
      <c r="A208" s="2"/>
      <c r="B208" s="2"/>
      <c r="C208" s="2"/>
      <c r="D208" s="2"/>
      <c r="E208" s="2"/>
      <c r="F208" s="2"/>
      <c r="G208" s="6"/>
      <c r="H208" s="6" t="s">
        <v>235</v>
      </c>
      <c r="I208" s="2">
        <v>0.06832</v>
      </c>
      <c r="J208" s="2">
        <v>0.06408</v>
      </c>
      <c r="K208" s="2">
        <v>0.295</v>
      </c>
      <c r="L208" s="2">
        <v>-0.0625</v>
      </c>
      <c r="M208" s="2">
        <v>0.1992</v>
      </c>
    </row>
    <row r="209" ht="13.85" spans="1:13">
      <c r="A209" s="2"/>
      <c r="B209" s="2"/>
      <c r="C209" s="2"/>
      <c r="D209" s="2"/>
      <c r="E209" s="2"/>
      <c r="F209" s="2"/>
      <c r="G209" s="6"/>
      <c r="H209" s="6" t="s">
        <v>236</v>
      </c>
      <c r="I209" s="2">
        <v>0.07556</v>
      </c>
      <c r="J209" s="2">
        <v>0.06408</v>
      </c>
      <c r="K209" s="2">
        <v>0.248</v>
      </c>
      <c r="L209" s="2">
        <v>-0.0553</v>
      </c>
      <c r="M209" s="2">
        <v>0.2064</v>
      </c>
    </row>
    <row r="210" ht="13.85" spans="1:13">
      <c r="A210" s="2"/>
      <c r="B210" s="2"/>
      <c r="C210" s="2"/>
      <c r="D210" s="2"/>
      <c r="E210" s="2"/>
      <c r="F210" s="2"/>
      <c r="G210" s="6"/>
      <c r="H210" s="6" t="s">
        <v>237</v>
      </c>
      <c r="I210" s="2">
        <v>0.05421</v>
      </c>
      <c r="J210" s="2">
        <v>0.06408</v>
      </c>
      <c r="K210" s="2">
        <v>0.404</v>
      </c>
      <c r="L210" s="2">
        <v>-0.0766</v>
      </c>
      <c r="M210" s="2">
        <v>0.1851</v>
      </c>
    </row>
    <row r="211" ht="13.85" spans="1:13">
      <c r="A211" s="2"/>
      <c r="B211" s="2"/>
      <c r="C211" s="2"/>
      <c r="D211" s="2"/>
      <c r="E211" s="2"/>
      <c r="F211" s="2"/>
      <c r="G211" s="6" t="s">
        <v>140</v>
      </c>
      <c r="H211" s="6" t="s">
        <v>31</v>
      </c>
      <c r="I211" s="2">
        <v>-0.06135</v>
      </c>
      <c r="J211" s="2">
        <v>0.06408</v>
      </c>
      <c r="K211" s="2">
        <v>0.346</v>
      </c>
      <c r="L211" s="2">
        <v>-0.1922</v>
      </c>
      <c r="M211" s="2">
        <v>0.0695</v>
      </c>
    </row>
    <row r="212" ht="13.85" spans="1:13">
      <c r="A212" s="2"/>
      <c r="B212" s="2"/>
      <c r="C212" s="2"/>
      <c r="D212" s="2"/>
      <c r="E212" s="2"/>
      <c r="F212" s="2"/>
      <c r="G212" s="6"/>
      <c r="H212" s="6" t="s">
        <v>138</v>
      </c>
      <c r="I212" s="2">
        <v>-0.03682</v>
      </c>
      <c r="J212" s="2">
        <v>0.06408</v>
      </c>
      <c r="K212" s="2">
        <v>0.57</v>
      </c>
      <c r="L212" s="2">
        <v>-0.1677</v>
      </c>
      <c r="M212" s="2">
        <v>0.094</v>
      </c>
    </row>
    <row r="213" ht="13.85" spans="1:13">
      <c r="A213" s="2"/>
      <c r="B213" s="2"/>
      <c r="C213" s="2"/>
      <c r="D213" s="2"/>
      <c r="E213" s="2"/>
      <c r="F213" s="2"/>
      <c r="G213" s="6"/>
      <c r="H213" s="6" t="s">
        <v>235</v>
      </c>
      <c r="I213" s="2">
        <v>0.0315</v>
      </c>
      <c r="J213" s="2">
        <v>0.06408</v>
      </c>
      <c r="K213" s="2">
        <v>0.627</v>
      </c>
      <c r="L213" s="2">
        <v>-0.0994</v>
      </c>
      <c r="M213" s="2">
        <v>0.1624</v>
      </c>
    </row>
    <row r="214" ht="13.85" spans="1:13">
      <c r="A214" s="2"/>
      <c r="B214" s="2"/>
      <c r="C214" s="2"/>
      <c r="D214" s="2"/>
      <c r="E214" s="2"/>
      <c r="F214" s="2"/>
      <c r="G214" s="6"/>
      <c r="H214" s="6" t="s">
        <v>236</v>
      </c>
      <c r="I214" s="2">
        <v>0.03874</v>
      </c>
      <c r="J214" s="2">
        <v>0.06408</v>
      </c>
      <c r="K214" s="2">
        <v>0.55</v>
      </c>
      <c r="L214" s="2">
        <v>-0.0921</v>
      </c>
      <c r="M214" s="2">
        <v>0.1696</v>
      </c>
    </row>
    <row r="215" ht="13.85" spans="1:13">
      <c r="A215" s="2"/>
      <c r="B215" s="2"/>
      <c r="C215" s="2"/>
      <c r="D215" s="2"/>
      <c r="E215" s="2"/>
      <c r="F215" s="2"/>
      <c r="G215" s="6"/>
      <c r="H215" s="6" t="s">
        <v>237</v>
      </c>
      <c r="I215" s="2">
        <v>0.01739</v>
      </c>
      <c r="J215" s="2">
        <v>0.06408</v>
      </c>
      <c r="K215" s="2">
        <v>0.788</v>
      </c>
      <c r="L215" s="2">
        <v>-0.1135</v>
      </c>
      <c r="M215" s="2">
        <v>0.1482</v>
      </c>
    </row>
    <row r="216" ht="13.85" spans="1:13">
      <c r="A216" s="2"/>
      <c r="B216" s="2"/>
      <c r="C216" s="2"/>
      <c r="D216" s="2"/>
      <c r="E216" s="2"/>
      <c r="F216" s="2"/>
      <c r="G216" s="6" t="s">
        <v>235</v>
      </c>
      <c r="H216" s="6" t="s">
        <v>31</v>
      </c>
      <c r="I216" s="2">
        <v>-0.09285</v>
      </c>
      <c r="J216" s="2">
        <v>0.06408</v>
      </c>
      <c r="K216" s="2">
        <v>0.158</v>
      </c>
      <c r="L216" s="2">
        <v>-0.2237</v>
      </c>
      <c r="M216" s="2">
        <v>0.038</v>
      </c>
    </row>
    <row r="217" ht="13.85" spans="1:13">
      <c r="A217" s="2"/>
      <c r="B217" s="2"/>
      <c r="C217" s="2"/>
      <c r="D217" s="2"/>
      <c r="E217" s="2"/>
      <c r="F217" s="2"/>
      <c r="G217" s="6"/>
      <c r="H217" s="6" t="s">
        <v>138</v>
      </c>
      <c r="I217" s="2">
        <v>-0.06832</v>
      </c>
      <c r="J217" s="2">
        <v>0.06408</v>
      </c>
      <c r="K217" s="2">
        <v>0.295</v>
      </c>
      <c r="L217" s="2">
        <v>-0.1992</v>
      </c>
      <c r="M217" s="2">
        <v>0.0625</v>
      </c>
    </row>
    <row r="218" ht="13.85" spans="1:13">
      <c r="A218" s="2"/>
      <c r="B218" s="2"/>
      <c r="C218" s="2"/>
      <c r="D218" s="2"/>
      <c r="E218" s="2"/>
      <c r="F218" s="2"/>
      <c r="G218" s="6"/>
      <c r="H218" s="6" t="s">
        <v>140</v>
      </c>
      <c r="I218" s="2">
        <v>-0.0315</v>
      </c>
      <c r="J218" s="2">
        <v>0.06408</v>
      </c>
      <c r="K218" s="2">
        <v>0.627</v>
      </c>
      <c r="L218" s="2">
        <v>-0.1624</v>
      </c>
      <c r="M218" s="2">
        <v>0.0994</v>
      </c>
    </row>
    <row r="219" ht="13.85" spans="1:13">
      <c r="A219" s="2"/>
      <c r="B219" s="2"/>
      <c r="C219" s="2"/>
      <c r="D219" s="2"/>
      <c r="E219" s="2"/>
      <c r="F219" s="2"/>
      <c r="G219" s="6"/>
      <c r="H219" s="6" t="s">
        <v>236</v>
      </c>
      <c r="I219" s="2">
        <v>0.00724</v>
      </c>
      <c r="J219" s="2">
        <v>0.06408</v>
      </c>
      <c r="K219" s="2">
        <v>0.911</v>
      </c>
      <c r="L219" s="2">
        <v>-0.1236</v>
      </c>
      <c r="M219" s="2">
        <v>0.1381</v>
      </c>
    </row>
    <row r="220" ht="13.85" spans="1:13">
      <c r="A220" s="2"/>
      <c r="B220" s="2"/>
      <c r="C220" s="2"/>
      <c r="D220" s="2"/>
      <c r="E220" s="2"/>
      <c r="F220" s="2"/>
      <c r="G220" s="6"/>
      <c r="H220" s="6" t="s">
        <v>237</v>
      </c>
      <c r="I220" s="2">
        <v>-0.01411</v>
      </c>
      <c r="J220" s="2">
        <v>0.06408</v>
      </c>
      <c r="K220" s="2">
        <v>0.827</v>
      </c>
      <c r="L220" s="2">
        <v>-0.145</v>
      </c>
      <c r="M220" s="2">
        <v>0.1168</v>
      </c>
    </row>
    <row r="221" ht="13.85" spans="1:13">
      <c r="A221" s="2"/>
      <c r="B221" s="2"/>
      <c r="C221" s="2"/>
      <c r="D221" s="2"/>
      <c r="E221" s="2"/>
      <c r="F221" s="2"/>
      <c r="G221" s="6" t="s">
        <v>236</v>
      </c>
      <c r="H221" s="6" t="s">
        <v>31</v>
      </c>
      <c r="I221" s="2">
        <v>-0.10009</v>
      </c>
      <c r="J221" s="2">
        <v>0.06408</v>
      </c>
      <c r="K221" s="2">
        <v>0.129</v>
      </c>
      <c r="L221" s="2">
        <v>-0.231</v>
      </c>
      <c r="M221" s="2">
        <v>0.0308</v>
      </c>
    </row>
    <row r="222" ht="13.85" spans="1:13">
      <c r="A222" s="2"/>
      <c r="B222" s="2"/>
      <c r="C222" s="2"/>
      <c r="D222" s="2"/>
      <c r="E222" s="2"/>
      <c r="F222" s="2"/>
      <c r="G222" s="6"/>
      <c r="H222" s="6" t="s">
        <v>138</v>
      </c>
      <c r="I222" s="2">
        <v>-0.07556</v>
      </c>
      <c r="J222" s="2">
        <v>0.06408</v>
      </c>
      <c r="K222" s="2">
        <v>0.248</v>
      </c>
      <c r="L222" s="2">
        <v>-0.2064</v>
      </c>
      <c r="M222" s="2">
        <v>0.0553</v>
      </c>
    </row>
    <row r="223" ht="13.85" spans="1:13">
      <c r="A223" s="2"/>
      <c r="B223" s="2"/>
      <c r="C223" s="2"/>
      <c r="D223" s="2"/>
      <c r="E223" s="2"/>
      <c r="F223" s="2"/>
      <c r="G223" s="6"/>
      <c r="H223" s="6" t="s">
        <v>140</v>
      </c>
      <c r="I223" s="2">
        <v>-0.03874</v>
      </c>
      <c r="J223" s="2">
        <v>0.06408</v>
      </c>
      <c r="K223" s="2">
        <v>0.55</v>
      </c>
      <c r="L223" s="2">
        <v>-0.1696</v>
      </c>
      <c r="M223" s="2">
        <v>0.0921</v>
      </c>
    </row>
    <row r="224" ht="13.85" spans="1:13">
      <c r="A224" s="2"/>
      <c r="B224" s="2"/>
      <c r="C224" s="2"/>
      <c r="D224" s="2"/>
      <c r="E224" s="2"/>
      <c r="F224" s="2"/>
      <c r="G224" s="6"/>
      <c r="H224" s="6" t="s">
        <v>235</v>
      </c>
      <c r="I224" s="2">
        <v>-0.00724</v>
      </c>
      <c r="J224" s="2">
        <v>0.06408</v>
      </c>
      <c r="K224" s="2">
        <v>0.911</v>
      </c>
      <c r="L224" s="2">
        <v>-0.1381</v>
      </c>
      <c r="M224" s="2">
        <v>0.1236</v>
      </c>
    </row>
    <row r="225" ht="13.85" spans="1:13">
      <c r="A225" s="2"/>
      <c r="B225" s="2"/>
      <c r="C225" s="2"/>
      <c r="D225" s="2"/>
      <c r="E225" s="2"/>
      <c r="F225" s="2"/>
      <c r="G225" s="6"/>
      <c r="H225" s="6" t="s">
        <v>237</v>
      </c>
      <c r="I225" s="2">
        <v>-0.02135</v>
      </c>
      <c r="J225" s="2">
        <v>0.06408</v>
      </c>
      <c r="K225" s="2">
        <v>0.741</v>
      </c>
      <c r="L225" s="2">
        <v>-0.1522</v>
      </c>
      <c r="M225" s="2">
        <v>0.1095</v>
      </c>
    </row>
    <row r="226" ht="13.85" spans="1:13">
      <c r="A226" s="2"/>
      <c r="B226" s="2"/>
      <c r="C226" s="2"/>
      <c r="D226" s="2"/>
      <c r="E226" s="2"/>
      <c r="F226" s="2"/>
      <c r="G226" s="6" t="s">
        <v>237</v>
      </c>
      <c r="H226" s="6" t="s">
        <v>31</v>
      </c>
      <c r="I226" s="2">
        <v>-0.07874</v>
      </c>
      <c r="J226" s="2">
        <v>0.06408</v>
      </c>
      <c r="K226" s="2">
        <v>0.229</v>
      </c>
      <c r="L226" s="2">
        <v>-0.2096</v>
      </c>
      <c r="M226" s="2">
        <v>0.0521</v>
      </c>
    </row>
    <row r="227" ht="13.85" spans="1:13">
      <c r="A227" s="2"/>
      <c r="B227" s="2"/>
      <c r="C227" s="2"/>
      <c r="D227" s="2"/>
      <c r="E227" s="2"/>
      <c r="F227" s="2"/>
      <c r="G227" s="6"/>
      <c r="H227" s="6" t="s">
        <v>138</v>
      </c>
      <c r="I227" s="2">
        <v>-0.05421</v>
      </c>
      <c r="J227" s="2">
        <v>0.06408</v>
      </c>
      <c r="K227" s="2">
        <v>0.404</v>
      </c>
      <c r="L227" s="2">
        <v>-0.1851</v>
      </c>
      <c r="M227" s="2">
        <v>0.0766</v>
      </c>
    </row>
    <row r="228" ht="13.85" spans="1:13">
      <c r="A228" s="2"/>
      <c r="B228" s="2"/>
      <c r="C228" s="2"/>
      <c r="D228" s="2"/>
      <c r="E228" s="2"/>
      <c r="F228" s="2"/>
      <c r="G228" s="6"/>
      <c r="H228" s="6" t="s">
        <v>140</v>
      </c>
      <c r="I228" s="2">
        <v>-0.01739</v>
      </c>
      <c r="J228" s="2">
        <v>0.06408</v>
      </c>
      <c r="K228" s="2">
        <v>0.788</v>
      </c>
      <c r="L228" s="2">
        <v>-0.1482</v>
      </c>
      <c r="M228" s="2">
        <v>0.1135</v>
      </c>
    </row>
    <row r="229" ht="13.85" spans="1:13">
      <c r="A229" s="2"/>
      <c r="B229" s="2"/>
      <c r="C229" s="2"/>
      <c r="D229" s="2"/>
      <c r="E229" s="2"/>
      <c r="F229" s="2"/>
      <c r="G229" s="6"/>
      <c r="H229" s="6" t="s">
        <v>235</v>
      </c>
      <c r="I229" s="2">
        <v>0.01411</v>
      </c>
      <c r="J229" s="2">
        <v>0.06408</v>
      </c>
      <c r="K229" s="2">
        <v>0.827</v>
      </c>
      <c r="L229" s="2">
        <v>-0.1168</v>
      </c>
      <c r="M229" s="2">
        <v>0.145</v>
      </c>
    </row>
    <row r="230" ht="13.85" spans="1:13">
      <c r="A230" s="2"/>
      <c r="B230" s="2"/>
      <c r="C230" s="2"/>
      <c r="D230" s="2"/>
      <c r="E230" s="2"/>
      <c r="F230" s="2"/>
      <c r="G230" s="6"/>
      <c r="H230" s="6" t="s">
        <v>236</v>
      </c>
      <c r="I230" s="2">
        <v>0.02135</v>
      </c>
      <c r="J230" s="2">
        <v>0.06408</v>
      </c>
      <c r="K230" s="2">
        <v>0.741</v>
      </c>
      <c r="L230" s="2">
        <v>-0.1095</v>
      </c>
      <c r="M230" s="2">
        <v>0.1522</v>
      </c>
    </row>
    <row r="231" ht="13.85" spans="1:13">
      <c r="A231" s="2"/>
      <c r="B231" s="2"/>
      <c r="C231" s="2"/>
      <c r="D231" s="2"/>
      <c r="E231" s="2"/>
      <c r="F231" s="2"/>
      <c r="G231" s="6" t="s">
        <v>144</v>
      </c>
      <c r="H231" s="6"/>
      <c r="I231" s="2"/>
      <c r="J231" s="2"/>
      <c r="K231" s="2"/>
      <c r="L231" s="2"/>
      <c r="M231" s="2"/>
    </row>
    <row r="235" ht="17.25" spans="1:5">
      <c r="A235" s="10" t="s">
        <v>1584</v>
      </c>
      <c r="B235" s="6"/>
      <c r="C235" s="6"/>
      <c r="D235" s="6"/>
      <c r="E235" s="6"/>
    </row>
    <row r="236" ht="13.9" spans="1:5">
      <c r="A236" s="11" t="s">
        <v>85</v>
      </c>
      <c r="B236" s="12" t="s">
        <v>64</v>
      </c>
      <c r="C236" s="12" t="s">
        <v>65</v>
      </c>
      <c r="D236" s="12" t="s">
        <v>66</v>
      </c>
      <c r="E236" s="12" t="s">
        <v>67</v>
      </c>
    </row>
    <row r="237" ht="13.85" spans="1:5">
      <c r="A237" s="13" t="s">
        <v>68</v>
      </c>
      <c r="B237" s="13">
        <v>73.16</v>
      </c>
      <c r="C237" s="13">
        <v>0.0507</v>
      </c>
      <c r="D237" s="15">
        <f t="shared" ref="D237:D272" si="6">B237*0.5/C237</f>
        <v>721.499013806706</v>
      </c>
      <c r="E237" s="2">
        <f t="shared" ref="E237:E272" si="7">D237/1000</f>
        <v>0.721499013806706</v>
      </c>
    </row>
    <row r="238" ht="13.85" spans="1:5">
      <c r="A238" s="13" t="s">
        <v>69</v>
      </c>
      <c r="B238" s="13">
        <v>64.415</v>
      </c>
      <c r="C238" s="13">
        <v>0.0517</v>
      </c>
      <c r="D238" s="15">
        <f t="shared" si="6"/>
        <v>622.969052224371</v>
      </c>
      <c r="E238" s="2">
        <f t="shared" si="7"/>
        <v>0.622969052224371</v>
      </c>
    </row>
    <row r="239" ht="13.85" spans="1:5">
      <c r="A239" s="13" t="s">
        <v>70</v>
      </c>
      <c r="B239" s="13">
        <v>74.506</v>
      </c>
      <c r="C239" s="13">
        <v>0.05</v>
      </c>
      <c r="D239" s="15">
        <f t="shared" si="6"/>
        <v>745.06</v>
      </c>
      <c r="E239" s="2">
        <f t="shared" si="7"/>
        <v>0.74506</v>
      </c>
    </row>
    <row r="240" ht="13.85" spans="1:5">
      <c r="A240" s="13" t="s">
        <v>71</v>
      </c>
      <c r="B240" s="13">
        <v>76.074</v>
      </c>
      <c r="C240" s="13">
        <v>0.0496</v>
      </c>
      <c r="D240" s="15">
        <f t="shared" si="6"/>
        <v>766.875</v>
      </c>
      <c r="E240" s="2">
        <f t="shared" si="7"/>
        <v>0.766875</v>
      </c>
    </row>
    <row r="241" ht="13.85" spans="1:5">
      <c r="A241" s="13" t="s">
        <v>72</v>
      </c>
      <c r="B241" s="13">
        <v>75.805</v>
      </c>
      <c r="C241" s="13">
        <v>0.0507</v>
      </c>
      <c r="D241" s="15">
        <f t="shared" si="6"/>
        <v>747.58382642998</v>
      </c>
      <c r="E241" s="2">
        <f t="shared" si="7"/>
        <v>0.74758382642998</v>
      </c>
    </row>
    <row r="242" ht="13.85" spans="1:5">
      <c r="A242" s="13" t="s">
        <v>73</v>
      </c>
      <c r="B242" s="13">
        <v>56.603</v>
      </c>
      <c r="C242" s="13">
        <v>0.0495</v>
      </c>
      <c r="D242" s="15">
        <f t="shared" si="6"/>
        <v>571.747474747475</v>
      </c>
      <c r="E242" s="2">
        <f t="shared" si="7"/>
        <v>0.571747474747475</v>
      </c>
    </row>
    <row r="243" ht="13.85" spans="1:5">
      <c r="A243" s="15" t="s">
        <v>174</v>
      </c>
      <c r="B243" s="15">
        <v>54.227</v>
      </c>
      <c r="C243" s="15">
        <v>0.051</v>
      </c>
      <c r="D243" s="15">
        <f t="shared" si="6"/>
        <v>531.637254901961</v>
      </c>
      <c r="E243" s="2">
        <f t="shared" si="7"/>
        <v>0.531637254901961</v>
      </c>
    </row>
    <row r="244" ht="13.85" spans="1:5">
      <c r="A244" s="15" t="s">
        <v>175</v>
      </c>
      <c r="B244" s="15">
        <v>61.417</v>
      </c>
      <c r="C244" s="15">
        <v>0.052</v>
      </c>
      <c r="D244" s="15">
        <f t="shared" si="6"/>
        <v>590.548076923077</v>
      </c>
      <c r="E244" s="2">
        <f t="shared" si="7"/>
        <v>0.590548076923077</v>
      </c>
    </row>
    <row r="245" ht="13.85" spans="1:5">
      <c r="A245" s="15" t="s">
        <v>176</v>
      </c>
      <c r="B245" s="15">
        <v>60.104</v>
      </c>
      <c r="C245" s="15">
        <v>0.0507</v>
      </c>
      <c r="D245" s="15">
        <f t="shared" si="6"/>
        <v>592.741617357002</v>
      </c>
      <c r="E245" s="2">
        <f t="shared" si="7"/>
        <v>0.592741617357002</v>
      </c>
    </row>
    <row r="246" ht="13.85" spans="1:5">
      <c r="A246" s="15" t="s">
        <v>177</v>
      </c>
      <c r="B246" s="15">
        <v>66.625</v>
      </c>
      <c r="C246" s="15">
        <v>0.0504</v>
      </c>
      <c r="D246" s="15">
        <f t="shared" si="6"/>
        <v>660.962301587302</v>
      </c>
      <c r="E246" s="2">
        <f t="shared" si="7"/>
        <v>0.660962301587302</v>
      </c>
    </row>
    <row r="247" ht="13.85" spans="1:5">
      <c r="A247" s="15" t="s">
        <v>178</v>
      </c>
      <c r="B247" s="15">
        <v>63.968</v>
      </c>
      <c r="C247" s="15">
        <v>0.0508</v>
      </c>
      <c r="D247" s="15">
        <f t="shared" si="6"/>
        <v>629.606299212599</v>
      </c>
      <c r="E247" s="2">
        <f t="shared" si="7"/>
        <v>0.629606299212598</v>
      </c>
    </row>
    <row r="248" ht="13.85" spans="1:5">
      <c r="A248" s="15" t="s">
        <v>179</v>
      </c>
      <c r="B248" s="15">
        <v>65.936</v>
      </c>
      <c r="C248" s="15">
        <v>0.0512</v>
      </c>
      <c r="D248" s="15">
        <f t="shared" si="6"/>
        <v>643.90625</v>
      </c>
      <c r="E248" s="2">
        <f t="shared" si="7"/>
        <v>0.64390625</v>
      </c>
    </row>
    <row r="249" ht="13.85" spans="1:5">
      <c r="A249" s="17" t="s">
        <v>180</v>
      </c>
      <c r="B249" s="17">
        <v>66.122</v>
      </c>
      <c r="C249" s="17">
        <v>0.0508</v>
      </c>
      <c r="D249" s="15">
        <f t="shared" si="6"/>
        <v>650.807086614173</v>
      </c>
      <c r="E249" s="2">
        <f t="shared" si="7"/>
        <v>0.650807086614173</v>
      </c>
    </row>
    <row r="250" ht="13.85" spans="1:5">
      <c r="A250" s="17" t="s">
        <v>181</v>
      </c>
      <c r="B250" s="17">
        <v>64.218</v>
      </c>
      <c r="C250" s="17">
        <v>0.0505</v>
      </c>
      <c r="D250" s="15">
        <f t="shared" si="6"/>
        <v>635.821782178218</v>
      </c>
      <c r="E250" s="2">
        <f t="shared" si="7"/>
        <v>0.635821782178218</v>
      </c>
    </row>
    <row r="251" ht="13.85" spans="1:5">
      <c r="A251" s="17" t="s">
        <v>182</v>
      </c>
      <c r="B251" s="17">
        <v>61.281</v>
      </c>
      <c r="C251" s="17">
        <v>0.0528</v>
      </c>
      <c r="D251" s="15">
        <f t="shared" si="6"/>
        <v>580.3125</v>
      </c>
      <c r="E251" s="2">
        <f t="shared" si="7"/>
        <v>0.5803125</v>
      </c>
    </row>
    <row r="252" ht="13.85" spans="1:5">
      <c r="A252" s="17" t="s">
        <v>183</v>
      </c>
      <c r="B252" s="17">
        <v>61.054</v>
      </c>
      <c r="C252" s="17">
        <v>0.0514</v>
      </c>
      <c r="D252" s="15">
        <f t="shared" si="6"/>
        <v>593.910505836576</v>
      </c>
      <c r="E252" s="2">
        <f t="shared" si="7"/>
        <v>0.593910505836576</v>
      </c>
    </row>
    <row r="253" ht="13.85" spans="1:5">
      <c r="A253" s="17" t="s">
        <v>184</v>
      </c>
      <c r="B253" s="17">
        <v>58.1</v>
      </c>
      <c r="C253" s="17">
        <v>0.0512</v>
      </c>
      <c r="D253" s="15">
        <f t="shared" si="6"/>
        <v>567.3828125</v>
      </c>
      <c r="E253" s="2">
        <f t="shared" si="7"/>
        <v>0.5673828125</v>
      </c>
    </row>
    <row r="254" ht="13.85" spans="1:5">
      <c r="A254" s="17" t="s">
        <v>185</v>
      </c>
      <c r="B254" s="17">
        <v>81.338</v>
      </c>
      <c r="C254" s="17">
        <v>0.0522</v>
      </c>
      <c r="D254" s="15">
        <f t="shared" si="6"/>
        <v>779.099616858237</v>
      </c>
      <c r="E254" s="2">
        <f t="shared" si="7"/>
        <v>0.779099616858237</v>
      </c>
    </row>
    <row r="255" ht="13.85" spans="1:5">
      <c r="A255" s="15" t="s">
        <v>301</v>
      </c>
      <c r="B255" s="15">
        <v>80.194</v>
      </c>
      <c r="C255" s="15">
        <v>0.0507</v>
      </c>
      <c r="D255" s="15">
        <f t="shared" si="6"/>
        <v>790.867850098619</v>
      </c>
      <c r="E255" s="2">
        <f t="shared" si="7"/>
        <v>0.790867850098619</v>
      </c>
    </row>
    <row r="256" ht="13.85" spans="1:5">
      <c r="A256" s="15" t="s">
        <v>302</v>
      </c>
      <c r="B256" s="15">
        <v>79.11</v>
      </c>
      <c r="C256" s="15">
        <v>0.0512</v>
      </c>
      <c r="D256" s="15">
        <f t="shared" si="6"/>
        <v>772.55859375</v>
      </c>
      <c r="E256" s="2">
        <f t="shared" si="7"/>
        <v>0.77255859375</v>
      </c>
    </row>
    <row r="257" ht="13.85" spans="1:5">
      <c r="A257" s="15" t="s">
        <v>303</v>
      </c>
      <c r="B257" s="15">
        <v>67.148</v>
      </c>
      <c r="C257" s="15">
        <v>0.0522</v>
      </c>
      <c r="D257" s="15">
        <f t="shared" si="6"/>
        <v>643.180076628352</v>
      </c>
      <c r="E257" s="2">
        <f t="shared" si="7"/>
        <v>0.643180076628352</v>
      </c>
    </row>
    <row r="258" ht="13.85" spans="1:5">
      <c r="A258" s="15" t="s">
        <v>304</v>
      </c>
      <c r="B258" s="15">
        <v>74.797</v>
      </c>
      <c r="C258" s="15">
        <v>0.0517</v>
      </c>
      <c r="D258" s="15">
        <f t="shared" si="6"/>
        <v>723.375241779497</v>
      </c>
      <c r="E258" s="2">
        <f t="shared" si="7"/>
        <v>0.723375241779497</v>
      </c>
    </row>
    <row r="259" ht="13.85" spans="1:5">
      <c r="A259" s="15" t="s">
        <v>305</v>
      </c>
      <c r="B259" s="15">
        <v>73.309</v>
      </c>
      <c r="C259" s="15">
        <v>0.0514</v>
      </c>
      <c r="D259" s="15">
        <f t="shared" si="6"/>
        <v>713.122568093385</v>
      </c>
      <c r="E259" s="2">
        <f t="shared" si="7"/>
        <v>0.713122568093385</v>
      </c>
    </row>
    <row r="260" ht="13.85" spans="1:5">
      <c r="A260" s="15" t="s">
        <v>306</v>
      </c>
      <c r="B260" s="15">
        <v>76.228</v>
      </c>
      <c r="C260" s="15">
        <v>0.0501</v>
      </c>
      <c r="D260" s="15">
        <f t="shared" si="6"/>
        <v>760.758483033932</v>
      </c>
      <c r="E260" s="2">
        <f t="shared" si="7"/>
        <v>0.760758483033932</v>
      </c>
    </row>
    <row r="261" ht="13.85" spans="1:5">
      <c r="A261" s="13" t="s">
        <v>307</v>
      </c>
      <c r="B261" s="13">
        <v>72.716</v>
      </c>
      <c r="C261" s="13">
        <v>0.0507</v>
      </c>
      <c r="D261" s="15">
        <f t="shared" si="6"/>
        <v>717.120315581854</v>
      </c>
      <c r="E261" s="2">
        <f t="shared" si="7"/>
        <v>0.717120315581854</v>
      </c>
    </row>
    <row r="262" ht="13.85" spans="1:5">
      <c r="A262" s="13" t="s">
        <v>308</v>
      </c>
      <c r="B262" s="13">
        <v>77.385</v>
      </c>
      <c r="C262" s="13">
        <v>0.05</v>
      </c>
      <c r="D262" s="15">
        <f t="shared" si="6"/>
        <v>773.85</v>
      </c>
      <c r="E262" s="2">
        <f t="shared" si="7"/>
        <v>0.77385</v>
      </c>
    </row>
    <row r="263" ht="13.85" spans="1:5">
      <c r="A263" s="13" t="s">
        <v>309</v>
      </c>
      <c r="B263" s="13">
        <v>78.34</v>
      </c>
      <c r="C263" s="13">
        <v>0.05</v>
      </c>
      <c r="D263" s="15">
        <f t="shared" si="6"/>
        <v>783.4</v>
      </c>
      <c r="E263" s="2">
        <f t="shared" si="7"/>
        <v>0.7834</v>
      </c>
    </row>
    <row r="264" ht="13.85" spans="1:5">
      <c r="A264" s="13" t="s">
        <v>310</v>
      </c>
      <c r="B264" s="13">
        <v>66.64</v>
      </c>
      <c r="C264" s="13">
        <v>0.05</v>
      </c>
      <c r="D264" s="15">
        <f t="shared" si="6"/>
        <v>666.4</v>
      </c>
      <c r="E264" s="2">
        <f t="shared" si="7"/>
        <v>0.6664</v>
      </c>
    </row>
    <row r="265" ht="13.85" spans="1:5">
      <c r="A265" s="13" t="s">
        <v>311</v>
      </c>
      <c r="B265" s="13">
        <v>80.303</v>
      </c>
      <c r="C265" s="13">
        <v>0.051</v>
      </c>
      <c r="D265" s="15">
        <f t="shared" si="6"/>
        <v>787.28431372549</v>
      </c>
      <c r="E265" s="2">
        <f t="shared" si="7"/>
        <v>0.78728431372549</v>
      </c>
    </row>
    <row r="266" ht="13.85" spans="1:5">
      <c r="A266" s="13" t="s">
        <v>312</v>
      </c>
      <c r="B266" s="13">
        <v>91.357</v>
      </c>
      <c r="C266" s="13">
        <v>0.0495</v>
      </c>
      <c r="D266" s="15">
        <f t="shared" si="6"/>
        <v>922.79797979798</v>
      </c>
      <c r="E266" s="2">
        <f t="shared" si="7"/>
        <v>0.92279797979798</v>
      </c>
    </row>
    <row r="267" ht="13.85" spans="1:5">
      <c r="A267" s="15" t="s">
        <v>313</v>
      </c>
      <c r="B267" s="15">
        <v>75.623</v>
      </c>
      <c r="C267" s="15">
        <v>0.05</v>
      </c>
      <c r="D267" s="15">
        <f t="shared" si="6"/>
        <v>756.23</v>
      </c>
      <c r="E267" s="2">
        <f t="shared" si="7"/>
        <v>0.75623</v>
      </c>
    </row>
    <row r="268" ht="13.85" spans="1:5">
      <c r="A268" s="15" t="s">
        <v>314</v>
      </c>
      <c r="B268" s="15">
        <v>71.04</v>
      </c>
      <c r="C268" s="15">
        <v>0.049</v>
      </c>
      <c r="D268" s="15">
        <f t="shared" si="6"/>
        <v>724.897959183673</v>
      </c>
      <c r="E268" s="2">
        <f t="shared" si="7"/>
        <v>0.724897959183674</v>
      </c>
    </row>
    <row r="269" ht="13.85" spans="1:5">
      <c r="A269" s="15" t="s">
        <v>315</v>
      </c>
      <c r="B269" s="15">
        <v>101.081</v>
      </c>
      <c r="C269" s="15">
        <v>0.0504</v>
      </c>
      <c r="D269" s="15">
        <f t="shared" si="6"/>
        <v>1002.7876984127</v>
      </c>
      <c r="E269" s="2">
        <f t="shared" si="7"/>
        <v>1.0027876984127</v>
      </c>
    </row>
    <row r="270" ht="13.85" spans="1:5">
      <c r="A270" s="15" t="s">
        <v>316</v>
      </c>
      <c r="B270" s="15">
        <v>75.761</v>
      </c>
      <c r="C270" s="15">
        <v>0.0462</v>
      </c>
      <c r="D270" s="15">
        <f t="shared" si="6"/>
        <v>819.924242424242</v>
      </c>
      <c r="E270" s="2">
        <f t="shared" si="7"/>
        <v>0.819924242424242</v>
      </c>
    </row>
    <row r="271" ht="13.85" spans="1:5">
      <c r="A271" s="15" t="s">
        <v>317</v>
      </c>
      <c r="B271" s="15">
        <v>68.72</v>
      </c>
      <c r="C271" s="15">
        <v>0.0491</v>
      </c>
      <c r="D271" s="15">
        <f t="shared" si="6"/>
        <v>699.79633401222</v>
      </c>
      <c r="E271" s="2">
        <f t="shared" si="7"/>
        <v>0.69979633401222</v>
      </c>
    </row>
    <row r="272" ht="13.85" spans="1:5">
      <c r="A272" s="15" t="s">
        <v>318</v>
      </c>
      <c r="B272" s="15">
        <v>78.748</v>
      </c>
      <c r="C272" s="15">
        <v>0.053</v>
      </c>
      <c r="D272" s="15">
        <f t="shared" si="6"/>
        <v>742.905660377359</v>
      </c>
      <c r="E272" s="2">
        <f t="shared" si="7"/>
        <v>0.742905660377359</v>
      </c>
    </row>
    <row r="274" ht="13.85" spans="1:13">
      <c r="A274" s="6" t="s">
        <v>123</v>
      </c>
      <c r="B274" s="2"/>
      <c r="C274" s="2"/>
      <c r="D274" s="2"/>
      <c r="E274" s="2"/>
      <c r="F274" s="2"/>
      <c r="G274" s="6" t="s">
        <v>124</v>
      </c>
      <c r="H274" s="6"/>
      <c r="I274" s="6"/>
      <c r="J274" s="6"/>
      <c r="K274" s="6"/>
      <c r="L274" s="6"/>
      <c r="M274" s="6"/>
    </row>
    <row r="275" ht="13.85" spans="1:13">
      <c r="A275" s="6" t="s">
        <v>30</v>
      </c>
      <c r="B275" s="2"/>
      <c r="C275" s="2"/>
      <c r="D275" s="2"/>
      <c r="E275" s="2"/>
      <c r="F275" s="2"/>
      <c r="G275" s="6" t="s">
        <v>125</v>
      </c>
      <c r="H275" s="6"/>
      <c r="I275" s="6"/>
      <c r="J275" s="6"/>
      <c r="K275" s="6"/>
      <c r="L275" s="6"/>
      <c r="M275" s="6"/>
    </row>
    <row r="276" ht="13.85" spans="1:13">
      <c r="A276" s="6"/>
      <c r="B276" s="6" t="s">
        <v>126</v>
      </c>
      <c r="C276" s="6" t="s">
        <v>127</v>
      </c>
      <c r="D276" s="6" t="s">
        <v>128</v>
      </c>
      <c r="E276" s="6" t="s">
        <v>32</v>
      </c>
      <c r="F276" s="6" t="s">
        <v>33</v>
      </c>
      <c r="G276" s="6" t="s">
        <v>129</v>
      </c>
      <c r="H276" s="6"/>
      <c r="I276" s="6"/>
      <c r="J276" s="6"/>
      <c r="K276" s="6"/>
      <c r="L276" s="6"/>
      <c r="M276" s="6"/>
    </row>
    <row r="277" ht="13.85" spans="1:13">
      <c r="A277" s="8" t="s">
        <v>130</v>
      </c>
      <c r="B277" s="2">
        <v>0.165</v>
      </c>
      <c r="C277" s="2">
        <v>5</v>
      </c>
      <c r="D277" s="2">
        <v>0.033</v>
      </c>
      <c r="E277" s="2">
        <v>5.334</v>
      </c>
      <c r="F277" s="2">
        <v>0.001</v>
      </c>
      <c r="G277" s="6" t="s">
        <v>131</v>
      </c>
      <c r="H277" s="6" t="s">
        <v>132</v>
      </c>
      <c r="I277" s="6" t="s">
        <v>133</v>
      </c>
      <c r="J277" s="6" t="s">
        <v>134</v>
      </c>
      <c r="K277" s="6" t="s">
        <v>33</v>
      </c>
      <c r="L277" s="6" t="s">
        <v>135</v>
      </c>
      <c r="M277" s="6"/>
    </row>
    <row r="278" ht="13.85" spans="1:13">
      <c r="A278" s="6" t="s">
        <v>136</v>
      </c>
      <c r="B278" s="2">
        <v>0.186</v>
      </c>
      <c r="C278" s="2">
        <v>30</v>
      </c>
      <c r="D278" s="2">
        <v>0.006</v>
      </c>
      <c r="E278" s="2"/>
      <c r="F278" s="2"/>
      <c r="G278" s="6"/>
      <c r="H278" s="6"/>
      <c r="I278" s="6"/>
      <c r="J278" s="6"/>
      <c r="K278" s="6"/>
      <c r="L278" s="6" t="s">
        <v>41</v>
      </c>
      <c r="M278" s="6" t="s">
        <v>42</v>
      </c>
    </row>
    <row r="279" ht="13.85" spans="1:13">
      <c r="A279" s="6" t="s">
        <v>137</v>
      </c>
      <c r="B279" s="2">
        <v>0.351</v>
      </c>
      <c r="C279" s="2">
        <v>35</v>
      </c>
      <c r="D279" s="2"/>
      <c r="E279" s="2"/>
      <c r="F279" s="2"/>
      <c r="G279" s="6" t="s">
        <v>31</v>
      </c>
      <c r="H279" s="6" t="s">
        <v>138</v>
      </c>
      <c r="I279" s="2">
        <v>0.08772</v>
      </c>
      <c r="J279" s="2">
        <v>0.04547</v>
      </c>
      <c r="K279" s="2">
        <v>0.063</v>
      </c>
      <c r="L279" s="2">
        <v>-0.0051</v>
      </c>
      <c r="M279" s="2">
        <v>0.1806</v>
      </c>
    </row>
    <row r="280" ht="13.85" spans="1:13">
      <c r="A280" s="2"/>
      <c r="B280" s="2"/>
      <c r="C280" s="2"/>
      <c r="D280" s="2"/>
      <c r="E280" s="2"/>
      <c r="F280" s="2"/>
      <c r="G280" s="6"/>
      <c r="H280" s="6" t="s">
        <v>140</v>
      </c>
      <c r="I280" s="2">
        <v>0.0614</v>
      </c>
      <c r="J280" s="2">
        <v>0.04547</v>
      </c>
      <c r="K280" s="2">
        <v>0.187</v>
      </c>
      <c r="L280" s="2">
        <v>-0.0315</v>
      </c>
      <c r="M280" s="2">
        <v>0.1543</v>
      </c>
    </row>
    <row r="281" ht="13.85" spans="1:13">
      <c r="A281" s="2"/>
      <c r="B281" s="2"/>
      <c r="C281" s="2"/>
      <c r="D281" s="2"/>
      <c r="E281" s="2"/>
      <c r="F281" s="2"/>
      <c r="G281" s="6"/>
      <c r="H281" s="6" t="s">
        <v>235</v>
      </c>
      <c r="I281" s="2">
        <v>-0.03802</v>
      </c>
      <c r="J281" s="2">
        <v>0.04547</v>
      </c>
      <c r="K281" s="2">
        <v>0.41</v>
      </c>
      <c r="L281" s="2">
        <v>-0.1309</v>
      </c>
      <c r="M281" s="2">
        <v>0.0548</v>
      </c>
    </row>
    <row r="282" ht="13.85" spans="1:13">
      <c r="A282" s="2"/>
      <c r="B282" s="2"/>
      <c r="C282" s="2"/>
      <c r="D282" s="2"/>
      <c r="E282" s="2"/>
      <c r="F282" s="2"/>
      <c r="G282" s="6"/>
      <c r="H282" s="6" t="s">
        <v>236</v>
      </c>
      <c r="I282" s="2">
        <v>-0.07919</v>
      </c>
      <c r="J282" s="2">
        <v>0.04547</v>
      </c>
      <c r="K282" s="2">
        <v>0.092</v>
      </c>
      <c r="L282" s="2">
        <v>-0.172</v>
      </c>
      <c r="M282" s="2">
        <v>0.0137</v>
      </c>
    </row>
    <row r="283" ht="13.85" spans="1:13">
      <c r="A283" s="2"/>
      <c r="B283" s="2"/>
      <c r="C283" s="2"/>
      <c r="D283" s="2"/>
      <c r="E283" s="2"/>
      <c r="F283" s="2"/>
      <c r="G283" s="6"/>
      <c r="H283" s="6" t="s">
        <v>237</v>
      </c>
      <c r="I283" s="2" t="s">
        <v>1585</v>
      </c>
      <c r="J283" s="2">
        <v>0.04547</v>
      </c>
      <c r="K283" s="2">
        <v>0.045</v>
      </c>
      <c r="L283" s="2">
        <v>-0.188</v>
      </c>
      <c r="M283" s="2">
        <v>-0.0023</v>
      </c>
    </row>
    <row r="284" ht="13.85" spans="1:13">
      <c r="A284" s="2"/>
      <c r="B284" s="2"/>
      <c r="C284" s="2"/>
      <c r="D284" s="2"/>
      <c r="E284" s="2"/>
      <c r="F284" s="2"/>
      <c r="G284" s="6" t="s">
        <v>138</v>
      </c>
      <c r="H284" s="6" t="s">
        <v>31</v>
      </c>
      <c r="I284" s="2">
        <v>-0.08772</v>
      </c>
      <c r="J284" s="2">
        <v>0.04547</v>
      </c>
      <c r="K284" s="2">
        <v>0.063</v>
      </c>
      <c r="L284" s="2">
        <v>-0.1806</v>
      </c>
      <c r="M284" s="2">
        <v>0.0051</v>
      </c>
    </row>
    <row r="285" ht="13.85" spans="1:13">
      <c r="A285" s="2"/>
      <c r="B285" s="2"/>
      <c r="C285" s="2"/>
      <c r="D285" s="2"/>
      <c r="E285" s="2"/>
      <c r="F285" s="2"/>
      <c r="G285" s="6"/>
      <c r="H285" s="6" t="s">
        <v>140</v>
      </c>
      <c r="I285" s="2">
        <v>-0.02632</v>
      </c>
      <c r="J285" s="2">
        <v>0.04547</v>
      </c>
      <c r="K285" s="2">
        <v>0.567</v>
      </c>
      <c r="L285" s="2">
        <v>-0.1192</v>
      </c>
      <c r="M285" s="2">
        <v>0.0665</v>
      </c>
    </row>
    <row r="286" ht="13.85" spans="1:13">
      <c r="A286" s="2"/>
      <c r="B286" s="2"/>
      <c r="C286" s="2"/>
      <c r="D286" s="2"/>
      <c r="E286" s="2"/>
      <c r="F286" s="2"/>
      <c r="G286" s="6"/>
      <c r="H286" s="6" t="s">
        <v>235</v>
      </c>
      <c r="I286" s="2" t="s">
        <v>1586</v>
      </c>
      <c r="J286" s="2">
        <v>0.04547</v>
      </c>
      <c r="K286" s="2">
        <v>0.01</v>
      </c>
      <c r="L286" s="2">
        <v>-0.2186</v>
      </c>
      <c r="M286" s="2">
        <v>-0.0329</v>
      </c>
    </row>
    <row r="287" ht="13.85" spans="1:13">
      <c r="A287" s="2"/>
      <c r="B287" s="2"/>
      <c r="C287" s="2"/>
      <c r="D287" s="2"/>
      <c r="E287" s="2"/>
      <c r="F287" s="2"/>
      <c r="G287" s="6"/>
      <c r="H287" s="6" t="s">
        <v>236</v>
      </c>
      <c r="I287" s="2" t="s">
        <v>1587</v>
      </c>
      <c r="J287" s="2">
        <v>0.04547</v>
      </c>
      <c r="K287" s="2">
        <v>0.001</v>
      </c>
      <c r="L287" s="2">
        <v>-0.2598</v>
      </c>
      <c r="M287" s="2">
        <v>-0.0741</v>
      </c>
    </row>
    <row r="288" ht="13.85" spans="2:13">
      <c r="B288" s="2"/>
      <c r="C288" s="2"/>
      <c r="D288" s="2"/>
      <c r="E288" s="2"/>
      <c r="F288" s="2"/>
      <c r="G288" s="6"/>
      <c r="H288" s="6" t="s">
        <v>237</v>
      </c>
      <c r="I288" s="2" t="s">
        <v>1588</v>
      </c>
      <c r="J288" s="2">
        <v>0.04547</v>
      </c>
      <c r="K288" s="2">
        <v>0</v>
      </c>
      <c r="L288" s="2">
        <v>-0.2757</v>
      </c>
      <c r="M288" s="2">
        <v>-0.09</v>
      </c>
    </row>
    <row r="289" ht="13.85" spans="1:13">
      <c r="A289" s="2"/>
      <c r="B289" s="2"/>
      <c r="C289" s="2"/>
      <c r="D289" s="2"/>
      <c r="E289" s="2"/>
      <c r="F289" s="2"/>
      <c r="G289" s="6" t="s">
        <v>140</v>
      </c>
      <c r="H289" s="6" t="s">
        <v>31</v>
      </c>
      <c r="I289" s="2">
        <v>-0.0614</v>
      </c>
      <c r="J289" s="2">
        <v>0.04547</v>
      </c>
      <c r="K289" s="2">
        <v>0.187</v>
      </c>
      <c r="L289" s="2">
        <v>-0.1543</v>
      </c>
      <c r="M289" s="2">
        <v>0.0315</v>
      </c>
    </row>
    <row r="290" ht="13.85" spans="1:13">
      <c r="A290" s="2"/>
      <c r="B290" s="2"/>
      <c r="C290" s="2"/>
      <c r="D290" s="2"/>
      <c r="E290" s="2"/>
      <c r="F290" s="2"/>
      <c r="G290" s="6"/>
      <c r="H290" s="6" t="s">
        <v>138</v>
      </c>
      <c r="I290" s="2">
        <v>0.02632</v>
      </c>
      <c r="J290" s="2">
        <v>0.04547</v>
      </c>
      <c r="K290" s="2">
        <v>0.567</v>
      </c>
      <c r="L290" s="2">
        <v>-0.0665</v>
      </c>
      <c r="M290" s="2">
        <v>0.1192</v>
      </c>
    </row>
    <row r="291" ht="13.85" spans="1:13">
      <c r="A291" s="2"/>
      <c r="B291" s="2"/>
      <c r="C291" s="2"/>
      <c r="D291" s="2"/>
      <c r="E291" s="2"/>
      <c r="F291" s="2"/>
      <c r="G291" s="6"/>
      <c r="H291" s="6" t="s">
        <v>235</v>
      </c>
      <c r="I291" s="2" t="s">
        <v>1589</v>
      </c>
      <c r="J291" s="2">
        <v>0.04547</v>
      </c>
      <c r="K291" s="2">
        <v>0.037</v>
      </c>
      <c r="L291" s="2">
        <v>-0.1923</v>
      </c>
      <c r="M291" s="2">
        <v>-0.0066</v>
      </c>
    </row>
    <row r="292" ht="13.85" spans="1:13">
      <c r="A292" s="2"/>
      <c r="B292" s="2"/>
      <c r="C292" s="2"/>
      <c r="D292" s="2"/>
      <c r="E292" s="2"/>
      <c r="F292" s="2"/>
      <c r="G292" s="6"/>
      <c r="H292" s="6" t="s">
        <v>236</v>
      </c>
      <c r="I292" s="2" t="s">
        <v>1590</v>
      </c>
      <c r="J292" s="2">
        <v>0.04547</v>
      </c>
      <c r="K292" s="2">
        <v>0.004</v>
      </c>
      <c r="L292" s="2">
        <v>-0.2334</v>
      </c>
      <c r="M292" s="2">
        <v>-0.0477</v>
      </c>
    </row>
    <row r="293" ht="13.85" spans="1:13">
      <c r="A293" s="2"/>
      <c r="B293" s="2"/>
      <c r="C293" s="2"/>
      <c r="D293" s="2"/>
      <c r="E293" s="2"/>
      <c r="F293" s="2"/>
      <c r="G293" s="6"/>
      <c r="H293" s="6" t="s">
        <v>237</v>
      </c>
      <c r="I293" s="2" t="s">
        <v>1591</v>
      </c>
      <c r="J293" s="2">
        <v>0.04547</v>
      </c>
      <c r="K293" s="2">
        <v>0.002</v>
      </c>
      <c r="L293" s="2">
        <v>-0.2494</v>
      </c>
      <c r="M293" s="2">
        <v>-0.0637</v>
      </c>
    </row>
    <row r="294" ht="13.85" spans="1:13">
      <c r="A294" s="2"/>
      <c r="B294" s="2"/>
      <c r="C294" s="2"/>
      <c r="D294" s="2"/>
      <c r="E294" s="2"/>
      <c r="F294" s="2"/>
      <c r="G294" s="6" t="s">
        <v>235</v>
      </c>
      <c r="H294" s="6" t="s">
        <v>31</v>
      </c>
      <c r="I294" s="2">
        <v>0.03802</v>
      </c>
      <c r="J294" s="2">
        <v>0.04547</v>
      </c>
      <c r="K294" s="2">
        <v>0.41</v>
      </c>
      <c r="L294" s="2">
        <v>-0.0548</v>
      </c>
      <c r="M294" s="2">
        <v>0.1309</v>
      </c>
    </row>
    <row r="295" ht="13.85" spans="1:13">
      <c r="A295" s="2"/>
      <c r="B295" s="2"/>
      <c r="C295" s="2"/>
      <c r="D295" s="2"/>
      <c r="E295" s="2"/>
      <c r="F295" s="2"/>
      <c r="G295" s="6"/>
      <c r="H295" s="6" t="s">
        <v>138</v>
      </c>
      <c r="I295" s="2" t="s">
        <v>1592</v>
      </c>
      <c r="J295" s="2">
        <v>0.04547</v>
      </c>
      <c r="K295" s="2">
        <v>0.01</v>
      </c>
      <c r="L295" s="2">
        <v>0.0329</v>
      </c>
      <c r="M295" s="2">
        <v>0.2186</v>
      </c>
    </row>
    <row r="296" ht="13.85" spans="1:13">
      <c r="A296" s="2"/>
      <c r="B296" s="2"/>
      <c r="C296" s="2"/>
      <c r="D296" s="2"/>
      <c r="E296" s="2"/>
      <c r="F296" s="2"/>
      <c r="G296" s="6"/>
      <c r="H296" s="6" t="s">
        <v>140</v>
      </c>
      <c r="I296" s="2" t="s">
        <v>1593</v>
      </c>
      <c r="J296" s="2">
        <v>0.04547</v>
      </c>
      <c r="K296" s="2">
        <v>0.037</v>
      </c>
      <c r="L296" s="2">
        <v>0.0066</v>
      </c>
      <c r="M296" s="2">
        <v>0.1923</v>
      </c>
    </row>
    <row r="297" ht="13.85" spans="1:13">
      <c r="A297" s="2"/>
      <c r="B297" s="2"/>
      <c r="C297" s="2"/>
      <c r="D297" s="2"/>
      <c r="E297" s="2"/>
      <c r="F297" s="2"/>
      <c r="G297" s="6"/>
      <c r="H297" s="6" t="s">
        <v>236</v>
      </c>
      <c r="I297" s="2">
        <v>-0.04116</v>
      </c>
      <c r="J297" s="2">
        <v>0.04547</v>
      </c>
      <c r="K297" s="2">
        <v>0.372</v>
      </c>
      <c r="L297" s="2">
        <v>-0.134</v>
      </c>
      <c r="M297" s="2">
        <v>0.0517</v>
      </c>
    </row>
    <row r="298" ht="13.85" spans="1:13">
      <c r="A298" s="2"/>
      <c r="B298" s="2"/>
      <c r="C298" s="2"/>
      <c r="D298" s="2"/>
      <c r="E298" s="2"/>
      <c r="F298" s="2"/>
      <c r="G298" s="6"/>
      <c r="H298" s="6" t="s">
        <v>237</v>
      </c>
      <c r="I298" s="2">
        <v>-0.05711</v>
      </c>
      <c r="J298" s="2">
        <v>0.04547</v>
      </c>
      <c r="K298" s="2">
        <v>0.219</v>
      </c>
      <c r="L298" s="2">
        <v>-0.15</v>
      </c>
      <c r="M298" s="2">
        <v>0.0357</v>
      </c>
    </row>
    <row r="299" ht="13.85" spans="1:13">
      <c r="A299" s="2"/>
      <c r="B299" s="2"/>
      <c r="C299" s="2"/>
      <c r="D299" s="2"/>
      <c r="E299" s="2"/>
      <c r="F299" s="2"/>
      <c r="G299" s="6" t="s">
        <v>236</v>
      </c>
      <c r="H299" s="6" t="s">
        <v>31</v>
      </c>
      <c r="I299" s="2">
        <v>0.07919</v>
      </c>
      <c r="J299" s="2">
        <v>0.04547</v>
      </c>
      <c r="K299" s="2">
        <v>0.092</v>
      </c>
      <c r="L299" s="2">
        <v>-0.0137</v>
      </c>
      <c r="M299" s="2">
        <v>0.172</v>
      </c>
    </row>
    <row r="300" ht="13.85" spans="1:13">
      <c r="A300" s="2"/>
      <c r="B300" s="2"/>
      <c r="C300" s="2"/>
      <c r="D300" s="2"/>
      <c r="E300" s="2"/>
      <c r="F300" s="2"/>
      <c r="G300" s="6"/>
      <c r="H300" s="6" t="s">
        <v>138</v>
      </c>
      <c r="I300" s="2" t="s">
        <v>1594</v>
      </c>
      <c r="J300" s="2">
        <v>0.04547</v>
      </c>
      <c r="K300" s="2">
        <v>0.001</v>
      </c>
      <c r="L300" s="2">
        <v>0.0741</v>
      </c>
      <c r="M300" s="2">
        <v>0.2598</v>
      </c>
    </row>
    <row r="301" ht="13.85" spans="1:13">
      <c r="A301" s="2"/>
      <c r="B301" s="2"/>
      <c r="C301" s="2"/>
      <c r="D301" s="2"/>
      <c r="E301" s="2"/>
      <c r="F301" s="2"/>
      <c r="G301" s="6"/>
      <c r="H301" s="6" t="s">
        <v>140</v>
      </c>
      <c r="I301" s="2" t="s">
        <v>1595</v>
      </c>
      <c r="J301" s="2">
        <v>0.04547</v>
      </c>
      <c r="K301" s="2">
        <v>0.004</v>
      </c>
      <c r="L301" s="2">
        <v>0.0477</v>
      </c>
      <c r="M301" s="2">
        <v>0.2334</v>
      </c>
    </row>
    <row r="302" ht="13.85" spans="1:13">
      <c r="A302" s="2"/>
      <c r="B302" s="2"/>
      <c r="C302" s="2"/>
      <c r="D302" s="2"/>
      <c r="E302" s="2"/>
      <c r="F302" s="2"/>
      <c r="G302" s="6"/>
      <c r="H302" s="6" t="s">
        <v>235</v>
      </c>
      <c r="I302" s="2">
        <v>0.04116</v>
      </c>
      <c r="J302" s="2">
        <v>0.04547</v>
      </c>
      <c r="K302" s="2">
        <v>0.372</v>
      </c>
      <c r="L302" s="2">
        <v>-0.0517</v>
      </c>
      <c r="M302" s="2">
        <v>0.134</v>
      </c>
    </row>
    <row r="303" ht="13.85" spans="1:13">
      <c r="A303" s="2"/>
      <c r="B303" s="2"/>
      <c r="C303" s="2"/>
      <c r="D303" s="2"/>
      <c r="E303" s="2"/>
      <c r="F303" s="2"/>
      <c r="G303" s="6"/>
      <c r="H303" s="6" t="s">
        <v>237</v>
      </c>
      <c r="I303" s="2">
        <v>-0.01595</v>
      </c>
      <c r="J303" s="2">
        <v>0.04547</v>
      </c>
      <c r="K303" s="2">
        <v>0.728</v>
      </c>
      <c r="L303" s="2">
        <v>-0.1088</v>
      </c>
      <c r="M303" s="2">
        <v>0.0769</v>
      </c>
    </row>
    <row r="304" ht="13.85" spans="1:13">
      <c r="A304" s="2"/>
      <c r="B304" s="2"/>
      <c r="C304" s="2"/>
      <c r="D304" s="2"/>
      <c r="E304" s="2"/>
      <c r="F304" s="2"/>
      <c r="G304" s="6" t="s">
        <v>237</v>
      </c>
      <c r="H304" s="6" t="s">
        <v>31</v>
      </c>
      <c r="I304" s="2" t="s">
        <v>1596</v>
      </c>
      <c r="J304" s="2">
        <v>0.04547</v>
      </c>
      <c r="K304" s="2">
        <v>0.045</v>
      </c>
      <c r="L304" s="2">
        <v>0.0023</v>
      </c>
      <c r="M304" s="2">
        <v>0.188</v>
      </c>
    </row>
    <row r="305" ht="13.85" spans="1:13">
      <c r="A305" s="2"/>
      <c r="B305" s="2"/>
      <c r="C305" s="2"/>
      <c r="D305" s="2"/>
      <c r="E305" s="2"/>
      <c r="F305" s="2"/>
      <c r="G305" s="6"/>
      <c r="H305" s="6" t="s">
        <v>138</v>
      </c>
      <c r="I305" s="2" t="s">
        <v>1597</v>
      </c>
      <c r="J305" s="2">
        <v>0.04547</v>
      </c>
      <c r="K305" s="2">
        <v>0</v>
      </c>
      <c r="L305" s="2">
        <v>0.09</v>
      </c>
      <c r="M305" s="2">
        <v>0.2757</v>
      </c>
    </row>
    <row r="306" ht="13.85" spans="1:13">
      <c r="A306" s="2"/>
      <c r="B306" s="2"/>
      <c r="C306" s="2"/>
      <c r="D306" s="2"/>
      <c r="E306" s="2"/>
      <c r="F306" s="2"/>
      <c r="G306" s="6"/>
      <c r="H306" s="6" t="s">
        <v>140</v>
      </c>
      <c r="I306" s="2" t="s">
        <v>1598</v>
      </c>
      <c r="J306" s="2">
        <v>0.04547</v>
      </c>
      <c r="K306" s="2">
        <v>0.002</v>
      </c>
      <c r="L306" s="2">
        <v>0.0637</v>
      </c>
      <c r="M306" s="2">
        <v>0.2494</v>
      </c>
    </row>
    <row r="307" ht="13.85" spans="1:13">
      <c r="A307" s="2"/>
      <c r="B307" s="2"/>
      <c r="C307" s="2"/>
      <c r="D307" s="2"/>
      <c r="E307" s="2"/>
      <c r="F307" s="2"/>
      <c r="G307" s="6"/>
      <c r="H307" s="6" t="s">
        <v>235</v>
      </c>
      <c r="I307" s="2">
        <v>0.05711</v>
      </c>
      <c r="J307" s="2">
        <v>0.04547</v>
      </c>
      <c r="K307" s="2">
        <v>0.219</v>
      </c>
      <c r="L307" s="2">
        <v>-0.0357</v>
      </c>
      <c r="M307" s="2">
        <v>0.15</v>
      </c>
    </row>
    <row r="308" ht="13.85" spans="1:13">
      <c r="A308" s="2"/>
      <c r="B308" s="2"/>
      <c r="C308" s="2"/>
      <c r="D308" s="2"/>
      <c r="E308" s="2"/>
      <c r="F308" s="2"/>
      <c r="G308" s="6"/>
      <c r="H308" s="6" t="s">
        <v>236</v>
      </c>
      <c r="I308" s="2">
        <v>0.01595</v>
      </c>
      <c r="J308" s="2">
        <v>0.04547</v>
      </c>
      <c r="K308" s="2">
        <v>0.728</v>
      </c>
      <c r="L308" s="2">
        <v>-0.0769</v>
      </c>
      <c r="M308" s="2">
        <v>0.1088</v>
      </c>
    </row>
    <row r="309" ht="13.85" spans="1:13">
      <c r="A309" s="2"/>
      <c r="B309" s="2"/>
      <c r="C309" s="2"/>
      <c r="D309" s="2"/>
      <c r="E309" s="2"/>
      <c r="F309" s="2"/>
      <c r="G309" s="6" t="s">
        <v>144</v>
      </c>
      <c r="H309" s="6"/>
      <c r="I309" s="2"/>
      <c r="J309" s="2"/>
      <c r="K309" s="2"/>
      <c r="L309" s="2"/>
      <c r="M309" s="2"/>
    </row>
    <row r="312" ht="17.25" spans="1:5">
      <c r="A312" s="10" t="s">
        <v>1599</v>
      </c>
      <c r="B312" s="6"/>
      <c r="C312" s="6"/>
      <c r="D312" s="6"/>
      <c r="E312" s="6"/>
    </row>
    <row r="313" ht="13.9" spans="1:5">
      <c r="A313" s="19" t="s">
        <v>87</v>
      </c>
      <c r="B313" s="12" t="s">
        <v>64</v>
      </c>
      <c r="C313" s="12" t="s">
        <v>65</v>
      </c>
      <c r="D313" s="12" t="s">
        <v>66</v>
      </c>
      <c r="E313" s="12" t="s">
        <v>67</v>
      </c>
    </row>
    <row r="314" ht="13.85" spans="1:5">
      <c r="A314" s="13" t="s">
        <v>68</v>
      </c>
      <c r="B314" s="13">
        <v>615.654</v>
      </c>
      <c r="C314" s="13">
        <v>0.0507</v>
      </c>
      <c r="D314" s="15">
        <f t="shared" ref="D314:D349" si="8">B314*0.5/C314</f>
        <v>6071.53846153846</v>
      </c>
      <c r="E314" s="2">
        <f t="shared" ref="E314:E349" si="9">D314/1000</f>
        <v>6.07153846153846</v>
      </c>
    </row>
    <row r="315" ht="13.85" spans="1:5">
      <c r="A315" s="13" t="s">
        <v>69</v>
      </c>
      <c r="B315" s="13">
        <v>925.144</v>
      </c>
      <c r="C315" s="13">
        <v>0.0517</v>
      </c>
      <c r="D315" s="15">
        <f t="shared" si="8"/>
        <v>8947.23404255319</v>
      </c>
      <c r="E315" s="2">
        <f t="shared" si="9"/>
        <v>8.94723404255319</v>
      </c>
    </row>
    <row r="316" ht="13.85" spans="1:5">
      <c r="A316" s="13" t="s">
        <v>70</v>
      </c>
      <c r="B316" s="13">
        <v>711.619</v>
      </c>
      <c r="C316" s="13">
        <v>0.05</v>
      </c>
      <c r="D316" s="15">
        <f t="shared" si="8"/>
        <v>7116.19</v>
      </c>
      <c r="E316" s="2">
        <f t="shared" si="9"/>
        <v>7.11619</v>
      </c>
    </row>
    <row r="317" ht="13.85" spans="1:5">
      <c r="A317" s="13" t="s">
        <v>71</v>
      </c>
      <c r="B317" s="13">
        <v>807.305</v>
      </c>
      <c r="C317" s="13">
        <v>0.0496</v>
      </c>
      <c r="D317" s="15">
        <f t="shared" si="8"/>
        <v>8138.15524193548</v>
      </c>
      <c r="E317" s="2">
        <f t="shared" si="9"/>
        <v>8.13815524193548</v>
      </c>
    </row>
    <row r="318" ht="13.85" spans="1:5">
      <c r="A318" s="13" t="s">
        <v>72</v>
      </c>
      <c r="B318" s="13">
        <v>867.847</v>
      </c>
      <c r="C318" s="13">
        <v>0.0507</v>
      </c>
      <c r="D318" s="15">
        <f t="shared" si="8"/>
        <v>8558.64891518738</v>
      </c>
      <c r="E318" s="2">
        <f t="shared" si="9"/>
        <v>8.55864891518738</v>
      </c>
    </row>
    <row r="319" ht="13.85" spans="1:5">
      <c r="A319" s="13" t="s">
        <v>73</v>
      </c>
      <c r="B319" s="13">
        <v>677.782</v>
      </c>
      <c r="C319" s="13">
        <v>0.0495</v>
      </c>
      <c r="D319" s="15">
        <f t="shared" si="8"/>
        <v>6846.28282828283</v>
      </c>
      <c r="E319" s="2">
        <f t="shared" si="9"/>
        <v>6.84628282828283</v>
      </c>
    </row>
    <row r="320" ht="13.85" spans="1:5">
      <c r="A320" s="15" t="s">
        <v>174</v>
      </c>
      <c r="B320" s="15">
        <v>742.549</v>
      </c>
      <c r="C320" s="15">
        <v>0.051</v>
      </c>
      <c r="D320" s="15">
        <f t="shared" si="8"/>
        <v>7279.89215686275</v>
      </c>
      <c r="E320" s="2">
        <f t="shared" si="9"/>
        <v>7.27989215686275</v>
      </c>
    </row>
    <row r="321" ht="13.85" spans="1:5">
      <c r="A321" s="15" t="s">
        <v>175</v>
      </c>
      <c r="B321" s="15">
        <v>763.691</v>
      </c>
      <c r="C321" s="15">
        <v>0.052</v>
      </c>
      <c r="D321" s="15">
        <f t="shared" si="8"/>
        <v>7343.18269230769</v>
      </c>
      <c r="E321" s="2">
        <f t="shared" si="9"/>
        <v>7.34318269230769</v>
      </c>
    </row>
    <row r="322" ht="13.85" spans="1:5">
      <c r="A322" s="15" t="s">
        <v>176</v>
      </c>
      <c r="B322" s="15">
        <v>730.038</v>
      </c>
      <c r="C322" s="15">
        <v>0.0507</v>
      </c>
      <c r="D322" s="15">
        <f t="shared" si="8"/>
        <v>7199.58579881657</v>
      </c>
      <c r="E322" s="2">
        <f t="shared" si="9"/>
        <v>7.19958579881657</v>
      </c>
    </row>
    <row r="323" ht="13.85" spans="1:5">
      <c r="A323" s="15" t="s">
        <v>177</v>
      </c>
      <c r="B323" s="15">
        <v>657.591</v>
      </c>
      <c r="C323" s="15">
        <v>0.0504</v>
      </c>
      <c r="D323" s="15">
        <f t="shared" si="8"/>
        <v>6523.72023809524</v>
      </c>
      <c r="E323" s="2">
        <f t="shared" si="9"/>
        <v>6.52372023809524</v>
      </c>
    </row>
    <row r="324" ht="13.85" spans="1:5">
      <c r="A324" s="15" t="s">
        <v>178</v>
      </c>
      <c r="B324" s="15">
        <v>738.4</v>
      </c>
      <c r="C324" s="15">
        <v>0.0508</v>
      </c>
      <c r="D324" s="15">
        <f t="shared" si="8"/>
        <v>7267.71653543307</v>
      </c>
      <c r="E324" s="2">
        <f t="shared" si="9"/>
        <v>7.26771653543307</v>
      </c>
    </row>
    <row r="325" ht="13.85" spans="1:5">
      <c r="A325" s="15" t="s">
        <v>179</v>
      </c>
      <c r="B325" s="15">
        <v>653.522</v>
      </c>
      <c r="C325" s="15">
        <v>0.0512</v>
      </c>
      <c r="D325" s="15">
        <f t="shared" si="8"/>
        <v>6382.05078125</v>
      </c>
      <c r="E325" s="2">
        <f t="shared" si="9"/>
        <v>6.38205078125</v>
      </c>
    </row>
    <row r="326" ht="13.85" spans="1:5">
      <c r="A326" s="17" t="s">
        <v>180</v>
      </c>
      <c r="B326" s="17">
        <v>683.732</v>
      </c>
      <c r="C326" s="17">
        <v>0.0508</v>
      </c>
      <c r="D326" s="15">
        <f t="shared" si="8"/>
        <v>6729.64566929134</v>
      </c>
      <c r="E326" s="2">
        <f t="shared" si="9"/>
        <v>6.72964566929134</v>
      </c>
    </row>
    <row r="327" ht="13.85" spans="1:5">
      <c r="A327" s="17" t="s">
        <v>181</v>
      </c>
      <c r="B327" s="17">
        <v>711.779</v>
      </c>
      <c r="C327" s="17">
        <v>0.0505</v>
      </c>
      <c r="D327" s="15">
        <f t="shared" si="8"/>
        <v>7047.31683168317</v>
      </c>
      <c r="E327" s="2">
        <f t="shared" si="9"/>
        <v>7.04731683168317</v>
      </c>
    </row>
    <row r="328" ht="13.85" spans="1:5">
      <c r="A328" s="17" t="s">
        <v>182</v>
      </c>
      <c r="B328" s="17">
        <v>608.136</v>
      </c>
      <c r="C328" s="17">
        <v>0.0528</v>
      </c>
      <c r="D328" s="15">
        <f t="shared" si="8"/>
        <v>5758.86363636364</v>
      </c>
      <c r="E328" s="2">
        <f t="shared" si="9"/>
        <v>5.75886363636364</v>
      </c>
    </row>
    <row r="329" ht="13.85" spans="1:5">
      <c r="A329" s="17" t="s">
        <v>183</v>
      </c>
      <c r="B329" s="17">
        <v>697.506</v>
      </c>
      <c r="C329" s="17">
        <v>0.0514</v>
      </c>
      <c r="D329" s="15">
        <f t="shared" si="8"/>
        <v>6785.07782101167</v>
      </c>
      <c r="E329" s="2">
        <f t="shared" si="9"/>
        <v>6.78507782101167</v>
      </c>
    </row>
    <row r="330" ht="13.85" spans="1:5">
      <c r="A330" s="17" t="s">
        <v>184</v>
      </c>
      <c r="B330" s="17">
        <v>686.966</v>
      </c>
      <c r="C330" s="17">
        <v>0.0512</v>
      </c>
      <c r="D330" s="15">
        <f t="shared" si="8"/>
        <v>6708.65234375</v>
      </c>
      <c r="E330" s="2">
        <f t="shared" si="9"/>
        <v>6.70865234375</v>
      </c>
    </row>
    <row r="331" ht="13.85" spans="1:5">
      <c r="A331" s="17" t="s">
        <v>185</v>
      </c>
      <c r="B331" s="17">
        <v>603.344</v>
      </c>
      <c r="C331" s="17">
        <v>0.0522</v>
      </c>
      <c r="D331" s="15">
        <f t="shared" si="8"/>
        <v>5779.15708812261</v>
      </c>
      <c r="E331" s="2">
        <f t="shared" si="9"/>
        <v>5.7791570881226</v>
      </c>
    </row>
    <row r="332" ht="13.85" spans="1:5">
      <c r="A332" s="15" t="s">
        <v>301</v>
      </c>
      <c r="B332" s="15">
        <v>846.727</v>
      </c>
      <c r="C332" s="15">
        <v>0.0507</v>
      </c>
      <c r="D332" s="15">
        <f t="shared" si="8"/>
        <v>8350.36489151874</v>
      </c>
      <c r="E332" s="2">
        <f t="shared" si="9"/>
        <v>8.35036489151874</v>
      </c>
    </row>
    <row r="333" ht="13.85" spans="1:5">
      <c r="A333" s="15" t="s">
        <v>302</v>
      </c>
      <c r="B333" s="15">
        <v>659.729</v>
      </c>
      <c r="C333" s="15">
        <v>0.0512</v>
      </c>
      <c r="D333" s="15">
        <f t="shared" si="8"/>
        <v>6442.666015625</v>
      </c>
      <c r="E333" s="2">
        <f t="shared" si="9"/>
        <v>6.442666015625</v>
      </c>
    </row>
    <row r="334" ht="13.85" spans="1:5">
      <c r="A334" s="15" t="s">
        <v>303</v>
      </c>
      <c r="B334" s="15">
        <v>616.428</v>
      </c>
      <c r="C334" s="15">
        <v>0.0522</v>
      </c>
      <c r="D334" s="15">
        <f t="shared" si="8"/>
        <v>5904.48275862069</v>
      </c>
      <c r="E334" s="2">
        <f t="shared" si="9"/>
        <v>5.90448275862069</v>
      </c>
    </row>
    <row r="335" ht="13.85" spans="1:5">
      <c r="A335" s="15" t="s">
        <v>304</v>
      </c>
      <c r="B335" s="15">
        <v>650.268</v>
      </c>
      <c r="C335" s="15">
        <v>0.0517</v>
      </c>
      <c r="D335" s="15">
        <f t="shared" si="8"/>
        <v>6288.85880077369</v>
      </c>
      <c r="E335" s="2">
        <f t="shared" si="9"/>
        <v>6.28885880077369</v>
      </c>
    </row>
    <row r="336" ht="13.85" spans="1:5">
      <c r="A336" s="15" t="s">
        <v>305</v>
      </c>
      <c r="B336" s="15">
        <v>674.644</v>
      </c>
      <c r="C336" s="15">
        <v>0.0514</v>
      </c>
      <c r="D336" s="15">
        <f t="shared" si="8"/>
        <v>6562.68482490272</v>
      </c>
      <c r="E336" s="2">
        <f t="shared" si="9"/>
        <v>6.56268482490272</v>
      </c>
    </row>
    <row r="337" ht="13.85" spans="1:5">
      <c r="A337" s="15" t="s">
        <v>306</v>
      </c>
      <c r="B337" s="15">
        <v>593.116</v>
      </c>
      <c r="C337" s="15">
        <v>0.0501</v>
      </c>
      <c r="D337" s="15">
        <f t="shared" si="8"/>
        <v>5919.32135728543</v>
      </c>
      <c r="E337" s="2">
        <f t="shared" si="9"/>
        <v>5.91932135728543</v>
      </c>
    </row>
    <row r="338" ht="13.85" spans="1:5">
      <c r="A338" s="13" t="s">
        <v>307</v>
      </c>
      <c r="B338" s="13">
        <v>923.962</v>
      </c>
      <c r="C338" s="13">
        <v>0.0507</v>
      </c>
      <c r="D338" s="15">
        <f t="shared" si="8"/>
        <v>9112.05128205128</v>
      </c>
      <c r="E338" s="2">
        <f t="shared" si="9"/>
        <v>9.11205128205128</v>
      </c>
    </row>
    <row r="339" ht="13.85" spans="1:5">
      <c r="A339" s="13" t="s">
        <v>308</v>
      </c>
      <c r="B339" s="13">
        <v>733.032</v>
      </c>
      <c r="C339" s="13">
        <v>0.05</v>
      </c>
      <c r="D339" s="15">
        <f t="shared" si="8"/>
        <v>7330.32</v>
      </c>
      <c r="E339" s="2">
        <f t="shared" si="9"/>
        <v>7.33032</v>
      </c>
    </row>
    <row r="340" ht="13.85" spans="1:5">
      <c r="A340" s="13" t="s">
        <v>309</v>
      </c>
      <c r="B340" s="13">
        <v>766.422</v>
      </c>
      <c r="C340" s="13">
        <v>0.05</v>
      </c>
      <c r="D340" s="15">
        <f t="shared" si="8"/>
        <v>7664.22</v>
      </c>
      <c r="E340" s="2">
        <f t="shared" si="9"/>
        <v>7.66422</v>
      </c>
    </row>
    <row r="341" ht="13.85" spans="1:5">
      <c r="A341" s="13" t="s">
        <v>310</v>
      </c>
      <c r="B341" s="13">
        <v>750.175</v>
      </c>
      <c r="C341" s="13">
        <v>0.05</v>
      </c>
      <c r="D341" s="15">
        <f t="shared" si="8"/>
        <v>7501.75</v>
      </c>
      <c r="E341" s="2">
        <f t="shared" si="9"/>
        <v>7.50175</v>
      </c>
    </row>
    <row r="342" ht="13.85" spans="1:5">
      <c r="A342" s="13" t="s">
        <v>311</v>
      </c>
      <c r="B342" s="13">
        <v>577.465</v>
      </c>
      <c r="C342" s="13">
        <v>0.051</v>
      </c>
      <c r="D342" s="15">
        <f t="shared" si="8"/>
        <v>5661.42156862745</v>
      </c>
      <c r="E342" s="2">
        <f t="shared" si="9"/>
        <v>5.66142156862745</v>
      </c>
    </row>
    <row r="343" ht="13.85" spans="1:5">
      <c r="A343" s="13" t="s">
        <v>312</v>
      </c>
      <c r="B343" s="13">
        <v>586.82</v>
      </c>
      <c r="C343" s="13">
        <v>0.0495</v>
      </c>
      <c r="D343" s="15">
        <f t="shared" si="8"/>
        <v>5927.47474747475</v>
      </c>
      <c r="E343" s="2">
        <f t="shared" si="9"/>
        <v>5.92747474747475</v>
      </c>
    </row>
    <row r="344" ht="13.85" spans="1:5">
      <c r="A344" s="15" t="s">
        <v>313</v>
      </c>
      <c r="B344" s="15">
        <v>622.896</v>
      </c>
      <c r="C344" s="15">
        <v>0.05</v>
      </c>
      <c r="D344" s="15">
        <f t="shared" si="8"/>
        <v>6228.96</v>
      </c>
      <c r="E344" s="2">
        <f t="shared" si="9"/>
        <v>6.22896</v>
      </c>
    </row>
    <row r="345" ht="13.85" spans="1:5">
      <c r="A345" s="15" t="s">
        <v>314</v>
      </c>
      <c r="B345" s="15">
        <v>655.744</v>
      </c>
      <c r="C345" s="15">
        <v>0.049</v>
      </c>
      <c r="D345" s="15">
        <f t="shared" si="8"/>
        <v>6691.26530612245</v>
      </c>
      <c r="E345" s="2">
        <f t="shared" si="9"/>
        <v>6.69126530612245</v>
      </c>
    </row>
    <row r="346" ht="13.85" spans="1:5">
      <c r="A346" s="15" t="s">
        <v>315</v>
      </c>
      <c r="B346" s="15">
        <v>713.947</v>
      </c>
      <c r="C346" s="15">
        <v>0.0504</v>
      </c>
      <c r="D346" s="15">
        <f t="shared" si="8"/>
        <v>7082.80753968254</v>
      </c>
      <c r="E346" s="2">
        <f t="shared" si="9"/>
        <v>7.08280753968254</v>
      </c>
    </row>
    <row r="347" ht="13.85" spans="1:5">
      <c r="A347" s="15" t="s">
        <v>316</v>
      </c>
      <c r="B347" s="15">
        <v>610.305</v>
      </c>
      <c r="C347" s="15">
        <v>0.0462</v>
      </c>
      <c r="D347" s="15">
        <f t="shared" si="8"/>
        <v>6605.03246753247</v>
      </c>
      <c r="E347" s="2">
        <f t="shared" si="9"/>
        <v>6.60503246753247</v>
      </c>
    </row>
    <row r="348" ht="13.85" spans="1:5">
      <c r="A348" s="15" t="s">
        <v>317</v>
      </c>
      <c r="B348" s="15">
        <v>675.449</v>
      </c>
      <c r="C348" s="15">
        <v>0.0491</v>
      </c>
      <c r="D348" s="15">
        <f t="shared" si="8"/>
        <v>6878.29938900204</v>
      </c>
      <c r="E348" s="2">
        <f t="shared" si="9"/>
        <v>6.87829938900204</v>
      </c>
    </row>
    <row r="349" ht="13.85" spans="1:5">
      <c r="A349" s="15" t="s">
        <v>318</v>
      </c>
      <c r="B349" s="15">
        <v>661.944</v>
      </c>
      <c r="C349" s="15">
        <v>0.053</v>
      </c>
      <c r="D349" s="15">
        <f t="shared" si="8"/>
        <v>6244.75471698113</v>
      </c>
      <c r="E349" s="2">
        <f t="shared" si="9"/>
        <v>6.24475471698113</v>
      </c>
    </row>
    <row r="351" ht="13.85" spans="1:13">
      <c r="A351" s="6" t="s">
        <v>123</v>
      </c>
      <c r="B351" s="2"/>
      <c r="C351" s="2"/>
      <c r="D351" s="2"/>
      <c r="E351" s="2"/>
      <c r="F351" s="2"/>
      <c r="G351" s="6" t="s">
        <v>124</v>
      </c>
      <c r="H351" s="6"/>
      <c r="I351" s="6"/>
      <c r="J351" s="6"/>
      <c r="K351" s="6"/>
      <c r="L351" s="6"/>
      <c r="M351" s="6"/>
    </row>
    <row r="352" ht="13.85" spans="1:13">
      <c r="A352" s="6" t="s">
        <v>30</v>
      </c>
      <c r="B352" s="2"/>
      <c r="C352" s="2"/>
      <c r="D352" s="2"/>
      <c r="E352" s="2"/>
      <c r="F352" s="2"/>
      <c r="G352" s="6" t="s">
        <v>125</v>
      </c>
      <c r="H352" s="6"/>
      <c r="I352" s="6"/>
      <c r="J352" s="6"/>
      <c r="K352" s="6"/>
      <c r="L352" s="6"/>
      <c r="M352" s="6"/>
    </row>
    <row r="353" ht="13.85" spans="1:13">
      <c r="A353" s="6"/>
      <c r="B353" s="6" t="s">
        <v>126</v>
      </c>
      <c r="C353" s="6" t="s">
        <v>127</v>
      </c>
      <c r="D353" s="6" t="s">
        <v>128</v>
      </c>
      <c r="E353" s="6" t="s">
        <v>32</v>
      </c>
      <c r="F353" s="6" t="s">
        <v>33</v>
      </c>
      <c r="G353" s="6" t="s">
        <v>129</v>
      </c>
      <c r="H353" s="6"/>
      <c r="I353" s="6"/>
      <c r="J353" s="6"/>
      <c r="K353" s="6"/>
      <c r="L353" s="6"/>
      <c r="M353" s="6"/>
    </row>
    <row r="354" ht="13.85" spans="1:13">
      <c r="A354" s="8" t="s">
        <v>130</v>
      </c>
      <c r="B354" s="2">
        <v>5.847</v>
      </c>
      <c r="C354" s="2">
        <v>5</v>
      </c>
      <c r="D354" s="2">
        <v>1.169</v>
      </c>
      <c r="E354" s="2">
        <v>1.647</v>
      </c>
      <c r="F354" s="2">
        <v>0.178</v>
      </c>
      <c r="G354" s="6" t="s">
        <v>131</v>
      </c>
      <c r="H354" s="6" t="s">
        <v>132</v>
      </c>
      <c r="I354" s="6" t="s">
        <v>133</v>
      </c>
      <c r="J354" s="6" t="s">
        <v>134</v>
      </c>
      <c r="K354" s="6" t="s">
        <v>33</v>
      </c>
      <c r="L354" s="6" t="s">
        <v>135</v>
      </c>
      <c r="M354" s="6"/>
    </row>
    <row r="355" ht="13.85" spans="1:13">
      <c r="A355" s="6" t="s">
        <v>136</v>
      </c>
      <c r="B355" s="2">
        <v>21.294</v>
      </c>
      <c r="C355" s="2">
        <v>30</v>
      </c>
      <c r="D355" s="2">
        <v>0.71</v>
      </c>
      <c r="E355" s="2"/>
      <c r="F355" s="2"/>
      <c r="G355" s="6"/>
      <c r="H355" s="6"/>
      <c r="I355" s="6"/>
      <c r="J355" s="6"/>
      <c r="K355" s="6"/>
      <c r="L355" s="6" t="s">
        <v>41</v>
      </c>
      <c r="M355" s="6" t="s">
        <v>42</v>
      </c>
    </row>
    <row r="356" ht="13.85" spans="1:13">
      <c r="A356" s="6" t="s">
        <v>137</v>
      </c>
      <c r="B356" s="2">
        <v>27.141</v>
      </c>
      <c r="C356" s="2">
        <v>35</v>
      </c>
      <c r="D356" s="2"/>
      <c r="E356" s="2"/>
      <c r="F356" s="2"/>
      <c r="G356" s="6" t="s">
        <v>31</v>
      </c>
      <c r="H356" s="6" t="s">
        <v>138</v>
      </c>
      <c r="I356" s="2">
        <v>0.613650215</v>
      </c>
      <c r="J356" s="2">
        <v>0.486416187</v>
      </c>
      <c r="K356" s="2">
        <v>0.217</v>
      </c>
      <c r="L356" s="2">
        <v>-0.37974417</v>
      </c>
      <c r="M356" s="2">
        <v>1.6070446</v>
      </c>
    </row>
    <row r="357" ht="13.85" spans="1:13">
      <c r="A357" s="2"/>
      <c r="B357" s="2"/>
      <c r="C357" s="2"/>
      <c r="D357" s="2"/>
      <c r="E357" s="2"/>
      <c r="F357" s="2"/>
      <c r="G357" s="6"/>
      <c r="H357" s="6" t="s">
        <v>140</v>
      </c>
      <c r="I357" s="2" t="s">
        <v>1600</v>
      </c>
      <c r="J357" s="2">
        <v>0.486416187</v>
      </c>
      <c r="K357" s="2">
        <v>0.025</v>
      </c>
      <c r="L357" s="2">
        <v>0.15149497</v>
      </c>
      <c r="M357" s="2">
        <v>2.13828373</v>
      </c>
    </row>
    <row r="358" ht="13.85" spans="1:13">
      <c r="A358" s="2"/>
      <c r="B358" s="2"/>
      <c r="C358" s="2"/>
      <c r="D358" s="2"/>
      <c r="E358" s="2"/>
      <c r="F358" s="2"/>
      <c r="G358" s="6"/>
      <c r="H358" s="6" t="s">
        <v>235</v>
      </c>
      <c r="I358" s="2" t="s">
        <v>1601</v>
      </c>
      <c r="J358" s="2">
        <v>0.486416187</v>
      </c>
      <c r="K358" s="2">
        <v>0.042</v>
      </c>
      <c r="L358" s="2">
        <v>0.04155076</v>
      </c>
      <c r="M358" s="2">
        <v>2.02833952</v>
      </c>
    </row>
    <row r="359" ht="13.85" spans="1:13">
      <c r="A359" s="2"/>
      <c r="B359" s="2"/>
      <c r="C359" s="2"/>
      <c r="D359" s="2"/>
      <c r="E359" s="2"/>
      <c r="F359" s="2"/>
      <c r="G359" s="6"/>
      <c r="H359" s="6" t="s">
        <v>236</v>
      </c>
      <c r="I359" s="2">
        <v>0.413468649</v>
      </c>
      <c r="J359" s="2">
        <v>0.486416187</v>
      </c>
      <c r="K359" s="2">
        <v>0.402</v>
      </c>
      <c r="L359" s="2">
        <v>-0.57992573</v>
      </c>
      <c r="M359" s="2">
        <v>1.40686303</v>
      </c>
    </row>
    <row r="360" ht="13.85" spans="1:13">
      <c r="A360" s="2"/>
      <c r="B360" s="2"/>
      <c r="C360" s="2"/>
      <c r="D360" s="2"/>
      <c r="E360" s="2"/>
      <c r="F360" s="2"/>
      <c r="G360" s="6"/>
      <c r="H360" s="6" t="s">
        <v>237</v>
      </c>
      <c r="I360" s="2">
        <v>0.991155012</v>
      </c>
      <c r="J360" s="2">
        <v>0.486416187</v>
      </c>
      <c r="K360" s="2">
        <v>0.05</v>
      </c>
      <c r="L360" s="2">
        <v>-0.00223937</v>
      </c>
      <c r="M360" s="2">
        <v>1.98454939</v>
      </c>
    </row>
    <row r="361" ht="13.85" spans="1:13">
      <c r="A361" s="2"/>
      <c r="B361" s="2"/>
      <c r="C361" s="2"/>
      <c r="D361" s="2"/>
      <c r="E361" s="2"/>
      <c r="F361" s="2"/>
      <c r="G361" s="6" t="s">
        <v>138</v>
      </c>
      <c r="H361" s="6" t="s">
        <v>31</v>
      </c>
      <c r="I361" s="2">
        <v>-0.613650215</v>
      </c>
      <c r="J361" s="2">
        <v>0.486416187</v>
      </c>
      <c r="K361" s="2">
        <v>0.217</v>
      </c>
      <c r="L361" s="2">
        <v>-1.6070446</v>
      </c>
      <c r="M361" s="2">
        <v>0.37974417</v>
      </c>
    </row>
    <row r="362" ht="13.85" spans="1:13">
      <c r="A362" s="2"/>
      <c r="B362" s="2"/>
      <c r="C362" s="2"/>
      <c r="D362" s="2"/>
      <c r="E362" s="2"/>
      <c r="F362" s="2"/>
      <c r="G362" s="6"/>
      <c r="H362" s="6" t="s">
        <v>140</v>
      </c>
      <c r="I362" s="2">
        <v>0.531239135</v>
      </c>
      <c r="J362" s="2">
        <v>0.486416187</v>
      </c>
      <c r="K362" s="2">
        <v>0.283</v>
      </c>
      <c r="L362" s="2">
        <v>-0.46215525</v>
      </c>
      <c r="M362" s="2">
        <v>1.52463352</v>
      </c>
    </row>
    <row r="363" ht="13.85" spans="1:13">
      <c r="A363" s="2"/>
      <c r="B363" s="2"/>
      <c r="C363" s="2"/>
      <c r="D363" s="2"/>
      <c r="E363" s="2"/>
      <c r="F363" s="2"/>
      <c r="G363" s="6"/>
      <c r="H363" s="6" t="s">
        <v>235</v>
      </c>
      <c r="I363" s="2">
        <v>0.421294925</v>
      </c>
      <c r="J363" s="2">
        <v>0.486416187</v>
      </c>
      <c r="K363" s="2">
        <v>0.393</v>
      </c>
      <c r="L363" s="2">
        <v>-0.57209946</v>
      </c>
      <c r="M363" s="2">
        <v>1.41468931</v>
      </c>
    </row>
    <row r="364" ht="13.85" spans="1:13">
      <c r="A364" s="2"/>
      <c r="B364" s="2"/>
      <c r="C364" s="2"/>
      <c r="D364" s="2"/>
      <c r="E364" s="2"/>
      <c r="F364" s="2"/>
      <c r="G364" s="6"/>
      <c r="H364" s="6" t="s">
        <v>236</v>
      </c>
      <c r="I364" s="2">
        <v>-0.200181566</v>
      </c>
      <c r="J364" s="2">
        <v>0.486416187</v>
      </c>
      <c r="K364" s="2">
        <v>0.684</v>
      </c>
      <c r="L364" s="2">
        <v>-1.19357595</v>
      </c>
      <c r="M364" s="2">
        <v>0.79321281</v>
      </c>
    </row>
    <row r="365" ht="13.85" spans="1:13">
      <c r="A365" s="2"/>
      <c r="B365" s="2"/>
      <c r="C365" s="2"/>
      <c r="D365" s="2"/>
      <c r="E365" s="2"/>
      <c r="F365" s="2"/>
      <c r="G365" s="6"/>
      <c r="H365" s="6" t="s">
        <v>237</v>
      </c>
      <c r="I365" s="2">
        <v>0.377504797</v>
      </c>
      <c r="J365" s="2">
        <v>0.486416187</v>
      </c>
      <c r="K365" s="2">
        <v>0.444</v>
      </c>
      <c r="L365" s="2">
        <v>-0.61588958</v>
      </c>
      <c r="M365" s="2">
        <v>1.37089918</v>
      </c>
    </row>
    <row r="366" ht="13.85" spans="1:13">
      <c r="A366" s="2"/>
      <c r="B366" s="2"/>
      <c r="C366" s="2"/>
      <c r="D366" s="2"/>
      <c r="E366" s="2"/>
      <c r="F366" s="2"/>
      <c r="G366" s="6" t="s">
        <v>140</v>
      </c>
      <c r="H366" s="6" t="s">
        <v>31</v>
      </c>
      <c r="I366" s="2" t="s">
        <v>1602</v>
      </c>
      <c r="J366" s="2">
        <v>0.486416187</v>
      </c>
      <c r="K366" s="2">
        <v>0.025</v>
      </c>
      <c r="L366" s="2">
        <v>-2.13828373</v>
      </c>
      <c r="M366" s="2">
        <v>-0.15149497</v>
      </c>
    </row>
    <row r="367" ht="13.85" spans="1:13">
      <c r="A367" s="2"/>
      <c r="B367" s="2"/>
      <c r="C367" s="2"/>
      <c r="D367" s="2"/>
      <c r="E367" s="2"/>
      <c r="F367" s="2"/>
      <c r="G367" s="6"/>
      <c r="H367" s="6" t="s">
        <v>138</v>
      </c>
      <c r="I367" s="2">
        <v>-0.531239135</v>
      </c>
      <c r="J367" s="2">
        <v>0.486416187</v>
      </c>
      <c r="K367" s="2">
        <v>0.283</v>
      </c>
      <c r="L367" s="2">
        <v>-1.52463352</v>
      </c>
      <c r="M367" s="2">
        <v>0.46215525</v>
      </c>
    </row>
    <row r="368" ht="13.85" spans="1:13">
      <c r="A368" s="2"/>
      <c r="B368" s="2"/>
      <c r="C368" s="2"/>
      <c r="D368" s="2"/>
      <c r="E368" s="2"/>
      <c r="F368" s="2"/>
      <c r="G368" s="6"/>
      <c r="H368" s="6" t="s">
        <v>235</v>
      </c>
      <c r="I368" s="2">
        <v>-0.10994421</v>
      </c>
      <c r="J368" s="2">
        <v>0.486416187</v>
      </c>
      <c r="K368" s="2">
        <v>0.823</v>
      </c>
      <c r="L368" s="2">
        <v>-1.10333859</v>
      </c>
      <c r="M368" s="2">
        <v>0.88345017</v>
      </c>
    </row>
    <row r="369" ht="13.85" spans="1:13">
      <c r="A369" s="2"/>
      <c r="B369" s="2"/>
      <c r="C369" s="2"/>
      <c r="D369" s="2"/>
      <c r="E369" s="2"/>
      <c r="F369" s="2"/>
      <c r="G369" s="6"/>
      <c r="H369" s="6" t="s">
        <v>236</v>
      </c>
      <c r="I369" s="2">
        <v>-0.731420701</v>
      </c>
      <c r="J369" s="2">
        <v>0.486416187</v>
      </c>
      <c r="K369" s="2">
        <v>0.143</v>
      </c>
      <c r="L369" s="2">
        <v>-1.72481508</v>
      </c>
      <c r="M369" s="2">
        <v>0.26197368</v>
      </c>
    </row>
    <row r="370" ht="13.85" spans="1:13">
      <c r="A370" s="2"/>
      <c r="B370" s="2"/>
      <c r="C370" s="2"/>
      <c r="D370" s="2"/>
      <c r="E370" s="2"/>
      <c r="F370" s="2"/>
      <c r="G370" s="6"/>
      <c r="H370" s="6" t="s">
        <v>237</v>
      </c>
      <c r="I370" s="2">
        <v>-0.153734338</v>
      </c>
      <c r="J370" s="2">
        <v>0.486416187</v>
      </c>
      <c r="K370" s="2">
        <v>0.754</v>
      </c>
      <c r="L370" s="2">
        <v>-1.14712872</v>
      </c>
      <c r="M370" s="2">
        <v>0.83966004</v>
      </c>
    </row>
    <row r="371" ht="13.85" spans="1:13">
      <c r="A371" s="2"/>
      <c r="B371" s="2"/>
      <c r="C371" s="2"/>
      <c r="D371" s="2"/>
      <c r="E371" s="2"/>
      <c r="F371" s="2"/>
      <c r="G371" s="6" t="s">
        <v>235</v>
      </c>
      <c r="H371" s="6" t="s">
        <v>31</v>
      </c>
      <c r="I371" s="2" t="s">
        <v>1603</v>
      </c>
      <c r="J371" s="2">
        <v>0.486416187</v>
      </c>
      <c r="K371" s="2">
        <v>0.042</v>
      </c>
      <c r="L371" s="2">
        <v>-2.02833952</v>
      </c>
      <c r="M371" s="2">
        <v>-0.04155076</v>
      </c>
    </row>
    <row r="372" ht="13.85" spans="1:13">
      <c r="A372" s="2"/>
      <c r="B372" s="2"/>
      <c r="C372" s="2"/>
      <c r="D372" s="2"/>
      <c r="E372" s="2"/>
      <c r="F372" s="2"/>
      <c r="G372" s="6"/>
      <c r="H372" s="6" t="s">
        <v>138</v>
      </c>
      <c r="I372" s="2">
        <v>-0.421294925</v>
      </c>
      <c r="J372" s="2">
        <v>0.486416187</v>
      </c>
      <c r="K372" s="2">
        <v>0.393</v>
      </c>
      <c r="L372" s="2">
        <v>-1.41468931</v>
      </c>
      <c r="M372" s="2">
        <v>0.57209946</v>
      </c>
    </row>
    <row r="373" ht="13.85" spans="1:13">
      <c r="A373" s="2"/>
      <c r="B373" s="2"/>
      <c r="C373" s="2"/>
      <c r="D373" s="2"/>
      <c r="E373" s="2"/>
      <c r="F373" s="2"/>
      <c r="G373" s="6"/>
      <c r="H373" s="6" t="s">
        <v>140</v>
      </c>
      <c r="I373" s="2">
        <v>0.10994421</v>
      </c>
      <c r="J373" s="2">
        <v>0.486416187</v>
      </c>
      <c r="K373" s="2">
        <v>0.823</v>
      </c>
      <c r="L373" s="2">
        <v>-0.88345017</v>
      </c>
      <c r="M373" s="2">
        <v>1.10333859</v>
      </c>
    </row>
    <row r="374" ht="13.85" spans="1:13">
      <c r="A374" s="2"/>
      <c r="B374" s="2"/>
      <c r="C374" s="2"/>
      <c r="D374" s="2"/>
      <c r="E374" s="2"/>
      <c r="F374" s="2"/>
      <c r="G374" s="6"/>
      <c r="H374" s="6" t="s">
        <v>236</v>
      </c>
      <c r="I374" s="2">
        <v>-0.621476491</v>
      </c>
      <c r="J374" s="2">
        <v>0.486416187</v>
      </c>
      <c r="K374" s="2">
        <v>0.211</v>
      </c>
      <c r="L374" s="2">
        <v>-1.61487087</v>
      </c>
      <c r="M374" s="2">
        <v>0.37191789</v>
      </c>
    </row>
    <row r="375" ht="13.85" spans="1:13">
      <c r="A375" s="2"/>
      <c r="B375" s="2"/>
      <c r="C375" s="2"/>
      <c r="D375" s="2"/>
      <c r="E375" s="2"/>
      <c r="F375" s="2"/>
      <c r="G375" s="6"/>
      <c r="H375" s="6" t="s">
        <v>237</v>
      </c>
      <c r="I375" s="2">
        <v>-0.043790128</v>
      </c>
      <c r="J375" s="2">
        <v>0.486416187</v>
      </c>
      <c r="K375" s="2">
        <v>0.929</v>
      </c>
      <c r="L375" s="2">
        <v>-1.03718451</v>
      </c>
      <c r="M375" s="2">
        <v>0.94960425</v>
      </c>
    </row>
    <row r="376" ht="13.85" spans="1:13">
      <c r="A376" s="2"/>
      <c r="B376" s="2"/>
      <c r="C376" s="2"/>
      <c r="D376" s="2"/>
      <c r="E376" s="2"/>
      <c r="F376" s="2"/>
      <c r="G376" s="6" t="s">
        <v>236</v>
      </c>
      <c r="H376" s="6" t="s">
        <v>31</v>
      </c>
      <c r="I376" s="2">
        <v>-0.413468649</v>
      </c>
      <c r="J376" s="2">
        <v>0.486416187</v>
      </c>
      <c r="K376" s="2">
        <v>0.402</v>
      </c>
      <c r="L376" s="2">
        <v>-1.40686303</v>
      </c>
      <c r="M376" s="2">
        <v>0.57992573</v>
      </c>
    </row>
    <row r="377" ht="13.85" spans="1:13">
      <c r="A377" s="2"/>
      <c r="B377" s="2"/>
      <c r="C377" s="2"/>
      <c r="D377" s="2"/>
      <c r="E377" s="2"/>
      <c r="F377" s="2"/>
      <c r="G377" s="6"/>
      <c r="H377" s="6" t="s">
        <v>138</v>
      </c>
      <c r="I377" s="2">
        <v>0.200181566</v>
      </c>
      <c r="J377" s="2">
        <v>0.486416187</v>
      </c>
      <c r="K377" s="2">
        <v>0.684</v>
      </c>
      <c r="L377" s="2">
        <v>-0.79321281</v>
      </c>
      <c r="M377" s="2">
        <v>1.19357595</v>
      </c>
    </row>
    <row r="378" ht="13.85" spans="1:13">
      <c r="A378" s="2"/>
      <c r="B378" s="2"/>
      <c r="C378" s="2"/>
      <c r="D378" s="2"/>
      <c r="E378" s="2"/>
      <c r="F378" s="2"/>
      <c r="G378" s="6"/>
      <c r="H378" s="6" t="s">
        <v>140</v>
      </c>
      <c r="I378" s="2">
        <v>0.731420701</v>
      </c>
      <c r="J378" s="2">
        <v>0.486416187</v>
      </c>
      <c r="K378" s="2">
        <v>0.143</v>
      </c>
      <c r="L378" s="2">
        <v>-0.26197368</v>
      </c>
      <c r="M378" s="2">
        <v>1.72481508</v>
      </c>
    </row>
    <row r="379" ht="13.85" spans="1:13">
      <c r="A379" s="2"/>
      <c r="B379" s="2"/>
      <c r="C379" s="2"/>
      <c r="D379" s="2"/>
      <c r="E379" s="2"/>
      <c r="F379" s="2"/>
      <c r="G379" s="6"/>
      <c r="H379" s="6" t="s">
        <v>235</v>
      </c>
      <c r="I379" s="2">
        <v>0.621476491</v>
      </c>
      <c r="J379" s="2">
        <v>0.486416187</v>
      </c>
      <c r="K379" s="2">
        <v>0.211</v>
      </c>
      <c r="L379" s="2">
        <v>-0.37191789</v>
      </c>
      <c r="M379" s="2">
        <v>1.61487087</v>
      </c>
    </row>
    <row r="380" ht="13.85" spans="1:13">
      <c r="A380" s="2"/>
      <c r="B380" s="2"/>
      <c r="C380" s="2"/>
      <c r="D380" s="2"/>
      <c r="E380" s="2"/>
      <c r="F380" s="2"/>
      <c r="G380" s="6"/>
      <c r="H380" s="6" t="s">
        <v>237</v>
      </c>
      <c r="I380" s="2">
        <v>0.577686363</v>
      </c>
      <c r="J380" s="2">
        <v>0.486416187</v>
      </c>
      <c r="K380" s="2">
        <v>0.244</v>
      </c>
      <c r="L380" s="2">
        <v>-0.41570802</v>
      </c>
      <c r="M380" s="2">
        <v>1.57108074</v>
      </c>
    </row>
    <row r="381" ht="13.85" spans="1:13">
      <c r="A381" s="2"/>
      <c r="B381" s="2"/>
      <c r="C381" s="2"/>
      <c r="D381" s="2"/>
      <c r="E381" s="2"/>
      <c r="F381" s="2"/>
      <c r="G381" s="6" t="s">
        <v>237</v>
      </c>
      <c r="H381" s="6" t="s">
        <v>31</v>
      </c>
      <c r="I381" s="2">
        <v>-0.991155012</v>
      </c>
      <c r="J381" s="2">
        <v>0.486416187</v>
      </c>
      <c r="K381" s="2">
        <v>0.05</v>
      </c>
      <c r="L381" s="2">
        <v>-1.98454939</v>
      </c>
      <c r="M381" s="2">
        <v>0.00223937</v>
      </c>
    </row>
    <row r="382" ht="13.85" spans="1:13">
      <c r="A382" s="2"/>
      <c r="B382" s="2"/>
      <c r="C382" s="2"/>
      <c r="D382" s="2"/>
      <c r="E382" s="2"/>
      <c r="F382" s="2"/>
      <c r="G382" s="6"/>
      <c r="H382" s="6" t="s">
        <v>138</v>
      </c>
      <c r="I382" s="2">
        <v>-0.377504797</v>
      </c>
      <c r="J382" s="2">
        <v>0.486416187</v>
      </c>
      <c r="K382" s="2">
        <v>0.444</v>
      </c>
      <c r="L382" s="2">
        <v>-1.37089918</v>
      </c>
      <c r="M382" s="2">
        <v>0.61588958</v>
      </c>
    </row>
    <row r="383" ht="13.85" spans="1:13">
      <c r="A383" s="2"/>
      <c r="B383" s="2"/>
      <c r="C383" s="2"/>
      <c r="D383" s="2"/>
      <c r="E383" s="2"/>
      <c r="F383" s="2"/>
      <c r="G383" s="6"/>
      <c r="H383" s="6" t="s">
        <v>140</v>
      </c>
      <c r="I383" s="2">
        <v>0.153734338</v>
      </c>
      <c r="J383" s="2">
        <v>0.486416187</v>
      </c>
      <c r="K383" s="2">
        <v>0.754</v>
      </c>
      <c r="L383" s="2">
        <v>-0.83966004</v>
      </c>
      <c r="M383" s="2">
        <v>1.14712872</v>
      </c>
    </row>
    <row r="384" ht="13.85" spans="1:13">
      <c r="A384" s="2"/>
      <c r="B384" s="2"/>
      <c r="C384" s="2"/>
      <c r="D384" s="2"/>
      <c r="E384" s="2"/>
      <c r="F384" s="2"/>
      <c r="G384" s="6"/>
      <c r="H384" s="6" t="s">
        <v>235</v>
      </c>
      <c r="I384" s="2">
        <v>0.043790128</v>
      </c>
      <c r="J384" s="2">
        <v>0.486416187</v>
      </c>
      <c r="K384" s="2">
        <v>0.929</v>
      </c>
      <c r="L384" s="2">
        <v>-0.94960425</v>
      </c>
      <c r="M384" s="2">
        <v>1.03718451</v>
      </c>
    </row>
    <row r="385" ht="13.85" spans="1:13">
      <c r="A385" s="2"/>
      <c r="B385" s="2"/>
      <c r="C385" s="2"/>
      <c r="D385" s="2"/>
      <c r="E385" s="2"/>
      <c r="F385" s="2"/>
      <c r="G385" s="6"/>
      <c r="H385" s="6" t="s">
        <v>236</v>
      </c>
      <c r="I385" s="2">
        <v>-0.577686363</v>
      </c>
      <c r="J385" s="2">
        <v>0.486416187</v>
      </c>
      <c r="K385" s="2">
        <v>0.244</v>
      </c>
      <c r="L385" s="2">
        <v>-1.57108074</v>
      </c>
      <c r="M385" s="2">
        <v>0.41570802</v>
      </c>
    </row>
    <row r="386" ht="13.85" spans="1:13">
      <c r="A386" s="2"/>
      <c r="B386" s="2"/>
      <c r="C386" s="2"/>
      <c r="D386" s="2"/>
      <c r="E386" s="2"/>
      <c r="F386" s="2"/>
      <c r="G386" s="6" t="s">
        <v>144</v>
      </c>
      <c r="H386" s="6"/>
      <c r="I386" s="2"/>
      <c r="J386" s="2"/>
      <c r="K386" s="2"/>
      <c r="L386" s="2"/>
      <c r="M386" s="2"/>
    </row>
  </sheetData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83"/>
  <sheetViews>
    <sheetView tabSelected="1" workbookViewId="0">
      <selection activeCell="G82" sqref="G82"/>
    </sheetView>
  </sheetViews>
  <sheetFormatPr defaultColWidth="9.02654867256637" defaultRowHeight="13.5"/>
  <cols>
    <col min="1" max="1" width="18.0619469026549" customWidth="1"/>
    <col min="3" max="3" width="9.89380530973451"/>
    <col min="6" max="6" width="9.89380530973451"/>
    <col min="7" max="7" width="11.8849557522124"/>
  </cols>
  <sheetData>
    <row r="1" ht="13.85" spans="1:12">
      <c r="A1" s="1" t="s">
        <v>1604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</row>
    <row r="2" ht="13.85" spans="1:12">
      <c r="A2" s="2"/>
      <c r="B2" s="2"/>
      <c r="C2" s="2" t="s">
        <v>1258</v>
      </c>
      <c r="D2" s="2"/>
      <c r="E2" s="2" t="s">
        <v>1259</v>
      </c>
      <c r="F2" s="2"/>
      <c r="G2" s="2"/>
      <c r="H2" s="2"/>
      <c r="I2" s="2"/>
      <c r="J2" s="2"/>
      <c r="K2" s="2"/>
      <c r="L2" s="2"/>
    </row>
    <row r="3" ht="13.85" spans="1:12">
      <c r="A3" s="3" t="s">
        <v>7</v>
      </c>
      <c r="B3" s="3">
        <v>1</v>
      </c>
      <c r="C3" s="3">
        <v>12556.56</v>
      </c>
      <c r="D3" s="3"/>
      <c r="E3" s="3">
        <v>1</v>
      </c>
      <c r="F3" s="3">
        <v>8333.217</v>
      </c>
      <c r="G3" s="3">
        <f t="shared" ref="G3:G11" si="0">F3/C3</f>
        <v>0.663654456316061</v>
      </c>
      <c r="H3" s="2" t="s">
        <v>1259</v>
      </c>
      <c r="I3" s="2"/>
      <c r="J3" s="2"/>
      <c r="K3" s="2"/>
      <c r="L3" s="2"/>
    </row>
    <row r="4" ht="13.85" spans="1:12">
      <c r="A4" s="3" t="s">
        <v>8</v>
      </c>
      <c r="B4" s="3">
        <v>2</v>
      </c>
      <c r="C4" s="3">
        <v>9769.669</v>
      </c>
      <c r="D4" s="3"/>
      <c r="E4" s="3">
        <v>2</v>
      </c>
      <c r="F4" s="3">
        <v>7695.61</v>
      </c>
      <c r="G4" s="3">
        <f t="shared" si="0"/>
        <v>0.787704271250131</v>
      </c>
      <c r="H4" s="2"/>
      <c r="I4" s="2"/>
      <c r="J4" s="2"/>
      <c r="K4" s="2"/>
      <c r="L4" s="2"/>
    </row>
    <row r="5" ht="13.85" spans="1:12">
      <c r="A5" s="3" t="s">
        <v>9</v>
      </c>
      <c r="B5" s="3">
        <v>3</v>
      </c>
      <c r="C5" s="3">
        <v>9285.326</v>
      </c>
      <c r="D5" s="3"/>
      <c r="E5" s="3">
        <v>3</v>
      </c>
      <c r="F5" s="3">
        <v>8066.205</v>
      </c>
      <c r="G5" s="3">
        <f t="shared" si="0"/>
        <v>0.868704555984356</v>
      </c>
      <c r="H5" s="2"/>
      <c r="I5" s="2"/>
      <c r="J5" s="2"/>
      <c r="K5" s="2"/>
      <c r="L5" s="2"/>
    </row>
    <row r="6" ht="13.85" spans="1:12">
      <c r="A6" s="4" t="s">
        <v>110</v>
      </c>
      <c r="B6" s="4">
        <v>4</v>
      </c>
      <c r="C6" s="4">
        <v>9956.69</v>
      </c>
      <c r="D6" s="4"/>
      <c r="E6" s="4">
        <v>4</v>
      </c>
      <c r="F6" s="4">
        <v>6068.439</v>
      </c>
      <c r="G6" s="4">
        <f t="shared" si="0"/>
        <v>0.609483573356206</v>
      </c>
      <c r="H6" s="2"/>
      <c r="I6" s="2"/>
      <c r="J6" s="2"/>
      <c r="K6" s="2"/>
      <c r="L6" s="2"/>
    </row>
    <row r="7" ht="13.85" spans="1:12">
      <c r="A7" s="4" t="s">
        <v>111</v>
      </c>
      <c r="B7" s="4">
        <v>5</v>
      </c>
      <c r="C7" s="4">
        <v>7920.305</v>
      </c>
      <c r="D7" s="4"/>
      <c r="E7" s="4">
        <v>5</v>
      </c>
      <c r="F7" s="4">
        <v>5567.134</v>
      </c>
      <c r="G7" s="4">
        <f t="shared" si="0"/>
        <v>0.702893891081215</v>
      </c>
      <c r="H7" s="2"/>
      <c r="I7" s="2"/>
      <c r="J7" s="2"/>
      <c r="K7" s="2"/>
      <c r="L7" s="2"/>
    </row>
    <row r="8" ht="13.85" spans="1:12">
      <c r="A8" s="4" t="s">
        <v>112</v>
      </c>
      <c r="B8" s="4">
        <v>6</v>
      </c>
      <c r="C8" s="4">
        <v>10483.205</v>
      </c>
      <c r="D8" s="4"/>
      <c r="E8" s="4">
        <v>6</v>
      </c>
      <c r="F8" s="4">
        <v>6319.376</v>
      </c>
      <c r="G8" s="4">
        <f t="shared" si="0"/>
        <v>0.602809541547647</v>
      </c>
      <c r="H8" s="2"/>
      <c r="I8" s="2"/>
      <c r="J8" s="2"/>
      <c r="K8" s="2"/>
      <c r="L8" s="2"/>
    </row>
    <row r="9" ht="13.85" spans="1:12">
      <c r="A9" s="5" t="s">
        <v>116</v>
      </c>
      <c r="B9" s="5">
        <v>7</v>
      </c>
      <c r="C9" s="5">
        <v>9780.376</v>
      </c>
      <c r="D9" s="5"/>
      <c r="E9" s="5">
        <v>7</v>
      </c>
      <c r="F9" s="5">
        <v>4778.669</v>
      </c>
      <c r="G9" s="5">
        <f t="shared" si="0"/>
        <v>0.488597677635297</v>
      </c>
      <c r="I9" s="2"/>
      <c r="J9" s="2"/>
      <c r="K9" s="2"/>
      <c r="L9" s="2"/>
    </row>
    <row r="10" ht="13.85" spans="1:12">
      <c r="A10" s="5" t="s">
        <v>117</v>
      </c>
      <c r="B10" s="5">
        <v>8</v>
      </c>
      <c r="C10" s="5">
        <v>8856.74</v>
      </c>
      <c r="D10" s="5"/>
      <c r="E10" s="5">
        <v>8</v>
      </c>
      <c r="F10" s="5">
        <v>4990.922</v>
      </c>
      <c r="G10" s="5">
        <f t="shared" si="0"/>
        <v>0.56351682447492</v>
      </c>
      <c r="H10" s="2"/>
      <c r="I10" s="2"/>
      <c r="J10" s="2"/>
      <c r="K10" s="2"/>
      <c r="L10" s="2"/>
    </row>
    <row r="11" ht="13.85" spans="1:12">
      <c r="A11" s="5" t="s">
        <v>118</v>
      </c>
      <c r="B11" s="5">
        <v>9</v>
      </c>
      <c r="C11" s="5">
        <v>13273.56</v>
      </c>
      <c r="D11" s="5"/>
      <c r="E11" s="5">
        <v>9</v>
      </c>
      <c r="F11" s="5">
        <v>4145.012</v>
      </c>
      <c r="G11" s="5">
        <f t="shared" si="0"/>
        <v>0.312275832557355</v>
      </c>
      <c r="H11" s="2"/>
      <c r="I11" s="2"/>
      <c r="J11" s="2"/>
      <c r="K11" s="2"/>
      <c r="L11" s="2"/>
    </row>
    <row r="12" ht="13.85" spans="1:12">
      <c r="A12" s="2"/>
      <c r="B12" s="2"/>
      <c r="C12" s="2" t="s">
        <v>1258</v>
      </c>
      <c r="D12" s="2"/>
      <c r="E12" s="2" t="s">
        <v>1259</v>
      </c>
      <c r="F12" s="2"/>
      <c r="G12" s="2"/>
      <c r="H12" s="2" t="s">
        <v>1258</v>
      </c>
      <c r="I12" s="2"/>
      <c r="J12" s="2"/>
      <c r="K12" s="2"/>
      <c r="L12" s="2"/>
    </row>
    <row r="13" ht="13.85" spans="1:12">
      <c r="A13" s="3" t="s">
        <v>10</v>
      </c>
      <c r="B13" s="3">
        <v>1</v>
      </c>
      <c r="C13" s="3">
        <v>9882.974</v>
      </c>
      <c r="D13" s="3"/>
      <c r="E13" s="3">
        <v>1</v>
      </c>
      <c r="F13" s="3">
        <v>6165.66</v>
      </c>
      <c r="G13" s="3">
        <f t="shared" ref="G13:G21" si="1">F13/C13</f>
        <v>0.62386686436694</v>
      </c>
      <c r="H13" s="2"/>
      <c r="I13" s="2"/>
      <c r="J13" s="2"/>
      <c r="K13" s="2"/>
      <c r="L13" s="2"/>
    </row>
    <row r="14" ht="13.85" spans="1:12">
      <c r="A14" s="3" t="s">
        <v>11</v>
      </c>
      <c r="B14" s="3">
        <v>2</v>
      </c>
      <c r="C14" s="3">
        <v>6610.79</v>
      </c>
      <c r="D14" s="3"/>
      <c r="E14" s="3">
        <v>2</v>
      </c>
      <c r="F14" s="3">
        <v>4915.125</v>
      </c>
      <c r="G14" s="3">
        <f t="shared" si="1"/>
        <v>0.743500398590789</v>
      </c>
      <c r="I14" s="2"/>
      <c r="J14" s="2"/>
      <c r="K14" s="2"/>
      <c r="L14" s="2"/>
    </row>
    <row r="15" ht="13.85" spans="1:12">
      <c r="A15" s="3" t="s">
        <v>12</v>
      </c>
      <c r="B15" s="3">
        <v>3</v>
      </c>
      <c r="C15" s="3">
        <v>6487.497</v>
      </c>
      <c r="D15" s="3"/>
      <c r="E15" s="3">
        <v>3</v>
      </c>
      <c r="F15" s="3">
        <v>3944.175</v>
      </c>
      <c r="G15" s="3">
        <f t="shared" si="1"/>
        <v>0.607965599059237</v>
      </c>
      <c r="H15" s="2"/>
      <c r="I15" s="2"/>
      <c r="J15" s="2"/>
      <c r="K15" s="2"/>
      <c r="L15" s="2"/>
    </row>
    <row r="16" ht="13.85" spans="1:12">
      <c r="A16" s="4" t="s">
        <v>113</v>
      </c>
      <c r="B16" s="4">
        <v>4</v>
      </c>
      <c r="C16" s="4">
        <v>7482.497</v>
      </c>
      <c r="D16" s="4"/>
      <c r="E16" s="4">
        <v>4</v>
      </c>
      <c r="F16" s="4">
        <v>3247.841</v>
      </c>
      <c r="G16" s="4">
        <f t="shared" si="1"/>
        <v>0.434058443324468</v>
      </c>
      <c r="H16" s="2"/>
      <c r="I16" s="2"/>
      <c r="J16" s="2"/>
      <c r="K16" s="2"/>
      <c r="L16" s="2"/>
    </row>
    <row r="17" ht="13.85" spans="1:12">
      <c r="A17" s="4" t="s">
        <v>114</v>
      </c>
      <c r="B17" s="4">
        <v>5</v>
      </c>
      <c r="C17" s="4">
        <v>7605.134</v>
      </c>
      <c r="D17" s="4"/>
      <c r="E17" s="4">
        <v>5</v>
      </c>
      <c r="F17" s="4">
        <v>2781.296</v>
      </c>
      <c r="G17" s="4">
        <f t="shared" si="1"/>
        <v>0.365712951277387</v>
      </c>
      <c r="H17" s="2"/>
      <c r="I17" s="2"/>
      <c r="J17" s="2"/>
      <c r="K17" s="2"/>
      <c r="L17" s="2"/>
    </row>
    <row r="18" ht="13.85" spans="1:12">
      <c r="A18" s="4" t="s">
        <v>115</v>
      </c>
      <c r="B18" s="4">
        <v>6</v>
      </c>
      <c r="C18" s="4">
        <v>8351.083</v>
      </c>
      <c r="D18" s="4"/>
      <c r="E18" s="4">
        <v>6</v>
      </c>
      <c r="F18" s="4">
        <v>2024.731</v>
      </c>
      <c r="G18" s="4">
        <f t="shared" si="1"/>
        <v>0.242451308411137</v>
      </c>
      <c r="I18" s="2"/>
      <c r="J18" s="2"/>
      <c r="K18" s="2"/>
      <c r="L18" s="2"/>
    </row>
    <row r="19" ht="13.85" spans="1:12">
      <c r="A19" s="5" t="s">
        <v>119</v>
      </c>
      <c r="B19" s="5">
        <v>7</v>
      </c>
      <c r="C19" s="5">
        <v>6951.205</v>
      </c>
      <c r="D19" s="5"/>
      <c r="E19" s="5">
        <v>7</v>
      </c>
      <c r="F19" s="5">
        <v>1861.104</v>
      </c>
      <c r="G19" s="5">
        <f t="shared" si="1"/>
        <v>0.267738327383526</v>
      </c>
      <c r="H19" s="2"/>
      <c r="I19" s="2"/>
      <c r="J19" s="2"/>
      <c r="K19" s="2"/>
      <c r="L19" s="2"/>
    </row>
    <row r="20" ht="13.85" spans="1:12">
      <c r="A20" s="5" t="s">
        <v>120</v>
      </c>
      <c r="B20" s="5">
        <v>8</v>
      </c>
      <c r="C20" s="5">
        <v>7415.196</v>
      </c>
      <c r="D20" s="5"/>
      <c r="E20" s="5">
        <v>8</v>
      </c>
      <c r="F20" s="5">
        <v>1839.337</v>
      </c>
      <c r="G20" s="5">
        <f t="shared" si="1"/>
        <v>0.248049680682749</v>
      </c>
      <c r="H20" s="2"/>
      <c r="I20" s="2"/>
      <c r="J20" s="2"/>
      <c r="K20" s="2"/>
      <c r="L20" s="2"/>
    </row>
    <row r="21" ht="13.85" spans="1:12">
      <c r="A21" s="5" t="s">
        <v>121</v>
      </c>
      <c r="B21" s="5">
        <v>9</v>
      </c>
      <c r="C21" s="5">
        <v>11999.338</v>
      </c>
      <c r="D21" s="5"/>
      <c r="E21" s="5">
        <v>9</v>
      </c>
      <c r="F21" s="5">
        <v>1508.134</v>
      </c>
      <c r="G21" s="5">
        <f t="shared" si="1"/>
        <v>0.125684766942976</v>
      </c>
      <c r="H21" s="2"/>
      <c r="I21" s="2"/>
      <c r="J21" s="2"/>
      <c r="K21" s="2"/>
      <c r="L21" s="2"/>
    </row>
    <row r="22" ht="13.85" spans="1:12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</row>
    <row r="23" ht="13.85" spans="1:12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</row>
    <row r="24" ht="13.85" spans="1:13">
      <c r="A24" s="6" t="s">
        <v>123</v>
      </c>
      <c r="B24" s="2"/>
      <c r="C24" s="2"/>
      <c r="D24" s="2"/>
      <c r="E24" s="2"/>
      <c r="F24" s="2"/>
      <c r="G24" s="6" t="s">
        <v>124</v>
      </c>
      <c r="H24" s="6"/>
      <c r="I24" s="6"/>
      <c r="J24" s="6"/>
      <c r="K24" s="6"/>
      <c r="L24" s="6"/>
      <c r="M24" s="6"/>
    </row>
    <row r="25" ht="13.85" spans="1:13">
      <c r="A25" s="6" t="s">
        <v>30</v>
      </c>
      <c r="B25" s="7"/>
      <c r="C25" s="2"/>
      <c r="D25" s="2"/>
      <c r="E25" s="2"/>
      <c r="F25" s="2"/>
      <c r="G25" s="6" t="s">
        <v>125</v>
      </c>
      <c r="H25" s="6"/>
      <c r="I25" s="6"/>
      <c r="J25" s="6"/>
      <c r="K25" s="6"/>
      <c r="L25" s="6"/>
      <c r="M25" s="6"/>
    </row>
    <row r="26" ht="13.85" spans="1:13">
      <c r="A26" s="6"/>
      <c r="B26" s="6" t="s">
        <v>126</v>
      </c>
      <c r="C26" s="6" t="s">
        <v>127</v>
      </c>
      <c r="D26" s="6" t="s">
        <v>128</v>
      </c>
      <c r="E26" s="6" t="s">
        <v>32</v>
      </c>
      <c r="F26" s="6" t="s">
        <v>33</v>
      </c>
      <c r="G26" s="6" t="s">
        <v>129</v>
      </c>
      <c r="H26" s="6"/>
      <c r="I26" s="6"/>
      <c r="J26" s="6"/>
      <c r="K26" s="6"/>
      <c r="L26" s="6"/>
      <c r="M26" s="6"/>
    </row>
    <row r="27" ht="13.85" spans="1:13">
      <c r="A27" s="8" t="s">
        <v>130</v>
      </c>
      <c r="B27" s="7">
        <v>0.489</v>
      </c>
      <c r="C27" s="2">
        <v>2</v>
      </c>
      <c r="D27" s="2">
        <v>0.245</v>
      </c>
      <c r="E27" s="2">
        <v>15.003</v>
      </c>
      <c r="F27" s="2">
        <v>0</v>
      </c>
      <c r="G27" s="6" t="s">
        <v>131</v>
      </c>
      <c r="H27" s="6" t="s">
        <v>132</v>
      </c>
      <c r="I27" s="6" t="s">
        <v>133</v>
      </c>
      <c r="J27" s="6" t="s">
        <v>134</v>
      </c>
      <c r="K27" s="6" t="s">
        <v>33</v>
      </c>
      <c r="L27" s="6" t="s">
        <v>135</v>
      </c>
      <c r="M27" s="6"/>
    </row>
    <row r="28" ht="13.85" spans="1:13">
      <c r="A28" s="6" t="s">
        <v>136</v>
      </c>
      <c r="B28" s="7">
        <v>0.245</v>
      </c>
      <c r="C28" s="2">
        <v>15</v>
      </c>
      <c r="D28" s="2">
        <v>0.016</v>
      </c>
      <c r="E28" s="2"/>
      <c r="F28" s="2"/>
      <c r="G28" s="6"/>
      <c r="H28" s="6"/>
      <c r="I28" s="6"/>
      <c r="J28" s="6"/>
      <c r="K28" s="6"/>
      <c r="L28" s="6" t="s">
        <v>41</v>
      </c>
      <c r="M28" s="6" t="s">
        <v>42</v>
      </c>
    </row>
    <row r="29" ht="13.85" spans="1:13">
      <c r="A29" s="6" t="s">
        <v>137</v>
      </c>
      <c r="B29" s="7">
        <v>0.734</v>
      </c>
      <c r="C29" s="2">
        <v>17</v>
      </c>
      <c r="D29" s="2"/>
      <c r="E29" s="2"/>
      <c r="F29" s="2"/>
      <c r="G29" s="2" t="s">
        <v>31</v>
      </c>
      <c r="H29" s="2" t="s">
        <v>138</v>
      </c>
      <c r="I29" s="2" t="s">
        <v>1605</v>
      </c>
      <c r="J29" s="2">
        <v>0.07373</v>
      </c>
      <c r="K29" s="2">
        <v>0.003</v>
      </c>
      <c r="L29" s="2">
        <v>0.1065</v>
      </c>
      <c r="M29" s="2">
        <v>0.4208</v>
      </c>
    </row>
    <row r="30" ht="13.85" spans="1:13">
      <c r="A30" s="9"/>
      <c r="B30" s="7"/>
      <c r="C30" s="2"/>
      <c r="D30" s="2"/>
      <c r="E30" s="2"/>
      <c r="F30" s="2"/>
      <c r="G30" s="2"/>
      <c r="H30" s="2" t="s">
        <v>140</v>
      </c>
      <c r="I30" s="2" t="s">
        <v>1606</v>
      </c>
      <c r="J30" s="2">
        <v>0.07373</v>
      </c>
      <c r="K30" s="2">
        <v>0</v>
      </c>
      <c r="L30" s="2">
        <v>0.2396</v>
      </c>
      <c r="M30" s="2">
        <v>0.5539</v>
      </c>
    </row>
    <row r="31" ht="13.85" spans="1:13">
      <c r="A31" s="9"/>
      <c r="B31" s="7"/>
      <c r="C31" s="2"/>
      <c r="D31" s="2"/>
      <c r="E31" s="2"/>
      <c r="F31" s="2"/>
      <c r="G31" s="2" t="s">
        <v>138</v>
      </c>
      <c r="H31" s="2" t="s">
        <v>31</v>
      </c>
      <c r="I31" s="2" t="s">
        <v>1607</v>
      </c>
      <c r="J31" s="2">
        <v>0.07373</v>
      </c>
      <c r="K31" s="2">
        <v>0.003</v>
      </c>
      <c r="L31" s="2">
        <v>-0.4208</v>
      </c>
      <c r="M31" s="2">
        <v>-0.1065</v>
      </c>
    </row>
    <row r="32" ht="13.85" spans="1:13">
      <c r="A32" s="9"/>
      <c r="B32" s="7"/>
      <c r="C32" s="2"/>
      <c r="D32" s="2"/>
      <c r="E32" s="2"/>
      <c r="F32" s="2"/>
      <c r="G32" s="2"/>
      <c r="H32" s="2" t="s">
        <v>140</v>
      </c>
      <c r="I32" s="2">
        <v>0.13308</v>
      </c>
      <c r="J32" s="2">
        <v>0.07373</v>
      </c>
      <c r="K32" s="2">
        <v>0.091</v>
      </c>
      <c r="L32" s="2">
        <v>-0.0241</v>
      </c>
      <c r="M32" s="2">
        <v>0.2902</v>
      </c>
    </row>
    <row r="33" ht="13.85" spans="1:13">
      <c r="A33" s="2"/>
      <c r="B33" s="2"/>
      <c r="C33" s="2"/>
      <c r="D33" s="2"/>
      <c r="E33" s="2"/>
      <c r="F33" s="2"/>
      <c r="G33" s="2" t="s">
        <v>140</v>
      </c>
      <c r="H33" s="2" t="s">
        <v>31</v>
      </c>
      <c r="I33" s="2" t="s">
        <v>1608</v>
      </c>
      <c r="J33" s="2">
        <v>0.07373</v>
      </c>
      <c r="K33" s="2">
        <v>0</v>
      </c>
      <c r="L33" s="2">
        <v>-0.5539</v>
      </c>
      <c r="M33" s="2">
        <v>-0.2396</v>
      </c>
    </row>
    <row r="34" ht="13.85" spans="1:13">
      <c r="A34" s="2"/>
      <c r="B34" s="2"/>
      <c r="C34" s="2"/>
      <c r="D34" s="2"/>
      <c r="E34" s="2"/>
      <c r="F34" s="2"/>
      <c r="G34" s="2"/>
      <c r="H34" s="2" t="s">
        <v>138</v>
      </c>
      <c r="I34" s="2">
        <v>-0.13308</v>
      </c>
      <c r="J34" s="2">
        <v>0.07373</v>
      </c>
      <c r="K34" s="2">
        <v>0.091</v>
      </c>
      <c r="L34" s="2">
        <v>-0.2902</v>
      </c>
      <c r="M34" s="2">
        <v>0.0241</v>
      </c>
    </row>
    <row r="35" ht="13.85" spans="1:13">
      <c r="A35" s="2"/>
      <c r="B35" s="2"/>
      <c r="C35" s="2"/>
      <c r="D35" s="2"/>
      <c r="E35" s="2"/>
      <c r="F35" s="2"/>
      <c r="G35" s="6" t="s">
        <v>144</v>
      </c>
      <c r="H35" s="2"/>
      <c r="I35" s="2"/>
      <c r="J35" s="2"/>
      <c r="K35" s="2"/>
      <c r="L35" s="2"/>
      <c r="M35" s="2"/>
    </row>
    <row r="36" ht="13.85" spans="1:13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</row>
    <row r="37" ht="13.85" spans="1:12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</row>
    <row r="38" ht="13.85" spans="1:12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</row>
    <row r="39" ht="13.85" spans="1:12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</row>
    <row r="40" ht="13.85" spans="1:12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</row>
    <row r="41" ht="13.85" spans="1:12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</row>
    <row r="42" ht="13.85" spans="1:12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</row>
    <row r="43" ht="13.85" spans="1:12">
      <c r="A43" s="2"/>
      <c r="B43" s="2"/>
      <c r="C43" s="2" t="s">
        <v>1258</v>
      </c>
      <c r="D43" s="2"/>
      <c r="E43" s="2" t="s">
        <v>1290</v>
      </c>
      <c r="F43" s="2"/>
      <c r="G43" s="2"/>
      <c r="H43" s="2"/>
      <c r="I43" s="2"/>
      <c r="J43" s="2"/>
      <c r="K43" s="2"/>
      <c r="L43" s="2"/>
    </row>
    <row r="44" ht="13.85" spans="1:12">
      <c r="A44" s="3" t="s">
        <v>7</v>
      </c>
      <c r="B44" s="3">
        <v>1</v>
      </c>
      <c r="C44" s="3">
        <v>12102.225</v>
      </c>
      <c r="D44" s="3"/>
      <c r="E44" s="3">
        <v>1</v>
      </c>
      <c r="F44" s="3">
        <v>10510.702</v>
      </c>
      <c r="G44" s="3">
        <f t="shared" ref="G44:G52" si="2">F44/C44</f>
        <v>0.868493355560651</v>
      </c>
      <c r="H44" s="2"/>
      <c r="I44" s="2"/>
      <c r="J44" s="2"/>
      <c r="K44" s="2"/>
      <c r="L44" s="2"/>
    </row>
    <row r="45" ht="13.85" spans="1:12">
      <c r="A45" s="3" t="s">
        <v>8</v>
      </c>
      <c r="B45" s="3">
        <v>2</v>
      </c>
      <c r="C45" s="3">
        <v>10156.083</v>
      </c>
      <c r="D45" s="3"/>
      <c r="E45" s="3">
        <v>2</v>
      </c>
      <c r="F45" s="3">
        <v>8442.468</v>
      </c>
      <c r="G45" s="3">
        <f t="shared" si="2"/>
        <v>0.831272056362675</v>
      </c>
      <c r="H45" s="2"/>
      <c r="I45" s="2"/>
      <c r="J45" s="2"/>
      <c r="K45" s="2"/>
      <c r="L45" s="2"/>
    </row>
    <row r="46" ht="13.85" spans="1:12">
      <c r="A46" s="3" t="s">
        <v>9</v>
      </c>
      <c r="B46" s="3">
        <v>3</v>
      </c>
      <c r="C46" s="3">
        <v>10757.255</v>
      </c>
      <c r="D46" s="3"/>
      <c r="E46" s="3">
        <v>3</v>
      </c>
      <c r="F46" s="3">
        <v>9742.497</v>
      </c>
      <c r="G46" s="3">
        <f t="shared" si="2"/>
        <v>0.905667570397839</v>
      </c>
      <c r="H46" s="2" t="s">
        <v>1290</v>
      </c>
      <c r="I46" s="2"/>
      <c r="J46" s="2"/>
      <c r="K46" s="2"/>
      <c r="L46" s="2"/>
    </row>
    <row r="47" ht="13.85" spans="1:12">
      <c r="A47" s="4" t="s">
        <v>110</v>
      </c>
      <c r="B47" s="4">
        <v>4</v>
      </c>
      <c r="C47" s="4">
        <v>9021.012</v>
      </c>
      <c r="D47" s="4"/>
      <c r="E47" s="4">
        <v>4</v>
      </c>
      <c r="F47" s="4">
        <v>7244.962</v>
      </c>
      <c r="G47" s="4">
        <f t="shared" si="2"/>
        <v>0.803120758513568</v>
      </c>
      <c r="H47" s="2"/>
      <c r="I47" s="2"/>
      <c r="J47" s="2"/>
      <c r="K47" s="2"/>
      <c r="L47" s="2"/>
    </row>
    <row r="48" ht="13.85" spans="1:12">
      <c r="A48" s="4" t="s">
        <v>111</v>
      </c>
      <c r="B48" s="4">
        <v>5</v>
      </c>
      <c r="C48" s="4">
        <v>9825.426</v>
      </c>
      <c r="D48" s="4"/>
      <c r="E48" s="4">
        <v>5</v>
      </c>
      <c r="F48" s="4">
        <v>6650.669</v>
      </c>
      <c r="G48" s="4">
        <f t="shared" si="2"/>
        <v>0.676883526475086</v>
      </c>
      <c r="H48" s="2"/>
      <c r="I48" s="2"/>
      <c r="J48" s="2"/>
      <c r="K48" s="2"/>
      <c r="L48" s="2"/>
    </row>
    <row r="49" ht="13.85" spans="1:12">
      <c r="A49" s="4" t="s">
        <v>112</v>
      </c>
      <c r="B49" s="4">
        <v>6</v>
      </c>
      <c r="C49" s="4">
        <v>9154.305</v>
      </c>
      <c r="D49" s="4"/>
      <c r="E49" s="4">
        <v>6</v>
      </c>
      <c r="F49" s="4">
        <v>7577.841</v>
      </c>
      <c r="G49" s="4">
        <f t="shared" si="2"/>
        <v>0.827789875910842</v>
      </c>
      <c r="H49" s="2"/>
      <c r="I49" s="2"/>
      <c r="J49" s="2"/>
      <c r="K49" s="2"/>
      <c r="L49" s="2"/>
    </row>
    <row r="50" ht="13.85" spans="1:12">
      <c r="A50" s="5" t="s">
        <v>116</v>
      </c>
      <c r="B50" s="5">
        <v>7</v>
      </c>
      <c r="C50" s="5">
        <v>8217.548</v>
      </c>
      <c r="D50" s="5"/>
      <c r="E50" s="5">
        <v>7</v>
      </c>
      <c r="F50" s="5">
        <v>5601.669</v>
      </c>
      <c r="G50" s="5">
        <f t="shared" si="2"/>
        <v>0.681671588653939</v>
      </c>
      <c r="H50" s="2"/>
      <c r="I50" s="2"/>
      <c r="J50" s="2"/>
      <c r="K50" s="2"/>
      <c r="L50" s="2"/>
    </row>
    <row r="51" ht="13.85" spans="1:12">
      <c r="A51" s="5" t="s">
        <v>117</v>
      </c>
      <c r="B51" s="5">
        <v>8</v>
      </c>
      <c r="C51" s="5">
        <v>9515.305</v>
      </c>
      <c r="D51" s="5"/>
      <c r="E51" s="5">
        <v>8</v>
      </c>
      <c r="F51" s="5">
        <v>6504.64</v>
      </c>
      <c r="G51" s="5">
        <f t="shared" si="2"/>
        <v>0.683597635598649</v>
      </c>
      <c r="H51" s="2"/>
      <c r="I51" s="2"/>
      <c r="J51" s="2"/>
      <c r="K51" s="2"/>
      <c r="L51" s="2"/>
    </row>
    <row r="52" ht="13.85" spans="1:12">
      <c r="A52" s="5" t="s">
        <v>118</v>
      </c>
      <c r="B52" s="5">
        <v>9</v>
      </c>
      <c r="C52" s="5">
        <v>12623.175</v>
      </c>
      <c r="D52" s="5"/>
      <c r="E52" s="5">
        <v>9</v>
      </c>
      <c r="F52" s="5">
        <v>6202.79</v>
      </c>
      <c r="G52" s="5">
        <f t="shared" si="2"/>
        <v>0.491381130341614</v>
      </c>
      <c r="H52" s="2" t="s">
        <v>1258</v>
      </c>
      <c r="I52" s="2"/>
      <c r="J52" s="2"/>
      <c r="K52" s="2"/>
      <c r="L52" s="2"/>
    </row>
    <row r="53" ht="13.85" spans="1:12">
      <c r="A53" s="2"/>
      <c r="B53" s="2"/>
      <c r="C53" s="2" t="s">
        <v>1258</v>
      </c>
      <c r="D53" s="2"/>
      <c r="E53" s="2" t="s">
        <v>1290</v>
      </c>
      <c r="F53" s="2"/>
      <c r="G53" s="2"/>
      <c r="H53" s="2"/>
      <c r="I53" s="2"/>
      <c r="J53" s="2"/>
      <c r="K53" s="2"/>
      <c r="L53" s="2"/>
    </row>
    <row r="54" ht="13.85" spans="1:12">
      <c r="A54" s="3" t="s">
        <v>10</v>
      </c>
      <c r="B54" s="3">
        <v>1</v>
      </c>
      <c r="C54" s="3">
        <v>8411.296</v>
      </c>
      <c r="D54" s="3"/>
      <c r="E54" s="3">
        <v>1</v>
      </c>
      <c r="F54" s="3">
        <v>10392.329</v>
      </c>
      <c r="G54" s="3">
        <f t="shared" ref="G54:G62" si="3">F54/C54</f>
        <v>1.23552054285095</v>
      </c>
      <c r="H54" s="2"/>
      <c r="I54" s="2"/>
      <c r="J54" s="2"/>
      <c r="K54" s="2"/>
      <c r="L54" s="2"/>
    </row>
    <row r="55" ht="13.85" spans="1:12">
      <c r="A55" s="3" t="s">
        <v>11</v>
      </c>
      <c r="B55" s="3">
        <v>2</v>
      </c>
      <c r="C55" s="3">
        <v>7969.347</v>
      </c>
      <c r="D55" s="3"/>
      <c r="E55" s="3">
        <v>2</v>
      </c>
      <c r="F55" s="3">
        <v>8782.569</v>
      </c>
      <c r="G55" s="3">
        <f t="shared" si="3"/>
        <v>1.10204374335814</v>
      </c>
      <c r="H55" s="2"/>
      <c r="I55" s="2"/>
      <c r="J55" s="2"/>
      <c r="K55" s="2"/>
      <c r="L55" s="2"/>
    </row>
    <row r="56" ht="13.85" spans="1:12">
      <c r="A56" s="3" t="s">
        <v>12</v>
      </c>
      <c r="B56" s="3">
        <v>3</v>
      </c>
      <c r="C56" s="3">
        <v>9180.134</v>
      </c>
      <c r="D56" s="3"/>
      <c r="E56" s="3">
        <v>3</v>
      </c>
      <c r="F56" s="3">
        <v>8610.154</v>
      </c>
      <c r="G56" s="3">
        <f t="shared" si="3"/>
        <v>0.937911581682795</v>
      </c>
      <c r="H56" s="2"/>
      <c r="I56" s="2"/>
      <c r="J56" s="2"/>
      <c r="K56" s="2"/>
      <c r="L56" s="2"/>
    </row>
    <row r="57" ht="13.85" spans="1:12">
      <c r="A57" s="4" t="s">
        <v>113</v>
      </c>
      <c r="B57" s="4">
        <v>4</v>
      </c>
      <c r="C57" s="4">
        <v>8739.497</v>
      </c>
      <c r="D57" s="4"/>
      <c r="E57" s="4">
        <v>4</v>
      </c>
      <c r="F57" s="4">
        <v>7556.104</v>
      </c>
      <c r="G57" s="4">
        <f t="shared" si="3"/>
        <v>0.864592550349294</v>
      </c>
      <c r="H57" s="2"/>
      <c r="I57" s="2"/>
      <c r="J57" s="2"/>
      <c r="K57" s="2"/>
      <c r="L57" s="2"/>
    </row>
    <row r="58" ht="13.85" spans="1:12">
      <c r="A58" s="4" t="s">
        <v>114</v>
      </c>
      <c r="B58" s="4">
        <v>5</v>
      </c>
      <c r="C58" s="4">
        <v>11931.447</v>
      </c>
      <c r="D58" s="4"/>
      <c r="E58" s="4">
        <v>5</v>
      </c>
      <c r="F58" s="4">
        <v>6528.69</v>
      </c>
      <c r="G58" s="4">
        <f t="shared" si="3"/>
        <v>0.547183422094571</v>
      </c>
      <c r="H58" s="2"/>
      <c r="I58" s="2"/>
      <c r="J58" s="2"/>
      <c r="K58" s="2"/>
      <c r="L58" s="2"/>
    </row>
    <row r="59" ht="13.85" spans="1:12">
      <c r="A59" s="4" t="s">
        <v>115</v>
      </c>
      <c r="B59" s="4">
        <v>6</v>
      </c>
      <c r="C59" s="4">
        <v>9671.447</v>
      </c>
      <c r="D59" s="4"/>
      <c r="E59" s="4">
        <v>6</v>
      </c>
      <c r="F59" s="4">
        <v>5906.083</v>
      </c>
      <c r="G59" s="4">
        <f t="shared" si="3"/>
        <v>0.610672115558303</v>
      </c>
      <c r="H59" s="2"/>
      <c r="I59" s="2"/>
      <c r="J59" s="2"/>
      <c r="K59" s="2"/>
      <c r="L59" s="2"/>
    </row>
    <row r="60" ht="13.85" spans="1:12">
      <c r="A60" s="5" t="s">
        <v>119</v>
      </c>
      <c r="B60" s="5">
        <v>7</v>
      </c>
      <c r="C60" s="5">
        <v>9040.841</v>
      </c>
      <c r="D60" s="5"/>
      <c r="E60" s="5">
        <v>7</v>
      </c>
      <c r="F60" s="5">
        <v>5208.397</v>
      </c>
      <c r="G60" s="5">
        <f t="shared" si="3"/>
        <v>0.576096515799802</v>
      </c>
      <c r="H60" s="2"/>
      <c r="I60" s="2"/>
      <c r="J60" s="2"/>
      <c r="K60" s="2"/>
      <c r="L60" s="2"/>
    </row>
    <row r="61" ht="13.85" spans="1:12">
      <c r="A61" s="5" t="s">
        <v>120</v>
      </c>
      <c r="B61" s="5">
        <v>8</v>
      </c>
      <c r="C61" s="5">
        <v>8214.598</v>
      </c>
      <c r="D61" s="5"/>
      <c r="E61" s="5">
        <v>8</v>
      </c>
      <c r="F61" s="5">
        <v>4729.74</v>
      </c>
      <c r="G61" s="5">
        <f t="shared" si="3"/>
        <v>0.575772545412447</v>
      </c>
      <c r="H61" s="2"/>
      <c r="I61" s="2"/>
      <c r="J61" s="2"/>
      <c r="K61" s="2"/>
      <c r="L61" s="2"/>
    </row>
    <row r="62" ht="13.85" spans="1:12">
      <c r="A62" s="5" t="s">
        <v>121</v>
      </c>
      <c r="B62" s="5">
        <v>9</v>
      </c>
      <c r="C62" s="5">
        <v>8981.246</v>
      </c>
      <c r="D62" s="5"/>
      <c r="E62" s="5">
        <v>9</v>
      </c>
      <c r="F62" s="5">
        <v>4841.619</v>
      </c>
      <c r="G62" s="5">
        <f t="shared" si="3"/>
        <v>0.539080991657505</v>
      </c>
      <c r="H62" s="2"/>
      <c r="I62" s="2"/>
      <c r="J62" s="2"/>
      <c r="K62" s="2"/>
      <c r="L62" s="2"/>
    </row>
    <row r="65" ht="13.85" spans="1:13">
      <c r="A65" s="6" t="s">
        <v>123</v>
      </c>
      <c r="B65" s="2"/>
      <c r="C65" s="2"/>
      <c r="D65" s="2"/>
      <c r="E65" s="2"/>
      <c r="F65" s="2"/>
      <c r="G65" s="6" t="s">
        <v>124</v>
      </c>
      <c r="H65" s="6"/>
      <c r="I65" s="6"/>
      <c r="J65" s="6"/>
      <c r="K65" s="6"/>
      <c r="L65" s="6"/>
      <c r="M65" s="6"/>
    </row>
    <row r="66" ht="13.85" spans="1:13">
      <c r="A66" s="6" t="s">
        <v>30</v>
      </c>
      <c r="B66" s="2"/>
      <c r="C66" s="2"/>
      <c r="D66" s="2"/>
      <c r="E66" s="2"/>
      <c r="F66" s="2"/>
      <c r="G66" s="6" t="s">
        <v>125</v>
      </c>
      <c r="H66" s="6"/>
      <c r="I66" s="6"/>
      <c r="J66" s="6"/>
      <c r="K66" s="6"/>
      <c r="L66" s="6"/>
      <c r="M66" s="6"/>
    </row>
    <row r="67" ht="13.85" spans="1:13">
      <c r="A67" s="6"/>
      <c r="B67" s="6" t="s">
        <v>126</v>
      </c>
      <c r="C67" s="6" t="s">
        <v>127</v>
      </c>
      <c r="D67" s="6" t="s">
        <v>128</v>
      </c>
      <c r="E67" s="6" t="s">
        <v>32</v>
      </c>
      <c r="F67" s="6" t="s">
        <v>33</v>
      </c>
      <c r="G67" s="6" t="s">
        <v>129</v>
      </c>
      <c r="H67" s="6"/>
      <c r="I67" s="6"/>
      <c r="J67" s="6"/>
      <c r="K67" s="6"/>
      <c r="L67" s="6"/>
      <c r="M67" s="6"/>
    </row>
    <row r="68" ht="13.85" spans="1:13">
      <c r="A68" s="8" t="s">
        <v>130</v>
      </c>
      <c r="B68" s="2">
        <v>3.547</v>
      </c>
      <c r="C68" s="2">
        <v>3</v>
      </c>
      <c r="D68" s="2">
        <v>1.182</v>
      </c>
      <c r="E68" s="2">
        <v>12.396</v>
      </c>
      <c r="F68" s="2">
        <v>0</v>
      </c>
      <c r="G68" s="6" t="s">
        <v>131</v>
      </c>
      <c r="H68" s="6" t="s">
        <v>132</v>
      </c>
      <c r="I68" s="6" t="s">
        <v>133</v>
      </c>
      <c r="J68" s="6" t="s">
        <v>134</v>
      </c>
      <c r="K68" s="6" t="s">
        <v>33</v>
      </c>
      <c r="L68" s="6" t="s">
        <v>135</v>
      </c>
      <c r="M68" s="6"/>
    </row>
    <row r="69" ht="13.85" spans="1:13">
      <c r="A69" s="6" t="s">
        <v>136</v>
      </c>
      <c r="B69" s="2">
        <v>1.908</v>
      </c>
      <c r="C69" s="2">
        <v>20</v>
      </c>
      <c r="D69" s="2">
        <v>0.095</v>
      </c>
      <c r="E69" s="2"/>
      <c r="F69" s="2"/>
      <c r="G69" s="6"/>
      <c r="H69" s="6"/>
      <c r="I69" s="6"/>
      <c r="J69" s="6"/>
      <c r="K69" s="6"/>
      <c r="L69" s="6" t="s">
        <v>41</v>
      </c>
      <c r="M69" s="6" t="s">
        <v>42</v>
      </c>
    </row>
    <row r="70" ht="13.85" spans="1:13">
      <c r="A70" s="6" t="s">
        <v>137</v>
      </c>
      <c r="B70" s="2">
        <v>5.455</v>
      </c>
      <c r="C70" s="2">
        <v>23</v>
      </c>
      <c r="D70" s="2"/>
      <c r="E70" s="2"/>
      <c r="F70" s="2"/>
      <c r="G70" s="2" t="s">
        <v>31</v>
      </c>
      <c r="H70" s="2" t="s">
        <v>40</v>
      </c>
      <c r="I70" s="2" t="s">
        <v>1431</v>
      </c>
      <c r="J70" s="2">
        <v>0.17831</v>
      </c>
      <c r="K70" s="2">
        <v>0.011</v>
      </c>
      <c r="L70" s="2">
        <v>0.1277</v>
      </c>
      <c r="M70" s="2">
        <v>0.8716</v>
      </c>
    </row>
    <row r="71" ht="13.85" spans="1:13">
      <c r="A71" s="2"/>
      <c r="B71" s="2"/>
      <c r="C71" s="2"/>
      <c r="D71" s="2"/>
      <c r="E71" s="2"/>
      <c r="F71" s="2"/>
      <c r="G71" s="2"/>
      <c r="H71" s="2" t="s">
        <v>401</v>
      </c>
      <c r="I71" s="2">
        <v>-0.3004</v>
      </c>
      <c r="J71" s="2">
        <v>0.17831</v>
      </c>
      <c r="K71" s="2">
        <v>0.108</v>
      </c>
      <c r="L71" s="2">
        <v>-0.6723</v>
      </c>
      <c r="M71" s="2">
        <v>0.0715</v>
      </c>
    </row>
    <row r="72" ht="13.85" spans="1:13">
      <c r="A72" s="2"/>
      <c r="B72" s="2"/>
      <c r="C72" s="2"/>
      <c r="D72" s="2"/>
      <c r="E72" s="2"/>
      <c r="F72" s="2"/>
      <c r="G72" s="2"/>
      <c r="H72" s="2" t="s">
        <v>403</v>
      </c>
      <c r="I72" s="2" t="s">
        <v>1432</v>
      </c>
      <c r="J72" s="2">
        <v>0.17831</v>
      </c>
      <c r="K72" s="2">
        <v>0.008</v>
      </c>
      <c r="L72" s="2">
        <v>-0.8995</v>
      </c>
      <c r="M72" s="2">
        <v>-0.1556</v>
      </c>
    </row>
    <row r="73" ht="13.85" spans="1:13">
      <c r="A73" s="2"/>
      <c r="B73" s="2"/>
      <c r="C73" s="2"/>
      <c r="D73" s="2"/>
      <c r="E73" s="2"/>
      <c r="F73" s="2"/>
      <c r="G73" s="2" t="s">
        <v>40</v>
      </c>
      <c r="H73" s="2" t="s">
        <v>31</v>
      </c>
      <c r="I73" s="2" t="s">
        <v>1433</v>
      </c>
      <c r="J73" s="2">
        <v>0.17831</v>
      </c>
      <c r="K73" s="2">
        <v>0.011</v>
      </c>
      <c r="L73" s="2">
        <v>-0.8716</v>
      </c>
      <c r="M73" s="2">
        <v>-0.1277</v>
      </c>
    </row>
    <row r="74" ht="13.85" spans="1:13">
      <c r="A74" s="2"/>
      <c r="B74" s="2"/>
      <c r="C74" s="2"/>
      <c r="D74" s="2"/>
      <c r="E74" s="2"/>
      <c r="F74" s="2"/>
      <c r="G74" s="2"/>
      <c r="H74" s="2" t="s">
        <v>401</v>
      </c>
      <c r="I74" s="2" t="s">
        <v>1434</v>
      </c>
      <c r="J74" s="2">
        <v>0.17831</v>
      </c>
      <c r="K74" s="2">
        <v>0</v>
      </c>
      <c r="L74" s="2">
        <v>-1.172</v>
      </c>
      <c r="M74" s="2">
        <v>-0.4281</v>
      </c>
    </row>
    <row r="75" ht="13.85" spans="1:13">
      <c r="A75" s="2"/>
      <c r="B75" s="2"/>
      <c r="C75" s="2"/>
      <c r="D75" s="2"/>
      <c r="E75" s="2"/>
      <c r="F75" s="2"/>
      <c r="G75" s="2"/>
      <c r="H75" s="2" t="s">
        <v>403</v>
      </c>
      <c r="I75" s="2" t="s">
        <v>1435</v>
      </c>
      <c r="J75" s="2">
        <v>0.17831</v>
      </c>
      <c r="K75" s="2">
        <v>0</v>
      </c>
      <c r="L75" s="2">
        <v>-1.3991</v>
      </c>
      <c r="M75" s="2">
        <v>-0.6552</v>
      </c>
    </row>
    <row r="76" ht="13.85" spans="1:13">
      <c r="A76" s="2"/>
      <c r="B76" s="2"/>
      <c r="C76" s="2"/>
      <c r="D76" s="2"/>
      <c r="E76" s="2"/>
      <c r="F76" s="2"/>
      <c r="G76" s="2" t="s">
        <v>401</v>
      </c>
      <c r="H76" s="2" t="s">
        <v>31</v>
      </c>
      <c r="I76" s="2">
        <v>0.3004</v>
      </c>
      <c r="J76" s="2">
        <v>0.17831</v>
      </c>
      <c r="K76" s="2">
        <v>0.108</v>
      </c>
      <c r="L76" s="2">
        <v>-0.0715</v>
      </c>
      <c r="M76" s="2">
        <v>0.6723</v>
      </c>
    </row>
    <row r="77" ht="13.85" spans="1:13">
      <c r="A77" s="2"/>
      <c r="B77" s="2"/>
      <c r="C77" s="2"/>
      <c r="D77" s="2"/>
      <c r="E77" s="2"/>
      <c r="F77" s="2"/>
      <c r="G77" s="2"/>
      <c r="H77" s="2" t="s">
        <v>40</v>
      </c>
      <c r="I77" s="2" t="s">
        <v>1436</v>
      </c>
      <c r="J77" s="2">
        <v>0.17831</v>
      </c>
      <c r="K77" s="2">
        <v>0</v>
      </c>
      <c r="L77" s="2">
        <v>0.4281</v>
      </c>
      <c r="M77" s="2">
        <v>1.172</v>
      </c>
    </row>
    <row r="78" ht="13.85" spans="1:13">
      <c r="A78" s="2"/>
      <c r="B78" s="2"/>
      <c r="C78" s="2"/>
      <c r="D78" s="2"/>
      <c r="E78" s="2"/>
      <c r="F78" s="2"/>
      <c r="G78" s="2"/>
      <c r="H78" s="2" t="s">
        <v>403</v>
      </c>
      <c r="I78" s="2">
        <v>-0.22712</v>
      </c>
      <c r="J78" s="2">
        <v>0.17831</v>
      </c>
      <c r="K78" s="2">
        <v>0.217</v>
      </c>
      <c r="L78" s="2">
        <v>-0.5991</v>
      </c>
      <c r="M78" s="2">
        <v>0.1448</v>
      </c>
    </row>
    <row r="79" ht="13.85" spans="1:13">
      <c r="A79" s="2"/>
      <c r="B79" s="2"/>
      <c r="C79" s="2"/>
      <c r="D79" s="2"/>
      <c r="E79" s="2"/>
      <c r="F79" s="2"/>
      <c r="G79" s="2" t="s">
        <v>403</v>
      </c>
      <c r="H79" s="2" t="s">
        <v>31</v>
      </c>
      <c r="I79" s="2" t="s">
        <v>1437</v>
      </c>
      <c r="J79" s="2">
        <v>0.17831</v>
      </c>
      <c r="K79" s="2">
        <v>0.008</v>
      </c>
      <c r="L79" s="2">
        <v>0.1556</v>
      </c>
      <c r="M79" s="2">
        <v>0.8995</v>
      </c>
    </row>
    <row r="80" ht="13.85" spans="1:13">
      <c r="A80" s="2"/>
      <c r="B80" s="2"/>
      <c r="C80" s="2"/>
      <c r="D80" s="2"/>
      <c r="E80" s="2"/>
      <c r="F80" s="2"/>
      <c r="G80" s="2"/>
      <c r="H80" s="2" t="s">
        <v>40</v>
      </c>
      <c r="I80" s="2" t="s">
        <v>1438</v>
      </c>
      <c r="J80" s="2">
        <v>0.17831</v>
      </c>
      <c r="K80" s="2">
        <v>0</v>
      </c>
      <c r="L80" s="2">
        <v>0.6552</v>
      </c>
      <c r="M80" s="2">
        <v>1.3991</v>
      </c>
    </row>
    <row r="81" ht="13.85" spans="1:13">
      <c r="A81" s="2"/>
      <c r="B81" s="2"/>
      <c r="C81" s="2"/>
      <c r="D81" s="2"/>
      <c r="E81" s="2"/>
      <c r="F81" s="2"/>
      <c r="G81" s="2"/>
      <c r="H81" s="2" t="s">
        <v>401</v>
      </c>
      <c r="I81" s="2">
        <v>0.22712</v>
      </c>
      <c r="J81" s="2">
        <v>0.17831</v>
      </c>
      <c r="K81" s="2">
        <v>0.217</v>
      </c>
      <c r="L81" s="2">
        <v>-0.1448</v>
      </c>
      <c r="M81" s="2">
        <v>0.5991</v>
      </c>
    </row>
    <row r="82" ht="13.85" spans="1:13">
      <c r="A82" s="2"/>
      <c r="B82" s="2"/>
      <c r="C82" s="2"/>
      <c r="D82" s="2"/>
      <c r="E82" s="2"/>
      <c r="F82" s="2"/>
      <c r="G82" s="6" t="s">
        <v>144</v>
      </c>
      <c r="H82" s="2"/>
      <c r="I82" s="2"/>
      <c r="J82" s="2"/>
      <c r="K82" s="2"/>
      <c r="L82" s="2"/>
      <c r="M82" s="2"/>
    </row>
    <row r="83" ht="13.85" spans="1:13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Figure1</vt:lpstr>
      <vt:lpstr>Figure2</vt:lpstr>
      <vt:lpstr>Figure3</vt:lpstr>
      <vt:lpstr>Figure4</vt:lpstr>
      <vt:lpstr>Figure5</vt:lpstr>
      <vt:lpstr>Figure6</vt:lpstr>
      <vt:lpstr>Figure7</vt:lpstr>
      <vt:lpstr>Figure8</vt:lpstr>
      <vt:lpstr>FigureS1</vt:lpstr>
      <vt:lpstr>FigureS2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GOLDEN-Qian</dc:creator>
  <cp:lastModifiedBy>Golden-qian</cp:lastModifiedBy>
  <dcterms:created xsi:type="dcterms:W3CDTF">2023-06-25T08:47:00Z</dcterms:created>
  <dcterms:modified xsi:type="dcterms:W3CDTF">2023-06-26T02:54:50Z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6D1843FE34C94F1AA7A58D5EF1EAF53F_12</vt:lpwstr>
  </property>
</Properties>
</file>