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ropbox\UNLV\Articles\Article 1 Bulk Scale Weathering in Serpentine Soils\Short Form Article\Drafts\Draft 14\"/>
    </mc:Choice>
  </mc:AlternateContent>
  <xr:revisionPtr revIDLastSave="0" documentId="13_ncr:1_{CC532971-B6A3-4BA7-9798-D0BBE0AD3FBD}" xr6:coauthVersionLast="47" xr6:coauthVersionMax="47" xr10:uidLastSave="{00000000-0000-0000-0000-000000000000}"/>
  <bookViews>
    <workbookView xWindow="-120" yWindow="-120" windowWidth="29040" windowHeight="15720" xr2:uid="{F7A21723-D446-40D8-B680-3751A144720C}"/>
  </bookViews>
  <sheets>
    <sheet name="Soil Descriptions" sheetId="1" r:id="rId1"/>
    <sheet name="Analysis Track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" l="1"/>
  <c r="G55" i="1"/>
  <c r="G54" i="1"/>
  <c r="G53" i="1"/>
  <c r="G61" i="1"/>
  <c r="G60" i="1"/>
  <c r="G59" i="1"/>
  <c r="G66" i="1"/>
  <c r="G63" i="1"/>
  <c r="G65" i="1"/>
  <c r="G64" i="1"/>
  <c r="G50" i="1"/>
  <c r="G48" i="1"/>
</calcChain>
</file>

<file path=xl/sharedStrings.xml><?xml version="1.0" encoding="utf-8"?>
<sst xmlns="http://schemas.openxmlformats.org/spreadsheetml/2006/main" count="1352" uniqueCount="270">
  <si>
    <t>Horizon</t>
  </si>
  <si>
    <t>Structure</t>
  </si>
  <si>
    <t>Clay Films</t>
  </si>
  <si>
    <t>Gravel %</t>
  </si>
  <si>
    <t>Texture</t>
  </si>
  <si>
    <t>ss po</t>
  </si>
  <si>
    <t>so</t>
  </si>
  <si>
    <t>SL</t>
  </si>
  <si>
    <t>10YR 4/3</t>
  </si>
  <si>
    <t>sg</t>
  </si>
  <si>
    <t>lo</t>
  </si>
  <si>
    <t>Bw</t>
  </si>
  <si>
    <t>7.5YR 5/4</t>
  </si>
  <si>
    <t>ss ps</t>
  </si>
  <si>
    <t>sh</t>
  </si>
  <si>
    <t>BC</t>
  </si>
  <si>
    <t>C</t>
  </si>
  <si>
    <t>A</t>
  </si>
  <si>
    <t>10YR 4/2</t>
  </si>
  <si>
    <t>so ps</t>
  </si>
  <si>
    <t>10YR 5/4</t>
  </si>
  <si>
    <t>SCL</t>
  </si>
  <si>
    <t>10YR 5/3</t>
  </si>
  <si>
    <t>0-6</t>
  </si>
  <si>
    <t>7.5YR 3/2</t>
  </si>
  <si>
    <t>0-3</t>
  </si>
  <si>
    <t>13-23</t>
  </si>
  <si>
    <t>23-33</t>
  </si>
  <si>
    <t>33-43</t>
  </si>
  <si>
    <t>3-13</t>
  </si>
  <si>
    <t>10YR 4/4</t>
  </si>
  <si>
    <t>7.5YR 4/4</t>
  </si>
  <si>
    <t>7.5YR 5/3</t>
  </si>
  <si>
    <t>ss p</t>
  </si>
  <si>
    <t>7.5YR 4/3</t>
  </si>
  <si>
    <t>AB</t>
  </si>
  <si>
    <t>String Bean Creek</t>
  </si>
  <si>
    <t>0-10</t>
  </si>
  <si>
    <t>10-20</t>
  </si>
  <si>
    <t>20-30</t>
  </si>
  <si>
    <t>30-40</t>
  </si>
  <si>
    <t>40-50</t>
  </si>
  <si>
    <t>50-60</t>
  </si>
  <si>
    <t>60-70</t>
  </si>
  <si>
    <t>70-80</t>
  </si>
  <si>
    <t>80-90</t>
  </si>
  <si>
    <t>7.5YR 3/3</t>
  </si>
  <si>
    <t>5YR 4/3</t>
  </si>
  <si>
    <t>5YR 4/4</t>
  </si>
  <si>
    <t>m</t>
  </si>
  <si>
    <t xml:space="preserve">m </t>
  </si>
  <si>
    <t>s p</t>
  </si>
  <si>
    <t>7.5YR 3/4</t>
  </si>
  <si>
    <t>s po</t>
  </si>
  <si>
    <t>LS</t>
  </si>
  <si>
    <t>0-7</t>
  </si>
  <si>
    <t>7-17</t>
  </si>
  <si>
    <t>17-27</t>
  </si>
  <si>
    <t>27-37</t>
  </si>
  <si>
    <t>37-47</t>
  </si>
  <si>
    <t>47-53</t>
  </si>
  <si>
    <t>10YR 3/3</t>
  </si>
  <si>
    <t>so po</t>
  </si>
  <si>
    <t>10YR 3/2</t>
  </si>
  <si>
    <t>so sp</t>
  </si>
  <si>
    <t>6-14</t>
  </si>
  <si>
    <t>SC</t>
  </si>
  <si>
    <t>0-4</t>
  </si>
  <si>
    <t>4-8</t>
  </si>
  <si>
    <t>4-10</t>
  </si>
  <si>
    <t>pH</t>
  </si>
  <si>
    <t>10RY 4/3</t>
  </si>
  <si>
    <t>10YR 6/3</t>
  </si>
  <si>
    <t>Depth (cm)</t>
  </si>
  <si>
    <t>Trout River Gulch</t>
  </si>
  <si>
    <t>Winterhouse Gulch Mouth</t>
  </si>
  <si>
    <t>Winterhouse Gulch Canyon</t>
  </si>
  <si>
    <t>20-35</t>
  </si>
  <si>
    <t>35-50</t>
  </si>
  <si>
    <t>10-30</t>
  </si>
  <si>
    <t>30-50</t>
  </si>
  <si>
    <t>50-70</t>
  </si>
  <si>
    <t>0-11</t>
  </si>
  <si>
    <t>11-20</t>
  </si>
  <si>
    <t>4-16</t>
  </si>
  <si>
    <t>16-60</t>
  </si>
  <si>
    <t>2.5Y 3/2</t>
  </si>
  <si>
    <t>2.5Y 4/3</t>
  </si>
  <si>
    <t>2.5Y 5/4</t>
  </si>
  <si>
    <t>2.5Y 5/3</t>
  </si>
  <si>
    <t>2.5Y 4/2</t>
  </si>
  <si>
    <t>2.5Y 3/3</t>
  </si>
  <si>
    <t>s ps</t>
  </si>
  <si>
    <t>Bt</t>
  </si>
  <si>
    <t>-</t>
  </si>
  <si>
    <t>Av</t>
  </si>
  <si>
    <t>2 f sbk</t>
  </si>
  <si>
    <t>Wet Color</t>
  </si>
  <si>
    <t>Dry Color</t>
  </si>
  <si>
    <t>Eunice Bluff</t>
  </si>
  <si>
    <t>Deadfall Lake</t>
  </si>
  <si>
    <t>Devil's Punchbowl</t>
  </si>
  <si>
    <t>Footslope 1</t>
  </si>
  <si>
    <t>Footslope 2</t>
  </si>
  <si>
    <t>Dry Colo</t>
  </si>
  <si>
    <t>Wet Cons.</t>
  </si>
  <si>
    <t>Dry Cons.</t>
  </si>
  <si>
    <t>90-100</t>
  </si>
  <si>
    <t>100-130</t>
  </si>
  <si>
    <t>m, 1msbk</t>
  </si>
  <si>
    <t>43-63</t>
  </si>
  <si>
    <t>1fsbk</t>
  </si>
  <si>
    <t>Swift Creek Late Wisconsinan</t>
  </si>
  <si>
    <t>Swift Creek Middle Wisconsinan</t>
  </si>
  <si>
    <t>0-5</t>
  </si>
  <si>
    <t>5-16</t>
  </si>
  <si>
    <t>16-33</t>
  </si>
  <si>
    <t>33-56</t>
  </si>
  <si>
    <t>56-67</t>
  </si>
  <si>
    <t>67-85</t>
  </si>
  <si>
    <t>10YR 2/2</t>
  </si>
  <si>
    <t>Bw1</t>
  </si>
  <si>
    <t>Bw2</t>
  </si>
  <si>
    <t xml:space="preserve"> ss ps</t>
  </si>
  <si>
    <t>6-13</t>
  </si>
  <si>
    <t>23-63</t>
  </si>
  <si>
    <t>63-88</t>
  </si>
  <si>
    <t>88-108</t>
  </si>
  <si>
    <t>10YR 4/6</t>
  </si>
  <si>
    <t xml:space="preserve">1vfsbk </t>
  </si>
  <si>
    <t>1vfsbk</t>
  </si>
  <si>
    <t>2msbk</t>
  </si>
  <si>
    <t>m, 1fsbk</t>
  </si>
  <si>
    <t xml:space="preserve"> 1fsbk</t>
  </si>
  <si>
    <t>1fcobr</t>
  </si>
  <si>
    <t>v1fcobr</t>
  </si>
  <si>
    <t>2dcobr</t>
  </si>
  <si>
    <t>2fsbk</t>
  </si>
  <si>
    <t>2csbk</t>
  </si>
  <si>
    <t>1msbk</t>
  </si>
  <si>
    <t>m, 2msbk</t>
  </si>
  <si>
    <t xml:space="preserve"> 2msbk</t>
  </si>
  <si>
    <t>2msbk, 2csbk</t>
  </si>
  <si>
    <t>BA</t>
  </si>
  <si>
    <t>-, 1dcobr</t>
  </si>
  <si>
    <t>KLAMATH MOUNTAINS</t>
  </si>
  <si>
    <t>TABLELANDS</t>
  </si>
  <si>
    <t>PICKHANDLE GULCH</t>
  </si>
  <si>
    <t>nm</t>
  </si>
  <si>
    <t>Loss on Ignition at 550 C (wt.%)</t>
  </si>
  <si>
    <t>Location</t>
  </si>
  <si>
    <t>Sampling Site</t>
  </si>
  <si>
    <t>Sample ID</t>
  </si>
  <si>
    <t>XRD</t>
  </si>
  <si>
    <t>ICP-MS</t>
  </si>
  <si>
    <t>Selective Dissolutions</t>
  </si>
  <si>
    <t>Loss on Ignition</t>
  </si>
  <si>
    <t>Random</t>
  </si>
  <si>
    <t>Oriented</t>
  </si>
  <si>
    <t>Mg-Sat Air Dried</t>
  </si>
  <si>
    <t>Mg-Sat Glycolated</t>
  </si>
  <si>
    <t>K-Sat Heated (550)</t>
  </si>
  <si>
    <t>Clay-Size</t>
  </si>
  <si>
    <t>Bulk Soil (550℃)</t>
  </si>
  <si>
    <t>Clay-Size (950℃)</t>
  </si>
  <si>
    <t>Klamath Mountains</t>
  </si>
  <si>
    <t>EB1</t>
  </si>
  <si>
    <t>X</t>
  </si>
  <si>
    <t>Any time the parent material is marked by an X denoting application of a technique, this was done to powdered parent material regardless of the designation in the title boxes.</t>
  </si>
  <si>
    <t>EB2</t>
  </si>
  <si>
    <t>EB3</t>
  </si>
  <si>
    <t>EB4</t>
  </si>
  <si>
    <t>EB5</t>
  </si>
  <si>
    <t>43-53</t>
  </si>
  <si>
    <t>EB6</t>
  </si>
  <si>
    <t>PM</t>
  </si>
  <si>
    <t>EB PM</t>
  </si>
  <si>
    <t>Abbreviations</t>
  </si>
  <si>
    <t>DfL1</t>
  </si>
  <si>
    <t>X-ray Diffraction</t>
  </si>
  <si>
    <t>DfL2</t>
  </si>
  <si>
    <t>Inductively Coupled Plasma Mass Spectrometry</t>
  </si>
  <si>
    <t>DfL3</t>
  </si>
  <si>
    <t>Mg-sat</t>
  </si>
  <si>
    <t>Mg-saturated</t>
  </si>
  <si>
    <t>DfL4</t>
  </si>
  <si>
    <t>K-sat</t>
  </si>
  <si>
    <t>K-saturated</t>
  </si>
  <si>
    <t>DfL5</t>
  </si>
  <si>
    <t>DfL6</t>
  </si>
  <si>
    <t>Hydroxylamine Hydrochloride</t>
  </si>
  <si>
    <t>DfL PM</t>
  </si>
  <si>
    <t>SCL1</t>
  </si>
  <si>
    <t>Parent Material</t>
  </si>
  <si>
    <t>SCL2</t>
  </si>
  <si>
    <t>SCL3</t>
  </si>
  <si>
    <t>SCL4</t>
  </si>
  <si>
    <t>SCL5</t>
  </si>
  <si>
    <t>SCL6</t>
  </si>
  <si>
    <t>SCL PM</t>
  </si>
  <si>
    <t>SCM1</t>
  </si>
  <si>
    <t>SCM2</t>
  </si>
  <si>
    <t>SCM3</t>
  </si>
  <si>
    <t>SCM4</t>
  </si>
  <si>
    <t>SCM5</t>
  </si>
  <si>
    <t>SCM6</t>
  </si>
  <si>
    <t>SCM PM</t>
  </si>
  <si>
    <t>SBC1</t>
  </si>
  <si>
    <t>SBC2</t>
  </si>
  <si>
    <t>SBC3</t>
  </si>
  <si>
    <t>SBC4</t>
  </si>
  <si>
    <t>SBC5</t>
  </si>
  <si>
    <t>SBC6</t>
  </si>
  <si>
    <t>SBC7</t>
  </si>
  <si>
    <t>SBC8</t>
  </si>
  <si>
    <t>SBC9</t>
  </si>
  <si>
    <t>SBC10</t>
  </si>
  <si>
    <t>SBC11</t>
  </si>
  <si>
    <t>SBC PM</t>
  </si>
  <si>
    <t>Clay Size</t>
  </si>
  <si>
    <t>Tablelands</t>
  </si>
  <si>
    <t>DvP1</t>
  </si>
  <si>
    <t>DvP2</t>
  </si>
  <si>
    <t>DvP3</t>
  </si>
  <si>
    <t>DvP4</t>
  </si>
  <si>
    <t>WHGC1</t>
  </si>
  <si>
    <t>WHGC2</t>
  </si>
  <si>
    <t>WHGC3</t>
  </si>
  <si>
    <t>WHGC4</t>
  </si>
  <si>
    <t>WHGM1</t>
  </si>
  <si>
    <t>WHGM2</t>
  </si>
  <si>
    <t>WHGM3</t>
  </si>
  <si>
    <t>WHGM4</t>
  </si>
  <si>
    <t>TRG1</t>
  </si>
  <si>
    <t>TRG2</t>
  </si>
  <si>
    <t>TRG3</t>
  </si>
  <si>
    <t>TRG4</t>
  </si>
  <si>
    <t>WHGC PM</t>
  </si>
  <si>
    <t>Pickhandle Gulch</t>
  </si>
  <si>
    <t>Summit</t>
  </si>
  <si>
    <t>PGR1</t>
  </si>
  <si>
    <t>PGR2</t>
  </si>
  <si>
    <t>PGF1-1</t>
  </si>
  <si>
    <t>PGF1-2</t>
  </si>
  <si>
    <t>PGF2-1</t>
  </si>
  <si>
    <t>PGF2-2</t>
  </si>
  <si>
    <t>PG PM</t>
  </si>
  <si>
    <t>Clay-Size (spiked) + Rietveld Refinement</t>
  </si>
  <si>
    <t>Bulk Soil</t>
  </si>
  <si>
    <t>Terms</t>
  </si>
  <si>
    <t>Bulk Soil: material &lt;2mm in diameter</t>
  </si>
  <si>
    <r>
      <t>Clay-size fraction: material &lt;2</t>
    </r>
    <r>
      <rPr>
        <sz val="11"/>
        <color theme="1"/>
        <rFont val="Calibri"/>
        <family val="2"/>
      </rPr>
      <t>µm in diameter</t>
    </r>
  </si>
  <si>
    <t>(spiked): clay-size fraction  material was spiked with 20 wt.% corundum for use in Rietveld refinement</t>
  </si>
  <si>
    <r>
      <t>Mg-Sat: Saturated with Mg</t>
    </r>
    <r>
      <rPr>
        <vertAlign val="superscript"/>
        <sz val="11"/>
        <color theme="1"/>
        <rFont val="Calibri"/>
        <family val="2"/>
        <scheme val="minor"/>
      </rPr>
      <t>2+</t>
    </r>
    <r>
      <rPr>
        <sz val="11"/>
        <color theme="1"/>
        <rFont val="Calibri"/>
        <family val="2"/>
        <scheme val="minor"/>
      </rPr>
      <t xml:space="preserve"> cations</t>
    </r>
  </si>
  <si>
    <r>
      <t>K-Sat: Saturated with K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 cations</t>
    </r>
  </si>
  <si>
    <t>Air-Dried: dehydrated over time in open air</t>
  </si>
  <si>
    <t>Glycolated: solvated with ethylene glycol vapor in a closed chamber at 60-70 degrees celcius</t>
  </si>
  <si>
    <t>Heated (550): heated to 550 degrees celcius to dehydrate</t>
  </si>
  <si>
    <t>Sodium Pyrophosphate</t>
  </si>
  <si>
    <t>Citrate Dithionite</t>
  </si>
  <si>
    <t>Soil Horizon</t>
  </si>
  <si>
    <t>Soil description terminology can be found in the 2012 USDA Field Book for Describing and Sampling Soils</t>
  </si>
  <si>
    <t>*We use the horizon subscript (v) to denote vesicular A horizons.</t>
  </si>
  <si>
    <t>Reference: Schoeneberger, P. J., Wysocki, D. A., &amp; Benham, E. C. (Eds.). (2012). Field book for describing and sampling soils. Government Printing Office.</t>
  </si>
  <si>
    <r>
      <t>Sodium Pyrophosphate (Fe</t>
    </r>
    <r>
      <rPr>
        <vertAlign val="subscript"/>
        <sz val="8"/>
        <color theme="1"/>
        <rFont val="Calibri"/>
        <family val="2"/>
        <scheme val="minor"/>
      </rPr>
      <t>P</t>
    </r>
    <r>
      <rPr>
        <sz val="8"/>
        <color theme="1"/>
        <rFont val="Calibri"/>
        <family val="2"/>
        <scheme val="minor"/>
      </rPr>
      <t>)</t>
    </r>
  </si>
  <si>
    <r>
      <t>Hydroxylamine Hydrochloride (Fe</t>
    </r>
    <r>
      <rPr>
        <vertAlign val="subscript"/>
        <sz val="8"/>
        <color theme="1"/>
        <rFont val="Calibri"/>
        <family val="2"/>
        <scheme val="minor"/>
      </rPr>
      <t>H</t>
    </r>
    <r>
      <rPr>
        <sz val="8"/>
        <color theme="1"/>
        <rFont val="Calibri"/>
        <family val="2"/>
        <scheme val="minor"/>
      </rPr>
      <t>)</t>
    </r>
  </si>
  <si>
    <r>
      <t>Citrate Dithionite (Fe</t>
    </r>
    <r>
      <rPr>
        <vertAlign val="subscript"/>
        <sz val="8"/>
        <color theme="1"/>
        <rFont val="Calibri"/>
        <family val="2"/>
        <scheme val="minor"/>
      </rPr>
      <t>D</t>
    </r>
    <r>
      <rPr>
        <sz val="8"/>
        <color theme="1"/>
        <rFont val="Calibri"/>
        <family val="2"/>
        <scheme val="minor"/>
      </rPr>
      <t>)</t>
    </r>
  </si>
  <si>
    <t>1dcobr</t>
  </si>
  <si>
    <t>Summit (Ridge)</t>
  </si>
  <si>
    <t>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</si>
</sst>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vertAlign val="subscript"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6">
    <xf numFmtId="0" fontId="0" fillId="0" borderId="0" xfId="0"/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/>
    </xf>
    <xf numFmtId="2" fontId="3" fillId="0" borderId="0" xfId="0" applyNumberFormat="1" applyFont="1"/>
    <xf numFmtId="0" fontId="3" fillId="0" borderId="0" xfId="0" applyFont="1"/>
    <xf numFmtId="49" fontId="3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49" fontId="8" fillId="0" borderId="0" xfId="0" applyNumberFormat="1" applyFont="1" applyAlignment="1">
      <alignment wrapText="1"/>
    </xf>
    <xf numFmtId="49" fontId="9" fillId="0" borderId="8" xfId="0" applyNumberFormat="1" applyFont="1" applyBorder="1" applyAlignment="1">
      <alignment horizontal="center" vertical="center" wrapText="1"/>
    </xf>
    <xf numFmtId="49" fontId="8" fillId="0" borderId="27" xfId="0" applyNumberFormat="1" applyFont="1" applyBorder="1" applyAlignment="1">
      <alignment horizontal="center" vertical="center" wrapText="1"/>
    </xf>
    <xf numFmtId="49" fontId="8" fillId="0" borderId="29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wrapText="1"/>
    </xf>
    <xf numFmtId="49" fontId="8" fillId="0" borderId="31" xfId="0" applyNumberFormat="1" applyFont="1" applyBorder="1" applyAlignment="1">
      <alignment wrapText="1"/>
    </xf>
    <xf numFmtId="49" fontId="8" fillId="0" borderId="32" xfId="0" applyNumberFormat="1" applyFont="1" applyBorder="1" applyAlignment="1">
      <alignment horizontal="center" vertical="center" wrapText="1"/>
    </xf>
    <xf numFmtId="49" fontId="8" fillId="0" borderId="33" xfId="0" applyNumberFormat="1" applyFont="1" applyBorder="1" applyAlignment="1">
      <alignment horizontal="center" vertical="center" wrapText="1"/>
    </xf>
    <xf numFmtId="49" fontId="8" fillId="0" borderId="34" xfId="0" applyNumberFormat="1" applyFont="1" applyBorder="1" applyAlignment="1">
      <alignment wrapText="1"/>
    </xf>
    <xf numFmtId="49" fontId="9" fillId="0" borderId="4" xfId="0" applyNumberFormat="1" applyFont="1" applyBorder="1" applyAlignment="1">
      <alignment horizontal="center" vertical="center" wrapText="1"/>
    </xf>
    <xf numFmtId="49" fontId="8" fillId="0" borderId="31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 wrapText="1"/>
    </xf>
    <xf numFmtId="49" fontId="8" fillId="0" borderId="28" xfId="0" applyNumberFormat="1" applyFont="1" applyBorder="1" applyAlignment="1">
      <alignment horizontal="center" vertical="center" wrapText="1"/>
    </xf>
    <xf numFmtId="49" fontId="8" fillId="0" borderId="30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8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21" xfId="0" applyNumberFormat="1" applyFont="1" applyBorder="1" applyAlignment="1">
      <alignment horizontal="center" vertical="center" wrapText="1"/>
    </xf>
    <xf numFmtId="49" fontId="8" fillId="0" borderId="23" xfId="0" applyNumberFormat="1" applyFont="1" applyBorder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22" xfId="0" applyNumberFormat="1" applyFont="1" applyBorder="1" applyAlignment="1">
      <alignment horizontal="center" vertical="center" wrapText="1"/>
    </xf>
    <xf numFmtId="49" fontId="8" fillId="0" borderId="2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38F4B-3969-4FE6-A690-F187AD2D6978}">
  <dimension ref="A1:N81"/>
  <sheetViews>
    <sheetView tabSelected="1" topLeftCell="A49" zoomScaleNormal="100" workbookViewId="0">
      <selection activeCell="S65" sqref="S65"/>
    </sheetView>
  </sheetViews>
  <sheetFormatPr defaultRowHeight="15" x14ac:dyDescent="0.25"/>
  <cols>
    <col min="1" max="1" width="13.7109375" style="13" customWidth="1"/>
    <col min="2" max="6" width="10.7109375" style="19" customWidth="1"/>
    <col min="7" max="7" width="10.7109375" style="15" customWidth="1"/>
    <col min="8" max="11" width="10.7109375" style="19" customWidth="1"/>
    <col min="12" max="12" width="18.140625" style="25" customWidth="1"/>
  </cols>
  <sheetData>
    <row r="1" spans="1:14" ht="15.75" thickBot="1" x14ac:dyDescent="0.3">
      <c r="A1" s="62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4" s="29" customFormat="1" ht="30" customHeight="1" thickTop="1" thickBot="1" x14ac:dyDescent="0.3">
      <c r="A2" s="5" t="s">
        <v>73</v>
      </c>
      <c r="B2" s="5" t="s">
        <v>0</v>
      </c>
      <c r="C2" s="5" t="s">
        <v>97</v>
      </c>
      <c r="D2" s="5" t="s">
        <v>98</v>
      </c>
      <c r="E2" s="5" t="s">
        <v>1</v>
      </c>
      <c r="F2" s="5" t="s">
        <v>2</v>
      </c>
      <c r="G2" s="6" t="s">
        <v>3</v>
      </c>
      <c r="H2" s="5" t="s">
        <v>105</v>
      </c>
      <c r="I2" s="5" t="s">
        <v>106</v>
      </c>
      <c r="J2" s="5" t="s">
        <v>4</v>
      </c>
      <c r="K2" s="5" t="s">
        <v>70</v>
      </c>
      <c r="L2" s="5" t="s">
        <v>149</v>
      </c>
      <c r="M2" s="3"/>
    </row>
    <row r="3" spans="1:14" ht="15.75" thickTop="1" x14ac:dyDescent="0.25">
      <c r="A3" s="65" t="s">
        <v>99</v>
      </c>
      <c r="B3" s="65"/>
      <c r="C3" s="8"/>
      <c r="D3" s="9"/>
      <c r="E3" s="9"/>
      <c r="F3" s="9"/>
      <c r="G3" s="10"/>
      <c r="H3" s="9"/>
      <c r="I3" s="9"/>
      <c r="J3" s="9"/>
      <c r="K3" s="9"/>
      <c r="L3" s="9"/>
      <c r="M3" s="3"/>
    </row>
    <row r="4" spans="1:14" ht="15" customHeight="1" x14ac:dyDescent="0.25">
      <c r="A4" s="9" t="s">
        <v>25</v>
      </c>
      <c r="B4" s="9" t="s">
        <v>17</v>
      </c>
      <c r="C4" s="9" t="s">
        <v>18</v>
      </c>
      <c r="D4" s="9" t="s">
        <v>8</v>
      </c>
      <c r="E4" s="9" t="s">
        <v>9</v>
      </c>
      <c r="F4" s="9" t="s">
        <v>94</v>
      </c>
      <c r="G4" s="10">
        <v>30.9</v>
      </c>
      <c r="H4" s="9" t="s">
        <v>5</v>
      </c>
      <c r="I4" s="9" t="s">
        <v>10</v>
      </c>
      <c r="J4" s="9" t="s">
        <v>7</v>
      </c>
      <c r="K4" s="11">
        <v>6.64</v>
      </c>
      <c r="L4" s="12">
        <v>11.55462184873959</v>
      </c>
      <c r="M4" s="3"/>
      <c r="N4" t="s">
        <v>261</v>
      </c>
    </row>
    <row r="5" spans="1:14" x14ac:dyDescent="0.25">
      <c r="A5" s="13" t="s">
        <v>29</v>
      </c>
      <c r="B5" s="68" t="s">
        <v>15</v>
      </c>
      <c r="C5" s="9" t="s">
        <v>30</v>
      </c>
      <c r="D5" s="9" t="s">
        <v>30</v>
      </c>
      <c r="E5" s="9" t="s">
        <v>129</v>
      </c>
      <c r="F5" s="9" t="s">
        <v>94</v>
      </c>
      <c r="G5" s="10">
        <v>52.7</v>
      </c>
      <c r="H5" s="9" t="s">
        <v>13</v>
      </c>
      <c r="I5" s="9" t="s">
        <v>6</v>
      </c>
      <c r="J5" s="9" t="s">
        <v>21</v>
      </c>
      <c r="K5" s="11">
        <v>6.57</v>
      </c>
      <c r="L5" s="12">
        <v>4.9792531120330921</v>
      </c>
      <c r="M5" s="3"/>
      <c r="N5" t="s">
        <v>263</v>
      </c>
    </row>
    <row r="6" spans="1:14" ht="14.25" customHeight="1" x14ac:dyDescent="0.25">
      <c r="A6" s="9" t="s">
        <v>26</v>
      </c>
      <c r="B6" s="68"/>
      <c r="C6" s="9" t="s">
        <v>30</v>
      </c>
      <c r="D6" s="9" t="s">
        <v>20</v>
      </c>
      <c r="E6" s="9" t="s">
        <v>129</v>
      </c>
      <c r="F6" s="9" t="s">
        <v>94</v>
      </c>
      <c r="G6" s="10">
        <v>42.9</v>
      </c>
      <c r="H6" s="9" t="s">
        <v>19</v>
      </c>
      <c r="I6" s="9" t="s">
        <v>6</v>
      </c>
      <c r="J6" s="9" t="s">
        <v>21</v>
      </c>
      <c r="K6" s="11">
        <v>6.18</v>
      </c>
      <c r="L6" s="12">
        <v>4.4897959183673253</v>
      </c>
      <c r="M6" s="3"/>
      <c r="N6" t="s">
        <v>262</v>
      </c>
    </row>
    <row r="7" spans="1:14" x14ac:dyDescent="0.25">
      <c r="A7" s="9" t="s">
        <v>27</v>
      </c>
      <c r="B7" s="68"/>
      <c r="C7" s="9" t="s">
        <v>31</v>
      </c>
      <c r="D7" s="9" t="s">
        <v>12</v>
      </c>
      <c r="E7" s="9" t="s">
        <v>130</v>
      </c>
      <c r="F7" s="9" t="s">
        <v>94</v>
      </c>
      <c r="G7" s="10">
        <v>49.3</v>
      </c>
      <c r="H7" s="9" t="s">
        <v>13</v>
      </c>
      <c r="I7" s="9" t="s">
        <v>6</v>
      </c>
      <c r="J7" s="9" t="s">
        <v>21</v>
      </c>
      <c r="K7" s="11">
        <v>6.35</v>
      </c>
      <c r="L7" s="12">
        <v>3.9915966386555626</v>
      </c>
      <c r="M7" s="3"/>
    </row>
    <row r="8" spans="1:14" x14ac:dyDescent="0.25">
      <c r="A8" s="9" t="s">
        <v>28</v>
      </c>
      <c r="B8" s="68" t="s">
        <v>16</v>
      </c>
      <c r="C8" s="9" t="s">
        <v>12</v>
      </c>
      <c r="D8" s="9" t="s">
        <v>32</v>
      </c>
      <c r="E8" s="9" t="s">
        <v>50</v>
      </c>
      <c r="F8" s="9" t="s">
        <v>94</v>
      </c>
      <c r="G8" s="10">
        <v>47.8</v>
      </c>
      <c r="H8" s="9" t="s">
        <v>33</v>
      </c>
      <c r="I8" s="9" t="s">
        <v>10</v>
      </c>
      <c r="J8" s="9" t="s">
        <v>21</v>
      </c>
      <c r="K8" s="11">
        <v>6.27</v>
      </c>
      <c r="L8" s="12">
        <v>3.4557235421165577</v>
      </c>
      <c r="M8" s="3"/>
    </row>
    <row r="9" spans="1:14" x14ac:dyDescent="0.25">
      <c r="A9" s="9" t="s">
        <v>110</v>
      </c>
      <c r="B9" s="68"/>
      <c r="C9" s="9" t="s">
        <v>12</v>
      </c>
      <c r="D9" s="9" t="s">
        <v>32</v>
      </c>
      <c r="E9" s="9" t="s">
        <v>50</v>
      </c>
      <c r="F9" s="9" t="s">
        <v>94</v>
      </c>
      <c r="G9" s="10">
        <v>60.7</v>
      </c>
      <c r="H9" s="9" t="s">
        <v>33</v>
      </c>
      <c r="I9" s="9" t="s">
        <v>10</v>
      </c>
      <c r="J9" s="9" t="s">
        <v>21</v>
      </c>
      <c r="K9" s="11">
        <v>6.62</v>
      </c>
      <c r="L9" s="12">
        <v>1.6706443914081222</v>
      </c>
      <c r="M9" s="3"/>
    </row>
    <row r="10" spans="1:14" x14ac:dyDescent="0.25">
      <c r="A10" s="65" t="s">
        <v>100</v>
      </c>
      <c r="B10" s="65"/>
      <c r="C10" s="8"/>
      <c r="D10" s="9"/>
      <c r="E10" s="9"/>
      <c r="F10" s="9"/>
      <c r="G10" s="10"/>
      <c r="H10" s="9"/>
      <c r="I10" s="9"/>
      <c r="J10" s="9"/>
      <c r="K10" s="12"/>
      <c r="L10" s="12"/>
      <c r="M10" s="3"/>
    </row>
    <row r="11" spans="1:14" ht="14.45" customHeight="1" x14ac:dyDescent="0.25">
      <c r="A11" s="9" t="s">
        <v>55</v>
      </c>
      <c r="B11" s="9" t="s">
        <v>17</v>
      </c>
      <c r="C11" s="9" t="s">
        <v>63</v>
      </c>
      <c r="D11" s="9" t="s">
        <v>8</v>
      </c>
      <c r="E11" s="9" t="s">
        <v>9</v>
      </c>
      <c r="F11" s="9" t="s">
        <v>94</v>
      </c>
      <c r="G11" s="10">
        <v>84.9</v>
      </c>
      <c r="H11" s="9" t="s">
        <v>5</v>
      </c>
      <c r="I11" s="9" t="s">
        <v>10</v>
      </c>
      <c r="J11" s="9" t="s">
        <v>7</v>
      </c>
      <c r="K11" s="11">
        <v>6.23</v>
      </c>
      <c r="L11" s="12">
        <v>8.9347079037800103</v>
      </c>
      <c r="M11" s="3"/>
    </row>
    <row r="12" spans="1:14" x14ac:dyDescent="0.25">
      <c r="A12" s="9" t="s">
        <v>56</v>
      </c>
      <c r="B12" s="68" t="s">
        <v>16</v>
      </c>
      <c r="C12" s="9" t="s">
        <v>63</v>
      </c>
      <c r="D12" s="9" t="s">
        <v>8</v>
      </c>
      <c r="E12" s="9" t="s">
        <v>49</v>
      </c>
      <c r="F12" s="9" t="s">
        <v>94</v>
      </c>
      <c r="G12" s="10">
        <v>71.099999999999994</v>
      </c>
      <c r="H12" s="9" t="s">
        <v>64</v>
      </c>
      <c r="I12" s="9" t="s">
        <v>10</v>
      </c>
      <c r="J12" s="9" t="s">
        <v>7</v>
      </c>
      <c r="K12" s="11">
        <v>6.52</v>
      </c>
      <c r="L12" s="12">
        <v>5.3278688524589803</v>
      </c>
      <c r="M12" s="3"/>
    </row>
    <row r="13" spans="1:14" x14ac:dyDescent="0.25">
      <c r="A13" s="9" t="s">
        <v>57</v>
      </c>
      <c r="B13" s="68"/>
      <c r="C13" s="9" t="s">
        <v>61</v>
      </c>
      <c r="D13" s="9" t="s">
        <v>30</v>
      </c>
      <c r="E13" s="9" t="s">
        <v>49</v>
      </c>
      <c r="F13" s="9" t="s">
        <v>94</v>
      </c>
      <c r="G13" s="10">
        <v>63.2</v>
      </c>
      <c r="H13" s="9" t="s">
        <v>62</v>
      </c>
      <c r="I13" s="9" t="s">
        <v>10</v>
      </c>
      <c r="J13" s="9" t="s">
        <v>7</v>
      </c>
      <c r="K13" s="11">
        <v>6.52</v>
      </c>
      <c r="L13" s="12">
        <v>4.564315352697216</v>
      </c>
      <c r="M13" s="3"/>
    </row>
    <row r="14" spans="1:14" x14ac:dyDescent="0.25">
      <c r="A14" s="9" t="s">
        <v>58</v>
      </c>
      <c r="B14" s="68"/>
      <c r="C14" s="9" t="s">
        <v>30</v>
      </c>
      <c r="D14" s="9" t="s">
        <v>20</v>
      </c>
      <c r="E14" s="9" t="s">
        <v>49</v>
      </c>
      <c r="F14" s="9" t="s">
        <v>94</v>
      </c>
      <c r="G14" s="10">
        <v>70.7</v>
      </c>
      <c r="H14" s="9" t="s">
        <v>5</v>
      </c>
      <c r="I14" s="9" t="s">
        <v>10</v>
      </c>
      <c r="J14" s="9" t="s">
        <v>7</v>
      </c>
      <c r="K14" s="11">
        <v>6.54</v>
      </c>
      <c r="L14" s="12">
        <v>4.6620046620045636</v>
      </c>
      <c r="M14" s="3"/>
    </row>
    <row r="15" spans="1:14" x14ac:dyDescent="0.25">
      <c r="A15" s="9" t="s">
        <v>59</v>
      </c>
      <c r="B15" s="68"/>
      <c r="C15" s="9" t="s">
        <v>8</v>
      </c>
      <c r="D15" s="9" t="s">
        <v>8</v>
      </c>
      <c r="E15" s="9" t="s">
        <v>49</v>
      </c>
      <c r="F15" s="9" t="s">
        <v>94</v>
      </c>
      <c r="G15" s="10">
        <v>53.9</v>
      </c>
      <c r="H15" s="9" t="s">
        <v>62</v>
      </c>
      <c r="I15" s="9" t="s">
        <v>10</v>
      </c>
      <c r="J15" s="9" t="s">
        <v>7</v>
      </c>
      <c r="K15" s="11">
        <v>6.58</v>
      </c>
      <c r="L15" s="12">
        <v>7.5203252032519829</v>
      </c>
      <c r="M15" s="3"/>
    </row>
    <row r="16" spans="1:14" x14ac:dyDescent="0.25">
      <c r="A16" s="9" t="s">
        <v>60</v>
      </c>
      <c r="B16" s="68"/>
      <c r="C16" s="9" t="s">
        <v>22</v>
      </c>
      <c r="D16" s="9" t="s">
        <v>22</v>
      </c>
      <c r="E16" s="9" t="s">
        <v>49</v>
      </c>
      <c r="F16" s="9" t="s">
        <v>94</v>
      </c>
      <c r="G16" s="10">
        <v>60.5</v>
      </c>
      <c r="H16" s="9" t="s">
        <v>62</v>
      </c>
      <c r="I16" s="9" t="s">
        <v>10</v>
      </c>
      <c r="J16" s="9" t="s">
        <v>7</v>
      </c>
      <c r="K16" s="11">
        <v>6.69</v>
      </c>
      <c r="L16" s="12">
        <v>4.6938775510204875</v>
      </c>
      <c r="M16" s="3"/>
    </row>
    <row r="17" spans="1:13" x14ac:dyDescent="0.25">
      <c r="A17" s="64" t="s">
        <v>112</v>
      </c>
      <c r="B17" s="64"/>
      <c r="C17" s="9"/>
      <c r="D17" s="9"/>
      <c r="E17" s="9"/>
      <c r="F17" s="9"/>
      <c r="G17" s="10"/>
      <c r="H17" s="9"/>
      <c r="I17" s="9"/>
      <c r="J17" s="9"/>
      <c r="K17" s="11"/>
      <c r="L17" s="12"/>
      <c r="M17" s="3"/>
    </row>
    <row r="18" spans="1:13" x14ac:dyDescent="0.25">
      <c r="A18" s="9" t="s">
        <v>114</v>
      </c>
      <c r="B18" s="9" t="s">
        <v>17</v>
      </c>
      <c r="C18" s="9" t="s">
        <v>120</v>
      </c>
      <c r="D18" s="9" t="s">
        <v>63</v>
      </c>
      <c r="E18" s="9" t="s">
        <v>131</v>
      </c>
      <c r="F18" s="9" t="s">
        <v>94</v>
      </c>
      <c r="G18" s="4">
        <v>39.1</v>
      </c>
      <c r="H18" s="9" t="s">
        <v>5</v>
      </c>
      <c r="I18" s="9" t="s">
        <v>6</v>
      </c>
      <c r="J18" s="9" t="s">
        <v>7</v>
      </c>
      <c r="K18" s="11">
        <v>5.88</v>
      </c>
      <c r="L18" s="12">
        <v>21.967963386727703</v>
      </c>
      <c r="M18" s="3"/>
    </row>
    <row r="19" spans="1:13" x14ac:dyDescent="0.25">
      <c r="A19" s="9" t="s">
        <v>115</v>
      </c>
      <c r="B19" s="9" t="s">
        <v>35</v>
      </c>
      <c r="C19" s="9" t="s">
        <v>120</v>
      </c>
      <c r="D19" s="9" t="s">
        <v>63</v>
      </c>
      <c r="E19" s="9" t="s">
        <v>132</v>
      </c>
      <c r="F19" s="9" t="s">
        <v>94</v>
      </c>
      <c r="G19" s="4">
        <v>49.2</v>
      </c>
      <c r="H19" s="9" t="s">
        <v>13</v>
      </c>
      <c r="I19" s="9" t="s">
        <v>10</v>
      </c>
      <c r="J19" s="9" t="s">
        <v>7</v>
      </c>
      <c r="K19" s="11">
        <v>6.08</v>
      </c>
      <c r="L19" s="12">
        <v>10.617760617760563</v>
      </c>
      <c r="M19" s="3"/>
    </row>
    <row r="20" spans="1:13" x14ac:dyDescent="0.25">
      <c r="A20" s="9" t="s">
        <v>116</v>
      </c>
      <c r="B20" s="9" t="s">
        <v>121</v>
      </c>
      <c r="C20" s="9" t="s">
        <v>52</v>
      </c>
      <c r="D20" s="9" t="s">
        <v>12</v>
      </c>
      <c r="E20" s="9" t="s">
        <v>131</v>
      </c>
      <c r="F20" s="9" t="s">
        <v>134</v>
      </c>
      <c r="G20" s="4">
        <v>61.9</v>
      </c>
      <c r="H20" s="9" t="s">
        <v>13</v>
      </c>
      <c r="I20" s="9" t="s">
        <v>6</v>
      </c>
      <c r="J20" s="9" t="s">
        <v>7</v>
      </c>
      <c r="K20" s="11">
        <v>6.45</v>
      </c>
      <c r="L20" s="12">
        <v>5.1546391752577305</v>
      </c>
      <c r="M20" s="3"/>
    </row>
    <row r="21" spans="1:13" x14ac:dyDescent="0.25">
      <c r="A21" s="9" t="s">
        <v>117</v>
      </c>
      <c r="B21" s="9" t="s">
        <v>122</v>
      </c>
      <c r="C21" s="9" t="s">
        <v>52</v>
      </c>
      <c r="D21" s="9" t="s">
        <v>31</v>
      </c>
      <c r="E21" s="9" t="s">
        <v>111</v>
      </c>
      <c r="F21" s="9" t="s">
        <v>135</v>
      </c>
      <c r="G21" s="4">
        <v>52.5</v>
      </c>
      <c r="H21" s="9" t="s">
        <v>5</v>
      </c>
      <c r="I21" s="9" t="s">
        <v>6</v>
      </c>
      <c r="J21" s="9" t="s">
        <v>7</v>
      </c>
      <c r="K21" s="11">
        <v>6.7</v>
      </c>
      <c r="L21" s="12"/>
      <c r="M21" s="3"/>
    </row>
    <row r="22" spans="1:13" x14ac:dyDescent="0.25">
      <c r="A22" s="9" t="s">
        <v>118</v>
      </c>
      <c r="B22" s="9" t="s">
        <v>15</v>
      </c>
      <c r="C22" s="9" t="s">
        <v>31</v>
      </c>
      <c r="D22" s="9" t="s">
        <v>31</v>
      </c>
      <c r="E22" s="9" t="s">
        <v>133</v>
      </c>
      <c r="F22" s="9" t="s">
        <v>94</v>
      </c>
      <c r="G22" s="4">
        <v>46.6</v>
      </c>
      <c r="H22" s="9" t="s">
        <v>13</v>
      </c>
      <c r="I22" s="9" t="s">
        <v>6</v>
      </c>
      <c r="J22" s="9" t="s">
        <v>7</v>
      </c>
      <c r="K22" s="11">
        <v>6.69</v>
      </c>
      <c r="L22" s="12">
        <v>4.4871794871795059</v>
      </c>
      <c r="M22" s="3"/>
    </row>
    <row r="23" spans="1:13" x14ac:dyDescent="0.25">
      <c r="A23" s="9" t="s">
        <v>119</v>
      </c>
      <c r="B23" s="9" t="s">
        <v>16</v>
      </c>
      <c r="C23" s="9" t="s">
        <v>30</v>
      </c>
      <c r="D23" s="9" t="s">
        <v>20</v>
      </c>
      <c r="E23" s="9" t="s">
        <v>111</v>
      </c>
      <c r="F23" s="9" t="s">
        <v>94</v>
      </c>
      <c r="G23" s="4">
        <v>46</v>
      </c>
      <c r="H23" s="9" t="s">
        <v>123</v>
      </c>
      <c r="I23" s="9" t="s">
        <v>6</v>
      </c>
      <c r="J23" s="9" t="s">
        <v>7</v>
      </c>
      <c r="K23" s="11">
        <v>6.79</v>
      </c>
      <c r="L23" s="12">
        <v>3.9045553145336167</v>
      </c>
      <c r="M23" s="3"/>
    </row>
    <row r="24" spans="1:13" x14ac:dyDescent="0.25">
      <c r="A24" s="7" t="s">
        <v>113</v>
      </c>
      <c r="B24" s="7"/>
      <c r="C24" s="14"/>
      <c r="D24" s="9"/>
      <c r="E24" s="9"/>
      <c r="F24" s="9"/>
      <c r="G24" s="10"/>
      <c r="H24" s="9"/>
      <c r="I24" s="9"/>
      <c r="J24" s="9"/>
      <c r="K24" s="11"/>
      <c r="L24" s="12"/>
      <c r="M24" s="3"/>
    </row>
    <row r="25" spans="1:13" x14ac:dyDescent="0.25">
      <c r="A25" s="9" t="s">
        <v>23</v>
      </c>
      <c r="B25" s="9" t="s">
        <v>17</v>
      </c>
      <c r="C25" s="9" t="s">
        <v>63</v>
      </c>
      <c r="D25" s="9" t="s">
        <v>18</v>
      </c>
      <c r="E25" s="9" t="s">
        <v>140</v>
      </c>
      <c r="F25" s="9" t="s">
        <v>94</v>
      </c>
      <c r="G25" s="4">
        <v>52</v>
      </c>
      <c r="H25" s="9" t="s">
        <v>33</v>
      </c>
      <c r="I25" s="9" t="s">
        <v>6</v>
      </c>
      <c r="J25" s="9" t="s">
        <v>7</v>
      </c>
      <c r="K25" s="11">
        <v>7.08</v>
      </c>
      <c r="L25" s="12">
        <v>13.815789473684115</v>
      </c>
      <c r="M25" s="3"/>
    </row>
    <row r="26" spans="1:13" x14ac:dyDescent="0.25">
      <c r="A26" s="9" t="s">
        <v>124</v>
      </c>
      <c r="B26" s="9" t="s">
        <v>11</v>
      </c>
      <c r="C26" s="9" t="s">
        <v>8</v>
      </c>
      <c r="D26" s="9" t="s">
        <v>30</v>
      </c>
      <c r="E26" s="9" t="s">
        <v>96</v>
      </c>
      <c r="F26" s="4" t="s">
        <v>135</v>
      </c>
      <c r="G26" s="4">
        <v>56.2</v>
      </c>
      <c r="H26" s="9" t="s">
        <v>5</v>
      </c>
      <c r="I26" s="9" t="s">
        <v>14</v>
      </c>
      <c r="J26" s="9" t="s">
        <v>7</v>
      </c>
      <c r="K26" s="11">
        <v>7.01</v>
      </c>
      <c r="L26" s="12">
        <v>4.5161290322580845</v>
      </c>
      <c r="M26" s="3"/>
    </row>
    <row r="27" spans="1:13" x14ac:dyDescent="0.25">
      <c r="A27" s="9" t="s">
        <v>26</v>
      </c>
      <c r="B27" s="68" t="s">
        <v>122</v>
      </c>
      <c r="C27" s="9" t="s">
        <v>34</v>
      </c>
      <c r="D27" s="9" t="s">
        <v>34</v>
      </c>
      <c r="E27" s="9" t="s">
        <v>131</v>
      </c>
      <c r="F27" s="4" t="s">
        <v>267</v>
      </c>
      <c r="G27" s="19">
        <v>59.5</v>
      </c>
      <c r="H27" s="9" t="s">
        <v>13</v>
      </c>
      <c r="I27" s="9" t="s">
        <v>14</v>
      </c>
      <c r="J27" s="9" t="s">
        <v>7</v>
      </c>
      <c r="K27" s="11">
        <v>7.08</v>
      </c>
      <c r="L27" s="12">
        <v>4.1304347826086447</v>
      </c>
      <c r="M27" s="3"/>
    </row>
    <row r="28" spans="1:13" x14ac:dyDescent="0.25">
      <c r="A28" s="9" t="s">
        <v>125</v>
      </c>
      <c r="B28" s="68"/>
      <c r="C28" s="9" t="s">
        <v>48</v>
      </c>
      <c r="D28" s="9" t="s">
        <v>48</v>
      </c>
      <c r="E28" s="9" t="s">
        <v>141</v>
      </c>
      <c r="F28" s="4" t="s">
        <v>267</v>
      </c>
      <c r="G28" s="19">
        <v>68.599999999999994</v>
      </c>
      <c r="H28" s="9" t="s">
        <v>51</v>
      </c>
      <c r="I28" s="9" t="s">
        <v>14</v>
      </c>
      <c r="J28" s="9" t="s">
        <v>21</v>
      </c>
      <c r="K28" s="11">
        <v>7.07</v>
      </c>
      <c r="L28" s="12">
        <v>2.771855010660885</v>
      </c>
      <c r="M28" s="3"/>
    </row>
    <row r="29" spans="1:13" x14ac:dyDescent="0.25">
      <c r="A29" s="9" t="s">
        <v>126</v>
      </c>
      <c r="B29" s="9" t="s">
        <v>15</v>
      </c>
      <c r="C29" s="9" t="s">
        <v>30</v>
      </c>
      <c r="D29" s="9" t="s">
        <v>128</v>
      </c>
      <c r="E29" s="13" t="s">
        <v>142</v>
      </c>
      <c r="F29" s="4" t="s">
        <v>134</v>
      </c>
      <c r="G29" s="19">
        <v>51.4</v>
      </c>
      <c r="H29" s="9" t="s">
        <v>51</v>
      </c>
      <c r="I29" s="9" t="s">
        <v>14</v>
      </c>
      <c r="J29" s="9" t="s">
        <v>21</v>
      </c>
      <c r="K29" s="11">
        <v>7.09</v>
      </c>
      <c r="L29" s="12">
        <v>2.6431718061674996</v>
      </c>
      <c r="M29" s="3"/>
    </row>
    <row r="30" spans="1:13" x14ac:dyDescent="0.25">
      <c r="A30" s="9" t="s">
        <v>127</v>
      </c>
      <c r="B30" s="9" t="s">
        <v>16</v>
      </c>
      <c r="C30" s="9" t="s">
        <v>20</v>
      </c>
      <c r="D30" s="9" t="s">
        <v>20</v>
      </c>
      <c r="E30" s="9" t="s">
        <v>109</v>
      </c>
      <c r="F30" s="9" t="s">
        <v>94</v>
      </c>
      <c r="G30" s="19">
        <v>32.5</v>
      </c>
      <c r="H30" s="9" t="s">
        <v>5</v>
      </c>
      <c r="I30" s="9" t="s">
        <v>6</v>
      </c>
      <c r="J30" s="9" t="s">
        <v>54</v>
      </c>
      <c r="K30" s="11">
        <v>7.02</v>
      </c>
      <c r="L30" s="12">
        <v>1.7021276595744321</v>
      </c>
      <c r="M30" s="3"/>
    </row>
    <row r="31" spans="1:13" x14ac:dyDescent="0.25">
      <c r="A31" s="65" t="s">
        <v>36</v>
      </c>
      <c r="B31" s="65"/>
      <c r="C31" s="8"/>
      <c r="D31" s="9"/>
      <c r="E31" s="9"/>
      <c r="F31" s="9"/>
      <c r="G31" s="10"/>
      <c r="H31" s="9"/>
      <c r="I31" s="9"/>
      <c r="J31" s="9"/>
      <c r="K31" s="12"/>
      <c r="L31" s="12"/>
      <c r="M31" s="3"/>
    </row>
    <row r="32" spans="1:13" x14ac:dyDescent="0.25">
      <c r="A32" s="13" t="s">
        <v>37</v>
      </c>
      <c r="B32" s="13" t="s">
        <v>17</v>
      </c>
      <c r="C32" s="13" t="s">
        <v>63</v>
      </c>
      <c r="D32" s="13" t="s">
        <v>8</v>
      </c>
      <c r="E32" s="13" t="s">
        <v>9</v>
      </c>
      <c r="F32" s="13" t="s">
        <v>94</v>
      </c>
      <c r="G32" s="15">
        <v>66.2</v>
      </c>
      <c r="H32" s="13" t="s">
        <v>62</v>
      </c>
      <c r="I32" s="13" t="s">
        <v>10</v>
      </c>
      <c r="J32" s="13" t="s">
        <v>7</v>
      </c>
      <c r="K32" s="11">
        <v>7.04</v>
      </c>
      <c r="L32" s="11">
        <v>8.9171974522293276</v>
      </c>
      <c r="M32" s="3"/>
    </row>
    <row r="33" spans="1:13" ht="14.45" customHeight="1" x14ac:dyDescent="0.25">
      <c r="A33" s="13" t="s">
        <v>38</v>
      </c>
      <c r="B33" s="13" t="s">
        <v>143</v>
      </c>
      <c r="C33" s="13" t="s">
        <v>24</v>
      </c>
      <c r="D33" s="13" t="s">
        <v>34</v>
      </c>
      <c r="E33" s="13" t="s">
        <v>131</v>
      </c>
      <c r="F33" s="13" t="s">
        <v>134</v>
      </c>
      <c r="G33" s="15">
        <v>56.2</v>
      </c>
      <c r="H33" s="13" t="s">
        <v>13</v>
      </c>
      <c r="I33" s="13" t="s">
        <v>6</v>
      </c>
      <c r="J33" s="13" t="s">
        <v>21</v>
      </c>
      <c r="K33" s="11">
        <v>7.19</v>
      </c>
      <c r="L33" s="11">
        <v>9.0712742980561938</v>
      </c>
      <c r="M33" s="1"/>
    </row>
    <row r="34" spans="1:13" x14ac:dyDescent="0.25">
      <c r="A34" s="13" t="s">
        <v>39</v>
      </c>
      <c r="B34" s="66" t="s">
        <v>93</v>
      </c>
      <c r="C34" s="13" t="s">
        <v>46</v>
      </c>
      <c r="D34" s="13" t="s">
        <v>31</v>
      </c>
      <c r="E34" s="13" t="s">
        <v>137</v>
      </c>
      <c r="F34" s="13" t="s">
        <v>136</v>
      </c>
      <c r="G34" s="15">
        <v>54.1</v>
      </c>
      <c r="H34" s="13" t="s">
        <v>5</v>
      </c>
      <c r="I34" s="13" t="s">
        <v>6</v>
      </c>
      <c r="J34" s="13" t="s">
        <v>21</v>
      </c>
      <c r="K34" s="11">
        <v>7.44</v>
      </c>
      <c r="L34" s="11">
        <v>5.5335968379446836</v>
      </c>
      <c r="M34" s="1"/>
    </row>
    <row r="35" spans="1:13" x14ac:dyDescent="0.25">
      <c r="A35" s="13" t="s">
        <v>40</v>
      </c>
      <c r="B35" s="66"/>
      <c r="C35" s="13" t="s">
        <v>47</v>
      </c>
      <c r="D35" s="13" t="s">
        <v>31</v>
      </c>
      <c r="E35" s="13" t="s">
        <v>131</v>
      </c>
      <c r="F35" s="13" t="s">
        <v>136</v>
      </c>
      <c r="G35" s="15">
        <v>53.9</v>
      </c>
      <c r="H35" s="13" t="s">
        <v>13</v>
      </c>
      <c r="I35" s="13" t="s">
        <v>6</v>
      </c>
      <c r="J35" s="13" t="s">
        <v>21</v>
      </c>
      <c r="K35" s="11">
        <v>7.33</v>
      </c>
      <c r="L35" s="11">
        <v>5.0000000000000808</v>
      </c>
      <c r="M35" s="1"/>
    </row>
    <row r="36" spans="1:13" x14ac:dyDescent="0.25">
      <c r="A36" s="13" t="s">
        <v>41</v>
      </c>
      <c r="B36" s="66"/>
      <c r="C36" s="13" t="s">
        <v>47</v>
      </c>
      <c r="D36" s="13" t="s">
        <v>48</v>
      </c>
      <c r="E36" s="13" t="s">
        <v>131</v>
      </c>
      <c r="F36" s="13" t="s">
        <v>136</v>
      </c>
      <c r="G36" s="15">
        <v>55.5</v>
      </c>
      <c r="H36" s="13" t="s">
        <v>13</v>
      </c>
      <c r="I36" s="13" t="s">
        <v>14</v>
      </c>
      <c r="J36" s="13" t="s">
        <v>21</v>
      </c>
      <c r="K36" s="11">
        <v>6.98</v>
      </c>
      <c r="L36" s="11">
        <v>4.0816326530611402</v>
      </c>
      <c r="M36" s="1"/>
    </row>
    <row r="37" spans="1:13" x14ac:dyDescent="0.25">
      <c r="A37" s="13" t="s">
        <v>42</v>
      </c>
      <c r="B37" s="66"/>
      <c r="C37" s="13" t="s">
        <v>47</v>
      </c>
      <c r="D37" s="13" t="s">
        <v>48</v>
      </c>
      <c r="E37" s="13" t="s">
        <v>131</v>
      </c>
      <c r="F37" s="13" t="s">
        <v>136</v>
      </c>
      <c r="G37" s="15">
        <v>58</v>
      </c>
      <c r="H37" s="13" t="s">
        <v>33</v>
      </c>
      <c r="I37" s="13" t="s">
        <v>6</v>
      </c>
      <c r="J37" s="13" t="s">
        <v>21</v>
      </c>
      <c r="K37" s="11">
        <v>7.33</v>
      </c>
      <c r="L37" s="11">
        <v>2.9478458049887202</v>
      </c>
      <c r="M37" s="1"/>
    </row>
    <row r="38" spans="1:13" x14ac:dyDescent="0.25">
      <c r="A38" s="13" t="s">
        <v>43</v>
      </c>
      <c r="B38" s="66"/>
      <c r="C38" s="13" t="s">
        <v>48</v>
      </c>
      <c r="D38" s="13" t="s">
        <v>31</v>
      </c>
      <c r="E38" s="13" t="s">
        <v>131</v>
      </c>
      <c r="F38" s="13" t="s">
        <v>136</v>
      </c>
      <c r="G38" s="15">
        <v>55.8</v>
      </c>
      <c r="H38" s="13" t="s">
        <v>51</v>
      </c>
      <c r="I38" s="13" t="s">
        <v>6</v>
      </c>
      <c r="J38" s="13" t="s">
        <v>21</v>
      </c>
      <c r="K38" s="11">
        <v>7.42</v>
      </c>
      <c r="L38" s="11">
        <v>3.4858387799564303</v>
      </c>
      <c r="M38" s="1"/>
    </row>
    <row r="39" spans="1:13" x14ac:dyDescent="0.25">
      <c r="A39" s="13" t="s">
        <v>44</v>
      </c>
      <c r="B39" s="66" t="s">
        <v>15</v>
      </c>
      <c r="C39" s="13" t="s">
        <v>31</v>
      </c>
      <c r="D39" s="13" t="s">
        <v>52</v>
      </c>
      <c r="E39" s="13" t="s">
        <v>131</v>
      </c>
      <c r="F39" s="13" t="s">
        <v>136</v>
      </c>
      <c r="G39" s="15">
        <v>56.5</v>
      </c>
      <c r="H39" s="13" t="s">
        <v>53</v>
      </c>
      <c r="I39" s="13" t="s">
        <v>6</v>
      </c>
      <c r="J39" s="13" t="s">
        <v>7</v>
      </c>
      <c r="K39" s="11">
        <v>7.56</v>
      </c>
      <c r="L39" s="11">
        <v>3.3057851239668743</v>
      </c>
      <c r="M39" s="1"/>
    </row>
    <row r="40" spans="1:13" x14ac:dyDescent="0.25">
      <c r="A40" s="13" t="s">
        <v>45</v>
      </c>
      <c r="B40" s="66"/>
      <c r="C40" s="13" t="s">
        <v>34</v>
      </c>
      <c r="D40" s="13" t="s">
        <v>31</v>
      </c>
      <c r="E40" s="13" t="s">
        <v>138</v>
      </c>
      <c r="F40" s="13" t="s">
        <v>136</v>
      </c>
      <c r="G40" s="15">
        <v>59.6</v>
      </c>
      <c r="H40" s="13" t="s">
        <v>5</v>
      </c>
      <c r="I40" s="13" t="s">
        <v>14</v>
      </c>
      <c r="J40" s="13" t="s">
        <v>54</v>
      </c>
      <c r="K40" s="11">
        <v>7.56</v>
      </c>
      <c r="L40" s="11">
        <v>3.3264033264034016</v>
      </c>
      <c r="M40" s="1"/>
    </row>
    <row r="41" spans="1:13" x14ac:dyDescent="0.25">
      <c r="A41" s="13" t="s">
        <v>107</v>
      </c>
      <c r="B41" s="66"/>
      <c r="C41" s="13" t="s">
        <v>34</v>
      </c>
      <c r="D41" s="13" t="s">
        <v>32</v>
      </c>
      <c r="E41" s="13" t="s">
        <v>139</v>
      </c>
      <c r="F41" s="13" t="s">
        <v>136</v>
      </c>
      <c r="G41" s="15">
        <v>76.599999999999994</v>
      </c>
      <c r="H41" s="13" t="s">
        <v>5</v>
      </c>
      <c r="I41" s="13" t="s">
        <v>6</v>
      </c>
      <c r="J41" s="13" t="s">
        <v>54</v>
      </c>
      <c r="K41" s="11">
        <v>7.55</v>
      </c>
      <c r="L41" s="11">
        <v>2.6804123711339281</v>
      </c>
      <c r="M41" s="1"/>
    </row>
    <row r="42" spans="1:13" ht="15.75" thickBot="1" x14ac:dyDescent="0.3">
      <c r="A42" s="26" t="s">
        <v>108</v>
      </c>
      <c r="B42" s="26" t="s">
        <v>16</v>
      </c>
      <c r="C42" s="26"/>
      <c r="D42" s="26"/>
      <c r="E42" s="26" t="s">
        <v>109</v>
      </c>
      <c r="F42" s="26" t="s">
        <v>144</v>
      </c>
      <c r="G42" s="27"/>
      <c r="H42" s="26"/>
      <c r="I42" s="26" t="s">
        <v>6</v>
      </c>
      <c r="J42" s="26"/>
      <c r="K42" s="28"/>
      <c r="L42" s="28">
        <v>2.2727272727273058</v>
      </c>
      <c r="M42" s="1"/>
    </row>
    <row r="43" spans="1:13" x14ac:dyDescent="0.25">
      <c r="B43" s="13"/>
      <c r="C43" s="13"/>
      <c r="D43" s="13"/>
      <c r="E43" s="13"/>
      <c r="F43" s="13"/>
      <c r="G43" s="16"/>
      <c r="H43" s="13"/>
      <c r="I43" s="13"/>
      <c r="J43" s="13"/>
      <c r="K43" s="11"/>
      <c r="L43" s="11"/>
      <c r="M43" s="1"/>
    </row>
    <row r="44" spans="1:13" x14ac:dyDescent="0.25">
      <c r="B44" s="13"/>
      <c r="C44" s="13"/>
      <c r="E44" s="13"/>
      <c r="F44" s="13"/>
      <c r="G44" s="16"/>
      <c r="H44" s="13"/>
      <c r="I44" s="13"/>
      <c r="J44" s="13"/>
      <c r="K44" s="11"/>
      <c r="L44" s="11"/>
      <c r="M44" s="1"/>
    </row>
    <row r="45" spans="1:13" ht="15.75" thickBot="1" x14ac:dyDescent="0.3">
      <c r="A45" s="62" t="s">
        <v>146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1"/>
    </row>
    <row r="46" spans="1:13" s="29" customFormat="1" ht="27.75" customHeight="1" thickTop="1" thickBot="1" x14ac:dyDescent="0.3">
      <c r="A46" s="30" t="s">
        <v>73</v>
      </c>
      <c r="B46" s="30" t="s">
        <v>0</v>
      </c>
      <c r="C46" s="5" t="s">
        <v>97</v>
      </c>
      <c r="D46" s="5" t="s">
        <v>104</v>
      </c>
      <c r="E46" s="5" t="s">
        <v>1</v>
      </c>
      <c r="F46" s="5" t="s">
        <v>2</v>
      </c>
      <c r="G46" s="6" t="s">
        <v>3</v>
      </c>
      <c r="H46" s="5" t="s">
        <v>105</v>
      </c>
      <c r="I46" s="5" t="s">
        <v>106</v>
      </c>
      <c r="J46" s="5" t="s">
        <v>4</v>
      </c>
      <c r="K46" s="5" t="s">
        <v>70</v>
      </c>
      <c r="L46" s="5" t="s">
        <v>149</v>
      </c>
      <c r="M46" s="1"/>
    </row>
    <row r="47" spans="1:13" ht="15.75" thickTop="1" x14ac:dyDescent="0.25">
      <c r="A47" s="67" t="s">
        <v>101</v>
      </c>
      <c r="B47" s="67"/>
      <c r="C47" s="8"/>
      <c r="D47" s="13"/>
      <c r="E47" s="13"/>
      <c r="F47" s="13"/>
      <c r="H47" s="13"/>
      <c r="I47" s="13"/>
      <c r="J47" s="13"/>
      <c r="K47" s="11"/>
      <c r="L47" s="11"/>
      <c r="M47" s="1"/>
    </row>
    <row r="48" spans="1:13" x14ac:dyDescent="0.25">
      <c r="A48" s="13" t="s">
        <v>37</v>
      </c>
      <c r="B48" s="66" t="s">
        <v>16</v>
      </c>
      <c r="C48" s="13" t="s">
        <v>86</v>
      </c>
      <c r="D48" s="13" t="s">
        <v>87</v>
      </c>
      <c r="E48" s="13" t="s">
        <v>49</v>
      </c>
      <c r="F48" s="13" t="s">
        <v>94</v>
      </c>
      <c r="G48" s="15">
        <f>1054.23/(1054.23+(700.95-303.279))*100</f>
        <v>72.610322604640402</v>
      </c>
      <c r="H48" s="13" t="s">
        <v>5</v>
      </c>
      <c r="I48" s="13" t="s">
        <v>10</v>
      </c>
      <c r="J48" s="13" t="s">
        <v>7</v>
      </c>
      <c r="K48" s="11">
        <v>7.3</v>
      </c>
      <c r="L48" s="20">
        <v>7.465277777777775</v>
      </c>
      <c r="M48" s="2"/>
    </row>
    <row r="49" spans="1:13" x14ac:dyDescent="0.25">
      <c r="A49" s="13" t="s">
        <v>38</v>
      </c>
      <c r="B49" s="66"/>
      <c r="C49" s="13" t="s">
        <v>87</v>
      </c>
      <c r="D49" s="13" t="s">
        <v>88</v>
      </c>
      <c r="E49" s="13" t="s">
        <v>49</v>
      </c>
      <c r="F49" s="13" t="s">
        <v>94</v>
      </c>
      <c r="G49" s="15" t="s">
        <v>148</v>
      </c>
      <c r="H49" s="13" t="s">
        <v>51</v>
      </c>
      <c r="I49" s="13" t="s">
        <v>10</v>
      </c>
      <c r="J49" s="13" t="s">
        <v>21</v>
      </c>
      <c r="K49" s="19">
        <v>7.35</v>
      </c>
      <c r="L49" s="20">
        <v>6.23655913978493</v>
      </c>
      <c r="M49" s="2"/>
    </row>
    <row r="50" spans="1:13" x14ac:dyDescent="0.25">
      <c r="A50" s="13" t="s">
        <v>77</v>
      </c>
      <c r="B50" s="66"/>
      <c r="C50" s="13" t="s">
        <v>87</v>
      </c>
      <c r="D50" s="13" t="s">
        <v>89</v>
      </c>
      <c r="E50" s="13" t="s">
        <v>49</v>
      </c>
      <c r="F50" s="13" t="s">
        <v>94</v>
      </c>
      <c r="G50" s="15">
        <f>(962.73-(598.1-303.27))/(962.73)*100</f>
        <v>69.3756297196514</v>
      </c>
      <c r="H50" s="13" t="s">
        <v>51</v>
      </c>
      <c r="I50" s="13" t="s">
        <v>10</v>
      </c>
      <c r="J50" s="13" t="s">
        <v>21</v>
      </c>
      <c r="K50" s="11">
        <v>7.54</v>
      </c>
      <c r="L50" s="20">
        <v>7.8431372549019427</v>
      </c>
      <c r="M50" s="2"/>
    </row>
    <row r="51" spans="1:13" x14ac:dyDescent="0.25">
      <c r="A51" s="13" t="s">
        <v>78</v>
      </c>
      <c r="B51" s="66"/>
      <c r="C51" s="13" t="s">
        <v>87</v>
      </c>
      <c r="D51" s="13" t="s">
        <v>87</v>
      </c>
      <c r="E51" s="13" t="s">
        <v>49</v>
      </c>
      <c r="F51" s="13" t="s">
        <v>94</v>
      </c>
      <c r="G51" s="15" t="s">
        <v>148</v>
      </c>
      <c r="H51" s="13" t="s">
        <v>51</v>
      </c>
      <c r="I51" s="13" t="s">
        <v>10</v>
      </c>
      <c r="J51" s="13" t="s">
        <v>21</v>
      </c>
      <c r="K51" s="11">
        <v>7.57</v>
      </c>
      <c r="L51" s="20">
        <v>7.2805139186294801</v>
      </c>
    </row>
    <row r="52" spans="1:13" x14ac:dyDescent="0.25">
      <c r="A52" s="65" t="s">
        <v>76</v>
      </c>
      <c r="B52" s="65"/>
      <c r="C52" s="8"/>
      <c r="F52" s="13"/>
      <c r="I52" s="13"/>
      <c r="K52" s="11"/>
      <c r="L52" s="20"/>
    </row>
    <row r="53" spans="1:13" x14ac:dyDescent="0.25">
      <c r="A53" s="13" t="s">
        <v>67</v>
      </c>
      <c r="B53" s="66" t="s">
        <v>16</v>
      </c>
      <c r="C53" s="19" t="s">
        <v>91</v>
      </c>
      <c r="D53" s="19" t="s">
        <v>87</v>
      </c>
      <c r="E53" s="19" t="s">
        <v>49</v>
      </c>
      <c r="F53" s="13" t="s">
        <v>94</v>
      </c>
      <c r="G53" s="15">
        <f>729.53/(729.53+895.73-303.27)*100</f>
        <v>55.184229835324018</v>
      </c>
      <c r="H53" s="19" t="s">
        <v>13</v>
      </c>
      <c r="I53" s="13" t="s">
        <v>10</v>
      </c>
      <c r="J53" s="19" t="s">
        <v>7</v>
      </c>
      <c r="K53" s="11">
        <v>7.73</v>
      </c>
      <c r="L53" s="20">
        <v>8.43373493975907</v>
      </c>
    </row>
    <row r="54" spans="1:13" x14ac:dyDescent="0.25">
      <c r="A54" s="13" t="s">
        <v>84</v>
      </c>
      <c r="B54" s="66"/>
      <c r="C54" s="19" t="s">
        <v>91</v>
      </c>
      <c r="D54" s="19" t="s">
        <v>87</v>
      </c>
      <c r="E54" s="19" t="s">
        <v>49</v>
      </c>
      <c r="F54" s="13" t="s">
        <v>94</v>
      </c>
      <c r="G54" s="15">
        <f>407.16/(407.17+1029.47-303.27)*100</f>
        <v>35.924720082585559</v>
      </c>
      <c r="H54" s="19" t="s">
        <v>5</v>
      </c>
      <c r="I54" s="13" t="s">
        <v>10</v>
      </c>
      <c r="J54" s="19" t="s">
        <v>7</v>
      </c>
      <c r="K54" s="11">
        <v>7.87</v>
      </c>
      <c r="L54" s="20">
        <v>8.251473477406714</v>
      </c>
    </row>
    <row r="55" spans="1:13" x14ac:dyDescent="0.25">
      <c r="A55" s="13" t="s">
        <v>85</v>
      </c>
      <c r="B55" s="66"/>
      <c r="C55" s="19" t="s">
        <v>91</v>
      </c>
      <c r="D55" s="19" t="s">
        <v>89</v>
      </c>
      <c r="E55" s="19" t="s">
        <v>49</v>
      </c>
      <c r="F55" s="13" t="s">
        <v>94</v>
      </c>
      <c r="G55" s="15">
        <f>613.61/(613.61+1088.44-303.27)*100</f>
        <v>43.867513118574749</v>
      </c>
      <c r="H55" s="19" t="s">
        <v>13</v>
      </c>
      <c r="I55" s="13" t="s">
        <v>10</v>
      </c>
      <c r="J55" s="19" t="s">
        <v>7</v>
      </c>
      <c r="K55" s="11">
        <v>7.67</v>
      </c>
      <c r="L55" s="20">
        <v>8.6105675146771929</v>
      </c>
      <c r="M55" s="2"/>
    </row>
    <row r="56" spans="1:13" x14ac:dyDescent="0.25">
      <c r="A56" s="13" t="s">
        <v>43</v>
      </c>
      <c r="B56" s="66"/>
      <c r="C56" s="19" t="s">
        <v>91</v>
      </c>
      <c r="D56" s="19" t="s">
        <v>89</v>
      </c>
      <c r="E56" s="19" t="s">
        <v>49</v>
      </c>
      <c r="F56" s="13" t="s">
        <v>94</v>
      </c>
      <c r="G56" s="15">
        <f>658.87/(658.87+972.85-303.27)*100</f>
        <v>49.596898641273661</v>
      </c>
      <c r="H56" s="19" t="s">
        <v>13</v>
      </c>
      <c r="I56" s="13" t="s">
        <v>10</v>
      </c>
      <c r="J56" s="19" t="s">
        <v>7</v>
      </c>
      <c r="K56" s="11">
        <v>7.87</v>
      </c>
      <c r="L56" s="20">
        <v>8.211678832116716</v>
      </c>
      <c r="M56" s="2"/>
    </row>
    <row r="57" spans="1:13" x14ac:dyDescent="0.25">
      <c r="A57" s="65" t="s">
        <v>75</v>
      </c>
      <c r="B57" s="65"/>
      <c r="C57" s="8"/>
      <c r="D57" s="13"/>
      <c r="E57" s="13"/>
      <c r="F57" s="13"/>
      <c r="H57" s="13"/>
      <c r="I57" s="13"/>
      <c r="J57" s="13"/>
      <c r="K57" s="11"/>
      <c r="L57" s="20"/>
    </row>
    <row r="58" spans="1:13" x14ac:dyDescent="0.25">
      <c r="A58" s="13" t="s">
        <v>82</v>
      </c>
      <c r="B58" s="66" t="s">
        <v>16</v>
      </c>
      <c r="C58" s="19" t="s">
        <v>86</v>
      </c>
      <c r="D58" s="19" t="s">
        <v>90</v>
      </c>
      <c r="E58" s="19" t="s">
        <v>49</v>
      </c>
      <c r="F58" s="13" t="s">
        <v>94</v>
      </c>
      <c r="H58" s="19" t="s">
        <v>5</v>
      </c>
      <c r="I58" s="13" t="s">
        <v>10</v>
      </c>
      <c r="J58" s="19" t="s">
        <v>54</v>
      </c>
      <c r="K58" s="11">
        <v>7.33</v>
      </c>
      <c r="L58" s="20">
        <v>11.064718162839267</v>
      </c>
    </row>
    <row r="59" spans="1:13" x14ac:dyDescent="0.25">
      <c r="A59" s="13" t="s">
        <v>83</v>
      </c>
      <c r="B59" s="66"/>
      <c r="C59" s="19" t="s">
        <v>91</v>
      </c>
      <c r="D59" s="19" t="s">
        <v>87</v>
      </c>
      <c r="E59" s="19" t="s">
        <v>49</v>
      </c>
      <c r="F59" s="13" t="s">
        <v>94</v>
      </c>
      <c r="G59" s="15">
        <f>702.81/(702.81+609.31-303.27)*100</f>
        <v>69.664469445408145</v>
      </c>
      <c r="H59" s="19" t="s">
        <v>5</v>
      </c>
      <c r="I59" s="13" t="s">
        <v>10</v>
      </c>
      <c r="J59" s="19" t="s">
        <v>7</v>
      </c>
      <c r="K59" s="11">
        <v>7.59</v>
      </c>
      <c r="L59" s="20">
        <v>9.2885375494070885</v>
      </c>
    </row>
    <row r="60" spans="1:13" x14ac:dyDescent="0.25">
      <c r="A60" s="13" t="s">
        <v>77</v>
      </c>
      <c r="B60" s="66"/>
      <c r="C60" s="19" t="s">
        <v>8</v>
      </c>
      <c r="D60" s="19" t="s">
        <v>20</v>
      </c>
      <c r="E60" s="19" t="s">
        <v>49</v>
      </c>
      <c r="F60" s="13" t="s">
        <v>94</v>
      </c>
      <c r="G60" s="15">
        <f>873.51/(873.51+509.89-303.27)*100</f>
        <v>80.870821104866991</v>
      </c>
      <c r="H60" s="19" t="s">
        <v>33</v>
      </c>
      <c r="I60" s="13" t="s">
        <v>10</v>
      </c>
      <c r="J60" s="19" t="s">
        <v>21</v>
      </c>
      <c r="K60" s="11">
        <v>7.86</v>
      </c>
      <c r="L60" s="20">
        <v>6.9977426636569371</v>
      </c>
    </row>
    <row r="61" spans="1:13" ht="15" customHeight="1" x14ac:dyDescent="0.25">
      <c r="A61" s="13" t="s">
        <v>78</v>
      </c>
      <c r="B61" s="66"/>
      <c r="C61" s="19" t="s">
        <v>8</v>
      </c>
      <c r="D61" s="19" t="s">
        <v>20</v>
      </c>
      <c r="E61" s="19" t="s">
        <v>49</v>
      </c>
      <c r="F61" s="13" t="s">
        <v>94</v>
      </c>
      <c r="G61" s="15">
        <f>1317.66/(1317.66+592.15-303.27)*100</f>
        <v>82.018499383768855</v>
      </c>
      <c r="H61" s="19" t="s">
        <v>51</v>
      </c>
      <c r="I61" s="13" t="s">
        <v>10</v>
      </c>
      <c r="J61" s="19" t="s">
        <v>21</v>
      </c>
      <c r="K61" s="11">
        <v>7.96</v>
      </c>
      <c r="L61" s="20">
        <v>7.5289575289575401</v>
      </c>
    </row>
    <row r="62" spans="1:13" x14ac:dyDescent="0.25">
      <c r="A62" s="65" t="s">
        <v>74</v>
      </c>
      <c r="B62" s="65"/>
      <c r="C62" s="8"/>
      <c r="D62" s="13"/>
      <c r="E62" s="13"/>
      <c r="F62" s="13"/>
      <c r="H62" s="13"/>
      <c r="I62" s="13"/>
      <c r="J62" s="13"/>
      <c r="K62" s="11"/>
      <c r="L62" s="20"/>
    </row>
    <row r="63" spans="1:13" x14ac:dyDescent="0.25">
      <c r="A63" s="13" t="s">
        <v>37</v>
      </c>
      <c r="B63" s="66" t="s">
        <v>16</v>
      </c>
      <c r="C63" s="13" t="s">
        <v>8</v>
      </c>
      <c r="D63" s="13" t="s">
        <v>20</v>
      </c>
      <c r="E63" s="13" t="s">
        <v>49</v>
      </c>
      <c r="F63" s="13" t="s">
        <v>94</v>
      </c>
      <c r="G63" s="15">
        <f>419.61/(940.22-303.27+419.61)*100</f>
        <v>39.714734610433865</v>
      </c>
      <c r="H63" s="13" t="s">
        <v>13</v>
      </c>
      <c r="I63" s="13" t="s">
        <v>10</v>
      </c>
      <c r="J63" s="13" t="s">
        <v>7</v>
      </c>
      <c r="K63" s="11">
        <v>7.47</v>
      </c>
      <c r="L63" s="20">
        <v>8.7044534412955379</v>
      </c>
    </row>
    <row r="64" spans="1:13" x14ac:dyDescent="0.25">
      <c r="A64" s="13" t="s">
        <v>79</v>
      </c>
      <c r="B64" s="66"/>
      <c r="C64" s="19" t="s">
        <v>30</v>
      </c>
      <c r="D64" s="19" t="s">
        <v>20</v>
      </c>
      <c r="E64" s="19" t="s">
        <v>49</v>
      </c>
      <c r="F64" s="13" t="s">
        <v>94</v>
      </c>
      <c r="G64" s="15">
        <f>745.34/1133.55*100</f>
        <v>65.752723743990131</v>
      </c>
      <c r="H64" s="19" t="s">
        <v>92</v>
      </c>
      <c r="I64" s="13" t="s">
        <v>10</v>
      </c>
      <c r="J64" s="19" t="s">
        <v>7</v>
      </c>
      <c r="K64" s="11">
        <v>7.46</v>
      </c>
      <c r="L64" s="20">
        <v>8.8512241054615028</v>
      </c>
    </row>
    <row r="65" spans="1:13" x14ac:dyDescent="0.25">
      <c r="A65" s="13" t="s">
        <v>80</v>
      </c>
      <c r="B65" s="66"/>
      <c r="C65" s="19" t="s">
        <v>30</v>
      </c>
      <c r="D65" s="19" t="s">
        <v>20</v>
      </c>
      <c r="E65" s="19" t="s">
        <v>49</v>
      </c>
      <c r="F65" s="13" t="s">
        <v>94</v>
      </c>
      <c r="G65" s="15">
        <f>745.14/(942.82-303.27+745.14)*100</f>
        <v>53.812766756458117</v>
      </c>
      <c r="H65" s="19" t="s">
        <v>5</v>
      </c>
      <c r="I65" s="13" t="s">
        <v>10</v>
      </c>
      <c r="J65" s="19" t="s">
        <v>7</v>
      </c>
      <c r="K65" s="11">
        <v>7.53</v>
      </c>
      <c r="L65" s="20">
        <v>7.5949367088607502</v>
      </c>
    </row>
    <row r="66" spans="1:13" ht="15.75" thickBot="1" x14ac:dyDescent="0.3">
      <c r="A66" s="17" t="s">
        <v>81</v>
      </c>
      <c r="B66" s="63"/>
      <c r="C66" s="21" t="s">
        <v>30</v>
      </c>
      <c r="D66" s="21" t="s">
        <v>20</v>
      </c>
      <c r="E66" s="21" t="s">
        <v>49</v>
      </c>
      <c r="F66" s="17" t="s">
        <v>94</v>
      </c>
      <c r="G66" s="22">
        <f>837.32/(837.32+972.37-303.27)*100</f>
        <v>55.583436226284832</v>
      </c>
      <c r="H66" s="21"/>
      <c r="I66" s="17" t="s">
        <v>10</v>
      </c>
      <c r="J66" s="21"/>
      <c r="K66" s="18">
        <v>8.3000000000000007</v>
      </c>
      <c r="L66" s="23">
        <v>8.3011583011582957</v>
      </c>
    </row>
    <row r="67" spans="1:13" ht="15.75" thickTop="1" x14ac:dyDescent="0.25">
      <c r="B67" s="13"/>
      <c r="F67" s="13"/>
      <c r="I67" s="13"/>
      <c r="K67" s="11"/>
      <c r="L67" s="20"/>
    </row>
    <row r="68" spans="1:13" ht="15.75" thickBot="1" x14ac:dyDescent="0.3">
      <c r="A68" s="62" t="s">
        <v>147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</row>
    <row r="69" spans="1:13" s="29" customFormat="1" ht="30" customHeight="1" thickTop="1" thickBot="1" x14ac:dyDescent="0.3">
      <c r="A69" s="5" t="s">
        <v>73</v>
      </c>
      <c r="B69" s="5" t="s">
        <v>0</v>
      </c>
      <c r="C69" s="5" t="s">
        <v>97</v>
      </c>
      <c r="D69" s="5" t="s">
        <v>104</v>
      </c>
      <c r="E69" s="5" t="s">
        <v>1</v>
      </c>
      <c r="F69" s="5" t="s">
        <v>2</v>
      </c>
      <c r="G69" s="6" t="s">
        <v>3</v>
      </c>
      <c r="H69" s="5" t="s">
        <v>105</v>
      </c>
      <c r="I69" s="5" t="s">
        <v>106</v>
      </c>
      <c r="J69" s="5" t="s">
        <v>4</v>
      </c>
      <c r="K69" s="5" t="s">
        <v>70</v>
      </c>
      <c r="L69" s="5" t="s">
        <v>149</v>
      </c>
      <c r="M69" s="1"/>
    </row>
    <row r="70" spans="1:13" ht="15.75" thickTop="1" x14ac:dyDescent="0.25">
      <c r="A70" s="65" t="s">
        <v>268</v>
      </c>
      <c r="B70" s="65"/>
      <c r="C70" s="8"/>
      <c r="F70" s="13"/>
      <c r="I70" s="13"/>
      <c r="K70" s="11"/>
      <c r="L70" s="20"/>
    </row>
    <row r="71" spans="1:13" x14ac:dyDescent="0.25">
      <c r="A71" s="13" t="s">
        <v>23</v>
      </c>
      <c r="B71" s="13" t="s">
        <v>95</v>
      </c>
      <c r="C71" s="13" t="s">
        <v>8</v>
      </c>
      <c r="D71" s="13" t="s">
        <v>8</v>
      </c>
      <c r="E71" s="13" t="s">
        <v>111</v>
      </c>
      <c r="F71" s="13" t="s">
        <v>94</v>
      </c>
      <c r="G71" s="19">
        <v>66.8</v>
      </c>
      <c r="H71" s="13" t="s">
        <v>33</v>
      </c>
      <c r="I71" s="13" t="s">
        <v>10</v>
      </c>
      <c r="J71" s="13" t="s">
        <v>66</v>
      </c>
      <c r="K71" s="11">
        <v>8.17</v>
      </c>
      <c r="L71" s="11">
        <v>2.1551724137931338</v>
      </c>
      <c r="M71" s="1"/>
    </row>
    <row r="72" spans="1:13" x14ac:dyDescent="0.25">
      <c r="A72" s="13" t="s">
        <v>65</v>
      </c>
      <c r="B72" s="13" t="s">
        <v>269</v>
      </c>
      <c r="C72" s="13" t="s">
        <v>18</v>
      </c>
      <c r="D72" s="13" t="s">
        <v>22</v>
      </c>
      <c r="E72" s="13" t="s">
        <v>49</v>
      </c>
      <c r="F72" s="13" t="s">
        <v>94</v>
      </c>
      <c r="G72" s="19">
        <v>77.599999999999994</v>
      </c>
      <c r="H72" s="13" t="s">
        <v>62</v>
      </c>
      <c r="I72" s="13" t="s">
        <v>10</v>
      </c>
      <c r="J72" s="13" t="s">
        <v>54</v>
      </c>
      <c r="K72" s="11">
        <v>8.4600000000000009</v>
      </c>
      <c r="L72" s="11">
        <v>1.0266940451746254</v>
      </c>
      <c r="M72" s="1"/>
    </row>
    <row r="73" spans="1:13" x14ac:dyDescent="0.25">
      <c r="A73" s="65" t="s">
        <v>102</v>
      </c>
      <c r="B73" s="65"/>
      <c r="C73" s="8"/>
      <c r="D73" s="8"/>
      <c r="E73" s="13"/>
      <c r="F73" s="13"/>
      <c r="H73" s="13"/>
      <c r="I73" s="13"/>
      <c r="J73" s="13"/>
      <c r="K73" s="11"/>
      <c r="L73" s="11"/>
      <c r="M73" s="1"/>
    </row>
    <row r="74" spans="1:13" x14ac:dyDescent="0.25">
      <c r="A74" s="13" t="s">
        <v>67</v>
      </c>
      <c r="B74" s="13" t="s">
        <v>95</v>
      </c>
      <c r="C74" s="13" t="s">
        <v>71</v>
      </c>
      <c r="D74" s="13" t="s">
        <v>72</v>
      </c>
      <c r="E74" s="13" t="s">
        <v>111</v>
      </c>
      <c r="F74" s="13" t="s">
        <v>94</v>
      </c>
      <c r="G74" s="19">
        <v>52.9</v>
      </c>
      <c r="H74" s="13" t="s">
        <v>33</v>
      </c>
      <c r="I74" s="13" t="s">
        <v>6</v>
      </c>
      <c r="J74" s="13" t="s">
        <v>21</v>
      </c>
      <c r="K74" s="11">
        <v>8.66</v>
      </c>
      <c r="L74" s="11">
        <v>2.0408163265306403</v>
      </c>
      <c r="M74" s="1"/>
    </row>
    <row r="75" spans="1:13" x14ac:dyDescent="0.25">
      <c r="A75" s="13" t="s">
        <v>68</v>
      </c>
      <c r="B75" s="13" t="s">
        <v>16</v>
      </c>
      <c r="C75" s="13" t="s">
        <v>8</v>
      </c>
      <c r="D75" s="13" t="s">
        <v>72</v>
      </c>
      <c r="E75" s="13" t="s">
        <v>111</v>
      </c>
      <c r="F75" s="13" t="s">
        <v>94</v>
      </c>
      <c r="G75" s="19">
        <v>53.7</v>
      </c>
      <c r="H75" s="13" t="s">
        <v>51</v>
      </c>
      <c r="I75" s="13" t="s">
        <v>6</v>
      </c>
      <c r="J75" s="13" t="s">
        <v>21</v>
      </c>
      <c r="K75" s="11">
        <v>8.65</v>
      </c>
      <c r="L75" s="11">
        <v>2.3157894736841986</v>
      </c>
      <c r="M75" s="1"/>
    </row>
    <row r="76" spans="1:13" x14ac:dyDescent="0.25">
      <c r="A76" s="65" t="s">
        <v>103</v>
      </c>
      <c r="B76" s="65"/>
      <c r="C76" s="8"/>
      <c r="D76" s="13"/>
      <c r="E76" s="13"/>
      <c r="F76" s="13"/>
      <c r="H76" s="13"/>
      <c r="I76" s="13"/>
      <c r="J76" s="13"/>
      <c r="K76" s="11"/>
      <c r="L76" s="11"/>
      <c r="M76" s="2"/>
    </row>
    <row r="77" spans="1:13" x14ac:dyDescent="0.25">
      <c r="A77" s="13" t="s">
        <v>67</v>
      </c>
      <c r="B77" s="13" t="s">
        <v>95</v>
      </c>
      <c r="C77" s="13" t="s">
        <v>18</v>
      </c>
      <c r="D77" s="13" t="s">
        <v>22</v>
      </c>
      <c r="E77" s="13" t="s">
        <v>49</v>
      </c>
      <c r="F77" s="13" t="s">
        <v>94</v>
      </c>
      <c r="G77" s="19">
        <v>66.5</v>
      </c>
      <c r="H77" s="13" t="s">
        <v>33</v>
      </c>
      <c r="I77" s="13" t="s">
        <v>10</v>
      </c>
      <c r="J77" s="13" t="s">
        <v>21</v>
      </c>
      <c r="K77" s="11">
        <v>8.7200000000000006</v>
      </c>
      <c r="L77" s="20">
        <v>1.8329938900202913</v>
      </c>
      <c r="M77" s="2"/>
    </row>
    <row r="78" spans="1:13" ht="15.75" thickBot="1" x14ac:dyDescent="0.3">
      <c r="A78" s="17" t="s">
        <v>69</v>
      </c>
      <c r="B78" s="17" t="s">
        <v>16</v>
      </c>
      <c r="C78" s="17" t="s">
        <v>18</v>
      </c>
      <c r="D78" s="17" t="s">
        <v>22</v>
      </c>
      <c r="E78" s="17" t="s">
        <v>49</v>
      </c>
      <c r="F78" s="17" t="s">
        <v>94</v>
      </c>
      <c r="G78" s="22">
        <v>70.599999999999994</v>
      </c>
      <c r="H78" s="17" t="s">
        <v>5</v>
      </c>
      <c r="I78" s="17" t="s">
        <v>10</v>
      </c>
      <c r="J78" s="17" t="s">
        <v>7</v>
      </c>
      <c r="K78" s="18">
        <v>8.51</v>
      </c>
      <c r="L78" s="23">
        <v>1.8633540372671507</v>
      </c>
      <c r="M78" s="2"/>
    </row>
    <row r="79" spans="1:13" ht="15.75" thickTop="1" x14ac:dyDescent="0.25">
      <c r="B79" s="13"/>
      <c r="C79" s="13"/>
      <c r="D79" s="13"/>
      <c r="E79" s="13"/>
      <c r="F79" s="13"/>
      <c r="H79" s="13"/>
      <c r="I79" s="13"/>
      <c r="J79" s="13"/>
      <c r="K79" s="11"/>
      <c r="L79" s="24"/>
      <c r="M79" s="2"/>
    </row>
    <row r="80" spans="1:13" x14ac:dyDescent="0.25">
      <c r="F80" s="13"/>
      <c r="I80" s="13"/>
      <c r="K80" s="11"/>
      <c r="L80" s="24"/>
    </row>
    <row r="81" spans="9:9" x14ac:dyDescent="0.25">
      <c r="I81" s="13"/>
    </row>
  </sheetData>
  <mergeCells count="24">
    <mergeCell ref="A73:B73"/>
    <mergeCell ref="A76:B76"/>
    <mergeCell ref="A3:B3"/>
    <mergeCell ref="A10:B10"/>
    <mergeCell ref="A31:B31"/>
    <mergeCell ref="A47:B47"/>
    <mergeCell ref="A52:B52"/>
    <mergeCell ref="A57:B57"/>
    <mergeCell ref="A62:B62"/>
    <mergeCell ref="B27:B28"/>
    <mergeCell ref="B12:B16"/>
    <mergeCell ref="B5:B7"/>
    <mergeCell ref="B8:B9"/>
    <mergeCell ref="B34:B38"/>
    <mergeCell ref="B39:B41"/>
    <mergeCell ref="A1:L1"/>
    <mergeCell ref="A45:L45"/>
    <mergeCell ref="A68:L68"/>
    <mergeCell ref="A17:B17"/>
    <mergeCell ref="A70:B70"/>
    <mergeCell ref="B48:B51"/>
    <mergeCell ref="B53:B56"/>
    <mergeCell ref="B58:B61"/>
    <mergeCell ref="B63:B66"/>
  </mergeCells>
  <pageMargins left="0.7" right="0.7" top="0.75" bottom="0.75" header="0.3" footer="0.3"/>
  <pageSetup scale="75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A1C50-2A97-4999-A161-BC6DE0A1FE2B}">
  <dimension ref="B2:AC94"/>
  <sheetViews>
    <sheetView workbookViewId="0">
      <selection activeCell="A35" sqref="A35"/>
    </sheetView>
  </sheetViews>
  <sheetFormatPr defaultRowHeight="15" x14ac:dyDescent="0.25"/>
  <cols>
    <col min="13" max="13" width="11.85546875" customWidth="1"/>
    <col min="14" max="14" width="10.85546875" customWidth="1"/>
  </cols>
  <sheetData>
    <row r="2" spans="2:24" ht="15.75" thickBot="1" x14ac:dyDescent="0.3">
      <c r="B2" s="1"/>
      <c r="C2" s="1"/>
      <c r="D2" s="1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2:24" x14ac:dyDescent="0.25">
      <c r="B3" s="90" t="s">
        <v>150</v>
      </c>
      <c r="C3" s="75" t="s">
        <v>151</v>
      </c>
      <c r="D3" s="75" t="s">
        <v>260</v>
      </c>
      <c r="E3" s="75" t="s">
        <v>73</v>
      </c>
      <c r="F3" s="75" t="s">
        <v>152</v>
      </c>
      <c r="G3" s="78" t="s">
        <v>153</v>
      </c>
      <c r="H3" s="79"/>
      <c r="I3" s="79"/>
      <c r="J3" s="79"/>
      <c r="K3" s="80"/>
      <c r="L3" s="81" t="s">
        <v>154</v>
      </c>
      <c r="M3" s="83" t="s">
        <v>155</v>
      </c>
      <c r="N3" s="84"/>
      <c r="O3" s="81"/>
      <c r="P3" s="83" t="s">
        <v>156</v>
      </c>
      <c r="Q3" s="81"/>
      <c r="R3" s="86" t="s">
        <v>70</v>
      </c>
      <c r="S3" s="33"/>
      <c r="T3" s="34"/>
      <c r="U3" s="34"/>
      <c r="V3" s="34"/>
    </row>
    <row r="4" spans="2:24" x14ac:dyDescent="0.25">
      <c r="B4" s="91"/>
      <c r="C4" s="76"/>
      <c r="D4" s="76"/>
      <c r="E4" s="76"/>
      <c r="F4" s="76"/>
      <c r="G4" s="74" t="s">
        <v>157</v>
      </c>
      <c r="H4" s="74"/>
      <c r="I4" s="85" t="s">
        <v>158</v>
      </c>
      <c r="J4" s="74"/>
      <c r="K4" s="82"/>
      <c r="L4" s="82"/>
      <c r="M4" s="85"/>
      <c r="N4" s="74"/>
      <c r="O4" s="82"/>
      <c r="P4" s="85"/>
      <c r="Q4" s="82"/>
      <c r="R4" s="87"/>
      <c r="S4" s="33"/>
      <c r="T4" s="34"/>
      <c r="U4" s="34"/>
      <c r="V4" s="34"/>
    </row>
    <row r="5" spans="2:24" ht="46.5" x14ac:dyDescent="0.25">
      <c r="B5" s="91"/>
      <c r="C5" s="77"/>
      <c r="D5" s="77"/>
      <c r="E5" s="77"/>
      <c r="F5" s="77"/>
      <c r="G5" s="31" t="s">
        <v>248</v>
      </c>
      <c r="H5" s="38" t="s">
        <v>247</v>
      </c>
      <c r="I5" s="38" t="s">
        <v>159</v>
      </c>
      <c r="J5" s="38" t="s">
        <v>160</v>
      </c>
      <c r="K5" s="38" t="s">
        <v>161</v>
      </c>
      <c r="L5" s="38" t="s">
        <v>162</v>
      </c>
      <c r="M5" s="36" t="s">
        <v>264</v>
      </c>
      <c r="N5" s="35" t="s">
        <v>265</v>
      </c>
      <c r="O5" s="37" t="s">
        <v>266</v>
      </c>
      <c r="P5" s="37" t="s">
        <v>163</v>
      </c>
      <c r="Q5" s="35" t="s">
        <v>164</v>
      </c>
      <c r="R5" s="88"/>
      <c r="S5" s="33"/>
      <c r="T5" s="34"/>
      <c r="U5" s="34"/>
      <c r="V5" s="34"/>
    </row>
    <row r="6" spans="2:24" x14ac:dyDescent="0.25">
      <c r="B6" s="70" t="s">
        <v>165</v>
      </c>
      <c r="C6" s="73" t="s">
        <v>99</v>
      </c>
      <c r="D6" s="32" t="s">
        <v>17</v>
      </c>
      <c r="E6" s="32" t="s">
        <v>25</v>
      </c>
      <c r="F6" s="32" t="s">
        <v>166</v>
      </c>
      <c r="G6" s="39" t="s">
        <v>167</v>
      </c>
      <c r="H6" s="32" t="s">
        <v>167</v>
      </c>
      <c r="I6" s="32" t="s">
        <v>167</v>
      </c>
      <c r="J6" s="32" t="s">
        <v>167</v>
      </c>
      <c r="K6" s="32" t="s">
        <v>167</v>
      </c>
      <c r="L6" s="32" t="s">
        <v>167</v>
      </c>
      <c r="M6" s="32" t="s">
        <v>167</v>
      </c>
      <c r="N6" s="32" t="s">
        <v>167</v>
      </c>
      <c r="O6" s="32" t="s">
        <v>167</v>
      </c>
      <c r="P6" s="32" t="s">
        <v>167</v>
      </c>
      <c r="Q6" s="32" t="s">
        <v>167</v>
      </c>
      <c r="R6" s="52" t="s">
        <v>167</v>
      </c>
      <c r="T6" s="94" t="s">
        <v>168</v>
      </c>
      <c r="U6" s="94"/>
      <c r="V6" s="94"/>
      <c r="W6" s="94"/>
      <c r="X6" s="94"/>
    </row>
    <row r="7" spans="2:24" x14ac:dyDescent="0.25">
      <c r="B7" s="71"/>
      <c r="C7" s="89"/>
      <c r="D7" s="89" t="s">
        <v>15</v>
      </c>
      <c r="E7" s="40" t="s">
        <v>29</v>
      </c>
      <c r="F7" s="40" t="s">
        <v>169</v>
      </c>
      <c r="G7" s="40"/>
      <c r="H7" s="40"/>
      <c r="I7" s="40"/>
      <c r="J7" s="40"/>
      <c r="K7" s="40"/>
      <c r="L7" s="40" t="s">
        <v>167</v>
      </c>
      <c r="M7" s="40" t="s">
        <v>167</v>
      </c>
      <c r="N7" s="40" t="s">
        <v>167</v>
      </c>
      <c r="O7" s="40" t="s">
        <v>167</v>
      </c>
      <c r="P7" s="40" t="s">
        <v>167</v>
      </c>
      <c r="Q7" s="40" t="s">
        <v>167</v>
      </c>
      <c r="R7" s="57" t="s">
        <v>167</v>
      </c>
      <c r="S7" s="34"/>
      <c r="T7" s="94"/>
      <c r="U7" s="94"/>
      <c r="V7" s="94"/>
      <c r="W7" s="94"/>
      <c r="X7" s="94"/>
    </row>
    <row r="8" spans="2:24" x14ac:dyDescent="0.25">
      <c r="B8" s="71"/>
      <c r="C8" s="89"/>
      <c r="D8" s="89"/>
      <c r="E8" s="40" t="s">
        <v>26</v>
      </c>
      <c r="F8" s="40" t="s">
        <v>170</v>
      </c>
      <c r="G8" s="41" t="s">
        <v>167</v>
      </c>
      <c r="H8" s="40" t="s">
        <v>167</v>
      </c>
      <c r="I8" s="40"/>
      <c r="J8" s="40"/>
      <c r="K8" s="40"/>
      <c r="L8" s="40" t="s">
        <v>167</v>
      </c>
      <c r="M8" s="40" t="s">
        <v>167</v>
      </c>
      <c r="N8" s="40" t="s">
        <v>167</v>
      </c>
      <c r="O8" s="40" t="s">
        <v>167</v>
      </c>
      <c r="P8" s="40" t="s">
        <v>167</v>
      </c>
      <c r="Q8" s="40" t="s">
        <v>167</v>
      </c>
      <c r="R8" s="57" t="s">
        <v>167</v>
      </c>
      <c r="S8" s="34"/>
      <c r="T8" s="94"/>
      <c r="U8" s="94"/>
      <c r="V8" s="94"/>
      <c r="W8" s="94"/>
      <c r="X8" s="94"/>
    </row>
    <row r="9" spans="2:24" x14ac:dyDescent="0.25">
      <c r="B9" s="71"/>
      <c r="C9" s="89"/>
      <c r="D9" s="89"/>
      <c r="E9" s="40" t="s">
        <v>27</v>
      </c>
      <c r="F9" s="40" t="s">
        <v>171</v>
      </c>
      <c r="G9" s="40"/>
      <c r="H9" s="40"/>
      <c r="I9" s="40" t="s">
        <v>167</v>
      </c>
      <c r="J9" s="40" t="s">
        <v>167</v>
      </c>
      <c r="K9" s="40" t="s">
        <v>167</v>
      </c>
      <c r="L9" s="40" t="s">
        <v>167</v>
      </c>
      <c r="M9" s="40" t="s">
        <v>167</v>
      </c>
      <c r="N9" s="40" t="s">
        <v>167</v>
      </c>
      <c r="O9" s="40" t="s">
        <v>167</v>
      </c>
      <c r="P9" s="40" t="s">
        <v>167</v>
      </c>
      <c r="Q9" s="40" t="s">
        <v>167</v>
      </c>
      <c r="R9" s="57" t="s">
        <v>167</v>
      </c>
      <c r="S9" s="34"/>
      <c r="T9" s="94"/>
      <c r="U9" s="94"/>
      <c r="V9" s="94"/>
      <c r="W9" s="94"/>
      <c r="X9" s="94"/>
    </row>
    <row r="10" spans="2:24" x14ac:dyDescent="0.25">
      <c r="B10" s="71"/>
      <c r="C10" s="89"/>
      <c r="D10" s="89" t="s">
        <v>16</v>
      </c>
      <c r="E10" s="40" t="s">
        <v>28</v>
      </c>
      <c r="F10" s="40" t="s">
        <v>172</v>
      </c>
      <c r="G10" s="40"/>
      <c r="H10" s="40"/>
      <c r="I10" s="40"/>
      <c r="J10" s="40"/>
      <c r="K10" s="40"/>
      <c r="L10" s="40" t="s">
        <v>167</v>
      </c>
      <c r="M10" s="40" t="s">
        <v>167</v>
      </c>
      <c r="N10" s="40" t="s">
        <v>167</v>
      </c>
      <c r="O10" s="40" t="s">
        <v>167</v>
      </c>
      <c r="P10" s="40" t="s">
        <v>167</v>
      </c>
      <c r="Q10" s="40" t="s">
        <v>167</v>
      </c>
      <c r="R10" s="57" t="s">
        <v>167</v>
      </c>
      <c r="S10" s="34"/>
      <c r="T10" s="94"/>
      <c r="U10" s="94"/>
      <c r="V10" s="94"/>
      <c r="W10" s="94"/>
      <c r="X10" s="94"/>
    </row>
    <row r="11" spans="2:24" x14ac:dyDescent="0.25">
      <c r="B11" s="71"/>
      <c r="C11" s="89"/>
      <c r="D11" s="89"/>
      <c r="E11" s="40" t="s">
        <v>173</v>
      </c>
      <c r="F11" s="40" t="s">
        <v>174</v>
      </c>
      <c r="G11" s="40" t="s">
        <v>167</v>
      </c>
      <c r="H11" s="40" t="s">
        <v>167</v>
      </c>
      <c r="I11" s="40" t="s">
        <v>167</v>
      </c>
      <c r="J11" s="40" t="s">
        <v>167</v>
      </c>
      <c r="K11" s="40" t="s">
        <v>167</v>
      </c>
      <c r="L11" s="40" t="s">
        <v>167</v>
      </c>
      <c r="M11" s="40" t="s">
        <v>167</v>
      </c>
      <c r="N11" s="40" t="s">
        <v>167</v>
      </c>
      <c r="O11" s="40" t="s">
        <v>167</v>
      </c>
      <c r="P11" s="40" t="s">
        <v>167</v>
      </c>
      <c r="Q11" s="40" t="s">
        <v>167</v>
      </c>
      <c r="R11" s="57" t="s">
        <v>167</v>
      </c>
      <c r="S11" s="34"/>
      <c r="T11" s="34"/>
      <c r="U11" s="42"/>
      <c r="V11" s="33"/>
      <c r="W11" s="33"/>
      <c r="X11" s="33"/>
    </row>
    <row r="12" spans="2:24" x14ac:dyDescent="0.25">
      <c r="B12" s="71"/>
      <c r="C12" s="74"/>
      <c r="D12" s="35" t="s">
        <v>175</v>
      </c>
      <c r="E12" s="35"/>
      <c r="F12" s="35" t="s">
        <v>176</v>
      </c>
      <c r="G12" s="35" t="s">
        <v>167</v>
      </c>
      <c r="H12" s="35"/>
      <c r="I12" s="35"/>
      <c r="J12" s="35"/>
      <c r="K12" s="35"/>
      <c r="L12" s="35" t="s">
        <v>167</v>
      </c>
      <c r="M12" s="35"/>
      <c r="N12" s="35" t="s">
        <v>167</v>
      </c>
      <c r="O12" s="35" t="s">
        <v>167</v>
      </c>
      <c r="P12" s="35"/>
      <c r="Q12" s="35" t="s">
        <v>167</v>
      </c>
      <c r="R12" s="53"/>
      <c r="S12" s="34"/>
      <c r="T12" s="95" t="s">
        <v>177</v>
      </c>
      <c r="U12" s="95"/>
      <c r="V12" s="95"/>
      <c r="W12" s="95"/>
      <c r="X12" s="33"/>
    </row>
    <row r="13" spans="2:24" x14ac:dyDescent="0.25">
      <c r="B13" s="71"/>
      <c r="C13" s="89" t="s">
        <v>100</v>
      </c>
      <c r="D13" s="40" t="s">
        <v>17</v>
      </c>
      <c r="E13" s="40" t="s">
        <v>55</v>
      </c>
      <c r="F13" s="40" t="s">
        <v>178</v>
      </c>
      <c r="G13" s="40" t="s">
        <v>167</v>
      </c>
      <c r="H13" s="40" t="s">
        <v>167</v>
      </c>
      <c r="I13" s="40"/>
      <c r="J13" s="40"/>
      <c r="K13" s="40"/>
      <c r="L13" s="40" t="s">
        <v>167</v>
      </c>
      <c r="M13" s="40" t="s">
        <v>167</v>
      </c>
      <c r="N13" s="40" t="s">
        <v>167</v>
      </c>
      <c r="O13" s="40" t="s">
        <v>167</v>
      </c>
      <c r="P13" s="40" t="s">
        <v>167</v>
      </c>
      <c r="Q13" s="40" t="s">
        <v>167</v>
      </c>
      <c r="R13" s="57" t="s">
        <v>167</v>
      </c>
      <c r="S13" s="34"/>
      <c r="T13" s="43" t="s">
        <v>153</v>
      </c>
      <c r="U13" s="43" t="s">
        <v>179</v>
      </c>
      <c r="V13" s="44"/>
      <c r="W13" s="45"/>
      <c r="X13" s="33"/>
    </row>
    <row r="14" spans="2:24" x14ac:dyDescent="0.25">
      <c r="B14" s="71"/>
      <c r="C14" s="89"/>
      <c r="D14" s="89" t="s">
        <v>16</v>
      </c>
      <c r="E14" s="40" t="s">
        <v>56</v>
      </c>
      <c r="F14" s="40" t="s">
        <v>180</v>
      </c>
      <c r="G14" s="40"/>
      <c r="H14" s="40"/>
      <c r="I14" s="40"/>
      <c r="J14" s="40"/>
      <c r="K14" s="40"/>
      <c r="L14" s="40" t="s">
        <v>167</v>
      </c>
      <c r="M14" s="40" t="s">
        <v>167</v>
      </c>
      <c r="N14" s="40" t="s">
        <v>167</v>
      </c>
      <c r="O14" s="40" t="s">
        <v>167</v>
      </c>
      <c r="P14" s="40" t="s">
        <v>167</v>
      </c>
      <c r="Q14" s="40" t="s">
        <v>167</v>
      </c>
      <c r="R14" s="57" t="s">
        <v>167</v>
      </c>
      <c r="S14" s="34"/>
      <c r="T14" s="43" t="s">
        <v>154</v>
      </c>
      <c r="U14" s="43" t="s">
        <v>181</v>
      </c>
      <c r="V14" s="44"/>
      <c r="W14" s="45"/>
      <c r="X14" s="33"/>
    </row>
    <row r="15" spans="2:24" x14ac:dyDescent="0.25">
      <c r="B15" s="71"/>
      <c r="C15" s="89"/>
      <c r="D15" s="89"/>
      <c r="E15" s="40" t="s">
        <v>57</v>
      </c>
      <c r="F15" s="40" t="s">
        <v>182</v>
      </c>
      <c r="G15" s="40"/>
      <c r="H15" s="40" t="s">
        <v>167</v>
      </c>
      <c r="I15" s="40"/>
      <c r="J15" s="40"/>
      <c r="K15" s="40"/>
      <c r="L15" s="40" t="s">
        <v>167</v>
      </c>
      <c r="M15" s="40" t="s">
        <v>167</v>
      </c>
      <c r="N15" s="40" t="s">
        <v>167</v>
      </c>
      <c r="O15" s="40" t="s">
        <v>167</v>
      </c>
      <c r="P15" s="40" t="s">
        <v>167</v>
      </c>
      <c r="Q15" s="40" t="s">
        <v>167</v>
      </c>
      <c r="R15" s="57" t="s">
        <v>167</v>
      </c>
      <c r="S15" s="34"/>
      <c r="T15" s="46" t="s">
        <v>183</v>
      </c>
      <c r="U15" s="47" t="s">
        <v>184</v>
      </c>
      <c r="V15" s="48"/>
    </row>
    <row r="16" spans="2:24" x14ac:dyDescent="0.25">
      <c r="B16" s="71"/>
      <c r="C16" s="89"/>
      <c r="D16" s="89"/>
      <c r="E16" s="40" t="s">
        <v>58</v>
      </c>
      <c r="F16" s="40" t="s">
        <v>185</v>
      </c>
      <c r="G16" s="40" t="s">
        <v>167</v>
      </c>
      <c r="H16" s="40"/>
      <c r="I16" s="40" t="s">
        <v>167</v>
      </c>
      <c r="J16" s="40" t="s">
        <v>167</v>
      </c>
      <c r="K16" s="40" t="s">
        <v>167</v>
      </c>
      <c r="L16" s="40" t="s">
        <v>167</v>
      </c>
      <c r="M16" s="40" t="s">
        <v>167</v>
      </c>
      <c r="N16" s="40" t="s">
        <v>167</v>
      </c>
      <c r="O16" s="40" t="s">
        <v>167</v>
      </c>
      <c r="P16" s="40" t="s">
        <v>167</v>
      </c>
      <c r="Q16" s="40" t="s">
        <v>167</v>
      </c>
      <c r="R16" s="57" t="s">
        <v>167</v>
      </c>
      <c r="S16" s="34"/>
      <c r="T16" s="46" t="s">
        <v>186</v>
      </c>
      <c r="U16" s="47" t="s">
        <v>187</v>
      </c>
      <c r="V16" s="48"/>
    </row>
    <row r="17" spans="2:29" x14ac:dyDescent="0.25">
      <c r="B17" s="71"/>
      <c r="C17" s="89"/>
      <c r="D17" s="89"/>
      <c r="E17" s="40" t="s">
        <v>59</v>
      </c>
      <c r="F17" s="40" t="s">
        <v>188</v>
      </c>
      <c r="G17" s="40"/>
      <c r="H17" s="40"/>
      <c r="I17" s="40"/>
      <c r="J17" s="40"/>
      <c r="K17" s="40"/>
      <c r="L17" s="40" t="s">
        <v>167</v>
      </c>
      <c r="M17" s="40" t="s">
        <v>167</v>
      </c>
      <c r="N17" s="40" t="s">
        <v>167</v>
      </c>
      <c r="O17" s="40" t="s">
        <v>167</v>
      </c>
      <c r="P17" s="40" t="s">
        <v>167</v>
      </c>
      <c r="Q17" s="40" t="s">
        <v>167</v>
      </c>
      <c r="R17" s="57" t="s">
        <v>167</v>
      </c>
      <c r="S17" s="34"/>
      <c r="T17" s="34" t="s">
        <v>175</v>
      </c>
      <c r="U17" t="s">
        <v>193</v>
      </c>
      <c r="V17" s="34"/>
    </row>
    <row r="18" spans="2:29" x14ac:dyDescent="0.25">
      <c r="B18" s="71"/>
      <c r="C18" s="89"/>
      <c r="D18" s="89"/>
      <c r="E18" s="40" t="s">
        <v>60</v>
      </c>
      <c r="F18" s="40" t="s">
        <v>189</v>
      </c>
      <c r="G18" s="40" t="s">
        <v>167</v>
      </c>
      <c r="H18" s="40" t="s">
        <v>167</v>
      </c>
      <c r="I18" s="40" t="s">
        <v>167</v>
      </c>
      <c r="J18" s="40" t="s">
        <v>167</v>
      </c>
      <c r="K18" s="40" t="s">
        <v>167</v>
      </c>
      <c r="L18" s="40" t="s">
        <v>167</v>
      </c>
      <c r="M18" s="40" t="s">
        <v>167</v>
      </c>
      <c r="N18" s="40" t="s">
        <v>167</v>
      </c>
      <c r="O18" s="40" t="s">
        <v>167</v>
      </c>
      <c r="P18" s="40" t="s">
        <v>167</v>
      </c>
      <c r="Q18" s="40" t="s">
        <v>167</v>
      </c>
      <c r="R18" s="57" t="s">
        <v>167</v>
      </c>
      <c r="S18" s="34"/>
      <c r="T18" s="49"/>
      <c r="U18" s="47"/>
      <c r="V18" s="34"/>
    </row>
    <row r="19" spans="2:29" x14ac:dyDescent="0.25">
      <c r="B19" s="71"/>
      <c r="C19" s="74"/>
      <c r="D19" s="35" t="s">
        <v>175</v>
      </c>
      <c r="E19" s="35"/>
      <c r="F19" s="35" t="s">
        <v>191</v>
      </c>
      <c r="G19" s="35" t="s">
        <v>167</v>
      </c>
      <c r="H19" s="35"/>
      <c r="I19" s="35"/>
      <c r="J19" s="35"/>
      <c r="K19" s="35"/>
      <c r="L19" s="35" t="s">
        <v>167</v>
      </c>
      <c r="M19" s="35"/>
      <c r="N19" s="35" t="s">
        <v>167</v>
      </c>
      <c r="O19" s="35" t="s">
        <v>167</v>
      </c>
      <c r="P19" s="35"/>
      <c r="Q19" s="35" t="s">
        <v>167</v>
      </c>
      <c r="R19" s="53"/>
      <c r="S19" s="34"/>
      <c r="T19" s="49"/>
      <c r="U19" s="43"/>
      <c r="V19" s="34"/>
    </row>
    <row r="20" spans="2:29" x14ac:dyDescent="0.25">
      <c r="B20" s="71"/>
      <c r="C20" s="89" t="s">
        <v>112</v>
      </c>
      <c r="D20" s="40" t="s">
        <v>17</v>
      </c>
      <c r="E20" s="40" t="s">
        <v>114</v>
      </c>
      <c r="F20" s="40" t="s">
        <v>192</v>
      </c>
      <c r="G20" s="40" t="s">
        <v>167</v>
      </c>
      <c r="H20" s="41" t="s">
        <v>167</v>
      </c>
      <c r="I20" s="40" t="s">
        <v>167</v>
      </c>
      <c r="J20" s="40" t="s">
        <v>167</v>
      </c>
      <c r="K20" s="40"/>
      <c r="L20" s="40" t="s">
        <v>167</v>
      </c>
      <c r="M20" s="40" t="s">
        <v>167</v>
      </c>
      <c r="N20" s="40" t="s">
        <v>167</v>
      </c>
      <c r="O20" s="40" t="s">
        <v>167</v>
      </c>
      <c r="P20" s="40" t="s">
        <v>167</v>
      </c>
      <c r="Q20" s="40" t="s">
        <v>167</v>
      </c>
      <c r="R20" s="57" t="s">
        <v>167</v>
      </c>
      <c r="S20" s="34"/>
      <c r="V20" s="34"/>
    </row>
    <row r="21" spans="2:29" x14ac:dyDescent="0.25">
      <c r="B21" s="71"/>
      <c r="C21" s="89"/>
      <c r="D21" s="40" t="s">
        <v>35</v>
      </c>
      <c r="E21" s="40" t="s">
        <v>115</v>
      </c>
      <c r="F21" s="40" t="s">
        <v>194</v>
      </c>
      <c r="G21" s="40"/>
      <c r="H21" s="40"/>
      <c r="I21" s="40"/>
      <c r="J21" s="40"/>
      <c r="K21" s="40"/>
      <c r="L21" s="40" t="s">
        <v>167</v>
      </c>
      <c r="M21" s="40" t="s">
        <v>167</v>
      </c>
      <c r="N21" s="40" t="s">
        <v>167</v>
      </c>
      <c r="O21" s="40" t="s">
        <v>167</v>
      </c>
      <c r="P21" s="40" t="s">
        <v>167</v>
      </c>
      <c r="Q21" s="40" t="s">
        <v>167</v>
      </c>
      <c r="R21" s="57" t="s">
        <v>167</v>
      </c>
      <c r="S21" s="34"/>
      <c r="T21" s="34"/>
      <c r="U21" s="34"/>
      <c r="V21" s="34"/>
    </row>
    <row r="22" spans="2:29" x14ac:dyDescent="0.25">
      <c r="B22" s="71"/>
      <c r="C22" s="89"/>
      <c r="D22" s="40" t="s">
        <v>121</v>
      </c>
      <c r="E22" s="40" t="s">
        <v>116</v>
      </c>
      <c r="F22" s="40" t="s">
        <v>195</v>
      </c>
      <c r="G22" s="40"/>
      <c r="H22" s="41"/>
      <c r="I22" s="41" t="s">
        <v>167</v>
      </c>
      <c r="J22" s="40" t="s">
        <v>167</v>
      </c>
      <c r="K22" s="40" t="s">
        <v>167</v>
      </c>
      <c r="L22" s="40" t="s">
        <v>167</v>
      </c>
      <c r="M22" s="40" t="s">
        <v>167</v>
      </c>
      <c r="N22" s="40" t="s">
        <v>167</v>
      </c>
      <c r="O22" s="40" t="s">
        <v>167</v>
      </c>
      <c r="P22" s="40" t="s">
        <v>167</v>
      </c>
      <c r="Q22" s="40" t="s">
        <v>167</v>
      </c>
      <c r="R22" s="57" t="s">
        <v>167</v>
      </c>
      <c r="S22" s="34"/>
      <c r="T22" s="69" t="s">
        <v>249</v>
      </c>
      <c r="U22" s="69"/>
      <c r="V22" s="69"/>
      <c r="W22" s="69"/>
      <c r="X22" s="69"/>
      <c r="Y22" s="69"/>
      <c r="Z22" s="69"/>
      <c r="AA22" s="69"/>
      <c r="AB22" s="69"/>
      <c r="AC22" s="69"/>
    </row>
    <row r="23" spans="2:29" x14ac:dyDescent="0.25">
      <c r="B23" s="71"/>
      <c r="C23" s="89"/>
      <c r="D23" s="40" t="s">
        <v>122</v>
      </c>
      <c r="E23" s="40" t="s">
        <v>117</v>
      </c>
      <c r="F23" s="40" t="s">
        <v>196</v>
      </c>
      <c r="G23" s="40" t="s">
        <v>167</v>
      </c>
      <c r="H23" s="40" t="s">
        <v>167</v>
      </c>
      <c r="I23" s="40" t="s">
        <v>167</v>
      </c>
      <c r="J23" s="40" t="s">
        <v>167</v>
      </c>
      <c r="K23" s="40" t="s">
        <v>167</v>
      </c>
      <c r="L23" s="40" t="s">
        <v>167</v>
      </c>
      <c r="M23" s="40" t="s">
        <v>167</v>
      </c>
      <c r="N23" s="40" t="s">
        <v>167</v>
      </c>
      <c r="O23" s="40" t="s">
        <v>167</v>
      </c>
      <c r="P23" s="40" t="s">
        <v>167</v>
      </c>
      <c r="Q23" s="40" t="s">
        <v>167</v>
      </c>
      <c r="R23" s="57" t="s">
        <v>167</v>
      </c>
      <c r="S23" s="34"/>
      <c r="T23" s="44" t="s">
        <v>250</v>
      </c>
    </row>
    <row r="24" spans="2:29" x14ac:dyDescent="0.25">
      <c r="B24" s="71"/>
      <c r="C24" s="89"/>
      <c r="D24" s="40" t="s">
        <v>15</v>
      </c>
      <c r="E24" s="40" t="s">
        <v>118</v>
      </c>
      <c r="F24" s="40" t="s">
        <v>197</v>
      </c>
      <c r="G24" s="40"/>
      <c r="H24" s="40"/>
      <c r="I24" s="40"/>
      <c r="J24" s="40"/>
      <c r="K24" s="40"/>
      <c r="L24" s="40" t="s">
        <v>167</v>
      </c>
      <c r="M24" s="40" t="s">
        <v>167</v>
      </c>
      <c r="N24" s="40" t="s">
        <v>167</v>
      </c>
      <c r="O24" s="40" t="s">
        <v>167</v>
      </c>
      <c r="P24" s="40" t="s">
        <v>167</v>
      </c>
      <c r="Q24" s="40" t="s">
        <v>167</v>
      </c>
      <c r="R24" s="57" t="s">
        <v>167</v>
      </c>
      <c r="S24" s="34"/>
      <c r="T24" s="44" t="s">
        <v>251</v>
      </c>
    </row>
    <row r="25" spans="2:29" x14ac:dyDescent="0.25">
      <c r="B25" s="71"/>
      <c r="C25" s="89"/>
      <c r="D25" s="40" t="s">
        <v>16</v>
      </c>
      <c r="E25" s="40" t="s">
        <v>119</v>
      </c>
      <c r="F25" s="40" t="s">
        <v>198</v>
      </c>
      <c r="G25" s="40" t="s">
        <v>167</v>
      </c>
      <c r="H25" s="41" t="s">
        <v>167</v>
      </c>
      <c r="I25" s="40"/>
      <c r="J25" s="40"/>
      <c r="K25" s="40"/>
      <c r="L25" s="40" t="s">
        <v>167</v>
      </c>
      <c r="M25" s="40" t="s">
        <v>167</v>
      </c>
      <c r="N25" s="40" t="s">
        <v>167</v>
      </c>
      <c r="O25" s="40" t="s">
        <v>167</v>
      </c>
      <c r="P25" s="40" t="s">
        <v>167</v>
      </c>
      <c r="Q25" s="40" t="s">
        <v>167</v>
      </c>
      <c r="R25" s="57" t="s">
        <v>167</v>
      </c>
      <c r="S25" s="34"/>
      <c r="T25" s="43" t="s">
        <v>252</v>
      </c>
    </row>
    <row r="26" spans="2:29" ht="17.25" x14ac:dyDescent="0.25">
      <c r="B26" s="71"/>
      <c r="C26" s="74"/>
      <c r="D26" s="35" t="s">
        <v>175</v>
      </c>
      <c r="E26" s="35"/>
      <c r="F26" s="35" t="s">
        <v>199</v>
      </c>
      <c r="G26" s="35" t="s">
        <v>167</v>
      </c>
      <c r="H26" s="35"/>
      <c r="I26" s="35"/>
      <c r="J26" s="35"/>
      <c r="K26" s="35"/>
      <c r="L26" s="35" t="s">
        <v>167</v>
      </c>
      <c r="M26" s="35"/>
      <c r="N26" s="35" t="s">
        <v>167</v>
      </c>
      <c r="O26" s="35" t="s">
        <v>167</v>
      </c>
      <c r="P26" s="35"/>
      <c r="Q26" s="35" t="s">
        <v>167</v>
      </c>
      <c r="R26" s="53"/>
      <c r="S26" s="34"/>
      <c r="T26" s="44" t="s">
        <v>253</v>
      </c>
    </row>
    <row r="27" spans="2:29" ht="17.25" x14ac:dyDescent="0.25">
      <c r="B27" s="71"/>
      <c r="C27" s="89" t="s">
        <v>113</v>
      </c>
      <c r="D27" s="40" t="s">
        <v>17</v>
      </c>
      <c r="E27" s="40" t="s">
        <v>23</v>
      </c>
      <c r="F27" s="40" t="s">
        <v>200</v>
      </c>
      <c r="G27" s="40" t="s">
        <v>167</v>
      </c>
      <c r="H27" s="41" t="s">
        <v>167</v>
      </c>
      <c r="I27" s="40" t="s">
        <v>167</v>
      </c>
      <c r="J27" s="40" t="s">
        <v>167</v>
      </c>
      <c r="K27" s="40"/>
      <c r="L27" s="40" t="s">
        <v>167</v>
      </c>
      <c r="M27" s="40" t="s">
        <v>167</v>
      </c>
      <c r="N27" s="40" t="s">
        <v>167</v>
      </c>
      <c r="O27" s="40" t="s">
        <v>167</v>
      </c>
      <c r="P27" s="40" t="s">
        <v>167</v>
      </c>
      <c r="Q27" s="40" t="s">
        <v>167</v>
      </c>
      <c r="R27" s="57" t="s">
        <v>167</v>
      </c>
      <c r="S27" s="34"/>
      <c r="T27" s="44" t="s">
        <v>254</v>
      </c>
    </row>
    <row r="28" spans="2:29" x14ac:dyDescent="0.25">
      <c r="B28" s="71"/>
      <c r="C28" s="89"/>
      <c r="D28" s="40" t="s">
        <v>121</v>
      </c>
      <c r="E28" s="40" t="s">
        <v>124</v>
      </c>
      <c r="F28" s="40" t="s">
        <v>201</v>
      </c>
      <c r="G28" s="40"/>
      <c r="H28" s="40"/>
      <c r="I28" s="40"/>
      <c r="J28" s="40"/>
      <c r="K28" s="40"/>
      <c r="L28" s="40" t="s">
        <v>167</v>
      </c>
      <c r="M28" s="40" t="s">
        <v>167</v>
      </c>
      <c r="N28" s="40" t="s">
        <v>167</v>
      </c>
      <c r="O28" s="40" t="s">
        <v>167</v>
      </c>
      <c r="P28" s="40" t="s">
        <v>167</v>
      </c>
      <c r="Q28" s="40" t="s">
        <v>167</v>
      </c>
      <c r="R28" s="57" t="s">
        <v>167</v>
      </c>
      <c r="S28" s="34"/>
      <c r="T28" s="44" t="s">
        <v>255</v>
      </c>
    </row>
    <row r="29" spans="2:29" x14ac:dyDescent="0.25">
      <c r="B29" s="71"/>
      <c r="C29" s="89"/>
      <c r="D29" s="89" t="s">
        <v>122</v>
      </c>
      <c r="E29" s="40" t="s">
        <v>26</v>
      </c>
      <c r="F29" s="40" t="s">
        <v>202</v>
      </c>
      <c r="G29" s="40"/>
      <c r="H29" s="40"/>
      <c r="I29" s="40" t="s">
        <v>167</v>
      </c>
      <c r="J29" s="40" t="s">
        <v>167</v>
      </c>
      <c r="K29" s="40" t="s">
        <v>167</v>
      </c>
      <c r="L29" s="40" t="s">
        <v>167</v>
      </c>
      <c r="M29" s="40" t="s">
        <v>167</v>
      </c>
      <c r="N29" s="40" t="s">
        <v>167</v>
      </c>
      <c r="O29" s="40" t="s">
        <v>167</v>
      </c>
      <c r="P29" s="40" t="s">
        <v>167</v>
      </c>
      <c r="Q29" s="40" t="s">
        <v>167</v>
      </c>
      <c r="R29" s="57" t="s">
        <v>167</v>
      </c>
      <c r="S29" s="34"/>
      <c r="T29" s="44" t="s">
        <v>256</v>
      </c>
    </row>
    <row r="30" spans="2:29" x14ac:dyDescent="0.25">
      <c r="B30" s="71"/>
      <c r="C30" s="89"/>
      <c r="D30" s="89"/>
      <c r="E30" s="40" t="s">
        <v>125</v>
      </c>
      <c r="F30" s="40" t="s">
        <v>203</v>
      </c>
      <c r="G30" s="40" t="s">
        <v>167</v>
      </c>
      <c r="H30" s="41" t="s">
        <v>167</v>
      </c>
      <c r="I30" s="40" t="s">
        <v>167</v>
      </c>
      <c r="J30" s="40" t="s">
        <v>167</v>
      </c>
      <c r="K30" s="40" t="s">
        <v>167</v>
      </c>
      <c r="L30" s="40" t="s">
        <v>167</v>
      </c>
      <c r="M30" s="40" t="s">
        <v>167</v>
      </c>
      <c r="N30" s="40" t="s">
        <v>167</v>
      </c>
      <c r="O30" s="40" t="s">
        <v>167</v>
      </c>
      <c r="P30" s="40" t="s">
        <v>167</v>
      </c>
      <c r="Q30" s="40" t="s">
        <v>167</v>
      </c>
      <c r="R30" s="57" t="s">
        <v>167</v>
      </c>
      <c r="S30" s="34"/>
      <c r="T30" s="44" t="s">
        <v>257</v>
      </c>
    </row>
    <row r="31" spans="2:29" x14ac:dyDescent="0.25">
      <c r="B31" s="71"/>
      <c r="C31" s="89"/>
      <c r="D31" s="40" t="s">
        <v>15</v>
      </c>
      <c r="E31" s="40" t="s">
        <v>126</v>
      </c>
      <c r="F31" s="40" t="s">
        <v>204</v>
      </c>
      <c r="G31" s="40"/>
      <c r="H31" s="40"/>
      <c r="I31" s="40"/>
      <c r="J31" s="40"/>
      <c r="K31" s="40"/>
      <c r="L31" s="40" t="s">
        <v>167</v>
      </c>
      <c r="M31" s="40" t="s">
        <v>167</v>
      </c>
      <c r="N31" s="40" t="s">
        <v>167</v>
      </c>
      <c r="O31" s="40" t="s">
        <v>167</v>
      </c>
      <c r="P31" s="40" t="s">
        <v>167</v>
      </c>
      <c r="Q31" s="40" t="s">
        <v>167</v>
      </c>
      <c r="R31" s="57" t="s">
        <v>167</v>
      </c>
      <c r="S31" s="34"/>
      <c r="T31" s="34"/>
      <c r="U31" s="34"/>
      <c r="V31" s="34"/>
    </row>
    <row r="32" spans="2:29" x14ac:dyDescent="0.25">
      <c r="B32" s="71"/>
      <c r="C32" s="89"/>
      <c r="D32" s="40" t="s">
        <v>16</v>
      </c>
      <c r="E32" s="40" t="s">
        <v>127</v>
      </c>
      <c r="F32" s="40" t="s">
        <v>205</v>
      </c>
      <c r="G32" s="40" t="s">
        <v>167</v>
      </c>
      <c r="H32" s="41" t="s">
        <v>167</v>
      </c>
      <c r="I32" s="40" t="s">
        <v>167</v>
      </c>
      <c r="J32" s="40" t="s">
        <v>167</v>
      </c>
      <c r="K32" s="40"/>
      <c r="L32" s="40" t="s">
        <v>167</v>
      </c>
      <c r="M32" s="40" t="s">
        <v>167</v>
      </c>
      <c r="N32" s="40" t="s">
        <v>167</v>
      </c>
      <c r="O32" s="40" t="s">
        <v>167</v>
      </c>
      <c r="P32" s="40" t="s">
        <v>167</v>
      </c>
      <c r="Q32" s="40" t="s">
        <v>167</v>
      </c>
      <c r="R32" s="57" t="s">
        <v>167</v>
      </c>
      <c r="S32" s="34"/>
      <c r="T32" s="34"/>
      <c r="U32" s="34"/>
      <c r="V32" s="34"/>
    </row>
    <row r="33" spans="2:22" x14ac:dyDescent="0.25">
      <c r="B33" s="71"/>
      <c r="C33" s="74"/>
      <c r="D33" s="35" t="s">
        <v>175</v>
      </c>
      <c r="E33" s="35"/>
      <c r="F33" s="35" t="s">
        <v>206</v>
      </c>
      <c r="G33" s="35" t="s">
        <v>167</v>
      </c>
      <c r="H33" s="35"/>
      <c r="I33" s="35"/>
      <c r="J33" s="35"/>
      <c r="K33" s="35"/>
      <c r="L33" s="35" t="s">
        <v>167</v>
      </c>
      <c r="M33" s="35"/>
      <c r="N33" s="35" t="s">
        <v>167</v>
      </c>
      <c r="O33" s="35" t="s">
        <v>167</v>
      </c>
      <c r="P33" s="35"/>
      <c r="Q33" s="35" t="s">
        <v>167</v>
      </c>
      <c r="R33" s="53"/>
      <c r="S33" s="34"/>
      <c r="T33" s="34"/>
      <c r="U33" s="34"/>
      <c r="V33" s="34"/>
    </row>
    <row r="34" spans="2:22" x14ac:dyDescent="0.25">
      <c r="B34" s="71"/>
      <c r="C34" s="89" t="s">
        <v>36</v>
      </c>
      <c r="D34" s="40" t="s">
        <v>17</v>
      </c>
      <c r="E34" s="40" t="s">
        <v>37</v>
      </c>
      <c r="F34" s="40" t="s">
        <v>207</v>
      </c>
      <c r="G34" s="41" t="s">
        <v>167</v>
      </c>
      <c r="H34" s="40" t="s">
        <v>167</v>
      </c>
      <c r="I34" s="40" t="s">
        <v>167</v>
      </c>
      <c r="J34" s="40" t="s">
        <v>167</v>
      </c>
      <c r="K34" s="40"/>
      <c r="L34" s="40" t="s">
        <v>167</v>
      </c>
      <c r="M34" s="40" t="s">
        <v>167</v>
      </c>
      <c r="N34" s="40" t="s">
        <v>167</v>
      </c>
      <c r="O34" s="40" t="s">
        <v>167</v>
      </c>
      <c r="P34" s="40" t="s">
        <v>167</v>
      </c>
      <c r="Q34" s="40" t="s">
        <v>167</v>
      </c>
      <c r="R34" s="57" t="s">
        <v>167</v>
      </c>
      <c r="S34" s="34"/>
      <c r="T34" s="34"/>
      <c r="U34" s="34"/>
      <c r="V34" s="34"/>
    </row>
    <row r="35" spans="2:22" x14ac:dyDescent="0.25">
      <c r="B35" s="71"/>
      <c r="C35" s="89"/>
      <c r="D35" s="40" t="s">
        <v>143</v>
      </c>
      <c r="E35" s="40" t="s">
        <v>38</v>
      </c>
      <c r="F35" s="40" t="s">
        <v>208</v>
      </c>
      <c r="G35" s="40"/>
      <c r="H35" s="40" t="s">
        <v>167</v>
      </c>
      <c r="I35" s="40" t="s">
        <v>167</v>
      </c>
      <c r="J35" s="40" t="s">
        <v>167</v>
      </c>
      <c r="K35" s="40"/>
      <c r="L35" s="40" t="s">
        <v>167</v>
      </c>
      <c r="M35" s="40" t="s">
        <v>167</v>
      </c>
      <c r="N35" s="40" t="s">
        <v>167</v>
      </c>
      <c r="O35" s="40" t="s">
        <v>167</v>
      </c>
      <c r="P35" s="40" t="s">
        <v>167</v>
      </c>
      <c r="Q35" s="40" t="s">
        <v>167</v>
      </c>
      <c r="R35" s="57" t="s">
        <v>167</v>
      </c>
      <c r="S35" s="34"/>
      <c r="T35" s="34"/>
      <c r="U35" s="34"/>
      <c r="V35" s="34"/>
    </row>
    <row r="36" spans="2:22" x14ac:dyDescent="0.25">
      <c r="B36" s="71"/>
      <c r="C36" s="89"/>
      <c r="D36" s="89" t="s">
        <v>93</v>
      </c>
      <c r="E36" s="40" t="s">
        <v>39</v>
      </c>
      <c r="F36" s="40" t="s">
        <v>209</v>
      </c>
      <c r="G36" s="40"/>
      <c r="H36" s="40"/>
      <c r="I36" s="40"/>
      <c r="J36" s="40"/>
      <c r="K36" s="40"/>
      <c r="L36" s="40" t="s">
        <v>167</v>
      </c>
      <c r="M36" s="40" t="s">
        <v>167</v>
      </c>
      <c r="N36" s="40" t="s">
        <v>167</v>
      </c>
      <c r="O36" s="40" t="s">
        <v>167</v>
      </c>
      <c r="P36" s="40" t="s">
        <v>167</v>
      </c>
      <c r="Q36" s="40" t="s">
        <v>167</v>
      </c>
      <c r="R36" s="57" t="s">
        <v>167</v>
      </c>
      <c r="S36" s="34"/>
      <c r="T36" s="34"/>
      <c r="U36" s="34"/>
      <c r="V36" s="34"/>
    </row>
    <row r="37" spans="2:22" x14ac:dyDescent="0.25">
      <c r="B37" s="71"/>
      <c r="C37" s="89"/>
      <c r="D37" s="89"/>
      <c r="E37" s="40" t="s">
        <v>40</v>
      </c>
      <c r="F37" s="40" t="s">
        <v>210</v>
      </c>
      <c r="G37" s="40"/>
      <c r="H37" s="50"/>
      <c r="I37" s="50"/>
      <c r="J37" s="50"/>
      <c r="K37" s="50"/>
      <c r="L37" s="40" t="s">
        <v>167</v>
      </c>
      <c r="M37" s="40" t="s">
        <v>167</v>
      </c>
      <c r="N37" s="40" t="s">
        <v>167</v>
      </c>
      <c r="O37" s="40" t="s">
        <v>167</v>
      </c>
      <c r="P37" s="40" t="s">
        <v>167</v>
      </c>
      <c r="Q37" s="40" t="s">
        <v>167</v>
      </c>
      <c r="R37" s="57" t="s">
        <v>167</v>
      </c>
      <c r="S37" s="34"/>
      <c r="T37" s="34"/>
      <c r="U37" s="34"/>
      <c r="V37" s="34"/>
    </row>
    <row r="38" spans="2:22" x14ac:dyDescent="0.25">
      <c r="B38" s="71"/>
      <c r="C38" s="89"/>
      <c r="D38" s="89"/>
      <c r="E38" s="40" t="s">
        <v>41</v>
      </c>
      <c r="F38" s="40" t="s">
        <v>211</v>
      </c>
      <c r="G38" s="41" t="s">
        <v>167</v>
      </c>
      <c r="H38" s="40" t="s">
        <v>167</v>
      </c>
      <c r="I38" s="40" t="s">
        <v>167</v>
      </c>
      <c r="J38" s="40" t="s">
        <v>167</v>
      </c>
      <c r="K38" s="40" t="s">
        <v>167</v>
      </c>
      <c r="L38" s="40" t="s">
        <v>167</v>
      </c>
      <c r="M38" s="40" t="s">
        <v>167</v>
      </c>
      <c r="N38" s="40" t="s">
        <v>167</v>
      </c>
      <c r="O38" s="40" t="s">
        <v>167</v>
      </c>
      <c r="P38" s="40" t="s">
        <v>167</v>
      </c>
      <c r="Q38" s="40" t="s">
        <v>167</v>
      </c>
      <c r="R38" s="57" t="s">
        <v>167</v>
      </c>
      <c r="S38" s="34"/>
      <c r="T38" s="34"/>
      <c r="U38" s="34"/>
      <c r="V38" s="34"/>
    </row>
    <row r="39" spans="2:22" x14ac:dyDescent="0.25">
      <c r="B39" s="71"/>
      <c r="C39" s="89"/>
      <c r="D39" s="89"/>
      <c r="E39" s="40" t="s">
        <v>42</v>
      </c>
      <c r="F39" s="40" t="s">
        <v>212</v>
      </c>
      <c r="G39" s="40"/>
      <c r="H39" s="40"/>
      <c r="I39" s="40"/>
      <c r="J39" s="40"/>
      <c r="K39" s="40"/>
      <c r="L39" s="40" t="s">
        <v>167</v>
      </c>
      <c r="M39" s="40" t="s">
        <v>167</v>
      </c>
      <c r="N39" s="40" t="s">
        <v>167</v>
      </c>
      <c r="O39" s="40" t="s">
        <v>167</v>
      </c>
      <c r="P39" s="40" t="s">
        <v>167</v>
      </c>
      <c r="Q39" s="40" t="s">
        <v>167</v>
      </c>
      <c r="R39" s="57" t="s">
        <v>167</v>
      </c>
      <c r="S39" s="34"/>
      <c r="T39" s="34"/>
      <c r="U39" s="34"/>
      <c r="V39" s="34"/>
    </row>
    <row r="40" spans="2:22" x14ac:dyDescent="0.25">
      <c r="B40" s="71"/>
      <c r="C40" s="89"/>
      <c r="D40" s="89"/>
      <c r="E40" s="40" t="s">
        <v>43</v>
      </c>
      <c r="F40" s="40" t="s">
        <v>213</v>
      </c>
      <c r="G40" s="40"/>
      <c r="H40" s="40"/>
      <c r="I40" s="40" t="s">
        <v>167</v>
      </c>
      <c r="J40" s="40" t="s">
        <v>167</v>
      </c>
      <c r="K40" s="40"/>
      <c r="L40" s="40" t="s">
        <v>167</v>
      </c>
      <c r="M40" s="40" t="s">
        <v>167</v>
      </c>
      <c r="N40" s="40" t="s">
        <v>167</v>
      </c>
      <c r="O40" s="40" t="s">
        <v>167</v>
      </c>
      <c r="P40" s="40" t="s">
        <v>167</v>
      </c>
      <c r="Q40" s="40" t="s">
        <v>167</v>
      </c>
      <c r="R40" s="57" t="s">
        <v>167</v>
      </c>
      <c r="S40" s="34"/>
      <c r="T40" s="34"/>
      <c r="U40" s="34"/>
      <c r="V40" s="34"/>
    </row>
    <row r="41" spans="2:22" x14ac:dyDescent="0.25">
      <c r="B41" s="71"/>
      <c r="C41" s="89"/>
      <c r="D41" s="89" t="s">
        <v>15</v>
      </c>
      <c r="E41" s="40" t="s">
        <v>44</v>
      </c>
      <c r="F41" s="40" t="s">
        <v>214</v>
      </c>
      <c r="G41" s="40"/>
      <c r="H41" s="40" t="s">
        <v>167</v>
      </c>
      <c r="I41" s="40" t="s">
        <v>167</v>
      </c>
      <c r="J41" s="40" t="s">
        <v>167</v>
      </c>
      <c r="K41" s="40"/>
      <c r="L41" s="40" t="s">
        <v>167</v>
      </c>
      <c r="M41" s="40" t="s">
        <v>167</v>
      </c>
      <c r="N41" s="40" t="s">
        <v>167</v>
      </c>
      <c r="O41" s="40" t="s">
        <v>167</v>
      </c>
      <c r="P41" s="40" t="s">
        <v>167</v>
      </c>
      <c r="Q41" s="40" t="s">
        <v>167</v>
      </c>
      <c r="R41" s="57" t="s">
        <v>167</v>
      </c>
      <c r="S41" s="34"/>
      <c r="T41" s="34"/>
      <c r="U41" s="34"/>
      <c r="V41" s="34"/>
    </row>
    <row r="42" spans="2:22" x14ac:dyDescent="0.25">
      <c r="B42" s="71"/>
      <c r="C42" s="89"/>
      <c r="D42" s="89"/>
      <c r="E42" s="40" t="s">
        <v>45</v>
      </c>
      <c r="F42" s="40" t="s">
        <v>215</v>
      </c>
      <c r="G42" s="40"/>
      <c r="H42" s="40"/>
      <c r="I42" s="40"/>
      <c r="J42" s="40"/>
      <c r="K42" s="40"/>
      <c r="L42" s="40" t="s">
        <v>167</v>
      </c>
      <c r="M42" s="40" t="s">
        <v>167</v>
      </c>
      <c r="N42" s="40" t="s">
        <v>167</v>
      </c>
      <c r="O42" s="40" t="s">
        <v>167</v>
      </c>
      <c r="P42" s="40" t="s">
        <v>167</v>
      </c>
      <c r="Q42" s="40" t="s">
        <v>167</v>
      </c>
      <c r="R42" s="57" t="s">
        <v>167</v>
      </c>
      <c r="S42" s="34"/>
      <c r="T42" s="34"/>
      <c r="U42" s="34"/>
      <c r="V42" s="34"/>
    </row>
    <row r="43" spans="2:22" x14ac:dyDescent="0.25">
      <c r="B43" s="71"/>
      <c r="C43" s="89"/>
      <c r="D43" s="89"/>
      <c r="E43" s="40" t="s">
        <v>107</v>
      </c>
      <c r="F43" s="40" t="s">
        <v>216</v>
      </c>
      <c r="G43" s="41" t="s">
        <v>167</v>
      </c>
      <c r="H43" s="40"/>
      <c r="I43" s="40" t="s">
        <v>167</v>
      </c>
      <c r="J43" s="40" t="s">
        <v>167</v>
      </c>
      <c r="K43" s="40" t="s">
        <v>167</v>
      </c>
      <c r="L43" s="40" t="s">
        <v>167</v>
      </c>
      <c r="M43" s="40" t="s">
        <v>167</v>
      </c>
      <c r="N43" s="40" t="s">
        <v>167</v>
      </c>
      <c r="O43" s="40" t="s">
        <v>167</v>
      </c>
      <c r="P43" s="40" t="s">
        <v>167</v>
      </c>
      <c r="Q43" s="40" t="s">
        <v>167</v>
      </c>
      <c r="R43" s="57" t="s">
        <v>167</v>
      </c>
      <c r="S43" s="49"/>
      <c r="T43" s="34"/>
      <c r="U43" s="34"/>
      <c r="V43" s="34"/>
    </row>
    <row r="44" spans="2:22" x14ac:dyDescent="0.25">
      <c r="B44" s="71"/>
      <c r="C44" s="89"/>
      <c r="D44" s="40" t="s">
        <v>16</v>
      </c>
      <c r="E44" s="40" t="s">
        <v>108</v>
      </c>
      <c r="F44" s="40" t="s">
        <v>217</v>
      </c>
      <c r="G44" s="41"/>
      <c r="H44" s="40" t="s">
        <v>167</v>
      </c>
      <c r="I44" s="40" t="s">
        <v>167</v>
      </c>
      <c r="J44" s="40" t="s">
        <v>167</v>
      </c>
      <c r="K44" s="40"/>
      <c r="L44" s="40" t="s">
        <v>167</v>
      </c>
      <c r="M44" s="40" t="s">
        <v>167</v>
      </c>
      <c r="N44" s="40" t="s">
        <v>167</v>
      </c>
      <c r="O44" s="40" t="s">
        <v>167</v>
      </c>
      <c r="P44" s="40" t="s">
        <v>167</v>
      </c>
      <c r="Q44" s="40" t="s">
        <v>167</v>
      </c>
      <c r="R44" s="57" t="s">
        <v>167</v>
      </c>
      <c r="S44" s="49"/>
      <c r="T44" s="34"/>
      <c r="U44" s="34"/>
      <c r="V44" s="34"/>
    </row>
    <row r="45" spans="2:22" ht="15.75" thickBot="1" x14ac:dyDescent="0.3">
      <c r="B45" s="72"/>
      <c r="C45" s="93"/>
      <c r="D45" s="54" t="s">
        <v>175</v>
      </c>
      <c r="E45" s="54"/>
      <c r="F45" s="54" t="s">
        <v>218</v>
      </c>
      <c r="G45" s="60" t="s">
        <v>167</v>
      </c>
      <c r="H45" s="54"/>
      <c r="I45" s="54"/>
      <c r="J45" s="54"/>
      <c r="K45" s="54"/>
      <c r="L45" s="54" t="s">
        <v>167</v>
      </c>
      <c r="M45" s="54"/>
      <c r="N45" s="54" t="s">
        <v>167</v>
      </c>
      <c r="O45" s="54" t="s">
        <v>167</v>
      </c>
      <c r="P45" s="54"/>
      <c r="Q45" s="54" t="s">
        <v>167</v>
      </c>
      <c r="R45" s="61"/>
      <c r="S45" s="49"/>
      <c r="T45" s="34"/>
      <c r="U45" s="34"/>
      <c r="V45" s="34"/>
    </row>
    <row r="46" spans="2:22" x14ac:dyDescent="0.25">
      <c r="B46" s="40"/>
      <c r="C46" s="40"/>
      <c r="D46" s="40"/>
      <c r="E46" s="50"/>
      <c r="F46" s="40"/>
      <c r="G46" s="50"/>
      <c r="H46" s="50"/>
      <c r="I46" s="50"/>
      <c r="J46" s="50"/>
      <c r="K46" s="50"/>
      <c r="L46" s="41"/>
      <c r="M46" s="41"/>
      <c r="N46" s="41"/>
      <c r="O46" s="41"/>
      <c r="P46" s="50"/>
      <c r="Q46" s="50"/>
      <c r="R46" s="50"/>
      <c r="S46" s="34"/>
      <c r="T46" s="34"/>
      <c r="U46" s="34"/>
      <c r="V46" s="34"/>
    </row>
    <row r="47" spans="2:22" ht="15.75" thickBot="1" x14ac:dyDescent="0.3">
      <c r="B47" s="40"/>
      <c r="C47" s="40"/>
      <c r="D47" s="40"/>
      <c r="E47" s="50"/>
      <c r="F47" s="40"/>
      <c r="G47" s="50"/>
      <c r="H47" s="50"/>
      <c r="I47" s="50"/>
      <c r="J47" s="50"/>
      <c r="K47" s="50"/>
      <c r="L47" s="41"/>
      <c r="M47" s="41"/>
      <c r="N47" s="41"/>
      <c r="O47" s="41"/>
      <c r="P47" s="50"/>
      <c r="Q47" s="50"/>
      <c r="R47" s="50"/>
      <c r="S47" s="34"/>
      <c r="T47" s="34"/>
      <c r="U47" s="34"/>
      <c r="V47" s="34"/>
    </row>
    <row r="48" spans="2:22" x14ac:dyDescent="0.25">
      <c r="B48" s="90" t="s">
        <v>150</v>
      </c>
      <c r="C48" s="75" t="s">
        <v>151</v>
      </c>
      <c r="D48" s="75" t="s">
        <v>260</v>
      </c>
      <c r="E48" s="75" t="s">
        <v>73</v>
      </c>
      <c r="F48" s="75" t="s">
        <v>152</v>
      </c>
      <c r="G48" s="78" t="s">
        <v>153</v>
      </c>
      <c r="H48" s="79"/>
      <c r="I48" s="79"/>
      <c r="J48" s="79"/>
      <c r="K48" s="80"/>
      <c r="L48" s="81" t="s">
        <v>154</v>
      </c>
      <c r="M48" s="83" t="s">
        <v>155</v>
      </c>
      <c r="N48" s="84"/>
      <c r="O48" s="81"/>
      <c r="P48" s="83" t="s">
        <v>156</v>
      </c>
      <c r="Q48" s="84"/>
      <c r="R48" s="86" t="s">
        <v>70</v>
      </c>
      <c r="S48" s="34"/>
      <c r="T48" s="34"/>
      <c r="U48" s="34"/>
      <c r="V48" s="34"/>
    </row>
    <row r="49" spans="2:22" x14ac:dyDescent="0.25">
      <c r="B49" s="91"/>
      <c r="C49" s="76"/>
      <c r="D49" s="76"/>
      <c r="E49" s="76"/>
      <c r="F49" s="76"/>
      <c r="G49" s="74" t="s">
        <v>157</v>
      </c>
      <c r="H49" s="74"/>
      <c r="I49" s="85" t="s">
        <v>158</v>
      </c>
      <c r="J49" s="74"/>
      <c r="K49" s="82"/>
      <c r="L49" s="82"/>
      <c r="M49" s="85"/>
      <c r="N49" s="74"/>
      <c r="O49" s="82"/>
      <c r="P49" s="85"/>
      <c r="Q49" s="74"/>
      <c r="R49" s="87"/>
      <c r="S49" s="34"/>
      <c r="T49" s="34"/>
      <c r="U49" s="34"/>
      <c r="V49" s="34"/>
    </row>
    <row r="50" spans="2:22" ht="45" x14ac:dyDescent="0.25">
      <c r="B50" s="92"/>
      <c r="C50" s="77"/>
      <c r="D50" s="77"/>
      <c r="E50" s="77"/>
      <c r="F50" s="77"/>
      <c r="G50" s="31" t="s">
        <v>248</v>
      </c>
      <c r="H50" s="38" t="s">
        <v>247</v>
      </c>
      <c r="I50" s="38" t="s">
        <v>159</v>
      </c>
      <c r="J50" s="38" t="s">
        <v>160</v>
      </c>
      <c r="K50" s="38" t="s">
        <v>161</v>
      </c>
      <c r="L50" s="37" t="s">
        <v>219</v>
      </c>
      <c r="M50" s="36" t="s">
        <v>258</v>
      </c>
      <c r="N50" s="35" t="s">
        <v>190</v>
      </c>
      <c r="O50" s="37" t="s">
        <v>259</v>
      </c>
      <c r="P50" s="37" t="s">
        <v>163</v>
      </c>
      <c r="Q50" s="35" t="s">
        <v>164</v>
      </c>
      <c r="R50" s="88"/>
      <c r="S50" s="34"/>
      <c r="T50" s="34"/>
      <c r="U50" s="34"/>
      <c r="V50" s="34"/>
    </row>
    <row r="51" spans="2:22" x14ac:dyDescent="0.25">
      <c r="B51" s="71" t="s">
        <v>220</v>
      </c>
      <c r="C51" s="73" t="s">
        <v>101</v>
      </c>
      <c r="D51" s="73" t="s">
        <v>16</v>
      </c>
      <c r="E51" s="32" t="s">
        <v>37</v>
      </c>
      <c r="F51" s="32" t="s">
        <v>221</v>
      </c>
      <c r="G51" s="32" t="s">
        <v>167</v>
      </c>
      <c r="H51" s="32"/>
      <c r="I51" s="32"/>
      <c r="J51" s="32"/>
      <c r="K51" s="32"/>
      <c r="L51" s="32" t="s">
        <v>167</v>
      </c>
      <c r="M51" s="32" t="s">
        <v>167</v>
      </c>
      <c r="N51" s="32" t="s">
        <v>167</v>
      </c>
      <c r="O51" s="32" t="s">
        <v>167</v>
      </c>
      <c r="P51" s="32" t="s">
        <v>167</v>
      </c>
      <c r="Q51" s="32" t="s">
        <v>167</v>
      </c>
      <c r="R51" s="52" t="s">
        <v>167</v>
      </c>
      <c r="S51" s="34"/>
      <c r="T51" s="34"/>
      <c r="U51" s="34"/>
      <c r="V51" s="34"/>
    </row>
    <row r="52" spans="2:22" x14ac:dyDescent="0.25">
      <c r="B52" s="71"/>
      <c r="C52" s="89"/>
      <c r="D52" s="89"/>
      <c r="E52" s="40" t="s">
        <v>38</v>
      </c>
      <c r="F52" s="40" t="s">
        <v>222</v>
      </c>
      <c r="G52" s="40"/>
      <c r="H52" s="40"/>
      <c r="I52" s="40"/>
      <c r="J52" s="40"/>
      <c r="K52" s="40"/>
      <c r="L52" s="40" t="s">
        <v>167</v>
      </c>
      <c r="M52" s="40" t="s">
        <v>167</v>
      </c>
      <c r="N52" s="40" t="s">
        <v>167</v>
      </c>
      <c r="O52" s="40" t="s">
        <v>167</v>
      </c>
      <c r="P52" s="40" t="s">
        <v>167</v>
      </c>
      <c r="Q52" s="40" t="s">
        <v>167</v>
      </c>
      <c r="R52" s="57" t="s">
        <v>167</v>
      </c>
      <c r="S52" s="34"/>
      <c r="T52" s="34"/>
      <c r="U52" s="34"/>
      <c r="V52" s="34"/>
    </row>
    <row r="53" spans="2:22" x14ac:dyDescent="0.25">
      <c r="B53" s="71"/>
      <c r="C53" s="89"/>
      <c r="D53" s="89"/>
      <c r="E53" s="40" t="s">
        <v>77</v>
      </c>
      <c r="F53" s="40" t="s">
        <v>223</v>
      </c>
      <c r="G53" s="40"/>
      <c r="H53" s="40" t="s">
        <v>167</v>
      </c>
      <c r="I53" s="40"/>
      <c r="J53" s="40"/>
      <c r="K53" s="40"/>
      <c r="L53" s="40" t="s">
        <v>167</v>
      </c>
      <c r="M53" s="40" t="s">
        <v>167</v>
      </c>
      <c r="N53" s="40" t="s">
        <v>167</v>
      </c>
      <c r="O53" s="40" t="s">
        <v>167</v>
      </c>
      <c r="P53" s="40" t="s">
        <v>167</v>
      </c>
      <c r="Q53" s="40" t="s">
        <v>167</v>
      </c>
      <c r="R53" s="57" t="s">
        <v>167</v>
      </c>
      <c r="S53" s="34"/>
      <c r="T53" s="34"/>
      <c r="U53" s="34"/>
      <c r="V53" s="34"/>
    </row>
    <row r="54" spans="2:22" x14ac:dyDescent="0.25">
      <c r="B54" s="71"/>
      <c r="C54" s="74"/>
      <c r="D54" s="74"/>
      <c r="E54" s="35" t="s">
        <v>78</v>
      </c>
      <c r="F54" s="35" t="s">
        <v>224</v>
      </c>
      <c r="G54" s="51" t="s">
        <v>167</v>
      </c>
      <c r="H54" s="35"/>
      <c r="I54" s="35" t="s">
        <v>167</v>
      </c>
      <c r="J54" s="35" t="s">
        <v>167</v>
      </c>
      <c r="K54" s="35" t="s">
        <v>167</v>
      </c>
      <c r="L54" s="35" t="s">
        <v>167</v>
      </c>
      <c r="M54" s="35" t="s">
        <v>167</v>
      </c>
      <c r="N54" s="35" t="s">
        <v>167</v>
      </c>
      <c r="O54" s="35" t="s">
        <v>167</v>
      </c>
      <c r="P54" s="35" t="s">
        <v>167</v>
      </c>
      <c r="Q54" s="35" t="s">
        <v>167</v>
      </c>
      <c r="R54" s="53" t="s">
        <v>167</v>
      </c>
      <c r="S54" s="34"/>
      <c r="T54" s="34"/>
      <c r="U54" s="34"/>
      <c r="V54" s="34"/>
    </row>
    <row r="55" spans="2:22" x14ac:dyDescent="0.25">
      <c r="B55" s="71"/>
      <c r="C55" s="73" t="s">
        <v>76</v>
      </c>
      <c r="D55" s="73" t="s">
        <v>16</v>
      </c>
      <c r="E55" s="32" t="s">
        <v>67</v>
      </c>
      <c r="F55" s="32" t="s">
        <v>225</v>
      </c>
      <c r="G55" s="32" t="s">
        <v>167</v>
      </c>
      <c r="H55" s="32"/>
      <c r="I55" s="32" t="s">
        <v>167</v>
      </c>
      <c r="J55" s="32" t="s">
        <v>167</v>
      </c>
      <c r="K55" s="32" t="s">
        <v>167</v>
      </c>
      <c r="L55" s="32" t="s">
        <v>167</v>
      </c>
      <c r="M55" s="32" t="s">
        <v>167</v>
      </c>
      <c r="N55" s="32" t="s">
        <v>167</v>
      </c>
      <c r="O55" s="32" t="s">
        <v>167</v>
      </c>
      <c r="P55" s="32" t="s">
        <v>167</v>
      </c>
      <c r="Q55" s="32" t="s">
        <v>167</v>
      </c>
      <c r="R55" s="52" t="s">
        <v>167</v>
      </c>
      <c r="S55" s="34"/>
      <c r="T55" s="34"/>
      <c r="U55" s="34"/>
      <c r="V55" s="34"/>
    </row>
    <row r="56" spans="2:22" x14ac:dyDescent="0.25">
      <c r="B56" s="71"/>
      <c r="C56" s="89"/>
      <c r="D56" s="89"/>
      <c r="E56" s="40" t="s">
        <v>84</v>
      </c>
      <c r="F56" s="40" t="s">
        <v>226</v>
      </c>
      <c r="G56" s="40"/>
      <c r="H56" s="40"/>
      <c r="I56" s="40"/>
      <c r="J56" s="40"/>
      <c r="K56" s="40"/>
      <c r="L56" s="40" t="s">
        <v>167</v>
      </c>
      <c r="M56" s="40" t="s">
        <v>167</v>
      </c>
      <c r="N56" s="40" t="s">
        <v>167</v>
      </c>
      <c r="O56" s="40" t="s">
        <v>167</v>
      </c>
      <c r="P56" s="40" t="s">
        <v>167</v>
      </c>
      <c r="Q56" s="40" t="s">
        <v>167</v>
      </c>
      <c r="R56" s="57" t="s">
        <v>167</v>
      </c>
      <c r="S56" s="34"/>
      <c r="T56" s="34"/>
      <c r="U56" s="34"/>
      <c r="V56" s="34"/>
    </row>
    <row r="57" spans="2:22" x14ac:dyDescent="0.25">
      <c r="B57" s="71"/>
      <c r="C57" s="89"/>
      <c r="D57" s="89"/>
      <c r="E57" s="40" t="s">
        <v>85</v>
      </c>
      <c r="F57" s="40" t="s">
        <v>227</v>
      </c>
      <c r="G57" s="40"/>
      <c r="H57" s="40" t="s">
        <v>167</v>
      </c>
      <c r="I57" s="40"/>
      <c r="J57" s="40"/>
      <c r="K57" s="40"/>
      <c r="L57" s="40" t="s">
        <v>167</v>
      </c>
      <c r="M57" s="40" t="s">
        <v>167</v>
      </c>
      <c r="N57" s="40" t="s">
        <v>167</v>
      </c>
      <c r="O57" s="40" t="s">
        <v>167</v>
      </c>
      <c r="P57" s="40" t="s">
        <v>167</v>
      </c>
      <c r="Q57" s="40" t="s">
        <v>167</v>
      </c>
      <c r="R57" s="57" t="s">
        <v>167</v>
      </c>
      <c r="S57" s="34"/>
      <c r="T57" s="34"/>
      <c r="U57" s="34"/>
      <c r="V57" s="34"/>
    </row>
    <row r="58" spans="2:22" x14ac:dyDescent="0.25">
      <c r="B58" s="71"/>
      <c r="C58" s="74"/>
      <c r="D58" s="74"/>
      <c r="E58" s="35" t="s">
        <v>43</v>
      </c>
      <c r="F58" s="35" t="s">
        <v>228</v>
      </c>
      <c r="G58" s="35" t="s">
        <v>167</v>
      </c>
      <c r="H58" s="35"/>
      <c r="I58" s="35" t="s">
        <v>167</v>
      </c>
      <c r="J58" s="35" t="s">
        <v>167</v>
      </c>
      <c r="K58" s="35" t="s">
        <v>167</v>
      </c>
      <c r="L58" s="35" t="s">
        <v>167</v>
      </c>
      <c r="M58" s="35" t="s">
        <v>167</v>
      </c>
      <c r="N58" s="35" t="s">
        <v>167</v>
      </c>
      <c r="O58" s="35" t="s">
        <v>167</v>
      </c>
      <c r="P58" s="35" t="s">
        <v>167</v>
      </c>
      <c r="Q58" s="35" t="s">
        <v>167</v>
      </c>
      <c r="R58" s="53" t="s">
        <v>167</v>
      </c>
      <c r="S58" s="34"/>
      <c r="T58" s="34"/>
      <c r="U58" s="34"/>
      <c r="V58" s="34"/>
    </row>
    <row r="59" spans="2:22" x14ac:dyDescent="0.25">
      <c r="B59" s="71"/>
      <c r="C59" s="73" t="s">
        <v>75</v>
      </c>
      <c r="D59" s="73" t="s">
        <v>16</v>
      </c>
      <c r="E59" s="32" t="s">
        <v>82</v>
      </c>
      <c r="F59" s="32" t="s">
        <v>229</v>
      </c>
      <c r="G59" s="32" t="s">
        <v>167</v>
      </c>
      <c r="H59" s="32"/>
      <c r="I59" s="32"/>
      <c r="J59" s="32"/>
      <c r="K59" s="32"/>
      <c r="L59" s="32" t="s">
        <v>167</v>
      </c>
      <c r="M59" s="32" t="s">
        <v>167</v>
      </c>
      <c r="N59" s="32" t="s">
        <v>167</v>
      </c>
      <c r="O59" s="32" t="s">
        <v>167</v>
      </c>
      <c r="P59" s="32" t="s">
        <v>167</v>
      </c>
      <c r="Q59" s="32" t="s">
        <v>167</v>
      </c>
      <c r="R59" s="52" t="s">
        <v>167</v>
      </c>
      <c r="S59" s="34"/>
      <c r="T59" s="34"/>
      <c r="U59" s="34"/>
      <c r="V59" s="34"/>
    </row>
    <row r="60" spans="2:22" x14ac:dyDescent="0.25">
      <c r="B60" s="71"/>
      <c r="C60" s="89"/>
      <c r="D60" s="89"/>
      <c r="E60" s="40" t="s">
        <v>83</v>
      </c>
      <c r="F60" s="40" t="s">
        <v>230</v>
      </c>
      <c r="G60" s="40"/>
      <c r="H60" s="40"/>
      <c r="I60" s="40"/>
      <c r="J60" s="40"/>
      <c r="K60" s="40"/>
      <c r="L60" s="40" t="s">
        <v>167</v>
      </c>
      <c r="M60" s="40" t="s">
        <v>167</v>
      </c>
      <c r="N60" s="40" t="s">
        <v>167</v>
      </c>
      <c r="O60" s="40" t="s">
        <v>167</v>
      </c>
      <c r="P60" s="40" t="s">
        <v>167</v>
      </c>
      <c r="Q60" s="40" t="s">
        <v>167</v>
      </c>
      <c r="R60" s="57" t="s">
        <v>167</v>
      </c>
      <c r="S60" s="34"/>
      <c r="T60" s="34"/>
      <c r="U60" s="34"/>
      <c r="V60" s="34"/>
    </row>
    <row r="61" spans="2:22" x14ac:dyDescent="0.25">
      <c r="B61" s="71"/>
      <c r="C61" s="89"/>
      <c r="D61" s="89"/>
      <c r="E61" s="40" t="s">
        <v>77</v>
      </c>
      <c r="F61" s="40" t="s">
        <v>231</v>
      </c>
      <c r="G61" s="40"/>
      <c r="H61" s="40" t="s">
        <v>167</v>
      </c>
      <c r="I61" s="40"/>
      <c r="J61" s="40"/>
      <c r="K61" s="40"/>
      <c r="L61" s="40" t="s">
        <v>167</v>
      </c>
      <c r="M61" s="40" t="s">
        <v>167</v>
      </c>
      <c r="N61" s="40" t="s">
        <v>167</v>
      </c>
      <c r="O61" s="40" t="s">
        <v>167</v>
      </c>
      <c r="P61" s="40" t="s">
        <v>167</v>
      </c>
      <c r="Q61" s="40" t="s">
        <v>167</v>
      </c>
      <c r="R61" s="57" t="s">
        <v>167</v>
      </c>
      <c r="S61" s="34"/>
      <c r="T61" s="34"/>
      <c r="U61" s="34"/>
      <c r="V61" s="34"/>
    </row>
    <row r="62" spans="2:22" x14ac:dyDescent="0.25">
      <c r="B62" s="71"/>
      <c r="C62" s="74"/>
      <c r="D62" s="74"/>
      <c r="E62" s="35" t="s">
        <v>78</v>
      </c>
      <c r="F62" s="35" t="s">
        <v>232</v>
      </c>
      <c r="G62" s="35" t="s">
        <v>167</v>
      </c>
      <c r="H62" s="35"/>
      <c r="I62" s="35" t="s">
        <v>167</v>
      </c>
      <c r="J62" s="35" t="s">
        <v>167</v>
      </c>
      <c r="K62" s="35" t="s">
        <v>167</v>
      </c>
      <c r="L62" s="35" t="s">
        <v>167</v>
      </c>
      <c r="M62" s="35" t="s">
        <v>167</v>
      </c>
      <c r="N62" s="35" t="s">
        <v>167</v>
      </c>
      <c r="O62" s="35" t="s">
        <v>167</v>
      </c>
      <c r="P62" s="35" t="s">
        <v>167</v>
      </c>
      <c r="Q62" s="35" t="s">
        <v>167</v>
      </c>
      <c r="R62" s="53" t="s">
        <v>167</v>
      </c>
      <c r="S62" s="34"/>
      <c r="T62" s="34"/>
      <c r="U62" s="34"/>
      <c r="V62" s="34"/>
    </row>
    <row r="63" spans="2:22" x14ac:dyDescent="0.25">
      <c r="B63" s="71"/>
      <c r="C63" s="73" t="s">
        <v>74</v>
      </c>
      <c r="D63" s="73" t="s">
        <v>16</v>
      </c>
      <c r="E63" s="32" t="s">
        <v>37</v>
      </c>
      <c r="F63" s="32" t="s">
        <v>233</v>
      </c>
      <c r="G63" s="39" t="s">
        <v>167</v>
      </c>
      <c r="H63" s="32"/>
      <c r="I63" s="32"/>
      <c r="J63" s="32"/>
      <c r="K63" s="32"/>
      <c r="L63" s="32" t="s">
        <v>167</v>
      </c>
      <c r="M63" s="32" t="s">
        <v>167</v>
      </c>
      <c r="N63" s="32" t="s">
        <v>167</v>
      </c>
      <c r="O63" s="32" t="s">
        <v>167</v>
      </c>
      <c r="P63" s="32" t="s">
        <v>167</v>
      </c>
      <c r="Q63" s="32" t="s">
        <v>167</v>
      </c>
      <c r="R63" s="52" t="s">
        <v>167</v>
      </c>
      <c r="S63" s="34"/>
      <c r="T63" s="34"/>
      <c r="U63" s="34"/>
      <c r="V63" s="34"/>
    </row>
    <row r="64" spans="2:22" x14ac:dyDescent="0.25">
      <c r="B64" s="71"/>
      <c r="C64" s="89"/>
      <c r="D64" s="89"/>
      <c r="E64" s="40" t="s">
        <v>79</v>
      </c>
      <c r="F64" s="40" t="s">
        <v>234</v>
      </c>
      <c r="G64" s="40"/>
      <c r="H64" s="40"/>
      <c r="I64" s="40"/>
      <c r="J64" s="40"/>
      <c r="K64" s="40"/>
      <c r="L64" s="40" t="s">
        <v>167</v>
      </c>
      <c r="M64" s="40" t="s">
        <v>167</v>
      </c>
      <c r="N64" s="40" t="s">
        <v>167</v>
      </c>
      <c r="O64" s="40" t="s">
        <v>167</v>
      </c>
      <c r="P64" s="40" t="s">
        <v>167</v>
      </c>
      <c r="Q64" s="40" t="s">
        <v>167</v>
      </c>
      <c r="R64" s="57" t="s">
        <v>167</v>
      </c>
      <c r="S64" s="34"/>
      <c r="T64" s="34"/>
      <c r="U64" s="34"/>
      <c r="V64" s="34"/>
    </row>
    <row r="65" spans="2:22" x14ac:dyDescent="0.25">
      <c r="B65" s="71"/>
      <c r="C65" s="89"/>
      <c r="D65" s="89"/>
      <c r="E65" s="40" t="s">
        <v>80</v>
      </c>
      <c r="F65" s="40" t="s">
        <v>235</v>
      </c>
      <c r="G65" s="40"/>
      <c r="H65" s="40" t="s">
        <v>167</v>
      </c>
      <c r="I65" s="40"/>
      <c r="J65" s="40"/>
      <c r="K65" s="40"/>
      <c r="L65" s="40" t="s">
        <v>167</v>
      </c>
      <c r="M65" s="40" t="s">
        <v>167</v>
      </c>
      <c r="N65" s="40" t="s">
        <v>167</v>
      </c>
      <c r="O65" s="40" t="s">
        <v>167</v>
      </c>
      <c r="P65" s="40" t="s">
        <v>167</v>
      </c>
      <c r="Q65" s="40" t="s">
        <v>167</v>
      </c>
      <c r="R65" s="57" t="s">
        <v>167</v>
      </c>
      <c r="S65" s="34"/>
      <c r="T65" s="34"/>
      <c r="U65" s="34"/>
      <c r="V65" s="34"/>
    </row>
    <row r="66" spans="2:22" x14ac:dyDescent="0.25">
      <c r="B66" s="71"/>
      <c r="C66" s="74"/>
      <c r="D66" s="74"/>
      <c r="E66" s="35" t="s">
        <v>81</v>
      </c>
      <c r="F66" s="35" t="s">
        <v>236</v>
      </c>
      <c r="G66" s="35" t="s">
        <v>167</v>
      </c>
      <c r="H66" s="35"/>
      <c r="I66" s="35" t="s">
        <v>167</v>
      </c>
      <c r="J66" s="35" t="s">
        <v>167</v>
      </c>
      <c r="K66" s="35" t="s">
        <v>167</v>
      </c>
      <c r="L66" s="35" t="s">
        <v>167</v>
      </c>
      <c r="M66" s="35" t="s">
        <v>167</v>
      </c>
      <c r="N66" s="35" t="s">
        <v>167</v>
      </c>
      <c r="O66" s="35" t="s">
        <v>167</v>
      </c>
      <c r="P66" s="35" t="s">
        <v>167</v>
      </c>
      <c r="Q66" s="35" t="s">
        <v>167</v>
      </c>
      <c r="R66" s="53" t="s">
        <v>167</v>
      </c>
      <c r="S66" s="34"/>
      <c r="T66" s="34"/>
      <c r="U66" s="34"/>
      <c r="V66" s="34"/>
    </row>
    <row r="67" spans="2:22" ht="23.25" thickBot="1" x14ac:dyDescent="0.3">
      <c r="B67" s="72"/>
      <c r="C67" s="58" t="s">
        <v>193</v>
      </c>
      <c r="D67" s="58"/>
      <c r="E67" s="58"/>
      <c r="F67" s="58" t="s">
        <v>237</v>
      </c>
      <c r="G67" s="58" t="s">
        <v>167</v>
      </c>
      <c r="H67" s="58"/>
      <c r="I67" s="58"/>
      <c r="J67" s="58"/>
      <c r="K67" s="58"/>
      <c r="L67" s="58" t="s">
        <v>167</v>
      </c>
      <c r="M67" s="58"/>
      <c r="N67" s="58" t="s">
        <v>167</v>
      </c>
      <c r="O67" s="58" t="s">
        <v>167</v>
      </c>
      <c r="P67" s="58"/>
      <c r="Q67" s="58" t="s">
        <v>167</v>
      </c>
      <c r="R67" s="59"/>
      <c r="S67" s="34"/>
      <c r="T67" s="34"/>
      <c r="U67" s="34"/>
      <c r="V67" s="34"/>
    </row>
    <row r="68" spans="2:22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50"/>
      <c r="Q68" s="50"/>
      <c r="R68" s="50"/>
      <c r="S68" s="34"/>
      <c r="T68" s="34"/>
      <c r="U68" s="34"/>
      <c r="V68" s="34"/>
    </row>
    <row r="69" spans="2:22" ht="15.75" thickBot="1" x14ac:dyDescent="0.3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50"/>
      <c r="Q69" s="50"/>
      <c r="R69" s="50"/>
      <c r="S69" s="34"/>
      <c r="T69" s="34"/>
      <c r="U69" s="34"/>
      <c r="V69" s="34"/>
    </row>
    <row r="70" spans="2:22" x14ac:dyDescent="0.25">
      <c r="B70" s="90" t="s">
        <v>150</v>
      </c>
      <c r="C70" s="75" t="s">
        <v>151</v>
      </c>
      <c r="D70" s="75" t="s">
        <v>260</v>
      </c>
      <c r="E70" s="75" t="s">
        <v>73</v>
      </c>
      <c r="F70" s="75" t="s">
        <v>152</v>
      </c>
      <c r="G70" s="78" t="s">
        <v>153</v>
      </c>
      <c r="H70" s="79"/>
      <c r="I70" s="79"/>
      <c r="J70" s="79"/>
      <c r="K70" s="80"/>
      <c r="L70" s="81" t="s">
        <v>154</v>
      </c>
      <c r="M70" s="83" t="s">
        <v>155</v>
      </c>
      <c r="N70" s="84"/>
      <c r="O70" s="81"/>
      <c r="P70" s="83" t="s">
        <v>156</v>
      </c>
      <c r="Q70" s="84"/>
      <c r="R70" s="86" t="s">
        <v>70</v>
      </c>
      <c r="S70" s="34"/>
      <c r="T70" s="34"/>
      <c r="U70" s="34"/>
      <c r="V70" s="34"/>
    </row>
    <row r="71" spans="2:22" x14ac:dyDescent="0.25">
      <c r="B71" s="91"/>
      <c r="C71" s="76"/>
      <c r="D71" s="76"/>
      <c r="E71" s="76"/>
      <c r="F71" s="76"/>
      <c r="G71" s="74" t="s">
        <v>157</v>
      </c>
      <c r="H71" s="74"/>
      <c r="I71" s="85" t="s">
        <v>158</v>
      </c>
      <c r="J71" s="74"/>
      <c r="K71" s="82"/>
      <c r="L71" s="82"/>
      <c r="M71" s="85"/>
      <c r="N71" s="74"/>
      <c r="O71" s="82"/>
      <c r="P71" s="85"/>
      <c r="Q71" s="74"/>
      <c r="R71" s="87"/>
      <c r="S71" s="34"/>
      <c r="T71" s="34"/>
      <c r="U71" s="34"/>
      <c r="V71" s="34"/>
    </row>
    <row r="72" spans="2:22" ht="45" x14ac:dyDescent="0.25">
      <c r="B72" s="92"/>
      <c r="C72" s="77"/>
      <c r="D72" s="77"/>
      <c r="E72" s="77"/>
      <c r="F72" s="77"/>
      <c r="G72" s="31" t="s">
        <v>248</v>
      </c>
      <c r="H72" s="38" t="s">
        <v>247</v>
      </c>
      <c r="I72" s="38" t="s">
        <v>159</v>
      </c>
      <c r="J72" s="38" t="s">
        <v>160</v>
      </c>
      <c r="K72" s="38" t="s">
        <v>161</v>
      </c>
      <c r="L72" s="37" t="s">
        <v>219</v>
      </c>
      <c r="M72" s="36" t="s">
        <v>258</v>
      </c>
      <c r="N72" s="35" t="s">
        <v>190</v>
      </c>
      <c r="O72" s="37" t="s">
        <v>259</v>
      </c>
      <c r="P72" s="37" t="s">
        <v>163</v>
      </c>
      <c r="Q72" s="35" t="s">
        <v>164</v>
      </c>
      <c r="R72" s="88"/>
      <c r="S72" s="34"/>
      <c r="T72" s="34"/>
      <c r="U72" s="34"/>
      <c r="V72" s="34"/>
    </row>
    <row r="73" spans="2:22" x14ac:dyDescent="0.25">
      <c r="B73" s="70" t="s">
        <v>238</v>
      </c>
      <c r="C73" s="73" t="s">
        <v>239</v>
      </c>
      <c r="D73" s="32" t="s">
        <v>95</v>
      </c>
      <c r="E73" s="32" t="s">
        <v>23</v>
      </c>
      <c r="F73" s="32" t="s">
        <v>240</v>
      </c>
      <c r="G73" s="32" t="s">
        <v>167</v>
      </c>
      <c r="H73" s="32" t="s">
        <v>167</v>
      </c>
      <c r="I73" s="32"/>
      <c r="J73" s="32"/>
      <c r="K73" s="32"/>
      <c r="L73" s="32" t="s">
        <v>167</v>
      </c>
      <c r="M73" s="32" t="s">
        <v>167</v>
      </c>
      <c r="N73" s="32" t="s">
        <v>167</v>
      </c>
      <c r="O73" s="32" t="s">
        <v>167</v>
      </c>
      <c r="P73" s="32" t="s">
        <v>167</v>
      </c>
      <c r="Q73" s="32" t="s">
        <v>167</v>
      </c>
      <c r="R73" s="52" t="s">
        <v>167</v>
      </c>
      <c r="S73" s="34"/>
      <c r="T73" s="34"/>
      <c r="U73" s="34"/>
      <c r="V73" s="34"/>
    </row>
    <row r="74" spans="2:22" x14ac:dyDescent="0.25">
      <c r="B74" s="71"/>
      <c r="C74" s="74"/>
      <c r="D74" s="35" t="s">
        <v>16</v>
      </c>
      <c r="E74" s="35" t="s">
        <v>65</v>
      </c>
      <c r="F74" s="35" t="s">
        <v>241</v>
      </c>
      <c r="G74" s="35"/>
      <c r="H74" s="35"/>
      <c r="I74" s="35"/>
      <c r="J74" s="35"/>
      <c r="K74" s="35"/>
      <c r="L74" s="35" t="s">
        <v>167</v>
      </c>
      <c r="M74" s="35" t="s">
        <v>167</v>
      </c>
      <c r="N74" s="35" t="s">
        <v>167</v>
      </c>
      <c r="O74" s="35" t="s">
        <v>167</v>
      </c>
      <c r="P74" s="35" t="s">
        <v>167</v>
      </c>
      <c r="Q74" s="35" t="s">
        <v>167</v>
      </c>
      <c r="R74" s="53" t="s">
        <v>167</v>
      </c>
      <c r="S74" s="34"/>
      <c r="T74" s="34"/>
      <c r="U74" s="34"/>
      <c r="V74" s="34"/>
    </row>
    <row r="75" spans="2:22" x14ac:dyDescent="0.25">
      <c r="B75" s="71"/>
      <c r="C75" s="73" t="s">
        <v>102</v>
      </c>
      <c r="D75" s="32" t="s">
        <v>95</v>
      </c>
      <c r="E75" s="32" t="s">
        <v>67</v>
      </c>
      <c r="F75" s="32" t="s">
        <v>242</v>
      </c>
      <c r="G75" s="32" t="s">
        <v>167</v>
      </c>
      <c r="H75" s="32" t="s">
        <v>167</v>
      </c>
      <c r="I75" s="32"/>
      <c r="J75" s="32"/>
      <c r="K75" s="32"/>
      <c r="L75" s="32" t="s">
        <v>167</v>
      </c>
      <c r="M75" s="32" t="s">
        <v>167</v>
      </c>
      <c r="N75" s="32" t="s">
        <v>167</v>
      </c>
      <c r="O75" s="32" t="s">
        <v>167</v>
      </c>
      <c r="P75" s="32" t="s">
        <v>167</v>
      </c>
      <c r="Q75" s="32" t="s">
        <v>167</v>
      </c>
      <c r="R75" s="52" t="s">
        <v>167</v>
      </c>
      <c r="S75" s="34"/>
      <c r="T75" s="34"/>
      <c r="U75" s="34"/>
      <c r="V75" s="34"/>
    </row>
    <row r="76" spans="2:22" x14ac:dyDescent="0.25">
      <c r="B76" s="71"/>
      <c r="C76" s="74"/>
      <c r="D76" s="35" t="s">
        <v>16</v>
      </c>
      <c r="E76" s="35" t="s">
        <v>68</v>
      </c>
      <c r="F76" s="35" t="s">
        <v>243</v>
      </c>
      <c r="G76" s="35"/>
      <c r="H76" s="35"/>
      <c r="I76" s="35" t="s">
        <v>167</v>
      </c>
      <c r="J76" s="35" t="s">
        <v>167</v>
      </c>
      <c r="K76" s="35" t="s">
        <v>167</v>
      </c>
      <c r="L76" s="35" t="s">
        <v>167</v>
      </c>
      <c r="M76" s="35" t="s">
        <v>167</v>
      </c>
      <c r="N76" s="35" t="s">
        <v>167</v>
      </c>
      <c r="O76" s="35" t="s">
        <v>167</v>
      </c>
      <c r="P76" s="35" t="s">
        <v>167</v>
      </c>
      <c r="Q76" s="35" t="s">
        <v>167</v>
      </c>
      <c r="R76" s="53" t="s">
        <v>167</v>
      </c>
      <c r="S76" s="34"/>
      <c r="T76" s="34"/>
      <c r="U76" s="34"/>
      <c r="V76" s="34"/>
    </row>
    <row r="77" spans="2:22" x14ac:dyDescent="0.25">
      <c r="B77" s="71"/>
      <c r="C77" s="73" t="s">
        <v>103</v>
      </c>
      <c r="D77" s="32" t="s">
        <v>95</v>
      </c>
      <c r="E77" s="32" t="s">
        <v>67</v>
      </c>
      <c r="F77" s="32" t="s">
        <v>244</v>
      </c>
      <c r="G77" s="32" t="s">
        <v>167</v>
      </c>
      <c r="H77" s="32" t="s">
        <v>167</v>
      </c>
      <c r="I77" s="32"/>
      <c r="J77" s="32"/>
      <c r="K77" s="32"/>
      <c r="L77" s="32" t="s">
        <v>167</v>
      </c>
      <c r="M77" s="32" t="s">
        <v>167</v>
      </c>
      <c r="N77" s="32" t="s">
        <v>167</v>
      </c>
      <c r="O77" s="32" t="s">
        <v>167</v>
      </c>
      <c r="P77" s="32" t="s">
        <v>167</v>
      </c>
      <c r="Q77" s="32" t="s">
        <v>167</v>
      </c>
      <c r="R77" s="52" t="s">
        <v>167</v>
      </c>
      <c r="S77" s="40"/>
    </row>
    <row r="78" spans="2:22" x14ac:dyDescent="0.25">
      <c r="B78" s="71"/>
      <c r="C78" s="74"/>
      <c r="D78" s="35" t="s">
        <v>16</v>
      </c>
      <c r="E78" s="35" t="s">
        <v>69</v>
      </c>
      <c r="F78" s="35" t="s">
        <v>245</v>
      </c>
      <c r="G78" s="35"/>
      <c r="H78" s="35"/>
      <c r="I78" s="35"/>
      <c r="J78" s="35"/>
      <c r="K78" s="35"/>
      <c r="L78" s="35" t="s">
        <v>167</v>
      </c>
      <c r="M78" s="35" t="s">
        <v>167</v>
      </c>
      <c r="N78" s="35" t="s">
        <v>167</v>
      </c>
      <c r="O78" s="35" t="s">
        <v>167</v>
      </c>
      <c r="P78" s="35" t="s">
        <v>167</v>
      </c>
      <c r="Q78" s="35" t="s">
        <v>167</v>
      </c>
      <c r="R78" s="53" t="s">
        <v>167</v>
      </c>
    </row>
    <row r="79" spans="2:22" ht="23.25" thickBot="1" x14ac:dyDescent="0.3">
      <c r="B79" s="72"/>
      <c r="C79" s="54" t="s">
        <v>193</v>
      </c>
      <c r="D79" s="54"/>
      <c r="E79" s="55"/>
      <c r="F79" s="54" t="s">
        <v>246</v>
      </c>
      <c r="G79" s="54" t="s">
        <v>167</v>
      </c>
      <c r="H79" s="55"/>
      <c r="I79" s="55"/>
      <c r="J79" s="55"/>
      <c r="K79" s="55"/>
      <c r="L79" s="54" t="s">
        <v>167</v>
      </c>
      <c r="M79" s="54"/>
      <c r="N79" s="54" t="s">
        <v>167</v>
      </c>
      <c r="O79" s="54" t="s">
        <v>167</v>
      </c>
      <c r="P79" s="54"/>
      <c r="Q79" s="54" t="s">
        <v>167</v>
      </c>
      <c r="R79" s="56"/>
    </row>
    <row r="80" spans="2:22" x14ac:dyDescent="0.25">
      <c r="B80" s="1"/>
      <c r="C80" s="1"/>
      <c r="D80" s="1"/>
      <c r="E80" s="2"/>
      <c r="F80" s="1"/>
      <c r="G80" s="2"/>
      <c r="H80" s="2"/>
      <c r="I80" s="2"/>
      <c r="J80" s="2"/>
      <c r="K80" s="2"/>
      <c r="L80" s="1"/>
      <c r="M80" s="1"/>
      <c r="N80" s="1"/>
      <c r="O80" s="1"/>
      <c r="P80" s="2"/>
      <c r="Q80" s="2"/>
      <c r="R80" s="2"/>
    </row>
    <row r="81" spans="2:18" x14ac:dyDescent="0.25">
      <c r="B81" s="1"/>
      <c r="C81" s="1"/>
      <c r="D81" s="1"/>
      <c r="E81" s="2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2:18" x14ac:dyDescent="0.25">
      <c r="B82" s="1"/>
      <c r="C82" s="1"/>
      <c r="D82" s="1"/>
      <c r="E82" s="2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2:18" x14ac:dyDescent="0.25">
      <c r="L83" s="2"/>
      <c r="M83" s="2"/>
      <c r="N83" s="2"/>
      <c r="O83" s="2"/>
      <c r="P83" s="2"/>
      <c r="Q83" s="2"/>
      <c r="R83" s="2"/>
    </row>
    <row r="92" spans="2:18" x14ac:dyDescent="0.25">
      <c r="B92" s="44"/>
    </row>
    <row r="93" spans="2:18" x14ac:dyDescent="0.25">
      <c r="B93" s="44"/>
    </row>
    <row r="94" spans="2:18" x14ac:dyDescent="0.25">
      <c r="B94" s="44"/>
    </row>
  </sheetData>
  <mergeCells count="64">
    <mergeCell ref="B3:B5"/>
    <mergeCell ref="C3:C5"/>
    <mergeCell ref="D3:D5"/>
    <mergeCell ref="E3:E5"/>
    <mergeCell ref="F3:F5"/>
    <mergeCell ref="L3:L4"/>
    <mergeCell ref="M3:O4"/>
    <mergeCell ref="P3:Q4"/>
    <mergeCell ref="R3:R5"/>
    <mergeCell ref="G4:H4"/>
    <mergeCell ref="I4:K4"/>
    <mergeCell ref="G3:K3"/>
    <mergeCell ref="T6:X10"/>
    <mergeCell ref="D7:D9"/>
    <mergeCell ref="D10:D11"/>
    <mergeCell ref="T12:W12"/>
    <mergeCell ref="C13:C19"/>
    <mergeCell ref="D14:D18"/>
    <mergeCell ref="B48:B50"/>
    <mergeCell ref="C48:C50"/>
    <mergeCell ref="D48:D50"/>
    <mergeCell ref="B6:B45"/>
    <mergeCell ref="C6:C12"/>
    <mergeCell ref="C20:C26"/>
    <mergeCell ref="C27:C33"/>
    <mergeCell ref="L48:L49"/>
    <mergeCell ref="M48:O49"/>
    <mergeCell ref="P48:Q49"/>
    <mergeCell ref="D29:D30"/>
    <mergeCell ref="C34:C45"/>
    <mergeCell ref="D36:D40"/>
    <mergeCell ref="D41:D43"/>
    <mergeCell ref="B70:B72"/>
    <mergeCell ref="C70:C72"/>
    <mergeCell ref="D70:D72"/>
    <mergeCell ref="R48:R50"/>
    <mergeCell ref="G49:H49"/>
    <mergeCell ref="I49:K49"/>
    <mergeCell ref="B51:B67"/>
    <mergeCell ref="C51:C54"/>
    <mergeCell ref="D51:D54"/>
    <mergeCell ref="C55:C58"/>
    <mergeCell ref="D55:D58"/>
    <mergeCell ref="C59:C62"/>
    <mergeCell ref="D59:D62"/>
    <mergeCell ref="E48:E50"/>
    <mergeCell ref="F48:F50"/>
    <mergeCell ref="G48:K48"/>
    <mergeCell ref="T22:AC22"/>
    <mergeCell ref="B73:B79"/>
    <mergeCell ref="C73:C74"/>
    <mergeCell ref="C75:C76"/>
    <mergeCell ref="C77:C78"/>
    <mergeCell ref="F70:F72"/>
    <mergeCell ref="E70:E72"/>
    <mergeCell ref="G70:K70"/>
    <mergeCell ref="L70:L71"/>
    <mergeCell ref="M70:O71"/>
    <mergeCell ref="P70:Q71"/>
    <mergeCell ref="R70:R72"/>
    <mergeCell ref="G71:H71"/>
    <mergeCell ref="I71:K71"/>
    <mergeCell ref="C63:C66"/>
    <mergeCell ref="D63:D66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Soil Descriptions</vt:lpstr>
      <vt:lpstr>Analysis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Feldman</dc:creator>
  <cp:lastModifiedBy>Owner</cp:lastModifiedBy>
  <cp:lastPrinted>2019-02-13T21:27:33Z</cp:lastPrinted>
  <dcterms:created xsi:type="dcterms:W3CDTF">2018-07-09T23:48:39Z</dcterms:created>
  <dcterms:modified xsi:type="dcterms:W3CDTF">2023-05-23T18:12:54Z</dcterms:modified>
</cp:coreProperties>
</file>