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worksheets/sheet4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7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8.xml" ContentType="application/vnd.openxmlformats-officedocument.spreadsheetml.work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9.xml" ContentType="application/vnd.openxmlformats-officedocument.spreadsheetml.worksheet+xml"/>
  <Override PartName="/xl/chartsheets/sheet15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1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2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taldi\Murcia\Artigo_nature\"/>
    </mc:Choice>
  </mc:AlternateContent>
  <xr:revisionPtr revIDLastSave="0" documentId="13_ncr:1_{A62F65E8-0C50-452B-BCC4-AF312AE6FCC6}" xr6:coauthVersionLast="47" xr6:coauthVersionMax="47" xr10:uidLastSave="{00000000-0000-0000-0000-000000000000}"/>
  <bookViews>
    <workbookView xWindow="-110" yWindow="-110" windowWidth="19420" windowHeight="10420" firstSheet="17" activeTab="23" xr2:uid="{2C1A988F-CAE5-46D0-BA28-4433DBE635A0}"/>
  </bookViews>
  <sheets>
    <sheet name="Geração (2)" sheetId="5" r:id="rId1"/>
    <sheet name="Medias_mensais" sheetId="19" r:id="rId2"/>
    <sheet name="Medias" sheetId="18" r:id="rId3"/>
    <sheet name="graf_ruido" sheetId="23" r:id="rId4"/>
    <sheet name="Ruido_2" sheetId="25" r:id="rId5"/>
    <sheet name="Ruido" sheetId="20" r:id="rId6"/>
    <sheet name="Emsissoes_CO2_energia" sheetId="7" r:id="rId7"/>
    <sheet name="reference_2010" sheetId="9" r:id="rId8"/>
    <sheet name="reference_2016" sheetId="11" r:id="rId9"/>
    <sheet name="General" sheetId="12" r:id="rId10"/>
    <sheet name="General_volume" sheetId="17" r:id="rId11"/>
    <sheet name="Perc_media" sheetId="26" r:id="rId12"/>
    <sheet name="Winter" sheetId="27" r:id="rId13"/>
    <sheet name="Perc_media_W" sheetId="28" r:id="rId14"/>
    <sheet name="Reference" sheetId="8" r:id="rId15"/>
    <sheet name="Emissão_CO2" sheetId="6" r:id="rId16"/>
    <sheet name="consumo_total" sheetId="2" r:id="rId17"/>
    <sheet name="Consumo total " sheetId="1" r:id="rId18"/>
    <sheet name="graf_geracao" sheetId="4" r:id="rId19"/>
    <sheet name="Geração" sheetId="3" r:id="rId20"/>
    <sheet name="GHGs_Europe" sheetId="14" r:id="rId21"/>
    <sheet name="GHGs_total" sheetId="15" r:id="rId22"/>
    <sheet name="GHGS" sheetId="13" r:id="rId23"/>
    <sheet name="GHGs_Unique" sheetId="16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27" l="1"/>
  <c r="I7" i="27"/>
  <c r="I8" i="27"/>
  <c r="G23" i="27" s="1"/>
  <c r="I9" i="27"/>
  <c r="E24" i="27" s="1"/>
  <c r="I10" i="27"/>
  <c r="I11" i="27"/>
  <c r="I12" i="27"/>
  <c r="G27" i="27" s="1"/>
  <c r="I13" i="27"/>
  <c r="E28" i="27" s="1"/>
  <c r="I14" i="27"/>
  <c r="I15" i="27"/>
  <c r="I16" i="27"/>
  <c r="G31" i="27" s="1"/>
  <c r="I17" i="27"/>
  <c r="E32" i="27" s="1"/>
  <c r="I5" i="27"/>
  <c r="F32" i="27"/>
  <c r="H31" i="27"/>
  <c r="E31" i="27"/>
  <c r="D31" i="27"/>
  <c r="H30" i="27"/>
  <c r="G30" i="27"/>
  <c r="F30" i="27"/>
  <c r="E30" i="27"/>
  <c r="D30" i="27"/>
  <c r="C30" i="27"/>
  <c r="K30" i="27" s="1"/>
  <c r="H29" i="27"/>
  <c r="G29" i="27"/>
  <c r="F29" i="27"/>
  <c r="E29" i="27"/>
  <c r="D29" i="27"/>
  <c r="C29" i="27"/>
  <c r="I29" i="27" s="1"/>
  <c r="F28" i="27"/>
  <c r="H27" i="27"/>
  <c r="E27" i="27"/>
  <c r="D27" i="27"/>
  <c r="H26" i="27"/>
  <c r="G26" i="27"/>
  <c r="F26" i="27"/>
  <c r="E26" i="27"/>
  <c r="D26" i="27"/>
  <c r="C26" i="27"/>
  <c r="I26" i="27" s="1"/>
  <c r="H25" i="27"/>
  <c r="G25" i="27"/>
  <c r="F25" i="27"/>
  <c r="E25" i="27"/>
  <c r="D25" i="27"/>
  <c r="C25" i="27"/>
  <c r="I25" i="27" s="1"/>
  <c r="F24" i="27"/>
  <c r="H23" i="27"/>
  <c r="E23" i="27"/>
  <c r="D23" i="27"/>
  <c r="H22" i="27"/>
  <c r="G22" i="27"/>
  <c r="F22" i="27"/>
  <c r="E22" i="27"/>
  <c r="D22" i="27"/>
  <c r="C22" i="27"/>
  <c r="I22" i="27" s="1"/>
  <c r="H21" i="27"/>
  <c r="G21" i="27"/>
  <c r="F21" i="27"/>
  <c r="E21" i="27"/>
  <c r="D21" i="27"/>
  <c r="C21" i="27"/>
  <c r="I21" i="27" s="1"/>
  <c r="H20" i="27"/>
  <c r="G20" i="27"/>
  <c r="F20" i="27"/>
  <c r="E20" i="27"/>
  <c r="D20" i="27"/>
  <c r="I20" i="27" s="1"/>
  <c r="C20" i="27"/>
  <c r="K21" i="8"/>
  <c r="K22" i="8"/>
  <c r="K23" i="8"/>
  <c r="K24" i="8"/>
  <c r="K25" i="8"/>
  <c r="K26" i="8"/>
  <c r="K27" i="8"/>
  <c r="K28" i="8"/>
  <c r="K29" i="8"/>
  <c r="K30" i="8"/>
  <c r="K31" i="8"/>
  <c r="K32" i="8"/>
  <c r="K20" i="8"/>
  <c r="I21" i="8"/>
  <c r="I22" i="8"/>
  <c r="I23" i="8"/>
  <c r="I24" i="8"/>
  <c r="I25" i="8"/>
  <c r="I26" i="8"/>
  <c r="I27" i="8"/>
  <c r="I28" i="8"/>
  <c r="I29" i="8"/>
  <c r="I30" i="8"/>
  <c r="I31" i="8"/>
  <c r="I32" i="8"/>
  <c r="I20" i="8"/>
  <c r="C21" i="8"/>
  <c r="D21" i="8"/>
  <c r="E21" i="8"/>
  <c r="F21" i="8"/>
  <c r="G21" i="8"/>
  <c r="H21" i="8"/>
  <c r="C22" i="8"/>
  <c r="D22" i="8"/>
  <c r="E22" i="8"/>
  <c r="F22" i="8"/>
  <c r="G22" i="8"/>
  <c r="H22" i="8"/>
  <c r="C23" i="8"/>
  <c r="D23" i="8"/>
  <c r="E23" i="8"/>
  <c r="F23" i="8"/>
  <c r="G23" i="8"/>
  <c r="H23" i="8"/>
  <c r="C24" i="8"/>
  <c r="D24" i="8"/>
  <c r="E24" i="8"/>
  <c r="F24" i="8"/>
  <c r="G24" i="8"/>
  <c r="H24" i="8"/>
  <c r="C25" i="8"/>
  <c r="D25" i="8"/>
  <c r="E25" i="8"/>
  <c r="F25" i="8"/>
  <c r="G25" i="8"/>
  <c r="H25" i="8"/>
  <c r="C26" i="8"/>
  <c r="D26" i="8"/>
  <c r="E26" i="8"/>
  <c r="F26" i="8"/>
  <c r="G26" i="8"/>
  <c r="H26" i="8"/>
  <c r="C27" i="8"/>
  <c r="D27" i="8"/>
  <c r="E27" i="8"/>
  <c r="F27" i="8"/>
  <c r="G27" i="8"/>
  <c r="H27" i="8"/>
  <c r="C28" i="8"/>
  <c r="D28" i="8"/>
  <c r="E28" i="8"/>
  <c r="F28" i="8"/>
  <c r="G28" i="8"/>
  <c r="H28" i="8"/>
  <c r="C29" i="8"/>
  <c r="D29" i="8"/>
  <c r="E29" i="8"/>
  <c r="F29" i="8"/>
  <c r="G29" i="8"/>
  <c r="H29" i="8"/>
  <c r="C30" i="8"/>
  <c r="D30" i="8"/>
  <c r="E30" i="8"/>
  <c r="F30" i="8"/>
  <c r="G30" i="8"/>
  <c r="H30" i="8"/>
  <c r="C31" i="8"/>
  <c r="D31" i="8"/>
  <c r="E31" i="8"/>
  <c r="F31" i="8"/>
  <c r="G31" i="8"/>
  <c r="H31" i="8"/>
  <c r="C32" i="8"/>
  <c r="D32" i="8"/>
  <c r="E32" i="8"/>
  <c r="F32" i="8"/>
  <c r="G32" i="8"/>
  <c r="H32" i="8"/>
  <c r="D20" i="8"/>
  <c r="E20" i="8"/>
  <c r="F20" i="8"/>
  <c r="G20" i="8"/>
  <c r="H20" i="8"/>
  <c r="C20" i="8"/>
  <c r="J18" i="18"/>
  <c r="K18" i="18"/>
  <c r="L18" i="18"/>
  <c r="M18" i="18"/>
  <c r="N18" i="18"/>
  <c r="O18" i="18"/>
  <c r="J19" i="18"/>
  <c r="K19" i="18"/>
  <c r="L19" i="18"/>
  <c r="M19" i="18"/>
  <c r="N19" i="18"/>
  <c r="O19" i="18"/>
  <c r="J20" i="18"/>
  <c r="K20" i="18"/>
  <c r="L20" i="18"/>
  <c r="M20" i="18"/>
  <c r="N20" i="18"/>
  <c r="O20" i="18"/>
  <c r="J21" i="18"/>
  <c r="K21" i="18"/>
  <c r="L21" i="18"/>
  <c r="M21" i="18"/>
  <c r="N21" i="18"/>
  <c r="O21" i="18"/>
  <c r="J22" i="18"/>
  <c r="K22" i="18"/>
  <c r="L22" i="18"/>
  <c r="M22" i="18"/>
  <c r="N22" i="18"/>
  <c r="O22" i="18"/>
  <c r="J23" i="18"/>
  <c r="K23" i="18"/>
  <c r="L23" i="18"/>
  <c r="M23" i="18"/>
  <c r="N23" i="18"/>
  <c r="O23" i="18"/>
  <c r="J24" i="18"/>
  <c r="K24" i="18"/>
  <c r="L24" i="18"/>
  <c r="M24" i="18"/>
  <c r="N24" i="18"/>
  <c r="O24" i="18"/>
  <c r="J25" i="18"/>
  <c r="K25" i="18"/>
  <c r="L25" i="18"/>
  <c r="M25" i="18"/>
  <c r="N25" i="18"/>
  <c r="O25" i="18"/>
  <c r="J26" i="18"/>
  <c r="K26" i="18"/>
  <c r="L26" i="18"/>
  <c r="M26" i="18"/>
  <c r="N26" i="18"/>
  <c r="O26" i="18"/>
  <c r="J27" i="18"/>
  <c r="K27" i="18"/>
  <c r="L27" i="18"/>
  <c r="M27" i="18"/>
  <c r="N27" i="18"/>
  <c r="O27" i="18"/>
  <c r="J28" i="18"/>
  <c r="K28" i="18"/>
  <c r="L28" i="18"/>
  <c r="M28" i="18"/>
  <c r="N28" i="18"/>
  <c r="O28" i="18"/>
  <c r="K17" i="18"/>
  <c r="L17" i="18"/>
  <c r="M17" i="18"/>
  <c r="N17" i="18"/>
  <c r="O17" i="18"/>
  <c r="J17" i="18"/>
  <c r="B18" i="18"/>
  <c r="C18" i="18"/>
  <c r="D18" i="18"/>
  <c r="E18" i="18"/>
  <c r="F18" i="18"/>
  <c r="G18" i="18"/>
  <c r="B19" i="18"/>
  <c r="C19" i="18"/>
  <c r="D19" i="18"/>
  <c r="E19" i="18"/>
  <c r="F19" i="18"/>
  <c r="G19" i="18"/>
  <c r="B20" i="18"/>
  <c r="C20" i="18"/>
  <c r="D20" i="18"/>
  <c r="E20" i="18"/>
  <c r="F20" i="18"/>
  <c r="G20" i="18"/>
  <c r="B21" i="18"/>
  <c r="C21" i="18"/>
  <c r="D21" i="18"/>
  <c r="E21" i="18"/>
  <c r="F21" i="18"/>
  <c r="G21" i="18"/>
  <c r="B22" i="18"/>
  <c r="C22" i="18"/>
  <c r="D22" i="18"/>
  <c r="E22" i="18"/>
  <c r="F22" i="18"/>
  <c r="G22" i="18"/>
  <c r="B23" i="18"/>
  <c r="C23" i="18"/>
  <c r="D23" i="18"/>
  <c r="E23" i="18"/>
  <c r="F23" i="18"/>
  <c r="G23" i="18"/>
  <c r="B24" i="18"/>
  <c r="C24" i="18"/>
  <c r="D24" i="18"/>
  <c r="E24" i="18"/>
  <c r="F24" i="18"/>
  <c r="G24" i="18"/>
  <c r="B25" i="18"/>
  <c r="C25" i="18"/>
  <c r="D25" i="18"/>
  <c r="E25" i="18"/>
  <c r="F25" i="18"/>
  <c r="G25" i="18"/>
  <c r="B26" i="18"/>
  <c r="C26" i="18"/>
  <c r="D26" i="18"/>
  <c r="E26" i="18"/>
  <c r="F26" i="18"/>
  <c r="G26" i="18"/>
  <c r="B27" i="18"/>
  <c r="C27" i="18"/>
  <c r="D27" i="18"/>
  <c r="E27" i="18"/>
  <c r="F27" i="18"/>
  <c r="G27" i="18"/>
  <c r="B28" i="18"/>
  <c r="C28" i="18"/>
  <c r="D28" i="18"/>
  <c r="E28" i="18"/>
  <c r="F28" i="18"/>
  <c r="G28" i="18"/>
  <c r="C17" i="18"/>
  <c r="D17" i="18"/>
  <c r="E17" i="18"/>
  <c r="F17" i="18"/>
  <c r="G17" i="18"/>
  <c r="B17" i="18"/>
  <c r="G4" i="13"/>
  <c r="G5" i="13"/>
  <c r="G6" i="13"/>
  <c r="G7" i="13"/>
  <c r="G8" i="13"/>
  <c r="G9" i="13"/>
  <c r="G10" i="13"/>
  <c r="G11" i="13"/>
  <c r="G12" i="13"/>
  <c r="G13" i="13"/>
  <c r="G14" i="13"/>
  <c r="G3" i="13"/>
  <c r="F4" i="13"/>
  <c r="F5" i="13"/>
  <c r="F6" i="13"/>
  <c r="F7" i="13"/>
  <c r="F8" i="13"/>
  <c r="F9" i="13"/>
  <c r="F10" i="13"/>
  <c r="F11" i="13"/>
  <c r="F12" i="13"/>
  <c r="F13" i="13"/>
  <c r="F14" i="13"/>
  <c r="F3" i="13"/>
  <c r="L4" i="13"/>
  <c r="L5" i="13"/>
  <c r="L6" i="13"/>
  <c r="L7" i="13"/>
  <c r="L8" i="13"/>
  <c r="L9" i="13"/>
  <c r="L10" i="13"/>
  <c r="L11" i="13"/>
  <c r="L12" i="13"/>
  <c r="L13" i="13"/>
  <c r="L14" i="13"/>
  <c r="L3" i="13"/>
  <c r="I6" i="8"/>
  <c r="I7" i="8"/>
  <c r="I8" i="8"/>
  <c r="I9" i="8"/>
  <c r="I10" i="8"/>
  <c r="I11" i="8"/>
  <c r="I12" i="8"/>
  <c r="I13" i="8"/>
  <c r="I14" i="8"/>
  <c r="I15" i="8"/>
  <c r="I16" i="8"/>
  <c r="I17" i="8"/>
  <c r="I5" i="8"/>
  <c r="D18" i="13"/>
  <c r="B20" i="13"/>
  <c r="B19" i="13"/>
  <c r="H14" i="13"/>
  <c r="B17" i="13"/>
  <c r="C3" i="13"/>
  <c r="C4" i="13"/>
  <c r="C10" i="13" s="1"/>
  <c r="E9" i="13" s="1"/>
  <c r="C5" i="13"/>
  <c r="C6" i="13"/>
  <c r="H3" i="13"/>
  <c r="M14" i="13"/>
  <c r="M3" i="13"/>
  <c r="V13" i="8"/>
  <c r="V14" i="8"/>
  <c r="V15" i="8"/>
  <c r="V16" i="8"/>
  <c r="V17" i="8"/>
  <c r="V12" i="8"/>
  <c r="O7" i="8"/>
  <c r="O8" i="8"/>
  <c r="O9" i="8"/>
  <c r="O10" i="8"/>
  <c r="O11" i="8"/>
  <c r="O12" i="8"/>
  <c r="O13" i="8"/>
  <c r="O14" i="8"/>
  <c r="O15" i="8"/>
  <c r="O16" i="8"/>
  <c r="O17" i="8"/>
  <c r="O6" i="8"/>
  <c r="U13" i="8"/>
  <c r="U14" i="8" s="1"/>
  <c r="U15" i="8" s="1"/>
  <c r="U16" i="8" s="1"/>
  <c r="U17" i="8" s="1"/>
  <c r="U12" i="8"/>
  <c r="N6" i="8"/>
  <c r="N7" i="8" s="1"/>
  <c r="N8" i="8" s="1"/>
  <c r="N9" i="8" s="1"/>
  <c r="N10" i="8" s="1"/>
  <c r="N11" i="8" s="1"/>
  <c r="N12" i="8" s="1"/>
  <c r="N13" i="8" s="1"/>
  <c r="N14" i="8" s="1"/>
  <c r="N15" i="8" s="1"/>
  <c r="N16" i="8" s="1"/>
  <c r="N17" i="8" s="1"/>
  <c r="R13" i="8"/>
  <c r="R14" i="8" s="1"/>
  <c r="R15" i="8" s="1"/>
  <c r="R16" i="8" s="1"/>
  <c r="R17" i="8" s="1"/>
  <c r="R12" i="8"/>
  <c r="S12" i="8"/>
  <c r="S13" i="8" s="1"/>
  <c r="S14" i="8" s="1"/>
  <c r="S15" i="8" s="1"/>
  <c r="S16" i="8" s="1"/>
  <c r="S17" i="8" s="1"/>
  <c r="T12" i="8"/>
  <c r="T13" i="8" s="1"/>
  <c r="T14" i="8" s="1"/>
  <c r="T15" i="8" s="1"/>
  <c r="T16" i="8" s="1"/>
  <c r="T17" i="8" s="1"/>
  <c r="Q12" i="8"/>
  <c r="Q13" i="8" s="1"/>
  <c r="Q14" i="8" s="1"/>
  <c r="Q15" i="8" s="1"/>
  <c r="Q16" i="8" s="1"/>
  <c r="Q17" i="8" s="1"/>
  <c r="K6" i="8"/>
  <c r="K7" i="8" s="1"/>
  <c r="K8" i="8" s="1"/>
  <c r="K9" i="8" s="1"/>
  <c r="L6" i="8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M6" i="8"/>
  <c r="M7" i="8" s="1"/>
  <c r="M8" i="8" s="1"/>
  <c r="M9" i="8" s="1"/>
  <c r="M10" i="8" s="1"/>
  <c r="M11" i="8" s="1"/>
  <c r="M12" i="8" s="1"/>
  <c r="M13" i="8" s="1"/>
  <c r="M14" i="8" s="1"/>
  <c r="M15" i="8" s="1"/>
  <c r="M16" i="8" s="1"/>
  <c r="M17" i="8" s="1"/>
  <c r="J6" i="8"/>
  <c r="J7" i="8" s="1"/>
  <c r="J8" i="8" s="1"/>
  <c r="J9" i="8" s="1"/>
  <c r="J10" i="8" s="1"/>
  <c r="J11" i="8" s="1"/>
  <c r="J12" i="8" s="1"/>
  <c r="J13" i="8" s="1"/>
  <c r="J14" i="8" s="1"/>
  <c r="J15" i="8" s="1"/>
  <c r="J16" i="8" s="1"/>
  <c r="J17" i="8" s="1"/>
  <c r="D5" i="1"/>
  <c r="D6" i="1"/>
  <c r="D7" i="1"/>
  <c r="D8" i="1"/>
  <c r="D9" i="1"/>
  <c r="D10" i="1"/>
  <c r="D11" i="1"/>
  <c r="D12" i="1"/>
  <c r="D13" i="1"/>
  <c r="D14" i="1"/>
  <c r="D15" i="1"/>
  <c r="D4" i="1"/>
  <c r="C24" i="27" l="1"/>
  <c r="C28" i="27"/>
  <c r="G28" i="27"/>
  <c r="C32" i="27"/>
  <c r="K26" i="27"/>
  <c r="I30" i="27"/>
  <c r="F23" i="27"/>
  <c r="D24" i="27"/>
  <c r="H24" i="27"/>
  <c r="F27" i="27"/>
  <c r="D28" i="27"/>
  <c r="H28" i="27"/>
  <c r="F31" i="27"/>
  <c r="D32" i="27"/>
  <c r="H32" i="27"/>
  <c r="K29" i="27"/>
  <c r="K25" i="27"/>
  <c r="K21" i="27"/>
  <c r="G24" i="27"/>
  <c r="G32" i="27"/>
  <c r="K22" i="27"/>
  <c r="C23" i="27"/>
  <c r="C27" i="27"/>
  <c r="C31" i="27"/>
  <c r="K20" i="27"/>
  <c r="E10" i="13"/>
  <c r="E11" i="13" s="1"/>
  <c r="E12" i="13" s="1"/>
  <c r="E13" i="13" s="1"/>
  <c r="E14" i="13" s="1"/>
  <c r="H17" i="13"/>
  <c r="M17" i="13"/>
  <c r="K10" i="8"/>
  <c r="K11" i="8" s="1"/>
  <c r="K12" i="8" s="1"/>
  <c r="K13" i="8" s="1"/>
  <c r="K14" i="8" s="1"/>
  <c r="K15" i="8" s="1"/>
  <c r="K16" i="8" s="1"/>
  <c r="K17" i="8" s="1"/>
  <c r="I32" i="27" l="1"/>
  <c r="K32" i="27"/>
  <c r="I23" i="27"/>
  <c r="K23" i="27"/>
  <c r="I28" i="27"/>
  <c r="K28" i="27"/>
  <c r="I31" i="27"/>
  <c r="K31" i="27"/>
  <c r="K27" i="27"/>
  <c r="I27" i="27"/>
  <c r="I24" i="27"/>
  <c r="K24" i="27"/>
  <c r="C17" i="13"/>
  <c r="H19" i="13" s="1"/>
  <c r="B22" i="13"/>
  <c r="J18" i="13"/>
</calcChain>
</file>

<file path=xl/sharedStrings.xml><?xml version="1.0" encoding="utf-8"?>
<sst xmlns="http://schemas.openxmlformats.org/spreadsheetml/2006/main" count="119" uniqueCount="36">
  <si>
    <t>Coal, Peat and Manufactured Gases</t>
  </si>
  <si>
    <t>Natural Gas</t>
  </si>
  <si>
    <t>Oil and Petroleum Products</t>
  </si>
  <si>
    <t>Other Combustible Non-Renewables</t>
  </si>
  <si>
    <t>Nuclear</t>
  </si>
  <si>
    <t>Hydro</t>
  </si>
  <si>
    <t>Wind</t>
  </si>
  <si>
    <t>Solar</t>
  </si>
  <si>
    <t>Geothermal</t>
  </si>
  <si>
    <t>Other Renewables</t>
  </si>
  <si>
    <t>Year</t>
  </si>
  <si>
    <t>OECD Europe</t>
  </si>
  <si>
    <t xml:space="preserve">Wind </t>
  </si>
  <si>
    <t>Shale Gas</t>
  </si>
  <si>
    <t>Coal</t>
  </si>
  <si>
    <t>OECD Total</t>
  </si>
  <si>
    <t>Gas OECD Europe</t>
  </si>
  <si>
    <t>Coal OECD Europe</t>
  </si>
  <si>
    <t>Coal OECD Total</t>
  </si>
  <si>
    <t>Gas OECD Total</t>
  </si>
  <si>
    <t>Taxa</t>
  </si>
  <si>
    <t>Total 2021</t>
  </si>
  <si>
    <t>Extrap Gas OECD Europe</t>
  </si>
  <si>
    <t>% red</t>
  </si>
  <si>
    <t>% red Proj</t>
  </si>
  <si>
    <t>Gas</t>
  </si>
  <si>
    <t>Gas ext</t>
  </si>
  <si>
    <t>Total</t>
  </si>
  <si>
    <t>Sum</t>
  </si>
  <si>
    <t>Total Virtual</t>
  </si>
  <si>
    <t>COAL</t>
  </si>
  <si>
    <t>Desvpad</t>
  </si>
  <si>
    <t>Media</t>
  </si>
  <si>
    <t>Minimum</t>
  </si>
  <si>
    <t>Max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</si>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</sst>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E+00"/>
    <numFmt numFmtId="166" formatCode="mm/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B9BD5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worksheet" Target="worksheets/sheet4.xml"/><Relationship Id="rId18" Type="http://schemas.openxmlformats.org/officeDocument/2006/relationships/worksheet" Target="worksheets/sheet7.xml"/><Relationship Id="rId26" Type="http://schemas.openxmlformats.org/officeDocument/2006/relationships/styles" Target="styles.xml"/><Relationship Id="rId3" Type="http://schemas.openxmlformats.org/officeDocument/2006/relationships/worksheet" Target="worksheets/sheet2.xml"/><Relationship Id="rId21" Type="http://schemas.openxmlformats.org/officeDocument/2006/relationships/chartsheet" Target="chartsheets/sheet13.xml"/><Relationship Id="rId7" Type="http://schemas.openxmlformats.org/officeDocument/2006/relationships/chartsheet" Target="chartsheets/sheet4.xml"/><Relationship Id="rId12" Type="http://schemas.openxmlformats.org/officeDocument/2006/relationships/chartsheet" Target="chartsheets/sheet9.xml"/><Relationship Id="rId17" Type="http://schemas.openxmlformats.org/officeDocument/2006/relationships/chartsheet" Target="chartsheets/sheet11.xml"/><Relationship Id="rId25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6.xml"/><Relationship Id="rId20" Type="http://schemas.openxmlformats.org/officeDocument/2006/relationships/worksheet" Target="worksheets/sheet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chartsheet" Target="chartsheets/sheet8.xml"/><Relationship Id="rId24" Type="http://schemas.openxmlformats.org/officeDocument/2006/relationships/chartsheet" Target="chartsheets/sheet15.xml"/><Relationship Id="rId5" Type="http://schemas.openxmlformats.org/officeDocument/2006/relationships/chartsheet" Target="chartsheets/sheet3.xml"/><Relationship Id="rId15" Type="http://schemas.openxmlformats.org/officeDocument/2006/relationships/worksheet" Target="worksheets/sheet5.xml"/><Relationship Id="rId23" Type="http://schemas.openxmlformats.org/officeDocument/2006/relationships/worksheet" Target="worksheets/sheet9.xml"/><Relationship Id="rId28" Type="http://schemas.openxmlformats.org/officeDocument/2006/relationships/calcChain" Target="calcChain.xml"/><Relationship Id="rId10" Type="http://schemas.openxmlformats.org/officeDocument/2006/relationships/chartsheet" Target="chartsheets/sheet7.xml"/><Relationship Id="rId19" Type="http://schemas.openxmlformats.org/officeDocument/2006/relationships/chartsheet" Target="chartsheets/sheet12.xml"/><Relationship Id="rId4" Type="http://schemas.openxmlformats.org/officeDocument/2006/relationships/chartsheet" Target="chartsheets/sheet2.xml"/><Relationship Id="rId9" Type="http://schemas.openxmlformats.org/officeDocument/2006/relationships/chartsheet" Target="chartsheets/sheet6.xml"/><Relationship Id="rId14" Type="http://schemas.openxmlformats.org/officeDocument/2006/relationships/chartsheet" Target="chartsheets/sheet10.xml"/><Relationship Id="rId22" Type="http://schemas.openxmlformats.org/officeDocument/2006/relationships/chartsheet" Target="chartsheets/sheet14.xml"/><Relationship Id="rId27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Monthly averages by energy source</a:t>
            </a:r>
          </a:p>
        </c:rich>
      </c:tx>
      <c:layout>
        <c:manualLayout>
          <c:xMode val="edge"/>
          <c:yMode val="edge"/>
          <c:x val="0.35864065548331303"/>
          <c:y val="1.624998089156310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Medias!$B$1</c:f>
              <c:strCache>
                <c:ptCount val="1"/>
                <c:pt idx="0">
                  <c:v>COAL</c:v>
                </c:pt>
              </c:strCache>
            </c:strRef>
          </c:tx>
          <c:spPr>
            <a:ln w="38100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Medias!$A$2:$A$13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Medias!$B$2:$B$13</c:f>
              <c:numCache>
                <c:formatCode>0.0E+00</c:formatCode>
                <c:ptCount val="12"/>
                <c:pt idx="0">
                  <c:v>69562.350615384625</c:v>
                </c:pt>
                <c:pt idx="1">
                  <c:v>62639.673553846151</c:v>
                </c:pt>
                <c:pt idx="2">
                  <c:v>62369.109046153848</c:v>
                </c:pt>
                <c:pt idx="3">
                  <c:v>51503.202130769234</c:v>
                </c:pt>
                <c:pt idx="4">
                  <c:v>49733.207999999991</c:v>
                </c:pt>
                <c:pt idx="5">
                  <c:v>50676.561523076918</c:v>
                </c:pt>
                <c:pt idx="6">
                  <c:v>55413.856299999999</c:v>
                </c:pt>
                <c:pt idx="7">
                  <c:v>54508.390107692307</c:v>
                </c:pt>
                <c:pt idx="8">
                  <c:v>57644.989823076918</c:v>
                </c:pt>
                <c:pt idx="9">
                  <c:v>61256.535669230769</c:v>
                </c:pt>
                <c:pt idx="10">
                  <c:v>64774.937976923065</c:v>
                </c:pt>
                <c:pt idx="11">
                  <c:v>65318.939361538454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87-4EB7-8AD4-44C34A46C2DB}"/>
            </c:ext>
          </c:extLst>
        </c:ser>
        <c:ser>
          <c:idx val="1"/>
          <c:order val="1"/>
          <c:tx>
            <c:strRef>
              <c:f>Medias!$C$1</c:f>
              <c:strCache>
                <c:ptCount val="1"/>
                <c:pt idx="0">
                  <c:v>Hydro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dash"/>
            <c:size val="7"/>
            <c:spPr>
              <a:solidFill>
                <a:srgbClr val="0070C0"/>
              </a:solidFill>
              <a:ln w="73025">
                <a:solidFill>
                  <a:srgbClr val="002060">
                    <a:alpha val="93000"/>
                  </a:srgbClr>
                </a:solidFill>
              </a:ln>
              <a:effectLst/>
            </c:spPr>
          </c:marker>
          <c:xVal>
            <c:numRef>
              <c:f>Medias!$A$2:$A$13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Medias!$C$2:$C$13</c:f>
              <c:numCache>
                <c:formatCode>0.0E+00</c:formatCode>
                <c:ptCount val="12"/>
                <c:pt idx="0">
                  <c:v>53809.99567692307</c:v>
                </c:pt>
                <c:pt idx="1">
                  <c:v>49565.732469230767</c:v>
                </c:pt>
                <c:pt idx="2">
                  <c:v>52558.482330769228</c:v>
                </c:pt>
                <c:pt idx="3">
                  <c:v>50545.317569230763</c:v>
                </c:pt>
                <c:pt idx="4">
                  <c:v>53883.469115384614</c:v>
                </c:pt>
                <c:pt idx="5">
                  <c:v>51338.997353846142</c:v>
                </c:pt>
                <c:pt idx="6">
                  <c:v>47634.92357692308</c:v>
                </c:pt>
                <c:pt idx="7">
                  <c:v>45116.21303846153</c:v>
                </c:pt>
                <c:pt idx="8">
                  <c:v>41066.902953846155</c:v>
                </c:pt>
                <c:pt idx="9">
                  <c:v>42521.998061538456</c:v>
                </c:pt>
                <c:pt idx="10">
                  <c:v>46101.403076923089</c:v>
                </c:pt>
                <c:pt idx="11">
                  <c:v>50465.849353846155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587-4EB7-8AD4-44C34A46C2DB}"/>
            </c:ext>
          </c:extLst>
        </c:ser>
        <c:ser>
          <c:idx val="2"/>
          <c:order val="2"/>
          <c:tx>
            <c:strRef>
              <c:f>Medias!$D$1</c:f>
              <c:strCache>
                <c:ptCount val="1"/>
                <c:pt idx="0">
                  <c:v>Natural Gas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plus"/>
            <c:size val="7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Medias!$A$2:$A$13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Medias!$D$2:$D$13</c:f>
              <c:numCache>
                <c:formatCode>0.0E+00</c:formatCode>
                <c:ptCount val="12"/>
                <c:pt idx="0">
                  <c:v>66450.743676923084</c:v>
                </c:pt>
                <c:pt idx="1">
                  <c:v>57177.518623076918</c:v>
                </c:pt>
                <c:pt idx="2">
                  <c:v>56815.563153846153</c:v>
                </c:pt>
                <c:pt idx="3">
                  <c:v>47938.120146153844</c:v>
                </c:pt>
                <c:pt idx="4">
                  <c:v>46784.951007692311</c:v>
                </c:pt>
                <c:pt idx="5">
                  <c:v>49351.272146153853</c:v>
                </c:pt>
                <c:pt idx="6">
                  <c:v>56296.270676923072</c:v>
                </c:pt>
                <c:pt idx="7">
                  <c:v>53495.871715384616</c:v>
                </c:pt>
                <c:pt idx="8">
                  <c:v>54868.008830769235</c:v>
                </c:pt>
                <c:pt idx="9">
                  <c:v>57836.704484615373</c:v>
                </c:pt>
                <c:pt idx="10">
                  <c:v>62039.059169230764</c:v>
                </c:pt>
                <c:pt idx="11">
                  <c:v>62703.439546153852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587-4EB7-8AD4-44C34A46C2DB}"/>
            </c:ext>
          </c:extLst>
        </c:ser>
        <c:ser>
          <c:idx val="3"/>
          <c:order val="3"/>
          <c:tx>
            <c:strRef>
              <c:f>Medias!$E$1</c:f>
              <c:strCache>
                <c:ptCount val="1"/>
                <c:pt idx="0">
                  <c:v>Solar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C000"/>
              </a:solidFill>
              <a:ln w="9525">
                <a:solidFill>
                  <a:srgbClr val="92D050"/>
                </a:solidFill>
              </a:ln>
              <a:effectLst/>
            </c:spPr>
          </c:marker>
          <c:xVal>
            <c:numRef>
              <c:f>Medias!$A$2:$A$13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Medias!$E$2:$E$13</c:f>
              <c:numCache>
                <c:formatCode>0.0E+00</c:formatCode>
                <c:ptCount val="12"/>
                <c:pt idx="0">
                  <c:v>3537.5207692307695</c:v>
                </c:pt>
                <c:pt idx="1">
                  <c:v>5436.216307692308</c:v>
                </c:pt>
                <c:pt idx="2">
                  <c:v>9287.1259615384606</c:v>
                </c:pt>
                <c:pt idx="3">
                  <c:v>12150.679330769228</c:v>
                </c:pt>
                <c:pt idx="4">
                  <c:v>14111.4269</c:v>
                </c:pt>
                <c:pt idx="5">
                  <c:v>14828.480153846156</c:v>
                </c:pt>
                <c:pt idx="6">
                  <c:v>15345.028353846154</c:v>
                </c:pt>
                <c:pt idx="7">
                  <c:v>14168.26406923077</c:v>
                </c:pt>
                <c:pt idx="8">
                  <c:v>11169.938976923078</c:v>
                </c:pt>
                <c:pt idx="9">
                  <c:v>7876.1267307692315</c:v>
                </c:pt>
                <c:pt idx="10">
                  <c:v>4436.8273307692298</c:v>
                </c:pt>
                <c:pt idx="11">
                  <c:v>3404.0693769230766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587-4EB7-8AD4-44C34A46C2DB}"/>
            </c:ext>
          </c:extLst>
        </c:ser>
        <c:ser>
          <c:idx val="4"/>
          <c:order val="4"/>
          <c:tx>
            <c:strRef>
              <c:f>Medias!$F$1</c:f>
              <c:strCache>
                <c:ptCount val="1"/>
                <c:pt idx="0">
                  <c:v>Nuclear</c:v>
                </c:pt>
              </c:strCache>
            </c:strRef>
          </c:tx>
          <c:spPr>
            <a:ln w="3810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plus"/>
            <c:size val="7"/>
            <c:spPr>
              <a:solidFill>
                <a:schemeClr val="accent4">
                  <a:lumMod val="50000"/>
                  <a:alpha val="99000"/>
                </a:schemeClr>
              </a:solidFill>
              <a:ln w="9525">
                <a:solidFill>
                  <a:schemeClr val="accent4">
                    <a:lumMod val="50000"/>
                    <a:alpha val="97000"/>
                  </a:schemeClr>
                </a:solidFill>
              </a:ln>
              <a:effectLst/>
            </c:spPr>
          </c:marker>
          <c:xVal>
            <c:numRef>
              <c:f>Medias!$A$2:$A$13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Medias!$F$2:$F$13</c:f>
              <c:numCache>
                <c:formatCode>0.0E+00</c:formatCode>
                <c:ptCount val="12"/>
                <c:pt idx="0">
                  <c:v>78741.224776923074</c:v>
                </c:pt>
                <c:pt idx="1">
                  <c:v>69829.600838461542</c:v>
                </c:pt>
                <c:pt idx="2">
                  <c:v>71526.464338461548</c:v>
                </c:pt>
                <c:pt idx="3">
                  <c:v>63132.955715384618</c:v>
                </c:pt>
                <c:pt idx="4">
                  <c:v>59851.425476923076</c:v>
                </c:pt>
                <c:pt idx="5">
                  <c:v>57529.766515384617</c:v>
                </c:pt>
                <c:pt idx="6">
                  <c:v>61513.093861538458</c:v>
                </c:pt>
                <c:pt idx="7">
                  <c:v>60782.041584615392</c:v>
                </c:pt>
                <c:pt idx="8">
                  <c:v>59723.138807692303</c:v>
                </c:pt>
                <c:pt idx="9">
                  <c:v>63339.500207692312</c:v>
                </c:pt>
                <c:pt idx="10">
                  <c:v>65628.231561538472</c:v>
                </c:pt>
                <c:pt idx="11">
                  <c:v>73374.394276923063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587-4EB7-8AD4-44C34A46C2DB}"/>
            </c:ext>
          </c:extLst>
        </c:ser>
        <c:ser>
          <c:idx val="5"/>
          <c:order val="5"/>
          <c:tx>
            <c:strRef>
              <c:f>Medias!$G$1</c:f>
              <c:strCache>
                <c:ptCount val="1"/>
                <c:pt idx="0">
                  <c:v>Wind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00B050">
                  <a:alpha val="95000"/>
                </a:srgbClr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Medias!$A$2:$A$13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xVal>
          <c:yVal>
            <c:numRef>
              <c:f>Medias!$G$2:$G$13</c:f>
              <c:numCache>
                <c:formatCode>0.0E+00</c:formatCode>
                <c:ptCount val="12"/>
                <c:pt idx="0">
                  <c:v>35248.467576923082</c:v>
                </c:pt>
                <c:pt idx="1">
                  <c:v>34357.442092307698</c:v>
                </c:pt>
                <c:pt idx="2">
                  <c:v>32416.006915384616</c:v>
                </c:pt>
                <c:pt idx="3">
                  <c:v>25756.525123076925</c:v>
                </c:pt>
                <c:pt idx="4">
                  <c:v>23538.55300769231</c:v>
                </c:pt>
                <c:pt idx="5">
                  <c:v>19339.388069230768</c:v>
                </c:pt>
                <c:pt idx="6">
                  <c:v>20187.188976923077</c:v>
                </c:pt>
                <c:pt idx="7">
                  <c:v>20634.777153846153</c:v>
                </c:pt>
                <c:pt idx="8">
                  <c:v>22316.488830769227</c:v>
                </c:pt>
                <c:pt idx="9">
                  <c:v>30351.074484615387</c:v>
                </c:pt>
                <c:pt idx="10">
                  <c:v>32121.366653846155</c:v>
                </c:pt>
                <c:pt idx="11">
                  <c:v>38310.151361538461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587-4EB7-8AD4-44C34A46C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448975"/>
        <c:axId val="385450223"/>
      </c:scatterChart>
      <c:valAx>
        <c:axId val="385448975"/>
        <c:scaling>
          <c:orientation val="minMax"/>
          <c:max val="12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5450223"/>
        <c:crosses val="autoZero"/>
        <c:crossBetween val="midCat"/>
        <c:majorUnit val="1"/>
        <c:minorUnit val="1"/>
      </c:valAx>
      <c:valAx>
        <c:axId val="385450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GHh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5448975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pt-BR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1"/>
              <a:t>Percentage of contribution of each generation 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8930193158129158E-2"/>
          <c:y val="8.4103541806933677E-2"/>
          <c:w val="0.90395782263837776"/>
          <c:h val="0.7472457265227098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Reference!$C$19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Winter!$C$20:$C$32</c:f>
              <c:numCache>
                <c:formatCode>0</c:formatCode>
                <c:ptCount val="13"/>
                <c:pt idx="0">
                  <c:v>25.432851828265406</c:v>
                </c:pt>
                <c:pt idx="1">
                  <c:v>26.20084215165927</c:v>
                </c:pt>
                <c:pt idx="2">
                  <c:v>28.212832441683648</c:v>
                </c:pt>
                <c:pt idx="3">
                  <c:v>27.452712599392093</c:v>
                </c:pt>
                <c:pt idx="4">
                  <c:v>25.493418050042159</c:v>
                </c:pt>
                <c:pt idx="5">
                  <c:v>25.717403878177375</c:v>
                </c:pt>
                <c:pt idx="6">
                  <c:v>22.384306260827675</c:v>
                </c:pt>
                <c:pt idx="7">
                  <c:v>23.442022103150659</c:v>
                </c:pt>
                <c:pt idx="8">
                  <c:v>21.23461765152981</c:v>
                </c:pt>
                <c:pt idx="9">
                  <c:v>18.316643685380317</c:v>
                </c:pt>
                <c:pt idx="10">
                  <c:v>13.905834708525392</c:v>
                </c:pt>
                <c:pt idx="11">
                  <c:v>15.488321500620165</c:v>
                </c:pt>
                <c:pt idx="12">
                  <c:v>16.375472648948175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97-4CEA-A23C-5FDBE90B3E91}"/>
            </c:ext>
          </c:extLst>
        </c:ser>
        <c:ser>
          <c:idx val="1"/>
          <c:order val="1"/>
          <c:tx>
            <c:strRef>
              <c:f>Winter!$E$19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Winter!$E$20:$E$32</c:f>
              <c:numCache>
                <c:formatCode>0</c:formatCode>
                <c:ptCount val="13"/>
                <c:pt idx="0">
                  <c:v>25.046320711693852</c:v>
                </c:pt>
                <c:pt idx="1">
                  <c:v>24.498434318216894</c:v>
                </c:pt>
                <c:pt idx="2">
                  <c:v>20.996420585238919</c:v>
                </c:pt>
                <c:pt idx="3">
                  <c:v>18.979789546594777</c:v>
                </c:pt>
                <c:pt idx="4">
                  <c:v>16.037319077659479</c:v>
                </c:pt>
                <c:pt idx="5">
                  <c:v>17.300332775099466</c:v>
                </c:pt>
                <c:pt idx="6">
                  <c:v>18.804040307440346</c:v>
                </c:pt>
                <c:pt idx="7">
                  <c:v>21.987882271187118</c:v>
                </c:pt>
                <c:pt idx="8">
                  <c:v>20.210333085332703</c:v>
                </c:pt>
                <c:pt idx="9">
                  <c:v>21.24440858038999</c:v>
                </c:pt>
                <c:pt idx="10">
                  <c:v>20.210567938445308</c:v>
                </c:pt>
                <c:pt idx="11">
                  <c:v>21.795706869287464</c:v>
                </c:pt>
                <c:pt idx="12">
                  <c:v>21.868337566238488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97-4CEA-A23C-5FDBE90B3E91}"/>
            </c:ext>
          </c:extLst>
        </c:ser>
        <c:ser>
          <c:idx val="2"/>
          <c:order val="2"/>
          <c:tx>
            <c:strRef>
              <c:f>Winter!$H$19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Winter!$H$20:$H$32</c:f>
              <c:numCache>
                <c:formatCode>0</c:formatCode>
                <c:ptCount val="13"/>
                <c:pt idx="0">
                  <c:v>4.8797252211301014</c:v>
                </c:pt>
                <c:pt idx="1">
                  <c:v>5.4311107716011273</c:v>
                </c:pt>
                <c:pt idx="2">
                  <c:v>6.5621276222897968</c:v>
                </c:pt>
                <c:pt idx="3">
                  <c:v>7.5580177096003274</c:v>
                </c:pt>
                <c:pt idx="4">
                  <c:v>9.9268531673187184</c:v>
                </c:pt>
                <c:pt idx="5">
                  <c:v>10.438070046851696</c:v>
                </c:pt>
                <c:pt idx="6">
                  <c:v>11.40044328738116</c:v>
                </c:pt>
                <c:pt idx="7">
                  <c:v>11.576117618886803</c:v>
                </c:pt>
                <c:pt idx="8">
                  <c:v>13.46601020260759</c:v>
                </c:pt>
                <c:pt idx="9">
                  <c:v>15.663646930063068</c:v>
                </c:pt>
                <c:pt idx="10">
                  <c:v>19.595705744753825</c:v>
                </c:pt>
                <c:pt idx="11">
                  <c:v>16.672267958609279</c:v>
                </c:pt>
                <c:pt idx="12">
                  <c:v>19.788806943909108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97-4CEA-A23C-5FDBE90B3E91}"/>
            </c:ext>
          </c:extLst>
        </c:ser>
        <c:ser>
          <c:idx val="3"/>
          <c:order val="3"/>
          <c:tx>
            <c:strRef>
              <c:f>Reference!$F$19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Reference!$F$20:$F$32</c:f>
              <c:numCache>
                <c:formatCode>0</c:formatCode>
                <c:ptCount val="13"/>
                <c:pt idx="0">
                  <c:v>0.71270561160180246</c:v>
                </c:pt>
                <c:pt idx="1">
                  <c:v>1.4692838397473529</c:v>
                </c:pt>
                <c:pt idx="2">
                  <c:v>2.1676919397745706</c:v>
                </c:pt>
                <c:pt idx="3">
                  <c:v>2.6171071311070575</c:v>
                </c:pt>
                <c:pt idx="4">
                  <c:v>3.0345949719674961</c:v>
                </c:pt>
                <c:pt idx="5">
                  <c:v>3.3127241001701306</c:v>
                </c:pt>
                <c:pt idx="6">
                  <c:v>3.4101839207008329</c:v>
                </c:pt>
                <c:pt idx="7">
                  <c:v>3.6610545146237268</c:v>
                </c:pt>
                <c:pt idx="8">
                  <c:v>4.0987881707136316</c:v>
                </c:pt>
                <c:pt idx="9">
                  <c:v>4.4305486571008554</c:v>
                </c:pt>
                <c:pt idx="10">
                  <c:v>5.3034279926491426</c:v>
                </c:pt>
                <c:pt idx="11">
                  <c:v>5.7463820588814158</c:v>
                </c:pt>
                <c:pt idx="12">
                  <c:v>7.281542370182212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97-4CEA-A23C-5FDBE90B3E91}"/>
            </c:ext>
          </c:extLst>
        </c:ser>
        <c:ser>
          <c:idx val="4"/>
          <c:order val="4"/>
          <c:tx>
            <c:strRef>
              <c:f>Reference!$G$19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Reference!$G$20:$G$32</c:f>
              <c:numCache>
                <c:formatCode>0</c:formatCode>
                <c:ptCount val="13"/>
                <c:pt idx="0">
                  <c:v>26.639475875981049</c:v>
                </c:pt>
                <c:pt idx="1">
                  <c:v>26.693393971756844</c:v>
                </c:pt>
                <c:pt idx="2">
                  <c:v>25.794866758655349</c:v>
                </c:pt>
                <c:pt idx="3">
                  <c:v>25.956609824141797</c:v>
                </c:pt>
                <c:pt idx="4">
                  <c:v>26.564652754931227</c:v>
                </c:pt>
                <c:pt idx="5">
                  <c:v>25.511291101861154</c:v>
                </c:pt>
                <c:pt idx="6">
                  <c:v>24.690348187700955</c:v>
                </c:pt>
                <c:pt idx="7">
                  <c:v>23.975721179920143</c:v>
                </c:pt>
                <c:pt idx="8">
                  <c:v>24.12727200965271</c:v>
                </c:pt>
                <c:pt idx="9">
                  <c:v>24.338098191110067</c:v>
                </c:pt>
                <c:pt idx="10">
                  <c:v>22.278409603334097</c:v>
                </c:pt>
                <c:pt idx="11">
                  <c:v>22.761218365967157</c:v>
                </c:pt>
                <c:pt idx="12">
                  <c:v>19.697842310743361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97-4CEA-A23C-5FDBE90B3E91}"/>
            </c:ext>
          </c:extLst>
        </c:ser>
        <c:ser>
          <c:idx val="5"/>
          <c:order val="5"/>
          <c:tx>
            <c:strRef>
              <c:f>Winter!$D$19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Winter!$D$20:$D$32</c:f>
              <c:numCache>
                <c:formatCode>0</c:formatCode>
                <c:ptCount val="13"/>
                <c:pt idx="0">
                  <c:v>17.885845472813735</c:v>
                </c:pt>
                <c:pt idx="1">
                  <c:v>15.075856005907379</c:v>
                </c:pt>
                <c:pt idx="2">
                  <c:v>16.526418364184082</c:v>
                </c:pt>
                <c:pt idx="3">
                  <c:v>18.694110411911161</c:v>
                </c:pt>
                <c:pt idx="4">
                  <c:v>19.401366065227922</c:v>
                </c:pt>
                <c:pt idx="5">
                  <c:v>18.176424432864213</c:v>
                </c:pt>
                <c:pt idx="6">
                  <c:v>19.352006281372482</c:v>
                </c:pt>
                <c:pt idx="7">
                  <c:v>16.488552142533905</c:v>
                </c:pt>
                <c:pt idx="8">
                  <c:v>18.397070022013668</c:v>
                </c:pt>
                <c:pt idx="9">
                  <c:v>17.103309353127116</c:v>
                </c:pt>
                <c:pt idx="10">
                  <c:v>19.734353002011101</c:v>
                </c:pt>
                <c:pt idx="11">
                  <c:v>19.613820895285556</c:v>
                </c:pt>
                <c:pt idx="12">
                  <c:v>16.328093114365533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897-4CEA-A23C-5FDBE90B3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2779263"/>
        <c:axId val="1902778783"/>
      </c:barChart>
      <c:lineChart>
        <c:grouping val="standard"/>
        <c:varyColors val="0"/>
        <c:ser>
          <c:idx val="6"/>
          <c:order val="6"/>
          <c:tx>
            <c:v>Sum Non-Renewable Energy</c:v>
          </c:tx>
          <c:spPr>
            <a:ln w="28575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Winter!$K$20:$K$32</c:f>
              <c:numCache>
                <c:formatCode>0</c:formatCode>
                <c:ptCount val="13"/>
                <c:pt idx="0">
                  <c:v>69.655215942611022</c:v>
                </c:pt>
                <c:pt idx="1">
                  <c:v>69.334137068463406</c:v>
                </c:pt>
                <c:pt idx="2">
                  <c:v>71.065818596662893</c:v>
                </c:pt>
                <c:pt idx="3">
                  <c:v>72.165364207633488</c:v>
                </c:pt>
                <c:pt idx="4">
                  <c:v>72.143764669659305</c:v>
                </c:pt>
                <c:pt idx="5">
                  <c:v>70.406424219685718</c:v>
                </c:pt>
                <c:pt idx="6">
                  <c:v>67.923509686061294</c:v>
                </c:pt>
                <c:pt idx="7">
                  <c:v>64.247665790945547</c:v>
                </c:pt>
                <c:pt idx="8">
                  <c:v>64.147823998268848</c:v>
                </c:pt>
                <c:pt idx="9">
                  <c:v>60.344656358538266</c:v>
                </c:pt>
                <c:pt idx="10">
                  <c:v>57.022815293046449</c:v>
                </c:pt>
                <c:pt idx="11">
                  <c:v>58.167555730137934</c:v>
                </c:pt>
                <c:pt idx="12">
                  <c:v>54.030790705901751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897-4CEA-A23C-5FDBE90B3E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779263"/>
        <c:axId val="1902778783"/>
      </c:lineChart>
      <c:catAx>
        <c:axId val="19027792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200" b="1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778783"/>
        <c:crosses val="autoZero"/>
        <c:auto val="1"/>
        <c:lblAlgn val="ctr"/>
        <c:lblOffset val="100"/>
        <c:noMultiLvlLbl val="0"/>
      </c:catAx>
      <c:valAx>
        <c:axId val="190277878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%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779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pt-BR">
                <a:latin typeface="Arial Nova Light" panose="020B0604020202020204" pitchFamily="34" charset="0"/>
              </a:rPr>
              <a:t>Net global Electricity Production (Twh)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dLbl>
              <c:idx val="7"/>
              <c:layout>
                <c:manualLayout>
                  <c:x val="-4.3728304352658377E-2"/>
                  <c:y val="-5.233507370398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9A-434F-AE89-09063032E3BF}"/>
                </c:ext>
              </c:extLst>
            </c:dLbl>
            <c:dLbl>
              <c:idx val="9"/>
              <c:layout>
                <c:manualLayout>
                  <c:x val="-2.3186542534964428E-2"/>
                  <c:y val="-4.2178824203797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9A-434F-AE89-09063032E3BF}"/>
                </c:ext>
              </c:extLst>
            </c:dLbl>
            <c:dLbl>
              <c:idx val="10"/>
              <c:layout>
                <c:manualLayout>
                  <c:x val="-3.7859229547602936E-2"/>
                  <c:y val="-0.13561631960549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9A-434F-AE89-09063032E3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accent2">
                        <a:lumMod val="20000"/>
                        <a:lumOff val="8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'Consumo total '!$B$4:$B$15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'Consumo total '!$D$4:$D$15</c:f>
              <c:numCache>
                <c:formatCode>0.0</c:formatCode>
                <c:ptCount val="12"/>
                <c:pt idx="0">
                  <c:v>20.855388265999999</c:v>
                </c:pt>
                <c:pt idx="1">
                  <c:v>20.797196047999993</c:v>
                </c:pt>
                <c:pt idx="2">
                  <c:v>20.784687058000006</c:v>
                </c:pt>
                <c:pt idx="3">
                  <c:v>20.783386126</c:v>
                </c:pt>
                <c:pt idx="4">
                  <c:v>20.87363345</c:v>
                </c:pt>
                <c:pt idx="5">
                  <c:v>20.964203651200002</c:v>
                </c:pt>
                <c:pt idx="6">
                  <c:v>21.109785668199994</c:v>
                </c:pt>
                <c:pt idx="7">
                  <c:v>21.182925863999998</c:v>
                </c:pt>
                <c:pt idx="8">
                  <c:v>21.608056931499995</c:v>
                </c:pt>
                <c:pt idx="9">
                  <c:v>21.315513590599998</c:v>
                </c:pt>
                <c:pt idx="10">
                  <c:v>20.796412311200001</c:v>
                </c:pt>
                <c:pt idx="11">
                  <c:v>21.50373013330001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9A-434F-AE89-09063032E3B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649360832"/>
        <c:axId val="649364992"/>
      </c:lineChart>
      <c:catAx>
        <c:axId val="649360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9364992"/>
        <c:crosses val="autoZero"/>
        <c:auto val="1"/>
        <c:lblAlgn val="ctr"/>
        <c:lblOffset val="100"/>
        <c:noMultiLvlLbl val="0"/>
      </c:catAx>
      <c:valAx>
        <c:axId val="6493649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/>
                  <a:t>TWh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1"/>
        <c:majorTickMark val="in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936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Generation by energy source  (GWh)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Geração!$B$3</c:f>
              <c:strCache>
                <c:ptCount val="1"/>
                <c:pt idx="0">
                  <c:v>Coal, Peat and Manufactured Gases</c:v>
                </c:pt>
              </c:strCache>
            </c:strRef>
          </c:tx>
          <c:spPr>
            <a:ln w="34925" cap="rnd">
              <a:solidFill>
                <a:srgbClr val="FF00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Geração!$A$4:$A$15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Geração!$B$4:$B$15</c:f>
              <c:numCache>
                <c:formatCode>0</c:formatCode>
                <c:ptCount val="12"/>
                <c:pt idx="0">
                  <c:v>814391.59499999997</c:v>
                </c:pt>
                <c:pt idx="1">
                  <c:v>837094.48499999987</c:v>
                </c:pt>
                <c:pt idx="2">
                  <c:v>890330.24399999995</c:v>
                </c:pt>
                <c:pt idx="3">
                  <c:v>870094.50300000014</c:v>
                </c:pt>
                <c:pt idx="4">
                  <c:v>815691.29099999997</c:v>
                </c:pt>
                <c:pt idx="5">
                  <c:v>802090.76599999995</c:v>
                </c:pt>
                <c:pt idx="6">
                  <c:v>735770.62699999998</c:v>
                </c:pt>
                <c:pt idx="7">
                  <c:v>713646.46399999992</c:v>
                </c:pt>
                <c:pt idx="8">
                  <c:v>685839.58230000001</c:v>
                </c:pt>
                <c:pt idx="9">
                  <c:v>537277.06709999999</c:v>
                </c:pt>
                <c:pt idx="10">
                  <c:v>438182.93169999996</c:v>
                </c:pt>
                <c:pt idx="11">
                  <c:v>507095.18220000004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3-409B-99AB-8E4660F1AEE4}"/>
            </c:ext>
          </c:extLst>
        </c:ser>
        <c:ser>
          <c:idx val="1"/>
          <c:order val="1"/>
          <c:tx>
            <c:strRef>
              <c:f>Geração!$C$3</c:f>
              <c:strCache>
                <c:ptCount val="1"/>
                <c:pt idx="0">
                  <c:v>Natural Gas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Geração!$A$4:$A$15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Geração!$C$4:$C$15</c:f>
              <c:numCache>
                <c:formatCode>0</c:formatCode>
                <c:ptCount val="12"/>
                <c:pt idx="0">
                  <c:v>817155.98099999991</c:v>
                </c:pt>
                <c:pt idx="1">
                  <c:v>760321.62</c:v>
                </c:pt>
                <c:pt idx="2">
                  <c:v>642712.14100000006</c:v>
                </c:pt>
                <c:pt idx="3">
                  <c:v>573185.34400000004</c:v>
                </c:pt>
                <c:pt idx="4">
                  <c:v>539025.45200000005</c:v>
                </c:pt>
                <c:pt idx="5">
                  <c:v>558100.53099999996</c:v>
                </c:pt>
                <c:pt idx="6">
                  <c:v>653427.23300000001</c:v>
                </c:pt>
                <c:pt idx="7">
                  <c:v>719504.10200000007</c:v>
                </c:pt>
                <c:pt idx="8">
                  <c:v>664338.14939999988</c:v>
                </c:pt>
                <c:pt idx="9">
                  <c:v>706999.68839999998</c:v>
                </c:pt>
                <c:pt idx="10">
                  <c:v>684788.86479999998</c:v>
                </c:pt>
                <c:pt idx="11">
                  <c:v>709574.4850000001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3-409B-99AB-8E4660F1AEE4}"/>
            </c:ext>
          </c:extLst>
        </c:ser>
        <c:ser>
          <c:idx val="2"/>
          <c:order val="2"/>
          <c:tx>
            <c:strRef>
              <c:f>Geração!$D$3</c:f>
              <c:strCache>
                <c:ptCount val="1"/>
                <c:pt idx="0">
                  <c:v>Oil and Petroleum Products</c:v>
                </c:pt>
              </c:strCache>
            </c:strRef>
          </c:tx>
          <c:spPr>
            <a:ln w="34925" cap="rnd">
              <a:solidFill>
                <a:schemeClr val="accent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Geração!$A$4:$A$15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Geração!$D$4:$D$15</c:f>
              <c:numCache>
                <c:formatCode>0</c:formatCode>
                <c:ptCount val="12"/>
                <c:pt idx="0">
                  <c:v>75914.535000000003</c:v>
                </c:pt>
                <c:pt idx="1">
                  <c:v>66268.604999999996</c:v>
                </c:pt>
                <c:pt idx="2">
                  <c:v>64878.547999999995</c:v>
                </c:pt>
                <c:pt idx="3">
                  <c:v>56222.245999999985</c:v>
                </c:pt>
                <c:pt idx="4">
                  <c:v>54090.617000000006</c:v>
                </c:pt>
                <c:pt idx="5">
                  <c:v>57788.530000000006</c:v>
                </c:pt>
                <c:pt idx="6">
                  <c:v>56107.015999999996</c:v>
                </c:pt>
                <c:pt idx="7">
                  <c:v>52285.968000000001</c:v>
                </c:pt>
                <c:pt idx="8">
                  <c:v>46873.406199999998</c:v>
                </c:pt>
                <c:pt idx="9">
                  <c:v>44266.481700000004</c:v>
                </c:pt>
                <c:pt idx="10">
                  <c:v>40365.433900000004</c:v>
                </c:pt>
                <c:pt idx="11">
                  <c:v>43123.233899999999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23-409B-99AB-8E4660F1AEE4}"/>
            </c:ext>
          </c:extLst>
        </c:ser>
        <c:ser>
          <c:idx val="3"/>
          <c:order val="3"/>
          <c:tx>
            <c:strRef>
              <c:f>Geração!$E$3</c:f>
              <c:strCache>
                <c:ptCount val="1"/>
                <c:pt idx="0">
                  <c:v>Other Combustible Non-Renewables</c:v>
                </c:pt>
              </c:strCache>
            </c:strRef>
          </c:tx>
          <c:spPr>
            <a:ln w="34925" cap="rnd">
              <a:solidFill>
                <a:schemeClr val="accent2">
                  <a:lumMod val="40000"/>
                  <a:lumOff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Geração!$A$4:$A$15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Geração!$E$4:$E$15</c:f>
              <c:numCache>
                <c:formatCode>0</c:formatCode>
                <c:ptCount val="12"/>
                <c:pt idx="0">
                  <c:v>19189.487999999998</c:v>
                </c:pt>
                <c:pt idx="1">
                  <c:v>20079.667999999998</c:v>
                </c:pt>
                <c:pt idx="2">
                  <c:v>20546.29</c:v>
                </c:pt>
                <c:pt idx="3">
                  <c:v>20502.977999999999</c:v>
                </c:pt>
                <c:pt idx="4">
                  <c:v>21964.386999999995</c:v>
                </c:pt>
                <c:pt idx="5">
                  <c:v>23192.727999999999</c:v>
                </c:pt>
                <c:pt idx="6">
                  <c:v>25687.555</c:v>
                </c:pt>
                <c:pt idx="7">
                  <c:v>25171.701000000001</c:v>
                </c:pt>
                <c:pt idx="8">
                  <c:v>27508.459499999997</c:v>
                </c:pt>
                <c:pt idx="9">
                  <c:v>26436.360199999996</c:v>
                </c:pt>
                <c:pt idx="10">
                  <c:v>28433.939200000004</c:v>
                </c:pt>
                <c:pt idx="11">
                  <c:v>29451.257900000001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23-409B-99AB-8E4660F1AEE4}"/>
            </c:ext>
          </c:extLst>
        </c:ser>
        <c:ser>
          <c:idx val="4"/>
          <c:order val="4"/>
          <c:tx>
            <c:strRef>
              <c:f>Geração!$F$3</c:f>
              <c:strCache>
                <c:ptCount val="1"/>
                <c:pt idx="0">
                  <c:v>Nuclear</c:v>
                </c:pt>
              </c:strCache>
            </c:strRef>
          </c:tx>
          <c:spPr>
            <a:ln w="34925" cap="rnd">
              <a:solidFill>
                <a:srgbClr val="FFFF0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Geração!$A$4:$A$15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Geração!$F$4:$F$15</c:f>
              <c:numCache>
                <c:formatCode>0</c:formatCode>
                <c:ptCount val="12"/>
                <c:pt idx="0">
                  <c:v>868189.00799999991</c:v>
                </c:pt>
                <c:pt idx="1">
                  <c:v>858473.5340000001</c:v>
                </c:pt>
                <c:pt idx="2">
                  <c:v>834918.01699999988</c:v>
                </c:pt>
                <c:pt idx="3">
                  <c:v>831972.68599999999</c:v>
                </c:pt>
                <c:pt idx="4">
                  <c:v>831460.77500000014</c:v>
                </c:pt>
                <c:pt idx="5">
                  <c:v>809403.36699999997</c:v>
                </c:pt>
                <c:pt idx="6">
                  <c:v>790566.10900000005</c:v>
                </c:pt>
                <c:pt idx="7">
                  <c:v>780147.40700000001</c:v>
                </c:pt>
                <c:pt idx="8">
                  <c:v>782331.32019999996</c:v>
                </c:pt>
                <c:pt idx="9">
                  <c:v>778529.32100000011</c:v>
                </c:pt>
                <c:pt idx="10">
                  <c:v>690694.22039999987</c:v>
                </c:pt>
                <c:pt idx="11">
                  <c:v>729488.88829999999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23-409B-99AB-8E4660F1AEE4}"/>
            </c:ext>
          </c:extLst>
        </c:ser>
        <c:ser>
          <c:idx val="5"/>
          <c:order val="5"/>
          <c:tx>
            <c:strRef>
              <c:f>Geração!$G$3</c:f>
              <c:strCache>
                <c:ptCount val="1"/>
                <c:pt idx="0">
                  <c:v>Hydro</c:v>
                </c:pt>
              </c:strCache>
            </c:strRef>
          </c:tx>
          <c:spPr>
            <a:ln w="349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Geração!$A$4:$A$15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Geração!$G$4:$G$15</c:f>
              <c:numCache>
                <c:formatCode>0</c:formatCode>
                <c:ptCount val="12"/>
                <c:pt idx="0">
                  <c:v>585389.01800000004</c:v>
                </c:pt>
                <c:pt idx="1">
                  <c:v>530421.48600000003</c:v>
                </c:pt>
                <c:pt idx="2">
                  <c:v>591530.58800000011</c:v>
                </c:pt>
                <c:pt idx="3">
                  <c:v>607910.23399999994</c:v>
                </c:pt>
                <c:pt idx="4">
                  <c:v>594856.71799999999</c:v>
                </c:pt>
                <c:pt idx="5">
                  <c:v>593362.77500000002</c:v>
                </c:pt>
                <c:pt idx="6">
                  <c:v>604312.41899999999</c:v>
                </c:pt>
                <c:pt idx="7">
                  <c:v>553364.17299999995</c:v>
                </c:pt>
                <c:pt idx="8">
                  <c:v>589404.62679999997</c:v>
                </c:pt>
                <c:pt idx="9">
                  <c:v>590690.52029999997</c:v>
                </c:pt>
                <c:pt idx="10">
                  <c:v>632777.81189999997</c:v>
                </c:pt>
                <c:pt idx="11">
                  <c:v>594720.1425999999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23-409B-99AB-8E4660F1AEE4}"/>
            </c:ext>
          </c:extLst>
        </c:ser>
        <c:ser>
          <c:idx val="6"/>
          <c:order val="6"/>
          <c:tx>
            <c:strRef>
              <c:f>Geração!$H$3</c:f>
              <c:strCache>
                <c:ptCount val="1"/>
                <c:pt idx="0">
                  <c:v>Wind</c:v>
                </c:pt>
              </c:strCache>
            </c:strRef>
          </c:tx>
          <c:spPr>
            <a:ln w="34925" cap="rnd">
              <a:solidFill>
                <a:schemeClr val="accent1">
                  <a:lumMod val="75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Geração!$A$4:$A$15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Geração!$H$4:$H$15</c:f>
              <c:numCache>
                <c:formatCode>0</c:formatCode>
                <c:ptCount val="12"/>
                <c:pt idx="0">
                  <c:v>150678.962</c:v>
                </c:pt>
                <c:pt idx="1">
                  <c:v>182488.32399999999</c:v>
                </c:pt>
                <c:pt idx="2">
                  <c:v>207106.35699999999</c:v>
                </c:pt>
                <c:pt idx="3">
                  <c:v>238196.59000000003</c:v>
                </c:pt>
                <c:pt idx="4">
                  <c:v>253936.014</c:v>
                </c:pt>
                <c:pt idx="5">
                  <c:v>304664.90700000001</c:v>
                </c:pt>
                <c:pt idx="6">
                  <c:v>308655.82</c:v>
                </c:pt>
                <c:pt idx="7">
                  <c:v>368116.489</c:v>
                </c:pt>
                <c:pt idx="8">
                  <c:v>387701.10200000013</c:v>
                </c:pt>
                <c:pt idx="9">
                  <c:v>443587.7931999999</c:v>
                </c:pt>
                <c:pt idx="10">
                  <c:v>489419.91290000005</c:v>
                </c:pt>
                <c:pt idx="11">
                  <c:v>479915.96519999998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23-409B-99AB-8E4660F1AEE4}"/>
            </c:ext>
          </c:extLst>
        </c:ser>
        <c:ser>
          <c:idx val="7"/>
          <c:order val="7"/>
          <c:tx>
            <c:strRef>
              <c:f>Geração!$I$3</c:f>
              <c:strCache>
                <c:ptCount val="1"/>
                <c:pt idx="0">
                  <c:v>Solar</c:v>
                </c:pt>
              </c:strCache>
            </c:strRef>
          </c:tx>
          <c:spPr>
            <a:ln w="3492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Geração!$A$4:$A$15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Geração!$I$4:$I$15</c:f>
              <c:numCache>
                <c:formatCode>0</c:formatCode>
                <c:ptCount val="12"/>
                <c:pt idx="0">
                  <c:v>23227.302999999993</c:v>
                </c:pt>
                <c:pt idx="1">
                  <c:v>47252.937999999995</c:v>
                </c:pt>
                <c:pt idx="2">
                  <c:v>70162.992999999988</c:v>
                </c:pt>
                <c:pt idx="3">
                  <c:v>83884.670000000013</c:v>
                </c:pt>
                <c:pt idx="4">
                  <c:v>94981.353999999992</c:v>
                </c:pt>
                <c:pt idx="5">
                  <c:v>105103.65899999999</c:v>
                </c:pt>
                <c:pt idx="6">
                  <c:v>109191.48699999998</c:v>
                </c:pt>
                <c:pt idx="7">
                  <c:v>119127.26899999999</c:v>
                </c:pt>
                <c:pt idx="8">
                  <c:v>132903.97520000002</c:v>
                </c:pt>
                <c:pt idx="9">
                  <c:v>141724.79750000002</c:v>
                </c:pt>
                <c:pt idx="10">
                  <c:v>164421.38950000002</c:v>
                </c:pt>
                <c:pt idx="11">
                  <c:v>184169.48480000001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223-409B-99AB-8E4660F1AEE4}"/>
            </c:ext>
          </c:extLst>
        </c:ser>
        <c:ser>
          <c:idx val="8"/>
          <c:order val="8"/>
          <c:tx>
            <c:strRef>
              <c:f>Geração!$J$3</c:f>
              <c:strCache>
                <c:ptCount val="1"/>
                <c:pt idx="0">
                  <c:v>Geothermal</c:v>
                </c:pt>
              </c:strCache>
            </c:strRef>
          </c:tx>
          <c:spPr>
            <a:ln w="34925" cap="rnd">
              <a:solidFill>
                <a:schemeClr val="accent3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Geração!$A$4:$A$15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Geração!$J$4:$J$15</c:f>
              <c:numCache>
                <c:formatCode>0</c:formatCode>
                <c:ptCount val="12"/>
                <c:pt idx="0">
                  <c:v>10042.333000000001</c:v>
                </c:pt>
                <c:pt idx="1">
                  <c:v>10633.056999999999</c:v>
                </c:pt>
                <c:pt idx="2">
                  <c:v>11309.567000000001</c:v>
                </c:pt>
                <c:pt idx="3">
                  <c:v>12056.506000000001</c:v>
                </c:pt>
                <c:pt idx="4">
                  <c:v>13170.242</c:v>
                </c:pt>
                <c:pt idx="5">
                  <c:v>14106.886999999999</c:v>
                </c:pt>
                <c:pt idx="6">
                  <c:v>15348.958999999997</c:v>
                </c:pt>
                <c:pt idx="7">
                  <c:v>16338.133</c:v>
                </c:pt>
                <c:pt idx="8">
                  <c:v>18245.831999999999</c:v>
                </c:pt>
                <c:pt idx="9">
                  <c:v>19283.103800000004</c:v>
                </c:pt>
                <c:pt idx="10">
                  <c:v>20217.3272</c:v>
                </c:pt>
                <c:pt idx="11">
                  <c:v>20598.8423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23-409B-99AB-8E4660F1AEE4}"/>
            </c:ext>
          </c:extLst>
        </c:ser>
        <c:ser>
          <c:idx val="9"/>
          <c:order val="9"/>
          <c:tx>
            <c:strRef>
              <c:f>Geração!$K$3</c:f>
              <c:strCache>
                <c:ptCount val="1"/>
                <c:pt idx="0">
                  <c:v>Other Renewables</c:v>
                </c:pt>
              </c:strCache>
            </c:strRef>
          </c:tx>
          <c:spPr>
            <a:ln w="34925" cap="rnd">
              <a:solidFill>
                <a:schemeClr val="accent4">
                  <a:lumMod val="60000"/>
                </a:schemeClr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numRef>
              <c:f>Geração!$A$4:$A$15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Geração!$K$4:$K$15</c:f>
              <c:numCache>
                <c:formatCode>0</c:formatCode>
                <c:ptCount val="12"/>
                <c:pt idx="0">
                  <c:v>472.00800000000004</c:v>
                </c:pt>
                <c:pt idx="1">
                  <c:v>472.42800000000011</c:v>
                </c:pt>
                <c:pt idx="2">
                  <c:v>456.37200000000001</c:v>
                </c:pt>
                <c:pt idx="3">
                  <c:v>413.50800000000004</c:v>
                </c:pt>
                <c:pt idx="4">
                  <c:v>476.62799999999999</c:v>
                </c:pt>
                <c:pt idx="5">
                  <c:v>483.45600000000007</c:v>
                </c:pt>
                <c:pt idx="6">
                  <c:v>494.39999999999992</c:v>
                </c:pt>
                <c:pt idx="7">
                  <c:v>519.51599999999996</c:v>
                </c:pt>
                <c:pt idx="8">
                  <c:v>483.35040000000004</c:v>
                </c:pt>
                <c:pt idx="9">
                  <c:v>506.08920000000006</c:v>
                </c:pt>
                <c:pt idx="10">
                  <c:v>513.14160000000004</c:v>
                </c:pt>
                <c:pt idx="11">
                  <c:v>513.14160000000004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23-409B-99AB-8E4660F1A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3498592"/>
        <c:axId val="643497760"/>
      </c:lineChart>
      <c:catAx>
        <c:axId val="643498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3497760"/>
        <c:crosses val="autoZero"/>
        <c:auto val="1"/>
        <c:lblAlgn val="ctr"/>
        <c:lblOffset val="100"/>
        <c:noMultiLvlLbl val="0"/>
      </c:catAx>
      <c:valAx>
        <c:axId val="64349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GWh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43498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/>
              <a:t>GHG emissions from Fuel - OECD Europe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041986609025563E-2"/>
          <c:y val="8.147668476937768E-2"/>
          <c:w val="0.8755804089710828"/>
          <c:h val="0.755032345708722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GHGS!$B$2</c:f>
              <c:strCache>
                <c:ptCount val="1"/>
                <c:pt idx="0">
                  <c:v>Coal OECD Europe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34925"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cat>
            <c:numRef>
              <c:f>GHGS!$A$3:$A$14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GHGS!$B$3:$B$14</c:f>
              <c:numCache>
                <c:formatCode>General</c:formatCode>
                <c:ptCount val="12"/>
                <c:pt idx="0">
                  <c:v>1194.5968909999999</c:v>
                </c:pt>
                <c:pt idx="1">
                  <c:v>1206.3241599999999</c:v>
                </c:pt>
                <c:pt idx="2">
                  <c:v>1257.7004899999999</c:v>
                </c:pt>
                <c:pt idx="3">
                  <c:v>1215.338348</c:v>
                </c:pt>
                <c:pt idx="4">
                  <c:v>1150.685663</c:v>
                </c:pt>
                <c:pt idx="5">
                  <c:v>1125.676809</c:v>
                </c:pt>
                <c:pt idx="6">
                  <c:v>1059.3383080000001</c:v>
                </c:pt>
                <c:pt idx="7">
                  <c:v>1042.5246279999999</c:v>
                </c:pt>
                <c:pt idx="8">
                  <c:v>1003.656569</c:v>
                </c:pt>
                <c:pt idx="9">
                  <c:v>838.66686919999995</c:v>
                </c:pt>
                <c:pt idx="10">
                  <c:v>716.85021240000003</c:v>
                </c:pt>
                <c:pt idx="11">
                  <c:v>793.76130230000001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60E-4231-AC7E-55478F0B3549}"/>
            </c:ext>
          </c:extLst>
        </c:ser>
        <c:ser>
          <c:idx val="1"/>
          <c:order val="1"/>
          <c:tx>
            <c:strRef>
              <c:f>GHGS!$D$2</c:f>
              <c:strCache>
                <c:ptCount val="1"/>
                <c:pt idx="0">
                  <c:v>Gas OECD Europe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4925">
              <a:solidFill>
                <a:srgbClr val="FF0000"/>
              </a:solidFill>
            </a:ln>
            <a:effectLst/>
          </c:spPr>
          <c:invertIfNegative val="0"/>
          <c:cat>
            <c:numRef>
              <c:f>GHGS!$A$3:$A$14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GHGS!$D$3:$D$14</c:f>
              <c:numCache>
                <c:formatCode>General</c:formatCode>
                <c:ptCount val="12"/>
                <c:pt idx="0">
                  <c:v>1071.9801789999999</c:v>
                </c:pt>
                <c:pt idx="1">
                  <c:v>983.46160069999996</c:v>
                </c:pt>
                <c:pt idx="2">
                  <c:v>961.55379909999999</c:v>
                </c:pt>
                <c:pt idx="3">
                  <c:v>945.15216850000002</c:v>
                </c:pt>
                <c:pt idx="4">
                  <c:v>858.21294920000003</c:v>
                </c:pt>
                <c:pt idx="5">
                  <c:v>890.42307619999997</c:v>
                </c:pt>
                <c:pt idx="6">
                  <c:v>947.30718979999995</c:v>
                </c:pt>
                <c:pt idx="7">
                  <c:v>983.84337340000002</c:v>
                </c:pt>
                <c:pt idx="8">
                  <c:v>963.51066209999999</c:v>
                </c:pt>
                <c:pt idx="9">
                  <c:v>974.26441279999995</c:v>
                </c:pt>
                <c:pt idx="10">
                  <c:v>951.75570819999996</c:v>
                </c:pt>
                <c:pt idx="11">
                  <c:v>1009.374331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0E-4231-AC7E-55478F0B3549}"/>
            </c:ext>
          </c:extLst>
        </c:ser>
        <c:ser>
          <c:idx val="2"/>
          <c:order val="2"/>
          <c:tx>
            <c:strRef>
              <c:f>GHGS!$E$2</c:f>
              <c:strCache>
                <c:ptCount val="1"/>
                <c:pt idx="0">
                  <c:v>Extrap Gas OECD Europe</c:v>
                </c:pt>
              </c:strCache>
            </c:strRef>
          </c:tx>
          <c:spPr>
            <a:solidFill>
              <a:srgbClr val="00B0F0">
                <a:alpha val="50000"/>
              </a:srgbClr>
            </a:solidFill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invertIfNegative val="0"/>
          <c:val>
            <c:numRef>
              <c:f>GHGS!$E$3:$E$14</c:f>
              <c:numCache>
                <c:formatCode>General</c:formatCode>
                <c:ptCount val="12"/>
                <c:pt idx="0">
                  <c:v>1071.9801789999999</c:v>
                </c:pt>
                <c:pt idx="1">
                  <c:v>983.46160069999996</c:v>
                </c:pt>
                <c:pt idx="2">
                  <c:v>961.55379909999999</c:v>
                </c:pt>
                <c:pt idx="3">
                  <c:v>945.15216850000002</c:v>
                </c:pt>
                <c:pt idx="4">
                  <c:v>858.21294920000003</c:v>
                </c:pt>
                <c:pt idx="5">
                  <c:v>890.42307619999997</c:v>
                </c:pt>
                <c:pt idx="6">
                  <c:v>836.98126875000003</c:v>
                </c:pt>
                <c:pt idx="7">
                  <c:v>783.53946130000008</c:v>
                </c:pt>
                <c:pt idx="8">
                  <c:v>730.09765385000014</c:v>
                </c:pt>
                <c:pt idx="9">
                  <c:v>676.6558464000002</c:v>
                </c:pt>
                <c:pt idx="10">
                  <c:v>623.21403895000026</c:v>
                </c:pt>
                <c:pt idx="11">
                  <c:v>569.77223150000032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60E-4231-AC7E-55478F0B3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344704"/>
        <c:axId val="770345184"/>
      </c:barChart>
      <c:lineChart>
        <c:grouping val="stacked"/>
        <c:varyColors val="0"/>
        <c:ser>
          <c:idx val="3"/>
          <c:order val="3"/>
          <c:tx>
            <c:strRef>
              <c:f>GHGS!$F$2</c:f>
              <c:strCache>
                <c:ptCount val="1"/>
                <c:pt idx="0">
                  <c:v>Total</c:v>
                </c:pt>
              </c:strCache>
            </c:strRef>
          </c:tx>
          <c:spPr>
            <a:ln w="34925">
              <a:solidFill>
                <a:schemeClr val="bg2">
                  <a:lumMod val="25000"/>
                  <a:alpha val="92000"/>
                </a:schemeClr>
              </a:solidFill>
              <a:prstDash val="dash"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GHGS!$F$3:$F$14</c:f>
              <c:numCache>
                <c:formatCode>General</c:formatCode>
                <c:ptCount val="12"/>
                <c:pt idx="0">
                  <c:v>2266.5770699999998</c:v>
                </c:pt>
                <c:pt idx="1">
                  <c:v>2189.7857606999996</c:v>
                </c:pt>
                <c:pt idx="2">
                  <c:v>2219.2542890999998</c:v>
                </c:pt>
                <c:pt idx="3">
                  <c:v>2160.4905165</c:v>
                </c:pt>
                <c:pt idx="4">
                  <c:v>2008.8986122000001</c:v>
                </c:pt>
                <c:pt idx="5">
                  <c:v>2016.0998852</c:v>
                </c:pt>
                <c:pt idx="6">
                  <c:v>2006.6454978000002</c:v>
                </c:pt>
                <c:pt idx="7">
                  <c:v>2026.3680013999999</c:v>
                </c:pt>
                <c:pt idx="8">
                  <c:v>1967.1672311</c:v>
                </c:pt>
                <c:pt idx="9">
                  <c:v>1812.931282</c:v>
                </c:pt>
                <c:pt idx="10">
                  <c:v>1668.6059206</c:v>
                </c:pt>
                <c:pt idx="11">
                  <c:v>1803.1356332999999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0E-4231-AC7E-55478F0B3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344704"/>
        <c:axId val="770345184"/>
      </c:lineChart>
      <c:lineChart>
        <c:grouping val="stacked"/>
        <c:varyColors val="0"/>
        <c:ser>
          <c:idx val="4"/>
          <c:order val="4"/>
          <c:tx>
            <c:strRef>
              <c:f>GHGS!$G$2</c:f>
              <c:strCache>
                <c:ptCount val="1"/>
                <c:pt idx="0">
                  <c:v>Total Virtual</c:v>
                </c:pt>
              </c:strCache>
            </c:strRef>
          </c:tx>
          <c:spPr>
            <a:ln w="34925">
              <a:solidFill>
                <a:srgbClr val="00B0F0">
                  <a:alpha val="97000"/>
                </a:srgbClr>
              </a:solidFill>
              <a:prstDash val="dash"/>
            </a:ln>
          </c:spPr>
          <c:marker>
            <c:spPr>
              <a:noFill/>
              <a:ln>
                <a:solidFill>
                  <a:srgbClr val="0070C0"/>
                </a:solidFill>
              </a:ln>
            </c:spPr>
          </c:marker>
          <c:val>
            <c:numRef>
              <c:f>GHGS!$G$3:$G$14</c:f>
              <c:numCache>
                <c:formatCode>General</c:formatCode>
                <c:ptCount val="12"/>
                <c:pt idx="0">
                  <c:v>2266.5770699999998</c:v>
                </c:pt>
                <c:pt idx="1">
                  <c:v>2189.7857606999996</c:v>
                </c:pt>
                <c:pt idx="2">
                  <c:v>2219.2542890999998</c:v>
                </c:pt>
                <c:pt idx="3">
                  <c:v>2160.4905165</c:v>
                </c:pt>
                <c:pt idx="4">
                  <c:v>2008.8986122000001</c:v>
                </c:pt>
                <c:pt idx="5">
                  <c:v>2016.0998852</c:v>
                </c:pt>
                <c:pt idx="6">
                  <c:v>1896.3195767500001</c:v>
                </c:pt>
                <c:pt idx="7">
                  <c:v>1826.0640893</c:v>
                </c:pt>
                <c:pt idx="8">
                  <c:v>1733.7542228500001</c:v>
                </c:pt>
                <c:pt idx="9">
                  <c:v>1515.3227156000003</c:v>
                </c:pt>
                <c:pt idx="10">
                  <c:v>1340.0642513500002</c:v>
                </c:pt>
                <c:pt idx="11">
                  <c:v>1363.5335338000004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60E-4231-AC7E-55478F0B3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0854048"/>
        <c:axId val="1270867968"/>
      </c:lineChart>
      <c:catAx>
        <c:axId val="770344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0345184"/>
        <c:crosses val="autoZero"/>
        <c:auto val="1"/>
        <c:lblAlgn val="ctr"/>
        <c:lblOffset val="100"/>
        <c:noMultiLvlLbl val="0"/>
      </c:catAx>
      <c:valAx>
        <c:axId val="770345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Millions tones of Co2 Eq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0344704"/>
        <c:crosses val="autoZero"/>
        <c:crossBetween val="between"/>
      </c:valAx>
      <c:valAx>
        <c:axId val="12708679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70854048"/>
        <c:crosses val="max"/>
        <c:crossBetween val="between"/>
      </c:valAx>
      <c:catAx>
        <c:axId val="1270854048"/>
        <c:scaling>
          <c:orientation val="minMax"/>
        </c:scaling>
        <c:delete val="1"/>
        <c:axPos val="b"/>
        <c:majorTickMark val="out"/>
        <c:minorTickMark val="none"/>
        <c:tickLblPos val="nextTo"/>
        <c:crossAx val="1270867968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pt-BR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/>
              <a:t>GHG emissions from</a:t>
            </a:r>
            <a:r>
              <a:rPr lang="pt-BR" sz="1800" b="1" baseline="0"/>
              <a:t> Fuel - OECD Total</a:t>
            </a:r>
            <a:endParaRPr lang="pt-BR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GHGS!$J$2</c:f>
              <c:strCache>
                <c:ptCount val="1"/>
                <c:pt idx="0">
                  <c:v>Coal OECD Total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34925">
              <a:solidFill>
                <a:schemeClr val="tx1">
                  <a:lumMod val="95000"/>
                  <a:lumOff val="5000"/>
                </a:schemeClr>
              </a:solidFill>
            </a:ln>
            <a:effectLst/>
          </c:spPr>
          <c:invertIfNegative val="0"/>
          <c:cat>
            <c:numRef>
              <c:f>GHGS!$I$3:$I$14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GHGS!$J$3:$J$14</c:f>
              <c:numCache>
                <c:formatCode>General</c:formatCode>
                <c:ptCount val="12"/>
                <c:pt idx="0">
                  <c:v>4319.1992399999999</c:v>
                </c:pt>
                <c:pt idx="1">
                  <c:v>4222.4638450000002</c:v>
                </c:pt>
                <c:pt idx="2">
                  <c:v>4050.3940710000002</c:v>
                </c:pt>
                <c:pt idx="3">
                  <c:v>4078.6268190000001</c:v>
                </c:pt>
                <c:pt idx="4">
                  <c:v>3987.4214860000002</c:v>
                </c:pt>
                <c:pt idx="5">
                  <c:v>3743.006601</c:v>
                </c:pt>
                <c:pt idx="6">
                  <c:v>3545.3067879999999</c:v>
                </c:pt>
                <c:pt idx="7">
                  <c:v>3505.013641</c:v>
                </c:pt>
                <c:pt idx="8">
                  <c:v>3363.4764359999999</c:v>
                </c:pt>
                <c:pt idx="9">
                  <c:v>2984.619154</c:v>
                </c:pt>
                <c:pt idx="10">
                  <c:v>2553.4850259999998</c:v>
                </c:pt>
                <c:pt idx="11">
                  <c:v>2772.968989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8-4F71-B541-EB31DD953432}"/>
            </c:ext>
          </c:extLst>
        </c:ser>
        <c:ser>
          <c:idx val="1"/>
          <c:order val="1"/>
          <c:tx>
            <c:strRef>
              <c:f>GHGS!$K$2</c:f>
              <c:strCache>
                <c:ptCount val="1"/>
                <c:pt idx="0">
                  <c:v>Gas OECD Total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4925">
              <a:solidFill>
                <a:srgbClr val="FF0000"/>
              </a:solidFill>
            </a:ln>
            <a:effectLst/>
          </c:spPr>
          <c:invertIfNegative val="0"/>
          <c:cat>
            <c:numRef>
              <c:f>GHGS!$I$3:$I$14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GHGS!$K$3:$K$14</c:f>
              <c:numCache>
                <c:formatCode>General</c:formatCode>
                <c:ptCount val="12"/>
                <c:pt idx="0">
                  <c:v>3072.681881</c:v>
                </c:pt>
                <c:pt idx="1">
                  <c:v>3064.5069859999999</c:v>
                </c:pt>
                <c:pt idx="2">
                  <c:v>3125.1906720000002</c:v>
                </c:pt>
                <c:pt idx="3">
                  <c:v>3152.4583680000001</c:v>
                </c:pt>
                <c:pt idx="4">
                  <c:v>3094.7783089999998</c:v>
                </c:pt>
                <c:pt idx="5">
                  <c:v>3161.6772460000002</c:v>
                </c:pt>
                <c:pt idx="6">
                  <c:v>3250.0189949999999</c:v>
                </c:pt>
                <c:pt idx="7">
                  <c:v>3261.6431630000002</c:v>
                </c:pt>
                <c:pt idx="8">
                  <c:v>3421.3635859999999</c:v>
                </c:pt>
                <c:pt idx="9">
                  <c:v>3470.7375689999999</c:v>
                </c:pt>
                <c:pt idx="10">
                  <c:v>3428.42868</c:v>
                </c:pt>
                <c:pt idx="11">
                  <c:v>3464.2895589999998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38-4F71-B541-EB31DD953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0344704"/>
        <c:axId val="770345184"/>
      </c:barChart>
      <c:lineChart>
        <c:grouping val="standard"/>
        <c:varyColors val="0"/>
        <c:ser>
          <c:idx val="2"/>
          <c:order val="2"/>
          <c:tx>
            <c:strRef>
              <c:f>GHGS!$L$2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GHGS!$L$3:$L$14</c:f>
              <c:numCache>
                <c:formatCode>General</c:formatCode>
                <c:ptCount val="12"/>
                <c:pt idx="0">
                  <c:v>7391.8811210000003</c:v>
                </c:pt>
                <c:pt idx="1">
                  <c:v>7286.9708310000005</c:v>
                </c:pt>
                <c:pt idx="2">
                  <c:v>7175.5847430000003</c:v>
                </c:pt>
                <c:pt idx="3">
                  <c:v>7231.0851870000006</c:v>
                </c:pt>
                <c:pt idx="4">
                  <c:v>7082.1997950000004</c:v>
                </c:pt>
                <c:pt idx="5">
                  <c:v>6904.6838470000002</c:v>
                </c:pt>
                <c:pt idx="6">
                  <c:v>6795.3257830000002</c:v>
                </c:pt>
                <c:pt idx="7">
                  <c:v>6766.6568040000002</c:v>
                </c:pt>
                <c:pt idx="8">
                  <c:v>6784.8400220000003</c:v>
                </c:pt>
                <c:pt idx="9">
                  <c:v>6455.3567229999999</c:v>
                </c:pt>
                <c:pt idx="10">
                  <c:v>5981.9137059999994</c:v>
                </c:pt>
                <c:pt idx="11">
                  <c:v>6237.2585479999998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4B-4D9D-B759-21C00D528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9092208"/>
        <c:axId val="1270859808"/>
      </c:lineChart>
      <c:catAx>
        <c:axId val="770344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0345184"/>
        <c:crosses val="autoZero"/>
        <c:auto val="1"/>
        <c:lblAlgn val="ctr"/>
        <c:lblOffset val="100"/>
        <c:noMultiLvlLbl val="0"/>
      </c:catAx>
      <c:valAx>
        <c:axId val="770345184"/>
        <c:scaling>
          <c:orientation val="minMax"/>
          <c:min val="2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Millions tones of Co2 Eq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0344704"/>
        <c:crosses val="autoZero"/>
        <c:crossBetween val="between"/>
      </c:valAx>
      <c:valAx>
        <c:axId val="12708598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29092208"/>
        <c:crosses val="max"/>
        <c:crossBetween val="between"/>
      </c:valAx>
      <c:catAx>
        <c:axId val="1029092208"/>
        <c:scaling>
          <c:orientation val="minMax"/>
        </c:scaling>
        <c:delete val="1"/>
        <c:axPos val="b"/>
        <c:majorTickMark val="out"/>
        <c:minorTickMark val="none"/>
        <c:tickLblPos val="nextTo"/>
        <c:crossAx val="12708598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800" b="1"/>
              <a:t>GHG emissions from</a:t>
            </a:r>
            <a:r>
              <a:rPr lang="pt-BR" sz="1800" b="1" baseline="0"/>
              <a:t> Fuel - OECD Europe</a:t>
            </a:r>
            <a:endParaRPr lang="pt-BR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0753603599005713E-2"/>
          <c:y val="9.1785905693150954E-2"/>
          <c:w val="0.90423621322196213"/>
          <c:h val="0.74915224877383613"/>
        </c:manualLayout>
      </c:layout>
      <c:lineChart>
        <c:grouping val="standard"/>
        <c:varyColors val="0"/>
        <c:ser>
          <c:idx val="0"/>
          <c:order val="0"/>
          <c:tx>
            <c:strRef>
              <c:f>GHGS!$B$2</c:f>
              <c:strCache>
                <c:ptCount val="1"/>
                <c:pt idx="0">
                  <c:v>Coal OECD Europe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GHGS!$A$3:$A$14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GHGS!$B$3:$B$14</c:f>
              <c:numCache>
                <c:formatCode>General</c:formatCode>
                <c:ptCount val="12"/>
                <c:pt idx="0">
                  <c:v>1194.5968909999999</c:v>
                </c:pt>
                <c:pt idx="1">
                  <c:v>1206.3241599999999</c:v>
                </c:pt>
                <c:pt idx="2">
                  <c:v>1257.7004899999999</c:v>
                </c:pt>
                <c:pt idx="3">
                  <c:v>1215.338348</c:v>
                </c:pt>
                <c:pt idx="4">
                  <c:v>1150.685663</c:v>
                </c:pt>
                <c:pt idx="5">
                  <c:v>1125.676809</c:v>
                </c:pt>
                <c:pt idx="6">
                  <c:v>1059.3383080000001</c:v>
                </c:pt>
                <c:pt idx="7">
                  <c:v>1042.5246279999999</c:v>
                </c:pt>
                <c:pt idx="8">
                  <c:v>1003.656569</c:v>
                </c:pt>
                <c:pt idx="9">
                  <c:v>838.66686919999995</c:v>
                </c:pt>
                <c:pt idx="10">
                  <c:v>716.85021240000003</c:v>
                </c:pt>
                <c:pt idx="11">
                  <c:v>793.76130230000001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0E-48EA-8D83-97A9118DC46F}"/>
            </c:ext>
          </c:extLst>
        </c:ser>
        <c:ser>
          <c:idx val="1"/>
          <c:order val="1"/>
          <c:tx>
            <c:strRef>
              <c:f>GHGS!$D$2</c:f>
              <c:strCache>
                <c:ptCount val="1"/>
                <c:pt idx="0">
                  <c:v>Gas OECD Europe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GHGS!$A$3:$A$14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GHGS!$D$3:$D$14</c:f>
              <c:numCache>
                <c:formatCode>General</c:formatCode>
                <c:ptCount val="12"/>
                <c:pt idx="0">
                  <c:v>1071.9801789999999</c:v>
                </c:pt>
                <c:pt idx="1">
                  <c:v>983.46160069999996</c:v>
                </c:pt>
                <c:pt idx="2">
                  <c:v>961.55379909999999</c:v>
                </c:pt>
                <c:pt idx="3">
                  <c:v>945.15216850000002</c:v>
                </c:pt>
                <c:pt idx="4">
                  <c:v>858.21294920000003</c:v>
                </c:pt>
                <c:pt idx="5">
                  <c:v>890.42307619999997</c:v>
                </c:pt>
                <c:pt idx="6">
                  <c:v>947.30718979999995</c:v>
                </c:pt>
                <c:pt idx="7">
                  <c:v>983.84337340000002</c:v>
                </c:pt>
                <c:pt idx="8">
                  <c:v>963.51066209999999</c:v>
                </c:pt>
                <c:pt idx="9">
                  <c:v>974.26441279999995</c:v>
                </c:pt>
                <c:pt idx="10">
                  <c:v>951.75570819999996</c:v>
                </c:pt>
                <c:pt idx="11">
                  <c:v>1009.374331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0E-48EA-8D83-97A9118DC46F}"/>
            </c:ext>
          </c:extLst>
        </c:ser>
        <c:ser>
          <c:idx val="2"/>
          <c:order val="2"/>
          <c:tx>
            <c:strRef>
              <c:f>GHGS!$J$2</c:f>
              <c:strCache>
                <c:ptCount val="1"/>
                <c:pt idx="0">
                  <c:v>Coal OECD Total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GHGS!$J$3:$J$14</c:f>
              <c:numCache>
                <c:formatCode>General</c:formatCode>
                <c:ptCount val="12"/>
                <c:pt idx="0">
                  <c:v>4319.1992399999999</c:v>
                </c:pt>
                <c:pt idx="1">
                  <c:v>4222.4638450000002</c:v>
                </c:pt>
                <c:pt idx="2">
                  <c:v>4050.3940710000002</c:v>
                </c:pt>
                <c:pt idx="3">
                  <c:v>4078.6268190000001</c:v>
                </c:pt>
                <c:pt idx="4">
                  <c:v>3987.4214860000002</c:v>
                </c:pt>
                <c:pt idx="5">
                  <c:v>3743.006601</c:v>
                </c:pt>
                <c:pt idx="6">
                  <c:v>3545.3067879999999</c:v>
                </c:pt>
                <c:pt idx="7">
                  <c:v>3505.013641</c:v>
                </c:pt>
                <c:pt idx="8">
                  <c:v>3363.4764359999999</c:v>
                </c:pt>
                <c:pt idx="9">
                  <c:v>2984.619154</c:v>
                </c:pt>
                <c:pt idx="10">
                  <c:v>2553.4850259999998</c:v>
                </c:pt>
                <c:pt idx="11">
                  <c:v>2772.968989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0E-48EA-8D83-97A9118DC46F}"/>
            </c:ext>
          </c:extLst>
        </c:ser>
        <c:ser>
          <c:idx val="3"/>
          <c:order val="3"/>
          <c:tx>
            <c:strRef>
              <c:f>GHGS!$K$2</c:f>
              <c:strCache>
                <c:ptCount val="1"/>
                <c:pt idx="0">
                  <c:v>Gas OECD Total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GHGS!$K$3:$K$14</c:f>
              <c:numCache>
                <c:formatCode>General</c:formatCode>
                <c:ptCount val="12"/>
                <c:pt idx="0">
                  <c:v>3072.681881</c:v>
                </c:pt>
                <c:pt idx="1">
                  <c:v>3064.5069859999999</c:v>
                </c:pt>
                <c:pt idx="2">
                  <c:v>3125.1906720000002</c:v>
                </c:pt>
                <c:pt idx="3">
                  <c:v>3152.4583680000001</c:v>
                </c:pt>
                <c:pt idx="4">
                  <c:v>3094.7783089999998</c:v>
                </c:pt>
                <c:pt idx="5">
                  <c:v>3161.6772460000002</c:v>
                </c:pt>
                <c:pt idx="6">
                  <c:v>3250.0189949999999</c:v>
                </c:pt>
                <c:pt idx="7">
                  <c:v>3261.6431630000002</c:v>
                </c:pt>
                <c:pt idx="8">
                  <c:v>3421.3635859999999</c:v>
                </c:pt>
                <c:pt idx="9">
                  <c:v>3470.7375689999999</c:v>
                </c:pt>
                <c:pt idx="10">
                  <c:v>3428.42868</c:v>
                </c:pt>
                <c:pt idx="11">
                  <c:v>3464.2895589999998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0E-48EA-8D83-97A9118DC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0344704"/>
        <c:axId val="770345184"/>
      </c:lineChart>
      <c:catAx>
        <c:axId val="7703447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0345184"/>
        <c:crosses val="autoZero"/>
        <c:auto val="1"/>
        <c:lblAlgn val="ctr"/>
        <c:lblOffset val="100"/>
        <c:noMultiLvlLbl val="0"/>
      </c:catAx>
      <c:valAx>
        <c:axId val="770345184"/>
        <c:scaling>
          <c:orientation val="minMax"/>
          <c:min val="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Millions tones of Co2 Eq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70344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Ruido!$B$1</c:f>
              <c:strCache>
                <c:ptCount val="1"/>
                <c:pt idx="0">
                  <c:v>Coal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Ruido!$B$2:$B$157</c:f>
              <c:numCache>
                <c:formatCode>0.0E+00</c:formatCode>
                <c:ptCount val="156"/>
                <c:pt idx="0">
                  <c:v>13425.524384615375</c:v>
                </c:pt>
                <c:pt idx="1">
                  <c:v>10553.23944615385</c:v>
                </c:pt>
                <c:pt idx="2">
                  <c:v>7540.8109538461504</c:v>
                </c:pt>
                <c:pt idx="3">
                  <c:v>6875.389869230763</c:v>
                </c:pt>
                <c:pt idx="4">
                  <c:v>7593.4480000000112</c:v>
                </c:pt>
                <c:pt idx="5">
                  <c:v>6728.6564769230827</c:v>
                </c:pt>
                <c:pt idx="6">
                  <c:v>8275.6387000000032</c:v>
                </c:pt>
                <c:pt idx="7">
                  <c:v>3766.2398923076908</c:v>
                </c:pt>
                <c:pt idx="8">
                  <c:v>6188.2881769230808</c:v>
                </c:pt>
                <c:pt idx="9">
                  <c:v>10539.349330769226</c:v>
                </c:pt>
                <c:pt idx="10">
                  <c:v>8857.5860230769395</c:v>
                </c:pt>
                <c:pt idx="11">
                  <c:v>18645.669638461542</c:v>
                </c:pt>
                <c:pt idx="12">
                  <c:v>9638.360384615371</c:v>
                </c:pt>
                <c:pt idx="13">
                  <c:v>10173.072446153848</c:v>
                </c:pt>
                <c:pt idx="14">
                  <c:v>16984.087953846152</c:v>
                </c:pt>
                <c:pt idx="15">
                  <c:v>8245.1798692307639</c:v>
                </c:pt>
                <c:pt idx="16">
                  <c:v>13856.831000000006</c:v>
                </c:pt>
                <c:pt idx="17">
                  <c:v>9651.9414769230789</c:v>
                </c:pt>
                <c:pt idx="18">
                  <c:v>7078.6537000000026</c:v>
                </c:pt>
                <c:pt idx="19">
                  <c:v>8478.6388923076956</c:v>
                </c:pt>
                <c:pt idx="20">
                  <c:v>8349.8401769230841</c:v>
                </c:pt>
                <c:pt idx="21">
                  <c:v>11044.313330769233</c:v>
                </c:pt>
                <c:pt idx="22">
                  <c:v>15139.997023076932</c:v>
                </c:pt>
                <c:pt idx="23">
                  <c:v>13051.814638461547</c:v>
                </c:pt>
                <c:pt idx="24">
                  <c:v>12384.499384615381</c:v>
                </c:pt>
                <c:pt idx="25">
                  <c:v>26288.384446153854</c:v>
                </c:pt>
                <c:pt idx="26">
                  <c:v>18343.197953846153</c:v>
                </c:pt>
                <c:pt idx="27">
                  <c:v>16777.509869230766</c:v>
                </c:pt>
                <c:pt idx="28">
                  <c:v>14488.635000000009</c:v>
                </c:pt>
                <c:pt idx="29">
                  <c:v>14718.068476923079</c:v>
                </c:pt>
                <c:pt idx="30">
                  <c:v>13533.807700000005</c:v>
                </c:pt>
                <c:pt idx="31">
                  <c:v>13938.630892307687</c:v>
                </c:pt>
                <c:pt idx="32">
                  <c:v>10831.499176923084</c:v>
                </c:pt>
                <c:pt idx="33">
                  <c:v>15825.356330769238</c:v>
                </c:pt>
                <c:pt idx="34">
                  <c:v>13435.566023076935</c:v>
                </c:pt>
                <c:pt idx="35">
                  <c:v>14363.334638461551</c:v>
                </c:pt>
                <c:pt idx="36">
                  <c:v>15224.149384615375</c:v>
                </c:pt>
                <c:pt idx="37">
                  <c:v>15748.188446153843</c:v>
                </c:pt>
                <c:pt idx="38">
                  <c:v>18110.75795384615</c:v>
                </c:pt>
                <c:pt idx="39">
                  <c:v>16085.589869230767</c:v>
                </c:pt>
                <c:pt idx="40">
                  <c:v>13330.004000000008</c:v>
                </c:pt>
                <c:pt idx="41">
                  <c:v>8716.1764769230795</c:v>
                </c:pt>
                <c:pt idx="42">
                  <c:v>14134.9997</c:v>
                </c:pt>
                <c:pt idx="43">
                  <c:v>13287.453892307691</c:v>
                </c:pt>
                <c:pt idx="44">
                  <c:v>13526.731176923087</c:v>
                </c:pt>
                <c:pt idx="45">
                  <c:v>13631.201330769225</c:v>
                </c:pt>
                <c:pt idx="46">
                  <c:v>11457.992023076928</c:v>
                </c:pt>
                <c:pt idx="47">
                  <c:v>11439.504638461549</c:v>
                </c:pt>
                <c:pt idx="48">
                  <c:v>8891.9933846153726</c:v>
                </c:pt>
                <c:pt idx="49">
                  <c:v>4445.6734461538435</c:v>
                </c:pt>
                <c:pt idx="50">
                  <c:v>8374.943953846152</c:v>
                </c:pt>
                <c:pt idx="51">
                  <c:v>12057.70786923077</c:v>
                </c:pt>
                <c:pt idx="52">
                  <c:v>11833.329000000005</c:v>
                </c:pt>
                <c:pt idx="53">
                  <c:v>8850.8484769230854</c:v>
                </c:pt>
                <c:pt idx="54">
                  <c:v>7638.3246999999974</c:v>
                </c:pt>
                <c:pt idx="55">
                  <c:v>4240.7288923076921</c:v>
                </c:pt>
                <c:pt idx="56">
                  <c:v>12691.278176923079</c:v>
                </c:pt>
                <c:pt idx="57">
                  <c:v>12286.501330769228</c:v>
                </c:pt>
                <c:pt idx="58">
                  <c:v>9313.2730230769303</c:v>
                </c:pt>
                <c:pt idx="59">
                  <c:v>9664.9346384615419</c:v>
                </c:pt>
                <c:pt idx="60">
                  <c:v>6842.5033846153819</c:v>
                </c:pt>
                <c:pt idx="61">
                  <c:v>9754.4574461538432</c:v>
                </c:pt>
                <c:pt idx="62">
                  <c:v>10347.193953846152</c:v>
                </c:pt>
                <c:pt idx="63">
                  <c:v>9045.4078692307667</c:v>
                </c:pt>
                <c:pt idx="64">
                  <c:v>5136.6750000000102</c:v>
                </c:pt>
                <c:pt idx="65">
                  <c:v>8746.4194769230817</c:v>
                </c:pt>
                <c:pt idx="66">
                  <c:v>11065.868700000006</c:v>
                </c:pt>
                <c:pt idx="67">
                  <c:v>9096.0378923076933</c:v>
                </c:pt>
                <c:pt idx="68">
                  <c:v>9000.5521769230836</c:v>
                </c:pt>
                <c:pt idx="69">
                  <c:v>11992.469330769236</c:v>
                </c:pt>
                <c:pt idx="70">
                  <c:v>3379.6040230769358</c:v>
                </c:pt>
                <c:pt idx="71">
                  <c:v>2281.8226384615482</c:v>
                </c:pt>
                <c:pt idx="72">
                  <c:v>750.76538461536984</c:v>
                </c:pt>
                <c:pt idx="73">
                  <c:v>-1738.5725538461484</c:v>
                </c:pt>
                <c:pt idx="74">
                  <c:v>1324.8459538461539</c:v>
                </c:pt>
                <c:pt idx="75">
                  <c:v>2084.1028692307664</c:v>
                </c:pt>
                <c:pt idx="76">
                  <c:v>1028.1850000000049</c:v>
                </c:pt>
                <c:pt idx="77">
                  <c:v>3530.9244769230791</c:v>
                </c:pt>
                <c:pt idx="78">
                  <c:v>1853.2286999999997</c:v>
                </c:pt>
                <c:pt idx="79">
                  <c:v>1052.02189230769</c:v>
                </c:pt>
                <c:pt idx="80">
                  <c:v>3226.0621769230856</c:v>
                </c:pt>
                <c:pt idx="81">
                  <c:v>5761.8633307692362</c:v>
                </c:pt>
                <c:pt idx="82">
                  <c:v>5293.077023076934</c:v>
                </c:pt>
                <c:pt idx="83">
                  <c:v>6202.3686384615503</c:v>
                </c:pt>
                <c:pt idx="84">
                  <c:v>9878.6473846153822</c:v>
                </c:pt>
                <c:pt idx="85">
                  <c:v>3078.4604461538547</c:v>
                </c:pt>
                <c:pt idx="86">
                  <c:v>-2933.6950461538509</c:v>
                </c:pt>
                <c:pt idx="87">
                  <c:v>-2.5631307692310656</c:v>
                </c:pt>
                <c:pt idx="88">
                  <c:v>3559.7340000000113</c:v>
                </c:pt>
                <c:pt idx="89">
                  <c:v>1205.2614769230786</c:v>
                </c:pt>
                <c:pt idx="90">
                  <c:v>-9.1002999999982421</c:v>
                </c:pt>
                <c:pt idx="91">
                  <c:v>-223.00410769230803</c:v>
                </c:pt>
                <c:pt idx="92">
                  <c:v>-1648.1388230769153</c:v>
                </c:pt>
                <c:pt idx="93">
                  <c:v>-3515.3056692307655</c:v>
                </c:pt>
                <c:pt idx="94">
                  <c:v>1678.2560230769377</c:v>
                </c:pt>
                <c:pt idx="95">
                  <c:v>-2823.8423615384527</c:v>
                </c:pt>
                <c:pt idx="96">
                  <c:v>-9281.9561153846225</c:v>
                </c:pt>
                <c:pt idx="97">
                  <c:v>2850.8501461538472</c:v>
                </c:pt>
                <c:pt idx="98">
                  <c:v>1481.94115384615</c:v>
                </c:pt>
                <c:pt idx="99">
                  <c:v>-4351.9755307692321</c:v>
                </c:pt>
                <c:pt idx="100">
                  <c:v>-1548.0252999999939</c:v>
                </c:pt>
                <c:pt idx="101">
                  <c:v>-822.85102307691704</c:v>
                </c:pt>
                <c:pt idx="102">
                  <c:v>2013.7776999999987</c:v>
                </c:pt>
                <c:pt idx="103">
                  <c:v>3568.8123923076928</c:v>
                </c:pt>
                <c:pt idx="104">
                  <c:v>-562.22472307692078</c:v>
                </c:pt>
                <c:pt idx="105">
                  <c:v>-2324.0386692307657</c:v>
                </c:pt>
                <c:pt idx="106">
                  <c:v>-2823.9217769230672</c:v>
                </c:pt>
                <c:pt idx="107">
                  <c:v>-7762.5600615384537</c:v>
                </c:pt>
                <c:pt idx="108">
                  <c:v>-7325.846115384622</c:v>
                </c:pt>
                <c:pt idx="109">
                  <c:v>-10665.242753846149</c:v>
                </c:pt>
                <c:pt idx="110">
                  <c:v>-18208.619146153847</c:v>
                </c:pt>
                <c:pt idx="111">
                  <c:v>-10583.525130769231</c:v>
                </c:pt>
                <c:pt idx="112">
                  <c:v>-11008.261099999989</c:v>
                </c:pt>
                <c:pt idx="113">
                  <c:v>-14692.748923076921</c:v>
                </c:pt>
                <c:pt idx="114">
                  <c:v>-13425.491600000001</c:v>
                </c:pt>
                <c:pt idx="115">
                  <c:v>-14569.495907692304</c:v>
                </c:pt>
                <c:pt idx="116">
                  <c:v>-18460.212323076921</c:v>
                </c:pt>
                <c:pt idx="117">
                  <c:v>-16254.299369230772</c:v>
                </c:pt>
                <c:pt idx="118">
                  <c:v>-13634.189176923064</c:v>
                </c:pt>
                <c:pt idx="119">
                  <c:v>-19296.755461538451</c:v>
                </c:pt>
                <c:pt idx="120">
                  <c:v>-23435.725715384622</c:v>
                </c:pt>
                <c:pt idx="121">
                  <c:v>-26101.817453846154</c:v>
                </c:pt>
                <c:pt idx="122">
                  <c:v>-26722.283446153851</c:v>
                </c:pt>
                <c:pt idx="123">
                  <c:v>-26662.802530769233</c:v>
                </c:pt>
                <c:pt idx="124">
                  <c:v>-24470.376299999993</c:v>
                </c:pt>
                <c:pt idx="125">
                  <c:v>-19742.594023076919</c:v>
                </c:pt>
                <c:pt idx="126">
                  <c:v>-22277.467400000001</c:v>
                </c:pt>
                <c:pt idx="127">
                  <c:v>-18268.966407692307</c:v>
                </c:pt>
                <c:pt idx="128">
                  <c:v>-18209.932223076918</c:v>
                </c:pt>
                <c:pt idx="129">
                  <c:v>-20937.442969230768</c:v>
                </c:pt>
                <c:pt idx="130">
                  <c:v>-19973.472176923067</c:v>
                </c:pt>
                <c:pt idx="131">
                  <c:v>-20415.941761538452</c:v>
                </c:pt>
                <c:pt idx="132">
                  <c:v>-17715.689215384627</c:v>
                </c:pt>
                <c:pt idx="133">
                  <c:v>-21939.000353846153</c:v>
                </c:pt>
                <c:pt idx="134">
                  <c:v>-22107.944346153847</c:v>
                </c:pt>
                <c:pt idx="135">
                  <c:v>-15840.780930769237</c:v>
                </c:pt>
                <c:pt idx="136">
                  <c:v>-19059.793099999992</c:v>
                </c:pt>
                <c:pt idx="137">
                  <c:v>-15223.142923076921</c:v>
                </c:pt>
                <c:pt idx="138">
                  <c:v>-16444.595300000001</c:v>
                </c:pt>
                <c:pt idx="139">
                  <c:v>-14814.159807692304</c:v>
                </c:pt>
                <c:pt idx="140">
                  <c:v>-12156.587523076916</c:v>
                </c:pt>
                <c:pt idx="141">
                  <c:v>-17927.847869230769</c:v>
                </c:pt>
                <c:pt idx="142">
                  <c:v>-13458.382176923064</c:v>
                </c:pt>
                <c:pt idx="143">
                  <c:v>-11618.648361538457</c:v>
                </c:pt>
                <c:pt idx="144">
                  <c:v>-19277.225915384624</c:v>
                </c:pt>
                <c:pt idx="145">
                  <c:v>-22447.69315384615</c:v>
                </c:pt>
                <c:pt idx="146">
                  <c:v>-12535.237846153846</c:v>
                </c:pt>
                <c:pt idx="147">
                  <c:v>-13729.240830769231</c:v>
                </c:pt>
                <c:pt idx="148">
                  <c:v>-14740.38519999999</c:v>
                </c:pt>
                <c:pt idx="149">
                  <c:v>-11666.959923076916</c:v>
                </c:pt>
                <c:pt idx="150">
                  <c:v>-13437.644999999997</c:v>
                </c:pt>
                <c:pt idx="151">
                  <c:v>-9552.9384076923088</c:v>
                </c:pt>
                <c:pt idx="152">
                  <c:v>-12777.15562307692</c:v>
                </c:pt>
                <c:pt idx="153">
                  <c:v>-20122.119769230769</c:v>
                </c:pt>
                <c:pt idx="154">
                  <c:v>-18665.385876923065</c:v>
                </c:pt>
                <c:pt idx="155">
                  <c:v>-13731.701461538454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F1-42FF-9C79-BD6BC62E7794}"/>
            </c:ext>
          </c:extLst>
        </c:ser>
        <c:ser>
          <c:idx val="1"/>
          <c:order val="1"/>
          <c:tx>
            <c:strRef>
              <c:f>Ruido!$C$1</c:f>
              <c:strCache>
                <c:ptCount val="1"/>
                <c:pt idx="0">
                  <c:v>Hydro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Ruido!$C$2:$C$157</c:f>
              <c:numCache>
                <c:formatCode>0.0E+00</c:formatCode>
                <c:ptCount val="156"/>
                <c:pt idx="0">
                  <c:v>3212.6543230769312</c:v>
                </c:pt>
                <c:pt idx="1">
                  <c:v>-158.17346923076548</c:v>
                </c:pt>
                <c:pt idx="2">
                  <c:v>11.309669230773579</c:v>
                </c:pt>
                <c:pt idx="3">
                  <c:v>-3910.6905692307628</c:v>
                </c:pt>
                <c:pt idx="4">
                  <c:v>-2678.6341153846151</c:v>
                </c:pt>
                <c:pt idx="5">
                  <c:v>-416.46035384614515</c:v>
                </c:pt>
                <c:pt idx="6">
                  <c:v>-772.02657692308276</c:v>
                </c:pt>
                <c:pt idx="7">
                  <c:v>-631.65003846152831</c:v>
                </c:pt>
                <c:pt idx="8">
                  <c:v>-607.5579538461534</c:v>
                </c:pt>
                <c:pt idx="9">
                  <c:v>215.16793846154178</c:v>
                </c:pt>
                <c:pt idx="10">
                  <c:v>2332.4249230769128</c:v>
                </c:pt>
                <c:pt idx="11">
                  <c:v>4183.369646153842</c:v>
                </c:pt>
                <c:pt idx="12">
                  <c:v>-4098.3036769230675</c:v>
                </c:pt>
                <c:pt idx="13">
                  <c:v>-8393.3404692307668</c:v>
                </c:pt>
                <c:pt idx="14">
                  <c:v>-10315.152330769226</c:v>
                </c:pt>
                <c:pt idx="15">
                  <c:v>-8175.6625692307643</c:v>
                </c:pt>
                <c:pt idx="16">
                  <c:v>-12047.133115384611</c:v>
                </c:pt>
                <c:pt idx="17">
                  <c:v>-4845.0683538461453</c:v>
                </c:pt>
                <c:pt idx="18">
                  <c:v>-3187.0555769230778</c:v>
                </c:pt>
                <c:pt idx="19">
                  <c:v>-951.82803846152819</c:v>
                </c:pt>
                <c:pt idx="20">
                  <c:v>1417.5730461538478</c:v>
                </c:pt>
                <c:pt idx="21">
                  <c:v>1156.3129384615459</c:v>
                </c:pt>
                <c:pt idx="22">
                  <c:v>-1516.0580769230874</c:v>
                </c:pt>
                <c:pt idx="23">
                  <c:v>-3232.0823538461555</c:v>
                </c:pt>
                <c:pt idx="24">
                  <c:v>-1469.1826769230684</c:v>
                </c:pt>
                <c:pt idx="25">
                  <c:v>-1281.1524692307648</c:v>
                </c:pt>
                <c:pt idx="26">
                  <c:v>-5809.9603307692305</c:v>
                </c:pt>
                <c:pt idx="27">
                  <c:v>-657.29656923076254</c:v>
                </c:pt>
                <c:pt idx="28">
                  <c:v>2522.9408846153892</c:v>
                </c:pt>
                <c:pt idx="29">
                  <c:v>1820.2506461538578</c:v>
                </c:pt>
                <c:pt idx="30">
                  <c:v>1196.1704230769174</c:v>
                </c:pt>
                <c:pt idx="31">
                  <c:v>379.85296153846866</c:v>
                </c:pt>
                <c:pt idx="32">
                  <c:v>419.17304615384637</c:v>
                </c:pt>
                <c:pt idx="33">
                  <c:v>3979.0279384615424</c:v>
                </c:pt>
                <c:pt idx="34">
                  <c:v>2333.256923076915</c:v>
                </c:pt>
                <c:pt idx="35">
                  <c:v>3488.2226461538448</c:v>
                </c:pt>
                <c:pt idx="36">
                  <c:v>2656.7373230769299</c:v>
                </c:pt>
                <c:pt idx="37">
                  <c:v>3631.4465307692299</c:v>
                </c:pt>
                <c:pt idx="38">
                  <c:v>3695.6016692307749</c:v>
                </c:pt>
                <c:pt idx="39">
                  <c:v>4826.1504307692376</c:v>
                </c:pt>
                <c:pt idx="40">
                  <c:v>4959.0818846153852</c:v>
                </c:pt>
                <c:pt idx="41">
                  <c:v>2.0816461538561271</c:v>
                </c:pt>
                <c:pt idx="42">
                  <c:v>1165.9434230769184</c:v>
                </c:pt>
                <c:pt idx="43">
                  <c:v>-800.18603846152837</c:v>
                </c:pt>
                <c:pt idx="44">
                  <c:v>-22.50695384615392</c:v>
                </c:pt>
                <c:pt idx="45">
                  <c:v>850.03993846154481</c:v>
                </c:pt>
                <c:pt idx="46">
                  <c:v>2822.2709230769105</c:v>
                </c:pt>
                <c:pt idx="47">
                  <c:v>-485.71135384615627</c:v>
                </c:pt>
                <c:pt idx="48">
                  <c:v>2079.7953230769272</c:v>
                </c:pt>
                <c:pt idx="49">
                  <c:v>4128.5245307692312</c:v>
                </c:pt>
                <c:pt idx="50">
                  <c:v>2456.8216692307687</c:v>
                </c:pt>
                <c:pt idx="51">
                  <c:v>2135.5834307692348</c:v>
                </c:pt>
                <c:pt idx="52">
                  <c:v>-1775.6491153846146</c:v>
                </c:pt>
                <c:pt idx="53">
                  <c:v>-2903.0313538461414</c:v>
                </c:pt>
                <c:pt idx="54">
                  <c:v>556.14042307691852</c:v>
                </c:pt>
                <c:pt idx="55">
                  <c:v>1737.1469615384704</c:v>
                </c:pt>
                <c:pt idx="56">
                  <c:v>677.37504615384387</c:v>
                </c:pt>
                <c:pt idx="57">
                  <c:v>-1000.8700615384587</c:v>
                </c:pt>
                <c:pt idx="58">
                  <c:v>2226.6289230769107</c:v>
                </c:pt>
                <c:pt idx="59">
                  <c:v>-71.032353846152546</c:v>
                </c:pt>
                <c:pt idx="60">
                  <c:v>-670.38867692306667</c:v>
                </c:pt>
                <c:pt idx="61">
                  <c:v>334.01053076923563</c:v>
                </c:pt>
                <c:pt idx="62">
                  <c:v>963.68966923077096</c:v>
                </c:pt>
                <c:pt idx="63">
                  <c:v>1563.7364307692333</c:v>
                </c:pt>
                <c:pt idx="64">
                  <c:v>4017.9258846153825</c:v>
                </c:pt>
                <c:pt idx="65">
                  <c:v>3355.8176461538606</c:v>
                </c:pt>
                <c:pt idx="66">
                  <c:v>1405.079423076917</c:v>
                </c:pt>
                <c:pt idx="67">
                  <c:v>1019.0029615384701</c:v>
                </c:pt>
                <c:pt idx="68">
                  <c:v>1614.0100461538459</c:v>
                </c:pt>
                <c:pt idx="69">
                  <c:v>3659.7029384615453</c:v>
                </c:pt>
                <c:pt idx="70">
                  <c:v>-1567.6350769230921</c:v>
                </c:pt>
                <c:pt idx="71">
                  <c:v>-6941.4613538461563</c:v>
                </c:pt>
                <c:pt idx="72">
                  <c:v>1213.6913230769278</c:v>
                </c:pt>
                <c:pt idx="73">
                  <c:v>6369.0445307692353</c:v>
                </c:pt>
                <c:pt idx="74">
                  <c:v>4987.9036692307709</c:v>
                </c:pt>
                <c:pt idx="75">
                  <c:v>6403.7334307692363</c:v>
                </c:pt>
                <c:pt idx="76">
                  <c:v>1957.8188846153862</c:v>
                </c:pt>
                <c:pt idx="77">
                  <c:v>4865.2196461538551</c:v>
                </c:pt>
                <c:pt idx="78">
                  <c:v>2495.5524230769224</c:v>
                </c:pt>
                <c:pt idx="79">
                  <c:v>825.91496153846674</c:v>
                </c:pt>
                <c:pt idx="80">
                  <c:v>-211.31295384615805</c:v>
                </c:pt>
                <c:pt idx="81">
                  <c:v>-2245.3180615384554</c:v>
                </c:pt>
                <c:pt idx="82">
                  <c:v>-2975.0200769230869</c:v>
                </c:pt>
                <c:pt idx="83">
                  <c:v>-3984.0933538461541</c:v>
                </c:pt>
                <c:pt idx="84">
                  <c:v>-3685.0586769230722</c:v>
                </c:pt>
                <c:pt idx="85">
                  <c:v>-6403.32046923077</c:v>
                </c:pt>
                <c:pt idx="86">
                  <c:v>-1938.9693307692287</c:v>
                </c:pt>
                <c:pt idx="87">
                  <c:v>-5498.9075692307597</c:v>
                </c:pt>
                <c:pt idx="88">
                  <c:v>-3417.6291153846178</c:v>
                </c:pt>
                <c:pt idx="89">
                  <c:v>-4213.3533538461415</c:v>
                </c:pt>
                <c:pt idx="90">
                  <c:v>-3121.1975769230776</c:v>
                </c:pt>
                <c:pt idx="91">
                  <c:v>14.995961538472329</c:v>
                </c:pt>
                <c:pt idx="92">
                  <c:v>2898.7240461538458</c:v>
                </c:pt>
                <c:pt idx="93">
                  <c:v>-2923.6380615384551</c:v>
                </c:pt>
                <c:pt idx="94">
                  <c:v>-2604.1480769230911</c:v>
                </c:pt>
                <c:pt idx="95">
                  <c:v>-352.60935384615732</c:v>
                </c:pt>
                <c:pt idx="96">
                  <c:v>1490.4311230769308</c:v>
                </c:pt>
                <c:pt idx="97">
                  <c:v>1793.8375307692331</c:v>
                </c:pt>
                <c:pt idx="98">
                  <c:v>5064.6121692307715</c:v>
                </c:pt>
                <c:pt idx="99">
                  <c:v>5588.0897307692358</c:v>
                </c:pt>
                <c:pt idx="100">
                  <c:v>4759.9546846153826</c:v>
                </c:pt>
                <c:pt idx="101">
                  <c:v>840.73084615385596</c:v>
                </c:pt>
                <c:pt idx="102">
                  <c:v>-2616.8609769230825</c:v>
                </c:pt>
                <c:pt idx="103">
                  <c:v>-3324.1855384615337</c:v>
                </c:pt>
                <c:pt idx="104">
                  <c:v>-2628.6973538461534</c:v>
                </c:pt>
                <c:pt idx="105">
                  <c:v>-4519.9928615384561</c:v>
                </c:pt>
                <c:pt idx="106">
                  <c:v>-1263.0051769230849</c:v>
                </c:pt>
                <c:pt idx="107">
                  <c:v>-389.57195384615625</c:v>
                </c:pt>
                <c:pt idx="108">
                  <c:v>-1434.8223769230681</c:v>
                </c:pt>
                <c:pt idx="109">
                  <c:v>-3143.9273692307688</c:v>
                </c:pt>
                <c:pt idx="110">
                  <c:v>-3474.9033307692298</c:v>
                </c:pt>
                <c:pt idx="111">
                  <c:v>-992.57896923076623</c:v>
                </c:pt>
                <c:pt idx="112">
                  <c:v>869.66308461538574</c:v>
                </c:pt>
                <c:pt idx="113">
                  <c:v>3070.6236461538574</c:v>
                </c:pt>
                <c:pt idx="114">
                  <c:v>1029.7511230769232</c:v>
                </c:pt>
                <c:pt idx="115">
                  <c:v>-254.35563846152945</c:v>
                </c:pt>
                <c:pt idx="116">
                  <c:v>-579.1826538461537</c:v>
                </c:pt>
                <c:pt idx="117">
                  <c:v>216.69133846154728</c:v>
                </c:pt>
                <c:pt idx="118">
                  <c:v>5065.4314230769087</c:v>
                </c:pt>
                <c:pt idx="119">
                  <c:v>5708.8454461538422</c:v>
                </c:pt>
                <c:pt idx="120">
                  <c:v>-625.63237692307302</c:v>
                </c:pt>
                <c:pt idx="121">
                  <c:v>4318.3993307692363</c:v>
                </c:pt>
                <c:pt idx="122">
                  <c:v>8273.5576692307732</c:v>
                </c:pt>
                <c:pt idx="123">
                  <c:v>3541.0372307692378</c:v>
                </c:pt>
                <c:pt idx="124">
                  <c:v>4537.9561846153883</c:v>
                </c:pt>
                <c:pt idx="125">
                  <c:v>2121.7320461538548</c:v>
                </c:pt>
                <c:pt idx="126">
                  <c:v>3199.0930230769227</c:v>
                </c:pt>
                <c:pt idx="127">
                  <c:v>4152.8925615384724</c:v>
                </c:pt>
                <c:pt idx="128">
                  <c:v>4554.7922461538474</c:v>
                </c:pt>
                <c:pt idx="129">
                  <c:v>9273.6236384615477</c:v>
                </c:pt>
                <c:pt idx="130">
                  <c:v>1367.0313230769098</c:v>
                </c:pt>
                <c:pt idx="131">
                  <c:v>3454.0444461538427</c:v>
                </c:pt>
                <c:pt idx="132">
                  <c:v>5670.8680230769314</c:v>
                </c:pt>
                <c:pt idx="133">
                  <c:v>5978.0890307692316</c:v>
                </c:pt>
                <c:pt idx="134">
                  <c:v>600.46156923077069</c:v>
                </c:pt>
                <c:pt idx="135">
                  <c:v>-1691.9200692307641</c:v>
                </c:pt>
                <c:pt idx="136">
                  <c:v>38.008984615385998</c:v>
                </c:pt>
                <c:pt idx="137">
                  <c:v>523.51944615385582</c:v>
                </c:pt>
                <c:pt idx="138">
                  <c:v>3533.7608230769183</c:v>
                </c:pt>
                <c:pt idx="139">
                  <c:v>3164.9590615384732</c:v>
                </c:pt>
                <c:pt idx="140">
                  <c:v>-1843.461153846154</c:v>
                </c:pt>
                <c:pt idx="141">
                  <c:v>-3415.1258615384577</c:v>
                </c:pt>
                <c:pt idx="142">
                  <c:v>-2796.0651769230899</c:v>
                </c:pt>
                <c:pt idx="143">
                  <c:v>347.76334615384258</c:v>
                </c:pt>
                <c:pt idx="144">
                  <c:v>-4340.7889769230678</c:v>
                </c:pt>
                <c:pt idx="145">
                  <c:v>-7173.437769230768</c:v>
                </c:pt>
                <c:pt idx="146">
                  <c:v>-4514.9724307692304</c:v>
                </c:pt>
                <c:pt idx="147">
                  <c:v>-3131.2743692307631</c:v>
                </c:pt>
                <c:pt idx="148">
                  <c:v>-3744.3050153846125</c:v>
                </c:pt>
                <c:pt idx="149">
                  <c:v>-4222.0621538461419</c:v>
                </c:pt>
                <c:pt idx="150">
                  <c:v>-4884.3503769230811</c:v>
                </c:pt>
                <c:pt idx="151">
                  <c:v>-5332.5601384615293</c:v>
                </c:pt>
                <c:pt idx="152">
                  <c:v>-5688.9284538461579</c:v>
                </c:pt>
                <c:pt idx="153">
                  <c:v>-5245.6217615384521</c:v>
                </c:pt>
                <c:pt idx="154">
                  <c:v>-3425.1127769230879</c:v>
                </c:pt>
                <c:pt idx="155">
                  <c:v>-1725.6834538461553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F1-42FF-9C79-BD6BC62E7794}"/>
            </c:ext>
          </c:extLst>
        </c:ser>
        <c:ser>
          <c:idx val="2"/>
          <c:order val="2"/>
          <c:tx>
            <c:strRef>
              <c:f>Ruido!$D$1</c:f>
              <c:strCache>
                <c:ptCount val="1"/>
                <c:pt idx="0">
                  <c:v>Natural Gas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Ruido!$D$2:$D$157</c:f>
              <c:numCache>
                <c:formatCode>0.0E+00</c:formatCode>
                <c:ptCount val="156"/>
                <c:pt idx="0">
                  <c:v>12524.076323076923</c:v>
                </c:pt>
                <c:pt idx="1">
                  <c:v>13076.155376923081</c:v>
                </c:pt>
                <c:pt idx="2">
                  <c:v>16610.500846153845</c:v>
                </c:pt>
                <c:pt idx="3">
                  <c:v>15990.522853846152</c:v>
                </c:pt>
                <c:pt idx="4">
                  <c:v>15493.53599230769</c:v>
                </c:pt>
                <c:pt idx="5">
                  <c:v>9891.7278538461469</c:v>
                </c:pt>
                <c:pt idx="6">
                  <c:v>9493.3183230769355</c:v>
                </c:pt>
                <c:pt idx="7">
                  <c:v>7082.7002846153846</c:v>
                </c:pt>
                <c:pt idx="8">
                  <c:v>9840.0401692307641</c:v>
                </c:pt>
                <c:pt idx="9">
                  <c:v>12089.052515384625</c:v>
                </c:pt>
                <c:pt idx="10">
                  <c:v>8202.3978307692305</c:v>
                </c:pt>
                <c:pt idx="11">
                  <c:v>15104.429453846155</c:v>
                </c:pt>
                <c:pt idx="12">
                  <c:v>10163.411323076914</c:v>
                </c:pt>
                <c:pt idx="13">
                  <c:v>12267.274376923087</c:v>
                </c:pt>
                <c:pt idx="14">
                  <c:v>13459.022846153843</c:v>
                </c:pt>
                <c:pt idx="15">
                  <c:v>9097.5378538461591</c:v>
                </c:pt>
                <c:pt idx="16">
                  <c:v>12519.693992307686</c:v>
                </c:pt>
                <c:pt idx="17">
                  <c:v>5351.3278538461454</c:v>
                </c:pt>
                <c:pt idx="18">
                  <c:v>4202.0923230769258</c:v>
                </c:pt>
                <c:pt idx="19">
                  <c:v>5725.8492846153822</c:v>
                </c:pt>
                <c:pt idx="20">
                  <c:v>6933.1291692307641</c:v>
                </c:pt>
                <c:pt idx="21">
                  <c:v>4900.6435153846251</c:v>
                </c:pt>
                <c:pt idx="22">
                  <c:v>3558.185830769231</c:v>
                </c:pt>
                <c:pt idx="23">
                  <c:v>385.92845384615066</c:v>
                </c:pt>
                <c:pt idx="24">
                  <c:v>-1494.6706769230877</c:v>
                </c:pt>
                <c:pt idx="25">
                  <c:v>9463.6623769230791</c:v>
                </c:pt>
                <c:pt idx="26">
                  <c:v>-1177.7711538461517</c:v>
                </c:pt>
                <c:pt idx="27">
                  <c:v>-1734.3441461538459</c:v>
                </c:pt>
                <c:pt idx="28">
                  <c:v>-2368.2020076923072</c:v>
                </c:pt>
                <c:pt idx="29">
                  <c:v>-1390.9281461538558</c:v>
                </c:pt>
                <c:pt idx="30">
                  <c:v>-4524.5976769230692</c:v>
                </c:pt>
                <c:pt idx="31">
                  <c:v>-2574.8607153846169</c:v>
                </c:pt>
                <c:pt idx="32">
                  <c:v>-6149.9418307692322</c:v>
                </c:pt>
                <c:pt idx="33">
                  <c:v>-4806.7794846153702</c:v>
                </c:pt>
                <c:pt idx="34">
                  <c:v>-7217.0221692307678</c:v>
                </c:pt>
                <c:pt idx="35">
                  <c:v>-5069.9265461538525</c:v>
                </c:pt>
                <c:pt idx="36">
                  <c:v>-5840.8016769230817</c:v>
                </c:pt>
                <c:pt idx="37">
                  <c:v>-2966.8576230769177</c:v>
                </c:pt>
                <c:pt idx="38">
                  <c:v>-3182.649153846156</c:v>
                </c:pt>
                <c:pt idx="39">
                  <c:v>-5179.857146153845</c:v>
                </c:pt>
                <c:pt idx="40">
                  <c:v>-7349.7990076923088</c:v>
                </c:pt>
                <c:pt idx="41">
                  <c:v>-8027.0551461538562</c:v>
                </c:pt>
                <c:pt idx="42">
                  <c:v>-11232.222676923069</c:v>
                </c:pt>
                <c:pt idx="43">
                  <c:v>-12851.236715384613</c:v>
                </c:pt>
                <c:pt idx="44">
                  <c:v>-9272.8298307692385</c:v>
                </c:pt>
                <c:pt idx="45">
                  <c:v>-11555.615484615373</c:v>
                </c:pt>
                <c:pt idx="46">
                  <c:v>-10877.028169230762</c:v>
                </c:pt>
                <c:pt idx="47">
                  <c:v>-10236.226546153848</c:v>
                </c:pt>
                <c:pt idx="48">
                  <c:v>-15817.842676923086</c:v>
                </c:pt>
                <c:pt idx="49">
                  <c:v>-14532.033623076917</c:v>
                </c:pt>
                <c:pt idx="50">
                  <c:v>-14034.853153846154</c:v>
                </c:pt>
                <c:pt idx="51">
                  <c:v>-10414.713146153845</c:v>
                </c:pt>
                <c:pt idx="52">
                  <c:v>-8152.5170076923096</c:v>
                </c:pt>
                <c:pt idx="53">
                  <c:v>-6576.9041461538509</c:v>
                </c:pt>
                <c:pt idx="54">
                  <c:v>-10332.903676923073</c:v>
                </c:pt>
                <c:pt idx="55">
                  <c:v>-9914.4857153846169</c:v>
                </c:pt>
                <c:pt idx="56">
                  <c:v>-7593.9158307692342</c:v>
                </c:pt>
                <c:pt idx="57">
                  <c:v>-10832.844484615372</c:v>
                </c:pt>
                <c:pt idx="58">
                  <c:v>-12909.866169230765</c:v>
                </c:pt>
                <c:pt idx="59">
                  <c:v>-11619.191546153852</c:v>
                </c:pt>
                <c:pt idx="60">
                  <c:v>-13969.390676923082</c:v>
                </c:pt>
                <c:pt idx="61">
                  <c:v>-7320.7596230769195</c:v>
                </c:pt>
                <c:pt idx="62">
                  <c:v>-10138.315153846153</c:v>
                </c:pt>
                <c:pt idx="63">
                  <c:v>-9796.4531461538427</c:v>
                </c:pt>
                <c:pt idx="64">
                  <c:v>-10815.315007692312</c:v>
                </c:pt>
                <c:pt idx="65">
                  <c:v>-11710.97014615385</c:v>
                </c:pt>
                <c:pt idx="66">
                  <c:v>-9970.7756769230691</c:v>
                </c:pt>
                <c:pt idx="67">
                  <c:v>-9893.8227153846165</c:v>
                </c:pt>
                <c:pt idx="68">
                  <c:v>-8884.044830769235</c:v>
                </c:pt>
                <c:pt idx="69">
                  <c:v>-5198.257484615373</c:v>
                </c:pt>
                <c:pt idx="70">
                  <c:v>-8599.7981692307658</c:v>
                </c:pt>
                <c:pt idx="71">
                  <c:v>-7359.089546153853</c:v>
                </c:pt>
                <c:pt idx="72">
                  <c:v>-6471.8526769230812</c:v>
                </c:pt>
                <c:pt idx="73">
                  <c:v>-6843.3706230769167</c:v>
                </c:pt>
                <c:pt idx="74">
                  <c:v>-3395.0881538461545</c:v>
                </c:pt>
                <c:pt idx="75">
                  <c:v>-1390.883146153843</c:v>
                </c:pt>
                <c:pt idx="76">
                  <c:v>-4010.4420076923125</c:v>
                </c:pt>
                <c:pt idx="77">
                  <c:v>-4844.0961461538536</c:v>
                </c:pt>
                <c:pt idx="78">
                  <c:v>-7623.9546769230728</c:v>
                </c:pt>
                <c:pt idx="79">
                  <c:v>-3186.6877153846144</c:v>
                </c:pt>
                <c:pt idx="80">
                  <c:v>1.2721692307677586</c:v>
                </c:pt>
                <c:pt idx="81">
                  <c:v>6150.2955153846269</c:v>
                </c:pt>
                <c:pt idx="82">
                  <c:v>6695.8928307692404</c:v>
                </c:pt>
                <c:pt idx="83">
                  <c:v>6588.6244538461469</c:v>
                </c:pt>
                <c:pt idx="84">
                  <c:v>7281.9153230769152</c:v>
                </c:pt>
                <c:pt idx="85">
                  <c:v>2512.0473769230812</c:v>
                </c:pt>
                <c:pt idx="86">
                  <c:v>1665.4858461538461</c:v>
                </c:pt>
                <c:pt idx="87">
                  <c:v>3999.5338538461583</c:v>
                </c:pt>
                <c:pt idx="88">
                  <c:v>4398.9889923076917</c:v>
                </c:pt>
                <c:pt idx="89">
                  <c:v>2580.3198538461438</c:v>
                </c:pt>
                <c:pt idx="90">
                  <c:v>3879.5313230769316</c:v>
                </c:pt>
                <c:pt idx="91">
                  <c:v>1817.3542846153869</c:v>
                </c:pt>
                <c:pt idx="92">
                  <c:v>467.74916923076671</c:v>
                </c:pt>
                <c:pt idx="93">
                  <c:v>4259.9625153846282</c:v>
                </c:pt>
                <c:pt idx="94">
                  <c:v>11293.730830769229</c:v>
                </c:pt>
                <c:pt idx="95">
                  <c:v>3589.9594538461533</c:v>
                </c:pt>
                <c:pt idx="96">
                  <c:v>-3770.6016769230846</c:v>
                </c:pt>
                <c:pt idx="97">
                  <c:v>4350.4944769230788</c:v>
                </c:pt>
                <c:pt idx="98">
                  <c:v>-548.45825384615455</c:v>
                </c:pt>
                <c:pt idx="99">
                  <c:v>-2622.9409461538453</c:v>
                </c:pt>
                <c:pt idx="100">
                  <c:v>-2259.7625076923141</c:v>
                </c:pt>
                <c:pt idx="101">
                  <c:v>-2150.9548461538507</c:v>
                </c:pt>
                <c:pt idx="102">
                  <c:v>2436.9065230769265</c:v>
                </c:pt>
                <c:pt idx="103">
                  <c:v>-642.29851538461662</c:v>
                </c:pt>
                <c:pt idx="104">
                  <c:v>-4393.6426307692382</c:v>
                </c:pt>
                <c:pt idx="105">
                  <c:v>292.03811538462469</c:v>
                </c:pt>
                <c:pt idx="106">
                  <c:v>1518.0788307692346</c:v>
                </c:pt>
                <c:pt idx="107">
                  <c:v>371.76765384614555</c:v>
                </c:pt>
                <c:pt idx="108">
                  <c:v>7025.0574230769125</c:v>
                </c:pt>
                <c:pt idx="109">
                  <c:v>-489.02962307691632</c:v>
                </c:pt>
                <c:pt idx="110">
                  <c:v>-3294.0578538461559</c:v>
                </c:pt>
                <c:pt idx="111">
                  <c:v>2123.8461538461561</c:v>
                </c:pt>
                <c:pt idx="112">
                  <c:v>4175.8696923076859</c:v>
                </c:pt>
                <c:pt idx="113">
                  <c:v>2772.7921538461451</c:v>
                </c:pt>
                <c:pt idx="114">
                  <c:v>8453.2480230769288</c:v>
                </c:pt>
                <c:pt idx="115">
                  <c:v>5339.1624846153863</c:v>
                </c:pt>
                <c:pt idx="116">
                  <c:v>4261.9530692307671</c:v>
                </c:pt>
                <c:pt idx="117">
                  <c:v>7714.5342153846286</c:v>
                </c:pt>
                <c:pt idx="118">
                  <c:v>2489.438430769238</c:v>
                </c:pt>
                <c:pt idx="119">
                  <c:v>-5330.6489461538513</c:v>
                </c:pt>
                <c:pt idx="120">
                  <c:v>1822.2310230769217</c:v>
                </c:pt>
                <c:pt idx="121">
                  <c:v>-3565.3923230769142</c:v>
                </c:pt>
                <c:pt idx="122">
                  <c:v>-6748.4764538461532</c:v>
                </c:pt>
                <c:pt idx="123">
                  <c:v>-10161.668846153843</c:v>
                </c:pt>
                <c:pt idx="124">
                  <c:v>-6116.9199076923105</c:v>
                </c:pt>
                <c:pt idx="125">
                  <c:v>2420.9836538461459</c:v>
                </c:pt>
                <c:pt idx="126">
                  <c:v>8523.9652230769279</c:v>
                </c:pt>
                <c:pt idx="127">
                  <c:v>10250.467484615387</c:v>
                </c:pt>
                <c:pt idx="128">
                  <c:v>7565.033969230768</c:v>
                </c:pt>
                <c:pt idx="129">
                  <c:v>381.04881538462359</c:v>
                </c:pt>
                <c:pt idx="130">
                  <c:v>3167.4885307692384</c:v>
                </c:pt>
                <c:pt idx="131">
                  <c:v>5492.5804538461525</c:v>
                </c:pt>
                <c:pt idx="132">
                  <c:v>3427.5569230769179</c:v>
                </c:pt>
                <c:pt idx="133">
                  <c:v>-1804.8533230769171</c:v>
                </c:pt>
                <c:pt idx="134">
                  <c:v>4826.2288461538483</c:v>
                </c:pt>
                <c:pt idx="135">
                  <c:v>9351.5464538461529</c:v>
                </c:pt>
                <c:pt idx="136">
                  <c:v>355.35709230769135</c:v>
                </c:pt>
                <c:pt idx="137">
                  <c:v>5224.4117538461505</c:v>
                </c:pt>
                <c:pt idx="138">
                  <c:v>1646.3490230769312</c:v>
                </c:pt>
                <c:pt idx="139">
                  <c:v>-2007.0901153846135</c:v>
                </c:pt>
                <c:pt idx="140">
                  <c:v>3725.6764692307625</c:v>
                </c:pt>
                <c:pt idx="141">
                  <c:v>-2292.3363846153734</c:v>
                </c:pt>
                <c:pt idx="142">
                  <c:v>8682.7350307692395</c:v>
                </c:pt>
                <c:pt idx="143">
                  <c:v>6681.380053846151</c:v>
                </c:pt>
                <c:pt idx="144">
                  <c:v>5120.9117230769189</c:v>
                </c:pt>
                <c:pt idx="145">
                  <c:v>-4147.3372230769164</c:v>
                </c:pt>
                <c:pt idx="146">
                  <c:v>5958.4309461538505</c:v>
                </c:pt>
                <c:pt idx="147">
                  <c:v>737.8733538461529</c:v>
                </c:pt>
                <c:pt idx="148">
                  <c:v>4129.5116923076857</c:v>
                </c:pt>
                <c:pt idx="149">
                  <c:v>6459.3454538461447</c:v>
                </c:pt>
                <c:pt idx="150">
                  <c:v>5049.0436230769265</c:v>
                </c:pt>
                <c:pt idx="151">
                  <c:v>10854.948384615382</c:v>
                </c:pt>
                <c:pt idx="152">
                  <c:v>3499.5207692307667</c:v>
                </c:pt>
                <c:pt idx="153">
                  <c:v>-1101.7418846153741</c:v>
                </c:pt>
                <c:pt idx="154">
                  <c:v>-6004.2334692307631</c:v>
                </c:pt>
                <c:pt idx="155">
                  <c:v>1400.4131538461515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F1-42FF-9C79-BD6BC62E7794}"/>
            </c:ext>
          </c:extLst>
        </c:ser>
        <c:ser>
          <c:idx val="3"/>
          <c:order val="3"/>
          <c:tx>
            <c:strRef>
              <c:f>Ruido!$E$1</c:f>
              <c:strCache>
                <c:ptCount val="1"/>
                <c:pt idx="0">
                  <c:v>Solar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Ruido!$E$2:$E$157</c:f>
              <c:numCache>
                <c:formatCode>0.0E+00</c:formatCode>
                <c:ptCount val="156"/>
                <c:pt idx="0">
                  <c:v>-2716.7457692307694</c:v>
                </c:pt>
                <c:pt idx="1">
                  <c:v>-4400.8023076923082</c:v>
                </c:pt>
                <c:pt idx="2">
                  <c:v>-7420.8539615384607</c:v>
                </c:pt>
                <c:pt idx="3">
                  <c:v>-9704.2773307692278</c:v>
                </c:pt>
                <c:pt idx="4">
                  <c:v>-11786.565900000001</c:v>
                </c:pt>
                <c:pt idx="5">
                  <c:v>-12054.287153846155</c:v>
                </c:pt>
                <c:pt idx="6">
                  <c:v>-12446.254353846154</c:v>
                </c:pt>
                <c:pt idx="7">
                  <c:v>-11558.560069230771</c:v>
                </c:pt>
                <c:pt idx="8">
                  <c:v>-8830.7839769230777</c:v>
                </c:pt>
                <c:pt idx="9">
                  <c:v>-5967.4857307692309</c:v>
                </c:pt>
                <c:pt idx="10">
                  <c:v>-3452.6203307692299</c:v>
                </c:pt>
                <c:pt idx="11">
                  <c:v>-2185.1643769230768</c:v>
                </c:pt>
                <c:pt idx="12">
                  <c:v>-2415.9647692307694</c:v>
                </c:pt>
                <c:pt idx="13">
                  <c:v>-3561.3603076923082</c:v>
                </c:pt>
                <c:pt idx="14">
                  <c:v>-5781.47996153846</c:v>
                </c:pt>
                <c:pt idx="15">
                  <c:v>-7387.9923307692279</c:v>
                </c:pt>
                <c:pt idx="16">
                  <c:v>-8781.5748999999996</c:v>
                </c:pt>
                <c:pt idx="17">
                  <c:v>-9759.0211538461554</c:v>
                </c:pt>
                <c:pt idx="18">
                  <c:v>-9498.6233538461529</c:v>
                </c:pt>
                <c:pt idx="19">
                  <c:v>-8325.1960692307694</c:v>
                </c:pt>
                <c:pt idx="20">
                  <c:v>-5782.4849769230786</c:v>
                </c:pt>
                <c:pt idx="21">
                  <c:v>-3562.7877307692315</c:v>
                </c:pt>
                <c:pt idx="22">
                  <c:v>-1996.1463307692297</c:v>
                </c:pt>
                <c:pt idx="23">
                  <c:v>-1646.1343769230766</c:v>
                </c:pt>
                <c:pt idx="24">
                  <c:v>-1141.6217692307696</c:v>
                </c:pt>
                <c:pt idx="25">
                  <c:v>-1908.3513076923082</c:v>
                </c:pt>
                <c:pt idx="26">
                  <c:v>-2943.7159615384608</c:v>
                </c:pt>
                <c:pt idx="27">
                  <c:v>-5967.3653307692275</c:v>
                </c:pt>
                <c:pt idx="28">
                  <c:v>-5132.420900000001</c:v>
                </c:pt>
                <c:pt idx="29">
                  <c:v>-6409.2631538461555</c:v>
                </c:pt>
                <c:pt idx="30">
                  <c:v>-6433.1333538461531</c:v>
                </c:pt>
                <c:pt idx="31">
                  <c:v>-5171.5040692307703</c:v>
                </c:pt>
                <c:pt idx="32">
                  <c:v>-4377.2519769230785</c:v>
                </c:pt>
                <c:pt idx="33">
                  <c:v>-2829.7257307692316</c:v>
                </c:pt>
                <c:pt idx="34">
                  <c:v>-1859.3593307692299</c:v>
                </c:pt>
                <c:pt idx="35">
                  <c:v>-1414.9983769230766</c:v>
                </c:pt>
                <c:pt idx="36">
                  <c:v>-1366.6557692307697</c:v>
                </c:pt>
                <c:pt idx="37">
                  <c:v>-2140.455307692308</c:v>
                </c:pt>
                <c:pt idx="38">
                  <c:v>-3243.859961538461</c:v>
                </c:pt>
                <c:pt idx="39">
                  <c:v>-3619.8833307692275</c:v>
                </c:pt>
                <c:pt idx="40">
                  <c:v>-4672.3199000000004</c:v>
                </c:pt>
                <c:pt idx="41">
                  <c:v>-3709.1101538461553</c:v>
                </c:pt>
                <c:pt idx="42">
                  <c:v>-2781.3013538461528</c:v>
                </c:pt>
                <c:pt idx="43">
                  <c:v>-3320.19906923077</c:v>
                </c:pt>
                <c:pt idx="44">
                  <c:v>-3346.2459769230782</c:v>
                </c:pt>
                <c:pt idx="45">
                  <c:v>-2103.6517307692311</c:v>
                </c:pt>
                <c:pt idx="46">
                  <c:v>-1137.32833076923</c:v>
                </c:pt>
                <c:pt idx="47">
                  <c:v>-426.02337692307674</c:v>
                </c:pt>
                <c:pt idx="48">
                  <c:v>-720.38676923076946</c:v>
                </c:pt>
                <c:pt idx="49">
                  <c:v>-921.95130769230764</c:v>
                </c:pt>
                <c:pt idx="50">
                  <c:v>-566.44096153846112</c:v>
                </c:pt>
                <c:pt idx="51">
                  <c:v>-2307.0763307692287</c:v>
                </c:pt>
                <c:pt idx="52">
                  <c:v>-2594.9048999999995</c:v>
                </c:pt>
                <c:pt idx="53">
                  <c:v>-2274.6821538461554</c:v>
                </c:pt>
                <c:pt idx="54">
                  <c:v>-3082.1233538461529</c:v>
                </c:pt>
                <c:pt idx="55">
                  <c:v>-2657.1820692307701</c:v>
                </c:pt>
                <c:pt idx="56">
                  <c:v>-2391.9319769230788</c:v>
                </c:pt>
                <c:pt idx="57">
                  <c:v>-1444.3287307692317</c:v>
                </c:pt>
                <c:pt idx="58">
                  <c:v>-1018.7223307692298</c:v>
                </c:pt>
                <c:pt idx="59">
                  <c:v>-790.61937692307674</c:v>
                </c:pt>
                <c:pt idx="60">
                  <c:v>-355.31076923076944</c:v>
                </c:pt>
                <c:pt idx="61">
                  <c:v>-842.9893076923081</c:v>
                </c:pt>
                <c:pt idx="62">
                  <c:v>-1083.1439615384606</c:v>
                </c:pt>
                <c:pt idx="63">
                  <c:v>-134.1083307692279</c:v>
                </c:pt>
                <c:pt idx="64">
                  <c:v>-1241.313900000001</c:v>
                </c:pt>
                <c:pt idx="65">
                  <c:v>-1381.6681538461562</c:v>
                </c:pt>
                <c:pt idx="66">
                  <c:v>-1163.8973538461541</c:v>
                </c:pt>
                <c:pt idx="67">
                  <c:v>-1396.5730692307698</c:v>
                </c:pt>
                <c:pt idx="68">
                  <c:v>-1392.3749769230781</c:v>
                </c:pt>
                <c:pt idx="69">
                  <c:v>-1617.0387307692317</c:v>
                </c:pt>
                <c:pt idx="70">
                  <c:v>26.580669230770582</c:v>
                </c:pt>
                <c:pt idx="71">
                  <c:v>-66.207376923076481</c:v>
                </c:pt>
                <c:pt idx="72">
                  <c:v>-185.55376923076938</c:v>
                </c:pt>
                <c:pt idx="73">
                  <c:v>-534.95030769230834</c:v>
                </c:pt>
                <c:pt idx="74">
                  <c:v>-1240.1259615384606</c:v>
                </c:pt>
                <c:pt idx="75">
                  <c:v>-881.6023307692285</c:v>
                </c:pt>
                <c:pt idx="76">
                  <c:v>-617.53490000000056</c:v>
                </c:pt>
                <c:pt idx="77">
                  <c:v>-770.75215384615694</c:v>
                </c:pt>
                <c:pt idx="78">
                  <c:v>-680.56735384615422</c:v>
                </c:pt>
                <c:pt idx="79">
                  <c:v>7.4239307692296279</c:v>
                </c:pt>
                <c:pt idx="80">
                  <c:v>177.8500230769223</c:v>
                </c:pt>
                <c:pt idx="81">
                  <c:v>-1440.0707307692319</c:v>
                </c:pt>
                <c:pt idx="82">
                  <c:v>-376.83133076922968</c:v>
                </c:pt>
                <c:pt idx="83">
                  <c:v>-17.502376923076554</c:v>
                </c:pt>
                <c:pt idx="84">
                  <c:v>372.63823076923063</c:v>
                </c:pt>
                <c:pt idx="85">
                  <c:v>-343.53830769230808</c:v>
                </c:pt>
                <c:pt idx="86">
                  <c:v>809.12603846153979</c:v>
                </c:pt>
                <c:pt idx="87">
                  <c:v>563.07166923077239</c:v>
                </c:pt>
                <c:pt idx="88">
                  <c:v>344.44709999999941</c:v>
                </c:pt>
                <c:pt idx="89">
                  <c:v>873.22584615384403</c:v>
                </c:pt>
                <c:pt idx="90">
                  <c:v>136.47464615384706</c:v>
                </c:pt>
                <c:pt idx="91">
                  <c:v>341.78993076922961</c:v>
                </c:pt>
                <c:pt idx="92">
                  <c:v>-240.67397692307895</c:v>
                </c:pt>
                <c:pt idx="93">
                  <c:v>358.59626923076848</c:v>
                </c:pt>
                <c:pt idx="94">
                  <c:v>177.81466923077005</c:v>
                </c:pt>
                <c:pt idx="95">
                  <c:v>-17.407376923076754</c:v>
                </c:pt>
                <c:pt idx="96">
                  <c:v>460.43243076923045</c:v>
                </c:pt>
                <c:pt idx="97">
                  <c:v>977.0749923076919</c:v>
                </c:pt>
                <c:pt idx="98">
                  <c:v>-268.50886153846113</c:v>
                </c:pt>
                <c:pt idx="99">
                  <c:v>2132.2219692307717</c:v>
                </c:pt>
                <c:pt idx="100">
                  <c:v>2782.2830000000013</c:v>
                </c:pt>
                <c:pt idx="101">
                  <c:v>1913.6289461538454</c:v>
                </c:pt>
                <c:pt idx="102">
                  <c:v>2986.4919461538466</c:v>
                </c:pt>
                <c:pt idx="103">
                  <c:v>1885.2133307692293</c:v>
                </c:pt>
                <c:pt idx="104">
                  <c:v>2117.1489230769221</c:v>
                </c:pt>
                <c:pt idx="105">
                  <c:v>1402.8287692307686</c:v>
                </c:pt>
                <c:pt idx="106">
                  <c:v>434.14926923077019</c:v>
                </c:pt>
                <c:pt idx="107">
                  <c:v>329.30622307692329</c:v>
                </c:pt>
                <c:pt idx="108">
                  <c:v>855.60463076923043</c:v>
                </c:pt>
                <c:pt idx="109">
                  <c:v>2313.290892307692</c:v>
                </c:pt>
                <c:pt idx="110">
                  <c:v>2324.1531384615391</c:v>
                </c:pt>
                <c:pt idx="111">
                  <c:v>2660.5686692307718</c:v>
                </c:pt>
                <c:pt idx="112">
                  <c:v>2206.1726999999992</c:v>
                </c:pt>
                <c:pt idx="113">
                  <c:v>4167.5579461538455</c:v>
                </c:pt>
                <c:pt idx="114">
                  <c:v>2954.0875461538471</c:v>
                </c:pt>
                <c:pt idx="115">
                  <c:v>3137.2109307692281</c:v>
                </c:pt>
                <c:pt idx="116">
                  <c:v>2472.0595230769213</c:v>
                </c:pt>
                <c:pt idx="117">
                  <c:v>1592.0724692307676</c:v>
                </c:pt>
                <c:pt idx="118">
                  <c:v>360.60736923077002</c:v>
                </c:pt>
                <c:pt idx="119">
                  <c:v>929.70742307692308</c:v>
                </c:pt>
                <c:pt idx="120">
                  <c:v>1969.2737307692305</c:v>
                </c:pt>
                <c:pt idx="121">
                  <c:v>2631.6994923076918</c:v>
                </c:pt>
                <c:pt idx="122">
                  <c:v>4116.3807384615393</c:v>
                </c:pt>
                <c:pt idx="123">
                  <c:v>6786.0208692307715</c:v>
                </c:pt>
                <c:pt idx="124">
                  <c:v>6723.7738000000008</c:v>
                </c:pt>
                <c:pt idx="125">
                  <c:v>5226.4778461538426</c:v>
                </c:pt>
                <c:pt idx="126">
                  <c:v>6220.1544461538451</c:v>
                </c:pt>
                <c:pt idx="127">
                  <c:v>5406.691230769231</c:v>
                </c:pt>
                <c:pt idx="128">
                  <c:v>4987.5358230769216</c:v>
                </c:pt>
                <c:pt idx="129">
                  <c:v>2145.7293692307694</c:v>
                </c:pt>
                <c:pt idx="130">
                  <c:v>1580.2617692307704</c:v>
                </c:pt>
                <c:pt idx="131">
                  <c:v>875.68612307692365</c:v>
                </c:pt>
                <c:pt idx="132">
                  <c:v>1353.9725307692306</c:v>
                </c:pt>
                <c:pt idx="133">
                  <c:v>3185.5100923076916</c:v>
                </c:pt>
                <c:pt idx="134">
                  <c:v>6049.141838461539</c:v>
                </c:pt>
                <c:pt idx="135">
                  <c:v>7082.7598692307729</c:v>
                </c:pt>
                <c:pt idx="136">
                  <c:v>8289.6148999999987</c:v>
                </c:pt>
                <c:pt idx="137">
                  <c:v>9647.599046153844</c:v>
                </c:pt>
                <c:pt idx="138">
                  <c:v>8354.4198461538454</c:v>
                </c:pt>
                <c:pt idx="139">
                  <c:v>7223.081430769229</c:v>
                </c:pt>
                <c:pt idx="140">
                  <c:v>7031.1420230769199</c:v>
                </c:pt>
                <c:pt idx="141">
                  <c:v>5689.2063692307684</c:v>
                </c:pt>
                <c:pt idx="142">
                  <c:v>2636.4644692307702</c:v>
                </c:pt>
                <c:pt idx="143">
                  <c:v>1874.8681230769234</c:v>
                </c:pt>
                <c:pt idx="144">
                  <c:v>3890.3178307692306</c:v>
                </c:pt>
                <c:pt idx="145">
                  <c:v>5546.8229923076924</c:v>
                </c:pt>
                <c:pt idx="146">
                  <c:v>9249.3278384615387</c:v>
                </c:pt>
                <c:pt idx="147">
                  <c:v>10777.662269230772</c:v>
                </c:pt>
                <c:pt idx="148">
                  <c:v>14480.343800000001</c:v>
                </c:pt>
                <c:pt idx="149">
                  <c:v>14530.294446153845</c:v>
                </c:pt>
                <c:pt idx="150">
                  <c:v>15434.272046153847</c:v>
                </c:pt>
                <c:pt idx="151">
                  <c:v>14427.803630769229</c:v>
                </c:pt>
                <c:pt idx="152">
                  <c:v>9576.0115230769206</c:v>
                </c:pt>
                <c:pt idx="153">
                  <c:v>7776.655869230769</c:v>
                </c:pt>
                <c:pt idx="154">
                  <c:v>4625.1297692307699</c:v>
                </c:pt>
                <c:pt idx="155">
                  <c:v>2554.4891230769235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F1-42FF-9C79-BD6BC62E7794}"/>
            </c:ext>
          </c:extLst>
        </c:ser>
        <c:ser>
          <c:idx val="4"/>
          <c:order val="4"/>
          <c:tx>
            <c:strRef>
              <c:f>Ruido!$F$1</c:f>
              <c:strCache>
                <c:ptCount val="1"/>
                <c:pt idx="0">
                  <c:v>Nuclear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Ruido!$F$2:$F$157</c:f>
              <c:numCache>
                <c:formatCode>0.0E+00</c:formatCode>
                <c:ptCount val="156"/>
                <c:pt idx="0">
                  <c:v>3480.3392230769241</c:v>
                </c:pt>
                <c:pt idx="1">
                  <c:v>4303.3791615384544</c:v>
                </c:pt>
                <c:pt idx="2">
                  <c:v>6243.0366615384555</c:v>
                </c:pt>
                <c:pt idx="3">
                  <c:v>6548.8272846153777</c:v>
                </c:pt>
                <c:pt idx="4">
                  <c:v>6685.0935230769246</c:v>
                </c:pt>
                <c:pt idx="5">
                  <c:v>6791.962484615382</c:v>
                </c:pt>
                <c:pt idx="6">
                  <c:v>7611.7861384615462</c:v>
                </c:pt>
                <c:pt idx="7">
                  <c:v>9645.6994153846026</c:v>
                </c:pt>
                <c:pt idx="8">
                  <c:v>7007.9351923076902</c:v>
                </c:pt>
                <c:pt idx="9">
                  <c:v>4491.1557923076907</c:v>
                </c:pt>
                <c:pt idx="10">
                  <c:v>9053.8414384615317</c:v>
                </c:pt>
                <c:pt idx="11">
                  <c:v>11354.113723076938</c:v>
                </c:pt>
                <c:pt idx="12">
                  <c:v>10629.004223076932</c:v>
                </c:pt>
                <c:pt idx="13">
                  <c:v>9022.4421615384636</c:v>
                </c:pt>
                <c:pt idx="14">
                  <c:v>8012.603661538451</c:v>
                </c:pt>
                <c:pt idx="15">
                  <c:v>6133.4012846153855</c:v>
                </c:pt>
                <c:pt idx="16">
                  <c:v>5460.4485230769278</c:v>
                </c:pt>
                <c:pt idx="17">
                  <c:v>7703.2204846153836</c:v>
                </c:pt>
                <c:pt idx="18">
                  <c:v>6993.8051384615464</c:v>
                </c:pt>
                <c:pt idx="19">
                  <c:v>5385.9014153846074</c:v>
                </c:pt>
                <c:pt idx="20">
                  <c:v>4154.4921923076981</c:v>
                </c:pt>
                <c:pt idx="21">
                  <c:v>2356.9227923076833</c:v>
                </c:pt>
                <c:pt idx="22">
                  <c:v>2688.1274384615244</c:v>
                </c:pt>
                <c:pt idx="23">
                  <c:v>4961.3267230769416</c:v>
                </c:pt>
                <c:pt idx="24">
                  <c:v>4196.7712230769248</c:v>
                </c:pt>
                <c:pt idx="25">
                  <c:v>6489.2951615384518</c:v>
                </c:pt>
                <c:pt idx="26">
                  <c:v>3983.1416615384514</c:v>
                </c:pt>
                <c:pt idx="27">
                  <c:v>4264.3852846153823</c:v>
                </c:pt>
                <c:pt idx="28">
                  <c:v>2482.9875230769248</c:v>
                </c:pt>
                <c:pt idx="29">
                  <c:v>489.63248461538024</c:v>
                </c:pt>
                <c:pt idx="30">
                  <c:v>2258.3751384615389</c:v>
                </c:pt>
                <c:pt idx="31">
                  <c:v>3267.8474153846109</c:v>
                </c:pt>
                <c:pt idx="32">
                  <c:v>4662.6311923076937</c:v>
                </c:pt>
                <c:pt idx="33">
                  <c:v>5522.5877923076914</c:v>
                </c:pt>
                <c:pt idx="34">
                  <c:v>7683.5934384615248</c:v>
                </c:pt>
                <c:pt idx="35">
                  <c:v>4644.9307230769336</c:v>
                </c:pt>
                <c:pt idx="36">
                  <c:v>3636.5862230769271</c:v>
                </c:pt>
                <c:pt idx="37">
                  <c:v>2699.9081615384639</c:v>
                </c:pt>
                <c:pt idx="38">
                  <c:v>4491.577661538453</c:v>
                </c:pt>
                <c:pt idx="39">
                  <c:v>2960.939284615386</c:v>
                </c:pt>
                <c:pt idx="40">
                  <c:v>579.46952307692118</c:v>
                </c:pt>
                <c:pt idx="41">
                  <c:v>3260.2184846153832</c:v>
                </c:pt>
                <c:pt idx="42">
                  <c:v>4918.2751384615476</c:v>
                </c:pt>
                <c:pt idx="43">
                  <c:v>4434.5304153846082</c:v>
                </c:pt>
                <c:pt idx="44">
                  <c:v>3112.1981923076964</c:v>
                </c:pt>
                <c:pt idx="45">
                  <c:v>4473.3247923076851</c:v>
                </c:pt>
                <c:pt idx="46">
                  <c:v>6105.3704384615266</c:v>
                </c:pt>
                <c:pt idx="47">
                  <c:v>6328.4497230769339</c:v>
                </c:pt>
                <c:pt idx="48">
                  <c:v>4099.2362230769213</c:v>
                </c:pt>
                <c:pt idx="49">
                  <c:v>3521.5211615384615</c:v>
                </c:pt>
                <c:pt idx="50">
                  <c:v>3459.722661538457</c:v>
                </c:pt>
                <c:pt idx="51">
                  <c:v>2516.3982846153885</c:v>
                </c:pt>
                <c:pt idx="52">
                  <c:v>3236.046523076926</c:v>
                </c:pt>
                <c:pt idx="53">
                  <c:v>3646.1194846153812</c:v>
                </c:pt>
                <c:pt idx="54">
                  <c:v>5412.4321384615396</c:v>
                </c:pt>
                <c:pt idx="55">
                  <c:v>1894.2464153846086</c:v>
                </c:pt>
                <c:pt idx="56">
                  <c:v>2785.423192307695</c:v>
                </c:pt>
                <c:pt idx="57">
                  <c:v>4886.2857923076808</c:v>
                </c:pt>
                <c:pt idx="58">
                  <c:v>5173.656438461534</c:v>
                </c:pt>
                <c:pt idx="59">
                  <c:v>5857.8487230769388</c:v>
                </c:pt>
                <c:pt idx="60">
                  <c:v>4331.2062230769225</c:v>
                </c:pt>
                <c:pt idx="61">
                  <c:v>2587.8031615384534</c:v>
                </c:pt>
                <c:pt idx="62">
                  <c:v>1348.3266615384491</c:v>
                </c:pt>
                <c:pt idx="63">
                  <c:v>541.9062846153829</c:v>
                </c:pt>
                <c:pt idx="64">
                  <c:v>653.92152307692595</c:v>
                </c:pt>
                <c:pt idx="65">
                  <c:v>2402.2594846153806</c:v>
                </c:pt>
                <c:pt idx="66">
                  <c:v>1501.6421384615387</c:v>
                </c:pt>
                <c:pt idx="67">
                  <c:v>1346.9274153846054</c:v>
                </c:pt>
                <c:pt idx="68">
                  <c:v>1170.696192307696</c:v>
                </c:pt>
                <c:pt idx="69">
                  <c:v>3540.1177923076903</c:v>
                </c:pt>
                <c:pt idx="70">
                  <c:v>2447.7784384615225</c:v>
                </c:pt>
                <c:pt idx="71">
                  <c:v>2558.9437230769399</c:v>
                </c:pt>
                <c:pt idx="72">
                  <c:v>1125.5632230769261</c:v>
                </c:pt>
                <c:pt idx="73">
                  <c:v>2688.5841615384561</c:v>
                </c:pt>
                <c:pt idx="74">
                  <c:v>4109.8676615384466</c:v>
                </c:pt>
                <c:pt idx="75">
                  <c:v>1704.89228461538</c:v>
                </c:pt>
                <c:pt idx="76">
                  <c:v>-435.94147692307888</c:v>
                </c:pt>
                <c:pt idx="77">
                  <c:v>830.95648461538076</c:v>
                </c:pt>
                <c:pt idx="78">
                  <c:v>1222.2581384615405</c:v>
                </c:pt>
                <c:pt idx="79">
                  <c:v>57.165415384610242</c:v>
                </c:pt>
                <c:pt idx="80">
                  <c:v>-925.80980769230518</c:v>
                </c:pt>
                <c:pt idx="81">
                  <c:v>-1322.6172076923103</c:v>
                </c:pt>
                <c:pt idx="82">
                  <c:v>-1452.640561538472</c:v>
                </c:pt>
                <c:pt idx="83">
                  <c:v>-2008.007276923061</c:v>
                </c:pt>
                <c:pt idx="84">
                  <c:v>-2257.9197769230814</c:v>
                </c:pt>
                <c:pt idx="85">
                  <c:v>-3897.1248384615465</c:v>
                </c:pt>
                <c:pt idx="86">
                  <c:v>-1710.370338461551</c:v>
                </c:pt>
                <c:pt idx="87">
                  <c:v>855.74828461537982</c:v>
                </c:pt>
                <c:pt idx="88">
                  <c:v>2563.3055230769241</c:v>
                </c:pt>
                <c:pt idx="89">
                  <c:v>764.85048461538099</c:v>
                </c:pt>
                <c:pt idx="90">
                  <c:v>-1404.6168615384595</c:v>
                </c:pt>
                <c:pt idx="91">
                  <c:v>2153.4974153846051</c:v>
                </c:pt>
                <c:pt idx="92">
                  <c:v>1571.6161923076943</c:v>
                </c:pt>
                <c:pt idx="93">
                  <c:v>-2019.6172076923103</c:v>
                </c:pt>
                <c:pt idx="94">
                  <c:v>-2200.301561538472</c:v>
                </c:pt>
                <c:pt idx="95">
                  <c:v>756.50172307692992</c:v>
                </c:pt>
                <c:pt idx="96">
                  <c:v>-1523.9600769230747</c:v>
                </c:pt>
                <c:pt idx="97">
                  <c:v>164.64466153846297</c:v>
                </c:pt>
                <c:pt idx="98">
                  <c:v>187.46616153845389</c:v>
                </c:pt>
                <c:pt idx="99">
                  <c:v>-1147.5955153846153</c:v>
                </c:pt>
                <c:pt idx="100">
                  <c:v>589.73602307692636</c:v>
                </c:pt>
                <c:pt idx="101">
                  <c:v>1237.5211846153834</c:v>
                </c:pt>
                <c:pt idx="102">
                  <c:v>1229.3345384615386</c:v>
                </c:pt>
                <c:pt idx="103">
                  <c:v>-952.28778461539332</c:v>
                </c:pt>
                <c:pt idx="104">
                  <c:v>202.41079230769537</c:v>
                </c:pt>
                <c:pt idx="105">
                  <c:v>-676.61640769230871</c:v>
                </c:pt>
                <c:pt idx="106">
                  <c:v>-1833.6265615384691</c:v>
                </c:pt>
                <c:pt idx="107">
                  <c:v>-117.54477692306682</c:v>
                </c:pt>
                <c:pt idx="108">
                  <c:v>-2677.0325769230694</c:v>
                </c:pt>
                <c:pt idx="109">
                  <c:v>-1011.9870384615351</c:v>
                </c:pt>
                <c:pt idx="110">
                  <c:v>-901.49653846154979</c:v>
                </c:pt>
                <c:pt idx="111">
                  <c:v>1667.7766846153827</c:v>
                </c:pt>
                <c:pt idx="112">
                  <c:v>2962.6116230769258</c:v>
                </c:pt>
                <c:pt idx="113">
                  <c:v>-480.95491538461647</c:v>
                </c:pt>
                <c:pt idx="114">
                  <c:v>-312.88366153845709</c:v>
                </c:pt>
                <c:pt idx="115">
                  <c:v>3.2571153846074594</c:v>
                </c:pt>
                <c:pt idx="116">
                  <c:v>651.46539230769849</c:v>
                </c:pt>
                <c:pt idx="117">
                  <c:v>895.64349230768858</c:v>
                </c:pt>
                <c:pt idx="118">
                  <c:v>-2467.5637615384694</c:v>
                </c:pt>
                <c:pt idx="119">
                  <c:v>-4771.3527769230568</c:v>
                </c:pt>
                <c:pt idx="120">
                  <c:v>-6288.8230769230722</c:v>
                </c:pt>
                <c:pt idx="121">
                  <c:v>-5870.2924384615399</c:v>
                </c:pt>
                <c:pt idx="122">
                  <c:v>-8997.9972384615467</c:v>
                </c:pt>
                <c:pt idx="123">
                  <c:v>-7962.484115384621</c:v>
                </c:pt>
                <c:pt idx="124">
                  <c:v>-8082.3326769230771</c:v>
                </c:pt>
                <c:pt idx="125">
                  <c:v>-11337.487215384615</c:v>
                </c:pt>
                <c:pt idx="126">
                  <c:v>-11406.073961538459</c:v>
                </c:pt>
                <c:pt idx="127">
                  <c:v>-10658.578184615391</c:v>
                </c:pt>
                <c:pt idx="128">
                  <c:v>-9295.6074076923032</c:v>
                </c:pt>
                <c:pt idx="129">
                  <c:v>-4584.1527076923085</c:v>
                </c:pt>
                <c:pt idx="130">
                  <c:v>-4193.3074615384758</c:v>
                </c:pt>
                <c:pt idx="131">
                  <c:v>-5600.481076923068</c:v>
                </c:pt>
                <c:pt idx="132">
                  <c:v>-7124.5566769230791</c:v>
                </c:pt>
                <c:pt idx="133">
                  <c:v>-8485.210438461545</c:v>
                </c:pt>
                <c:pt idx="134">
                  <c:v>-6707.348238461549</c:v>
                </c:pt>
                <c:pt idx="135">
                  <c:v>-5763.2216153846166</c:v>
                </c:pt>
                <c:pt idx="136">
                  <c:v>-3587.7742769230754</c:v>
                </c:pt>
                <c:pt idx="137">
                  <c:v>-3152.7334153846168</c:v>
                </c:pt>
                <c:pt idx="138">
                  <c:v>-2939.3205615384577</c:v>
                </c:pt>
                <c:pt idx="139">
                  <c:v>-1811.1914846153886</c:v>
                </c:pt>
                <c:pt idx="140">
                  <c:v>-1223.9162076923021</c:v>
                </c:pt>
                <c:pt idx="141">
                  <c:v>-1364.8865076923103</c:v>
                </c:pt>
                <c:pt idx="142">
                  <c:v>-4560.7259615384755</c:v>
                </c:pt>
                <c:pt idx="143">
                  <c:v>-8762.0642769230617</c:v>
                </c:pt>
                <c:pt idx="144">
                  <c:v>-11626.414376923072</c:v>
                </c:pt>
                <c:pt idx="145">
                  <c:v>-12212.963038461545</c:v>
                </c:pt>
                <c:pt idx="146">
                  <c:v>-13518.530438461545</c:v>
                </c:pt>
                <c:pt idx="147">
                  <c:v>-12320.973715384614</c:v>
                </c:pt>
                <c:pt idx="148">
                  <c:v>-13107.571876923073</c:v>
                </c:pt>
                <c:pt idx="149">
                  <c:v>-12155.565515384616</c:v>
                </c:pt>
                <c:pt idx="150">
                  <c:v>-15085.01346153846</c:v>
                </c:pt>
                <c:pt idx="151">
                  <c:v>-14767.014984615394</c:v>
                </c:pt>
                <c:pt idx="152">
                  <c:v>-13873.535107692303</c:v>
                </c:pt>
                <c:pt idx="153">
                  <c:v>-16198.148207692313</c:v>
                </c:pt>
                <c:pt idx="154">
                  <c:v>-16444.201761538476</c:v>
                </c:pt>
                <c:pt idx="155">
                  <c:v>-15202.664876923067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F1-42FF-9C79-BD6BC62E7794}"/>
            </c:ext>
          </c:extLst>
        </c:ser>
        <c:ser>
          <c:idx val="5"/>
          <c:order val="5"/>
          <c:tx>
            <c:strRef>
              <c:f>Ruido!$G$1</c:f>
              <c:strCache>
                <c:ptCount val="1"/>
                <c:pt idx="0">
                  <c:v>Wind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Ruido!$G$2:$G$157</c:f>
              <c:numCache>
                <c:formatCode>0.0E+00</c:formatCode>
                <c:ptCount val="156"/>
                <c:pt idx="0">
                  <c:v>-22213.865576923083</c:v>
                </c:pt>
                <c:pt idx="1">
                  <c:v>-20220.620092307698</c:v>
                </c:pt>
                <c:pt idx="2">
                  <c:v>-16208.082915384615</c:v>
                </c:pt>
                <c:pt idx="3">
                  <c:v>-14904.834123076924</c:v>
                </c:pt>
                <c:pt idx="4">
                  <c:v>-12253.20700769231</c:v>
                </c:pt>
                <c:pt idx="5">
                  <c:v>-10922.401069230769</c:v>
                </c:pt>
                <c:pt idx="6">
                  <c:v>-11057.250976923076</c:v>
                </c:pt>
                <c:pt idx="7">
                  <c:v>-9775.8791538461537</c:v>
                </c:pt>
                <c:pt idx="8">
                  <c:v>-11738.571830769228</c:v>
                </c:pt>
                <c:pt idx="9">
                  <c:v>-14948.334484615387</c:v>
                </c:pt>
                <c:pt idx="10">
                  <c:v>-16243.530653846155</c:v>
                </c:pt>
                <c:pt idx="11">
                  <c:v>-23411.890361538462</c:v>
                </c:pt>
                <c:pt idx="12">
                  <c:v>-19787.710576923084</c:v>
                </c:pt>
                <c:pt idx="13">
                  <c:v>-17500.636092307697</c:v>
                </c:pt>
                <c:pt idx="14">
                  <c:v>-16774.121915384618</c:v>
                </c:pt>
                <c:pt idx="15">
                  <c:v>-12079.584123076924</c:v>
                </c:pt>
                <c:pt idx="16">
                  <c:v>-9738.7930076923094</c:v>
                </c:pt>
                <c:pt idx="17">
                  <c:v>-7860.1040692307688</c:v>
                </c:pt>
                <c:pt idx="18">
                  <c:v>-7160.7689769230765</c:v>
                </c:pt>
                <c:pt idx="19">
                  <c:v>-9133.9681538461537</c:v>
                </c:pt>
                <c:pt idx="20">
                  <c:v>-9491.6158307692276</c:v>
                </c:pt>
                <c:pt idx="21">
                  <c:v>-13763.641484615386</c:v>
                </c:pt>
                <c:pt idx="22">
                  <c:v>-16838.241653846155</c:v>
                </c:pt>
                <c:pt idx="23">
                  <c:v>-11959.920361538461</c:v>
                </c:pt>
                <c:pt idx="24">
                  <c:v>-12926.611576923082</c:v>
                </c:pt>
                <c:pt idx="25">
                  <c:v>-15028.150092307696</c:v>
                </c:pt>
                <c:pt idx="26">
                  <c:v>-15549.548915384617</c:v>
                </c:pt>
                <c:pt idx="27">
                  <c:v>-7376.9841230769234</c:v>
                </c:pt>
                <c:pt idx="28">
                  <c:v>-9215.39400769231</c:v>
                </c:pt>
                <c:pt idx="29">
                  <c:v>-5355.8690692307682</c:v>
                </c:pt>
                <c:pt idx="30">
                  <c:v>-7283.578976923076</c:v>
                </c:pt>
                <c:pt idx="31">
                  <c:v>-8527.6241538461527</c:v>
                </c:pt>
                <c:pt idx="32">
                  <c:v>-5957.005830769227</c:v>
                </c:pt>
                <c:pt idx="33">
                  <c:v>-14566.093484615387</c:v>
                </c:pt>
                <c:pt idx="34">
                  <c:v>-12349.976653846155</c:v>
                </c:pt>
                <c:pt idx="35">
                  <c:v>-13334.23636153846</c:v>
                </c:pt>
                <c:pt idx="36">
                  <c:v>-11619.177576923081</c:v>
                </c:pt>
                <c:pt idx="37">
                  <c:v>-14602.525092307696</c:v>
                </c:pt>
                <c:pt idx="38">
                  <c:v>-8719.666915384616</c:v>
                </c:pt>
                <c:pt idx="39">
                  <c:v>-6663.6761230769262</c:v>
                </c:pt>
                <c:pt idx="40">
                  <c:v>-6383.6890076923082</c:v>
                </c:pt>
                <c:pt idx="41">
                  <c:v>-3128.0860692307688</c:v>
                </c:pt>
                <c:pt idx="42">
                  <c:v>-8308.4639769230762</c:v>
                </c:pt>
                <c:pt idx="43">
                  <c:v>-6553.1261538461531</c:v>
                </c:pt>
                <c:pt idx="44">
                  <c:v>-6728.478830769227</c:v>
                </c:pt>
                <c:pt idx="45">
                  <c:v>-8164.7264846153848</c:v>
                </c:pt>
                <c:pt idx="46">
                  <c:v>-7986.3876538461554</c:v>
                </c:pt>
                <c:pt idx="47">
                  <c:v>-7522.8363615384624</c:v>
                </c:pt>
                <c:pt idx="48">
                  <c:v>-4329.5925769230817</c:v>
                </c:pt>
                <c:pt idx="49">
                  <c:v>-4980.724092307697</c:v>
                </c:pt>
                <c:pt idx="50">
                  <c:v>-8493.1179153846169</c:v>
                </c:pt>
                <c:pt idx="51">
                  <c:v>-7463.5011230769232</c:v>
                </c:pt>
                <c:pt idx="52">
                  <c:v>-4865.8780076923103</c:v>
                </c:pt>
                <c:pt idx="53">
                  <c:v>-6124.9480692307679</c:v>
                </c:pt>
                <c:pt idx="54">
                  <c:v>-5594.8889769230773</c:v>
                </c:pt>
                <c:pt idx="55">
                  <c:v>-3544.3251538461518</c:v>
                </c:pt>
                <c:pt idx="56">
                  <c:v>-10019.052830769228</c:v>
                </c:pt>
                <c:pt idx="57">
                  <c:v>-9292.423484615385</c:v>
                </c:pt>
                <c:pt idx="58">
                  <c:v>-9977.1796538461531</c:v>
                </c:pt>
                <c:pt idx="59">
                  <c:v>-5955.7843615384627</c:v>
                </c:pt>
                <c:pt idx="60">
                  <c:v>-1321.2405769230827</c:v>
                </c:pt>
                <c:pt idx="61">
                  <c:v>-7282.2740923076963</c:v>
                </c:pt>
                <c:pt idx="62">
                  <c:v>-3510.7229153846165</c:v>
                </c:pt>
                <c:pt idx="63">
                  <c:v>-3449.5541230769231</c:v>
                </c:pt>
                <c:pt idx="64">
                  <c:v>1046.3059923076908</c:v>
                </c:pt>
                <c:pt idx="65">
                  <c:v>-1320.4810692307692</c:v>
                </c:pt>
                <c:pt idx="66">
                  <c:v>1007.0900230769221</c:v>
                </c:pt>
                <c:pt idx="67">
                  <c:v>-2602.0651538461534</c:v>
                </c:pt>
                <c:pt idx="68">
                  <c:v>-1660.1468307692267</c:v>
                </c:pt>
                <c:pt idx="69">
                  <c:v>-10017.843484615387</c:v>
                </c:pt>
                <c:pt idx="70">
                  <c:v>848.65734615384281</c:v>
                </c:pt>
                <c:pt idx="71">
                  <c:v>-1650.2483615384626</c:v>
                </c:pt>
                <c:pt idx="72">
                  <c:v>379.92742307691515</c:v>
                </c:pt>
                <c:pt idx="73">
                  <c:v>1919.637907692304</c:v>
                </c:pt>
                <c:pt idx="74">
                  <c:v>-5053.7389153846161</c:v>
                </c:pt>
                <c:pt idx="75">
                  <c:v>-1095.2181230769238</c:v>
                </c:pt>
                <c:pt idx="76">
                  <c:v>-274.53600769230979</c:v>
                </c:pt>
                <c:pt idx="77">
                  <c:v>-1712.3620692307668</c:v>
                </c:pt>
                <c:pt idx="78">
                  <c:v>-513.62897692307524</c:v>
                </c:pt>
                <c:pt idx="79">
                  <c:v>1169.7688461538455</c:v>
                </c:pt>
                <c:pt idx="80">
                  <c:v>-3832.9838307692262</c:v>
                </c:pt>
                <c:pt idx="81">
                  <c:v>-8232.0744846153866</c:v>
                </c:pt>
                <c:pt idx="82">
                  <c:v>-2197.6056538461562</c:v>
                </c:pt>
                <c:pt idx="83">
                  <c:v>-6478.7963615384615</c:v>
                </c:pt>
                <c:pt idx="84">
                  <c:v>-3490.7115769230804</c:v>
                </c:pt>
                <c:pt idx="85">
                  <c:v>505.96390769230493</c:v>
                </c:pt>
                <c:pt idx="86">
                  <c:v>1995.5200846153857</c:v>
                </c:pt>
                <c:pt idx="87">
                  <c:v>2319.0028769230739</c:v>
                </c:pt>
                <c:pt idx="88">
                  <c:v>-427.89800769231078</c:v>
                </c:pt>
                <c:pt idx="89">
                  <c:v>5679.6649307692314</c:v>
                </c:pt>
                <c:pt idx="90">
                  <c:v>3374.8020230769253</c:v>
                </c:pt>
                <c:pt idx="91">
                  <c:v>2824.5588461538464</c:v>
                </c:pt>
                <c:pt idx="92">
                  <c:v>1829.7001692307713</c:v>
                </c:pt>
                <c:pt idx="93">
                  <c:v>7289.3855153846125</c:v>
                </c:pt>
                <c:pt idx="94">
                  <c:v>2297.374346153847</c:v>
                </c:pt>
                <c:pt idx="95">
                  <c:v>9341.6956384615405</c:v>
                </c:pt>
                <c:pt idx="96">
                  <c:v>10870.82872307692</c:v>
                </c:pt>
                <c:pt idx="97">
                  <c:v>-1936.9602923076964</c:v>
                </c:pt>
                <c:pt idx="98">
                  <c:v>9293.6775846153869</c:v>
                </c:pt>
                <c:pt idx="99">
                  <c:v>5354.0908769230773</c:v>
                </c:pt>
                <c:pt idx="100">
                  <c:v>300.86889230769157</c:v>
                </c:pt>
                <c:pt idx="101">
                  <c:v>2444.55093076923</c:v>
                </c:pt>
                <c:pt idx="102">
                  <c:v>-2415.2094769230753</c:v>
                </c:pt>
                <c:pt idx="103">
                  <c:v>3908.3676461538453</c:v>
                </c:pt>
                <c:pt idx="104">
                  <c:v>6502.7163692307731</c:v>
                </c:pt>
                <c:pt idx="105">
                  <c:v>7378.5352153846143</c:v>
                </c:pt>
                <c:pt idx="106">
                  <c:v>5917.4523461538483</c:v>
                </c:pt>
                <c:pt idx="107">
                  <c:v>5504.7529384615409</c:v>
                </c:pt>
                <c:pt idx="108">
                  <c:v>10109.532223076916</c:v>
                </c:pt>
                <c:pt idx="109">
                  <c:v>4572.4258076922997</c:v>
                </c:pt>
                <c:pt idx="110">
                  <c:v>18728.911584615384</c:v>
                </c:pt>
                <c:pt idx="111">
                  <c:v>7424.0126769230737</c:v>
                </c:pt>
                <c:pt idx="112">
                  <c:v>6834.6995923076902</c:v>
                </c:pt>
                <c:pt idx="113">
                  <c:v>7273.1439307692308</c:v>
                </c:pt>
                <c:pt idx="114">
                  <c:v>5228.2562230769217</c:v>
                </c:pt>
                <c:pt idx="115">
                  <c:v>6200.6291461538458</c:v>
                </c:pt>
                <c:pt idx="116">
                  <c:v>11890.140469230773</c:v>
                </c:pt>
                <c:pt idx="117">
                  <c:v>7558.8330153846146</c:v>
                </c:pt>
                <c:pt idx="118">
                  <c:v>9065.6600461538474</c:v>
                </c:pt>
                <c:pt idx="119">
                  <c:v>14124.118238461539</c:v>
                </c:pt>
                <c:pt idx="120">
                  <c:v>18685.939423076918</c:v>
                </c:pt>
                <c:pt idx="121">
                  <c:v>27678.187107692305</c:v>
                </c:pt>
                <c:pt idx="122">
                  <c:v>18334.876484615383</c:v>
                </c:pt>
                <c:pt idx="123">
                  <c:v>7322.6365769230724</c:v>
                </c:pt>
                <c:pt idx="124">
                  <c:v>7716.101592307692</c:v>
                </c:pt>
                <c:pt idx="125">
                  <c:v>7485.912930769231</c:v>
                </c:pt>
                <c:pt idx="126">
                  <c:v>10340.245923076924</c:v>
                </c:pt>
                <c:pt idx="127">
                  <c:v>7436.4460461538474</c:v>
                </c:pt>
                <c:pt idx="128">
                  <c:v>9826.0007692307736</c:v>
                </c:pt>
                <c:pt idx="129">
                  <c:v>16995.966115384614</c:v>
                </c:pt>
                <c:pt idx="130">
                  <c:v>11268.252446153849</c:v>
                </c:pt>
                <c:pt idx="131">
                  <c:v>11751.917238461538</c:v>
                </c:pt>
                <c:pt idx="132">
                  <c:v>12387.875923076921</c:v>
                </c:pt>
                <c:pt idx="133">
                  <c:v>14315.373707692299</c:v>
                </c:pt>
                <c:pt idx="134">
                  <c:v>14235.379084615382</c:v>
                </c:pt>
                <c:pt idx="135">
                  <c:v>10993.269476923077</c:v>
                </c:pt>
                <c:pt idx="136">
                  <c:v>14672.73299230769</c:v>
                </c:pt>
                <c:pt idx="137">
                  <c:v>3046.3997307692298</c:v>
                </c:pt>
                <c:pt idx="138">
                  <c:v>8090.3824230769242</c:v>
                </c:pt>
                <c:pt idx="139">
                  <c:v>11694.430546153846</c:v>
                </c:pt>
                <c:pt idx="140">
                  <c:v>6341.9105692307712</c:v>
                </c:pt>
                <c:pt idx="141">
                  <c:v>19944.452815384615</c:v>
                </c:pt>
                <c:pt idx="142">
                  <c:v>13617.598546153844</c:v>
                </c:pt>
                <c:pt idx="143">
                  <c:v>15998.729138461538</c:v>
                </c:pt>
                <c:pt idx="144">
                  <c:v>23254.806323076918</c:v>
                </c:pt>
                <c:pt idx="145">
                  <c:v>32560.301407692299</c:v>
                </c:pt>
                <c:pt idx="146">
                  <c:v>11720.635584615386</c:v>
                </c:pt>
                <c:pt idx="147">
                  <c:v>19620.339376923079</c:v>
                </c:pt>
                <c:pt idx="148">
                  <c:v>12588.685992307692</c:v>
                </c:pt>
                <c:pt idx="149">
                  <c:v>10494.579030769233</c:v>
                </c:pt>
                <c:pt idx="150">
                  <c:v>14293.013723076925</c:v>
                </c:pt>
                <c:pt idx="151">
                  <c:v>6902.7868461538455</c:v>
                </c:pt>
                <c:pt idx="152">
                  <c:v>13037.387469230776</c:v>
                </c:pt>
                <c:pt idx="153">
                  <c:v>19817.964715384613</c:v>
                </c:pt>
                <c:pt idx="154">
                  <c:v>22577.926846153845</c:v>
                </c:pt>
                <c:pt idx="155">
                  <c:v>13592.499338461537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F1-42FF-9C79-BD6BC62E7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586076527"/>
        <c:axId val="586064047"/>
      </c:barChart>
      <c:dateAx>
        <c:axId val="586076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/yy;@" sourceLinked="1"/>
        <c:majorTickMark val="none"/>
        <c:minorTickMark val="none"/>
        <c:tickLblPos val="nextTo"/>
        <c:spPr>
          <a:noFill/>
          <a:ln w="12700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6064047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58606404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860765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Ruido!$B$1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Ruido!$B$2:$B$157</c:f>
              <c:numCache>
                <c:formatCode>0.0E+00</c:formatCode>
                <c:ptCount val="156"/>
                <c:pt idx="0">
                  <c:v>13425.524384615375</c:v>
                </c:pt>
                <c:pt idx="1">
                  <c:v>10553.23944615385</c:v>
                </c:pt>
                <c:pt idx="2">
                  <c:v>7540.8109538461504</c:v>
                </c:pt>
                <c:pt idx="3">
                  <c:v>6875.389869230763</c:v>
                </c:pt>
                <c:pt idx="4">
                  <c:v>7593.4480000000112</c:v>
                </c:pt>
                <c:pt idx="5">
                  <c:v>6728.6564769230827</c:v>
                </c:pt>
                <c:pt idx="6">
                  <c:v>8275.6387000000032</c:v>
                </c:pt>
                <c:pt idx="7">
                  <c:v>3766.2398923076908</c:v>
                </c:pt>
                <c:pt idx="8">
                  <c:v>6188.2881769230808</c:v>
                </c:pt>
                <c:pt idx="9">
                  <c:v>10539.349330769226</c:v>
                </c:pt>
                <c:pt idx="10">
                  <c:v>8857.5860230769395</c:v>
                </c:pt>
                <c:pt idx="11">
                  <c:v>18645.669638461542</c:v>
                </c:pt>
                <c:pt idx="12">
                  <c:v>9638.360384615371</c:v>
                </c:pt>
                <c:pt idx="13">
                  <c:v>10173.072446153848</c:v>
                </c:pt>
                <c:pt idx="14">
                  <c:v>16984.087953846152</c:v>
                </c:pt>
                <c:pt idx="15">
                  <c:v>8245.1798692307639</c:v>
                </c:pt>
                <c:pt idx="16">
                  <c:v>13856.831000000006</c:v>
                </c:pt>
                <c:pt idx="17">
                  <c:v>9651.9414769230789</c:v>
                </c:pt>
                <c:pt idx="18">
                  <c:v>7078.6537000000026</c:v>
                </c:pt>
                <c:pt idx="19">
                  <c:v>8478.6388923076956</c:v>
                </c:pt>
                <c:pt idx="20">
                  <c:v>8349.8401769230841</c:v>
                </c:pt>
                <c:pt idx="21">
                  <c:v>11044.313330769233</c:v>
                </c:pt>
                <c:pt idx="22">
                  <c:v>15139.997023076932</c:v>
                </c:pt>
                <c:pt idx="23">
                  <c:v>13051.814638461547</c:v>
                </c:pt>
                <c:pt idx="24">
                  <c:v>12384.499384615381</c:v>
                </c:pt>
                <c:pt idx="25">
                  <c:v>26288.384446153854</c:v>
                </c:pt>
                <c:pt idx="26">
                  <c:v>18343.197953846153</c:v>
                </c:pt>
                <c:pt idx="27">
                  <c:v>16777.509869230766</c:v>
                </c:pt>
                <c:pt idx="28">
                  <c:v>14488.635000000009</c:v>
                </c:pt>
                <c:pt idx="29">
                  <c:v>14718.068476923079</c:v>
                </c:pt>
                <c:pt idx="30">
                  <c:v>13533.807700000005</c:v>
                </c:pt>
                <c:pt idx="31">
                  <c:v>13938.630892307687</c:v>
                </c:pt>
                <c:pt idx="32">
                  <c:v>10831.499176923084</c:v>
                </c:pt>
                <c:pt idx="33">
                  <c:v>15825.356330769238</c:v>
                </c:pt>
                <c:pt idx="34">
                  <c:v>13435.566023076935</c:v>
                </c:pt>
                <c:pt idx="35">
                  <c:v>14363.334638461551</c:v>
                </c:pt>
                <c:pt idx="36">
                  <c:v>15224.149384615375</c:v>
                </c:pt>
                <c:pt idx="37">
                  <c:v>15748.188446153843</c:v>
                </c:pt>
                <c:pt idx="38">
                  <c:v>18110.75795384615</c:v>
                </c:pt>
                <c:pt idx="39">
                  <c:v>16085.589869230767</c:v>
                </c:pt>
                <c:pt idx="40">
                  <c:v>13330.004000000008</c:v>
                </c:pt>
                <c:pt idx="41">
                  <c:v>8716.1764769230795</c:v>
                </c:pt>
                <c:pt idx="42">
                  <c:v>14134.9997</c:v>
                </c:pt>
                <c:pt idx="43">
                  <c:v>13287.453892307691</c:v>
                </c:pt>
                <c:pt idx="44">
                  <c:v>13526.731176923087</c:v>
                </c:pt>
                <c:pt idx="45">
                  <c:v>13631.201330769225</c:v>
                </c:pt>
                <c:pt idx="46">
                  <c:v>11457.992023076928</c:v>
                </c:pt>
                <c:pt idx="47">
                  <c:v>11439.504638461549</c:v>
                </c:pt>
                <c:pt idx="48">
                  <c:v>8891.9933846153726</c:v>
                </c:pt>
                <c:pt idx="49">
                  <c:v>4445.6734461538435</c:v>
                </c:pt>
                <c:pt idx="50">
                  <c:v>8374.943953846152</c:v>
                </c:pt>
                <c:pt idx="51">
                  <c:v>12057.70786923077</c:v>
                </c:pt>
                <c:pt idx="52">
                  <c:v>11833.329000000005</c:v>
                </c:pt>
                <c:pt idx="53">
                  <c:v>8850.8484769230854</c:v>
                </c:pt>
                <c:pt idx="54">
                  <c:v>7638.3246999999974</c:v>
                </c:pt>
                <c:pt idx="55">
                  <c:v>4240.7288923076921</c:v>
                </c:pt>
                <c:pt idx="56">
                  <c:v>12691.278176923079</c:v>
                </c:pt>
                <c:pt idx="57">
                  <c:v>12286.501330769228</c:v>
                </c:pt>
                <c:pt idx="58">
                  <c:v>9313.2730230769303</c:v>
                </c:pt>
                <c:pt idx="59">
                  <c:v>9664.9346384615419</c:v>
                </c:pt>
                <c:pt idx="60">
                  <c:v>6842.5033846153819</c:v>
                </c:pt>
                <c:pt idx="61">
                  <c:v>9754.4574461538432</c:v>
                </c:pt>
                <c:pt idx="62">
                  <c:v>10347.193953846152</c:v>
                </c:pt>
                <c:pt idx="63">
                  <c:v>9045.4078692307667</c:v>
                </c:pt>
                <c:pt idx="64">
                  <c:v>5136.6750000000102</c:v>
                </c:pt>
                <c:pt idx="65">
                  <c:v>8746.4194769230817</c:v>
                </c:pt>
                <c:pt idx="66">
                  <c:v>11065.868700000006</c:v>
                </c:pt>
                <c:pt idx="67">
                  <c:v>9096.0378923076933</c:v>
                </c:pt>
                <c:pt idx="68">
                  <c:v>9000.5521769230836</c:v>
                </c:pt>
                <c:pt idx="69">
                  <c:v>11992.469330769236</c:v>
                </c:pt>
                <c:pt idx="70">
                  <c:v>3379.6040230769358</c:v>
                </c:pt>
                <c:pt idx="71">
                  <c:v>2281.8226384615482</c:v>
                </c:pt>
                <c:pt idx="72">
                  <c:v>750.76538461536984</c:v>
                </c:pt>
                <c:pt idx="73">
                  <c:v>-1738.5725538461484</c:v>
                </c:pt>
                <c:pt idx="74">
                  <c:v>1324.8459538461539</c:v>
                </c:pt>
                <c:pt idx="75">
                  <c:v>2084.1028692307664</c:v>
                </c:pt>
                <c:pt idx="76">
                  <c:v>1028.1850000000049</c:v>
                </c:pt>
                <c:pt idx="77">
                  <c:v>3530.9244769230791</c:v>
                </c:pt>
                <c:pt idx="78">
                  <c:v>1853.2286999999997</c:v>
                </c:pt>
                <c:pt idx="79">
                  <c:v>1052.02189230769</c:v>
                </c:pt>
                <c:pt idx="80">
                  <c:v>3226.0621769230856</c:v>
                </c:pt>
                <c:pt idx="81">
                  <c:v>5761.8633307692362</c:v>
                </c:pt>
                <c:pt idx="82">
                  <c:v>5293.077023076934</c:v>
                </c:pt>
                <c:pt idx="83">
                  <c:v>6202.3686384615503</c:v>
                </c:pt>
                <c:pt idx="84">
                  <c:v>9878.6473846153822</c:v>
                </c:pt>
                <c:pt idx="85">
                  <c:v>3078.4604461538547</c:v>
                </c:pt>
                <c:pt idx="86">
                  <c:v>-2933.6950461538509</c:v>
                </c:pt>
                <c:pt idx="87">
                  <c:v>-2.5631307692310656</c:v>
                </c:pt>
                <c:pt idx="88">
                  <c:v>3559.7340000000113</c:v>
                </c:pt>
                <c:pt idx="89">
                  <c:v>1205.2614769230786</c:v>
                </c:pt>
                <c:pt idx="90">
                  <c:v>-9.1002999999982421</c:v>
                </c:pt>
                <c:pt idx="91">
                  <c:v>-223.00410769230803</c:v>
                </c:pt>
                <c:pt idx="92">
                  <c:v>-1648.1388230769153</c:v>
                </c:pt>
                <c:pt idx="93">
                  <c:v>-3515.3056692307655</c:v>
                </c:pt>
                <c:pt idx="94">
                  <c:v>1678.2560230769377</c:v>
                </c:pt>
                <c:pt idx="95">
                  <c:v>-2823.8423615384527</c:v>
                </c:pt>
                <c:pt idx="96">
                  <c:v>-9281.9561153846225</c:v>
                </c:pt>
                <c:pt idx="97">
                  <c:v>2850.8501461538472</c:v>
                </c:pt>
                <c:pt idx="98">
                  <c:v>1481.94115384615</c:v>
                </c:pt>
                <c:pt idx="99">
                  <c:v>-4351.9755307692321</c:v>
                </c:pt>
                <c:pt idx="100">
                  <c:v>-1548.0252999999939</c:v>
                </c:pt>
                <c:pt idx="101">
                  <c:v>-822.85102307691704</c:v>
                </c:pt>
                <c:pt idx="102">
                  <c:v>2013.7776999999987</c:v>
                </c:pt>
                <c:pt idx="103">
                  <c:v>3568.8123923076928</c:v>
                </c:pt>
                <c:pt idx="104">
                  <c:v>-562.22472307692078</c:v>
                </c:pt>
                <c:pt idx="105">
                  <c:v>-2324.0386692307657</c:v>
                </c:pt>
                <c:pt idx="106">
                  <c:v>-2823.9217769230672</c:v>
                </c:pt>
                <c:pt idx="107">
                  <c:v>-7762.5600615384537</c:v>
                </c:pt>
                <c:pt idx="108">
                  <c:v>-7325.846115384622</c:v>
                </c:pt>
                <c:pt idx="109">
                  <c:v>-10665.242753846149</c:v>
                </c:pt>
                <c:pt idx="110">
                  <c:v>-18208.619146153847</c:v>
                </c:pt>
                <c:pt idx="111">
                  <c:v>-10583.525130769231</c:v>
                </c:pt>
                <c:pt idx="112">
                  <c:v>-11008.261099999989</c:v>
                </c:pt>
                <c:pt idx="113">
                  <c:v>-14692.748923076921</c:v>
                </c:pt>
                <c:pt idx="114">
                  <c:v>-13425.491600000001</c:v>
                </c:pt>
                <c:pt idx="115">
                  <c:v>-14569.495907692304</c:v>
                </c:pt>
                <c:pt idx="116">
                  <c:v>-18460.212323076921</c:v>
                </c:pt>
                <c:pt idx="117">
                  <c:v>-16254.299369230772</c:v>
                </c:pt>
                <c:pt idx="118">
                  <c:v>-13634.189176923064</c:v>
                </c:pt>
                <c:pt idx="119">
                  <c:v>-19296.755461538451</c:v>
                </c:pt>
                <c:pt idx="120">
                  <c:v>-23435.725715384622</c:v>
                </c:pt>
                <c:pt idx="121">
                  <c:v>-26101.817453846154</c:v>
                </c:pt>
                <c:pt idx="122">
                  <c:v>-26722.283446153851</c:v>
                </c:pt>
                <c:pt idx="123">
                  <c:v>-26662.802530769233</c:v>
                </c:pt>
                <c:pt idx="124">
                  <c:v>-24470.376299999993</c:v>
                </c:pt>
                <c:pt idx="125">
                  <c:v>-19742.594023076919</c:v>
                </c:pt>
                <c:pt idx="126">
                  <c:v>-22277.467400000001</c:v>
                </c:pt>
                <c:pt idx="127">
                  <c:v>-18268.966407692307</c:v>
                </c:pt>
                <c:pt idx="128">
                  <c:v>-18209.932223076918</c:v>
                </c:pt>
                <c:pt idx="129">
                  <c:v>-20937.442969230768</c:v>
                </c:pt>
                <c:pt idx="130">
                  <c:v>-19973.472176923067</c:v>
                </c:pt>
                <c:pt idx="131">
                  <c:v>-20415.941761538452</c:v>
                </c:pt>
                <c:pt idx="132">
                  <c:v>-17715.689215384627</c:v>
                </c:pt>
                <c:pt idx="133">
                  <c:v>-21939.000353846153</c:v>
                </c:pt>
                <c:pt idx="134">
                  <c:v>-22107.944346153847</c:v>
                </c:pt>
                <c:pt idx="135">
                  <c:v>-15840.780930769237</c:v>
                </c:pt>
                <c:pt idx="136">
                  <c:v>-19059.793099999992</c:v>
                </c:pt>
                <c:pt idx="137">
                  <c:v>-15223.142923076921</c:v>
                </c:pt>
                <c:pt idx="138">
                  <c:v>-16444.595300000001</c:v>
                </c:pt>
                <c:pt idx="139">
                  <c:v>-14814.159807692304</c:v>
                </c:pt>
                <c:pt idx="140">
                  <c:v>-12156.587523076916</c:v>
                </c:pt>
                <c:pt idx="141">
                  <c:v>-17927.847869230769</c:v>
                </c:pt>
                <c:pt idx="142">
                  <c:v>-13458.382176923064</c:v>
                </c:pt>
                <c:pt idx="143">
                  <c:v>-11618.648361538457</c:v>
                </c:pt>
                <c:pt idx="144">
                  <c:v>-19277.225915384624</c:v>
                </c:pt>
                <c:pt idx="145">
                  <c:v>-22447.69315384615</c:v>
                </c:pt>
                <c:pt idx="146">
                  <c:v>-12535.237846153846</c:v>
                </c:pt>
                <c:pt idx="147">
                  <c:v>-13729.240830769231</c:v>
                </c:pt>
                <c:pt idx="148">
                  <c:v>-14740.38519999999</c:v>
                </c:pt>
                <c:pt idx="149">
                  <c:v>-11666.959923076916</c:v>
                </c:pt>
                <c:pt idx="150">
                  <c:v>-13437.644999999997</c:v>
                </c:pt>
                <c:pt idx="151">
                  <c:v>-9552.9384076923088</c:v>
                </c:pt>
                <c:pt idx="152">
                  <c:v>-12777.15562307692</c:v>
                </c:pt>
                <c:pt idx="153">
                  <c:v>-20122.119769230769</c:v>
                </c:pt>
                <c:pt idx="154">
                  <c:v>-18665.385876923065</c:v>
                </c:pt>
                <c:pt idx="155">
                  <c:v>-13731.701461538454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22-40AB-872C-98299A476290}"/>
            </c:ext>
          </c:extLst>
        </c:ser>
        <c:ser>
          <c:idx val="1"/>
          <c:order val="1"/>
          <c:tx>
            <c:strRef>
              <c:f>Ruido!$C$1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Ruido!$C$2:$C$157</c:f>
              <c:numCache>
                <c:formatCode>0.0E+00</c:formatCode>
                <c:ptCount val="156"/>
                <c:pt idx="0">
                  <c:v>3212.6543230769312</c:v>
                </c:pt>
                <c:pt idx="1">
                  <c:v>-158.17346923076548</c:v>
                </c:pt>
                <c:pt idx="2">
                  <c:v>11.309669230773579</c:v>
                </c:pt>
                <c:pt idx="3">
                  <c:v>-3910.6905692307628</c:v>
                </c:pt>
                <c:pt idx="4">
                  <c:v>-2678.6341153846151</c:v>
                </c:pt>
                <c:pt idx="5">
                  <c:v>-416.46035384614515</c:v>
                </c:pt>
                <c:pt idx="6">
                  <c:v>-772.02657692308276</c:v>
                </c:pt>
                <c:pt idx="7">
                  <c:v>-631.65003846152831</c:v>
                </c:pt>
                <c:pt idx="8">
                  <c:v>-607.5579538461534</c:v>
                </c:pt>
                <c:pt idx="9">
                  <c:v>215.16793846154178</c:v>
                </c:pt>
                <c:pt idx="10">
                  <c:v>2332.4249230769128</c:v>
                </c:pt>
                <c:pt idx="11">
                  <c:v>4183.369646153842</c:v>
                </c:pt>
                <c:pt idx="12">
                  <c:v>-4098.3036769230675</c:v>
                </c:pt>
                <c:pt idx="13">
                  <c:v>-8393.3404692307668</c:v>
                </c:pt>
                <c:pt idx="14">
                  <c:v>-10315.152330769226</c:v>
                </c:pt>
                <c:pt idx="15">
                  <c:v>-8175.6625692307643</c:v>
                </c:pt>
                <c:pt idx="16">
                  <c:v>-12047.133115384611</c:v>
                </c:pt>
                <c:pt idx="17">
                  <c:v>-4845.0683538461453</c:v>
                </c:pt>
                <c:pt idx="18">
                  <c:v>-3187.0555769230778</c:v>
                </c:pt>
                <c:pt idx="19">
                  <c:v>-951.82803846152819</c:v>
                </c:pt>
                <c:pt idx="20">
                  <c:v>1417.5730461538478</c:v>
                </c:pt>
                <c:pt idx="21">
                  <c:v>1156.3129384615459</c:v>
                </c:pt>
                <c:pt idx="22">
                  <c:v>-1516.0580769230874</c:v>
                </c:pt>
                <c:pt idx="23">
                  <c:v>-3232.0823538461555</c:v>
                </c:pt>
                <c:pt idx="24">
                  <c:v>-1469.1826769230684</c:v>
                </c:pt>
                <c:pt idx="25">
                  <c:v>-1281.1524692307648</c:v>
                </c:pt>
                <c:pt idx="26">
                  <c:v>-5809.9603307692305</c:v>
                </c:pt>
                <c:pt idx="27">
                  <c:v>-657.29656923076254</c:v>
                </c:pt>
                <c:pt idx="28">
                  <c:v>2522.9408846153892</c:v>
                </c:pt>
                <c:pt idx="29">
                  <c:v>1820.2506461538578</c:v>
                </c:pt>
                <c:pt idx="30">
                  <c:v>1196.1704230769174</c:v>
                </c:pt>
                <c:pt idx="31">
                  <c:v>379.85296153846866</c:v>
                </c:pt>
                <c:pt idx="32">
                  <c:v>419.17304615384637</c:v>
                </c:pt>
                <c:pt idx="33">
                  <c:v>3979.0279384615424</c:v>
                </c:pt>
                <c:pt idx="34">
                  <c:v>2333.256923076915</c:v>
                </c:pt>
                <c:pt idx="35">
                  <c:v>3488.2226461538448</c:v>
                </c:pt>
                <c:pt idx="36">
                  <c:v>2656.7373230769299</c:v>
                </c:pt>
                <c:pt idx="37">
                  <c:v>3631.4465307692299</c:v>
                </c:pt>
                <c:pt idx="38">
                  <c:v>3695.6016692307749</c:v>
                </c:pt>
                <c:pt idx="39">
                  <c:v>4826.1504307692376</c:v>
                </c:pt>
                <c:pt idx="40">
                  <c:v>4959.0818846153852</c:v>
                </c:pt>
                <c:pt idx="41">
                  <c:v>2.0816461538561271</c:v>
                </c:pt>
                <c:pt idx="42">
                  <c:v>1165.9434230769184</c:v>
                </c:pt>
                <c:pt idx="43">
                  <c:v>-800.18603846152837</c:v>
                </c:pt>
                <c:pt idx="44">
                  <c:v>-22.50695384615392</c:v>
                </c:pt>
                <c:pt idx="45">
                  <c:v>850.03993846154481</c:v>
                </c:pt>
                <c:pt idx="46">
                  <c:v>2822.2709230769105</c:v>
                </c:pt>
                <c:pt idx="47">
                  <c:v>-485.71135384615627</c:v>
                </c:pt>
                <c:pt idx="48">
                  <c:v>2079.7953230769272</c:v>
                </c:pt>
                <c:pt idx="49">
                  <c:v>4128.5245307692312</c:v>
                </c:pt>
                <c:pt idx="50">
                  <c:v>2456.8216692307687</c:v>
                </c:pt>
                <c:pt idx="51">
                  <c:v>2135.5834307692348</c:v>
                </c:pt>
                <c:pt idx="52">
                  <c:v>-1775.6491153846146</c:v>
                </c:pt>
                <c:pt idx="53">
                  <c:v>-2903.0313538461414</c:v>
                </c:pt>
                <c:pt idx="54">
                  <c:v>556.14042307691852</c:v>
                </c:pt>
                <c:pt idx="55">
                  <c:v>1737.1469615384704</c:v>
                </c:pt>
                <c:pt idx="56">
                  <c:v>677.37504615384387</c:v>
                </c:pt>
                <c:pt idx="57">
                  <c:v>-1000.8700615384587</c:v>
                </c:pt>
                <c:pt idx="58">
                  <c:v>2226.6289230769107</c:v>
                </c:pt>
                <c:pt idx="59">
                  <c:v>-71.032353846152546</c:v>
                </c:pt>
                <c:pt idx="60">
                  <c:v>-670.38867692306667</c:v>
                </c:pt>
                <c:pt idx="61">
                  <c:v>334.01053076923563</c:v>
                </c:pt>
                <c:pt idx="62">
                  <c:v>963.68966923077096</c:v>
                </c:pt>
                <c:pt idx="63">
                  <c:v>1563.7364307692333</c:v>
                </c:pt>
                <c:pt idx="64">
                  <c:v>4017.9258846153825</c:v>
                </c:pt>
                <c:pt idx="65">
                  <c:v>3355.8176461538606</c:v>
                </c:pt>
                <c:pt idx="66">
                  <c:v>1405.079423076917</c:v>
                </c:pt>
                <c:pt idx="67">
                  <c:v>1019.0029615384701</c:v>
                </c:pt>
                <c:pt idx="68">
                  <c:v>1614.0100461538459</c:v>
                </c:pt>
                <c:pt idx="69">
                  <c:v>3659.7029384615453</c:v>
                </c:pt>
                <c:pt idx="70">
                  <c:v>-1567.6350769230921</c:v>
                </c:pt>
                <c:pt idx="71">
                  <c:v>-6941.4613538461563</c:v>
                </c:pt>
                <c:pt idx="72">
                  <c:v>1213.6913230769278</c:v>
                </c:pt>
                <c:pt idx="73">
                  <c:v>6369.0445307692353</c:v>
                </c:pt>
                <c:pt idx="74">
                  <c:v>4987.9036692307709</c:v>
                </c:pt>
                <c:pt idx="75">
                  <c:v>6403.7334307692363</c:v>
                </c:pt>
                <c:pt idx="76">
                  <c:v>1957.8188846153862</c:v>
                </c:pt>
                <c:pt idx="77">
                  <c:v>4865.2196461538551</c:v>
                </c:pt>
                <c:pt idx="78">
                  <c:v>2495.5524230769224</c:v>
                </c:pt>
                <c:pt idx="79">
                  <c:v>825.91496153846674</c:v>
                </c:pt>
                <c:pt idx="80">
                  <c:v>-211.31295384615805</c:v>
                </c:pt>
                <c:pt idx="81">
                  <c:v>-2245.3180615384554</c:v>
                </c:pt>
                <c:pt idx="82">
                  <c:v>-2975.0200769230869</c:v>
                </c:pt>
                <c:pt idx="83">
                  <c:v>-3984.0933538461541</c:v>
                </c:pt>
                <c:pt idx="84">
                  <c:v>-3685.0586769230722</c:v>
                </c:pt>
                <c:pt idx="85">
                  <c:v>-6403.32046923077</c:v>
                </c:pt>
                <c:pt idx="86">
                  <c:v>-1938.9693307692287</c:v>
                </c:pt>
                <c:pt idx="87">
                  <c:v>-5498.9075692307597</c:v>
                </c:pt>
                <c:pt idx="88">
                  <c:v>-3417.6291153846178</c:v>
                </c:pt>
                <c:pt idx="89">
                  <c:v>-4213.3533538461415</c:v>
                </c:pt>
                <c:pt idx="90">
                  <c:v>-3121.1975769230776</c:v>
                </c:pt>
                <c:pt idx="91">
                  <c:v>14.995961538472329</c:v>
                </c:pt>
                <c:pt idx="92">
                  <c:v>2898.7240461538458</c:v>
                </c:pt>
                <c:pt idx="93">
                  <c:v>-2923.6380615384551</c:v>
                </c:pt>
                <c:pt idx="94">
                  <c:v>-2604.1480769230911</c:v>
                </c:pt>
                <c:pt idx="95">
                  <c:v>-352.60935384615732</c:v>
                </c:pt>
                <c:pt idx="96">
                  <c:v>1490.4311230769308</c:v>
                </c:pt>
                <c:pt idx="97">
                  <c:v>1793.8375307692331</c:v>
                </c:pt>
                <c:pt idx="98">
                  <c:v>5064.6121692307715</c:v>
                </c:pt>
                <c:pt idx="99">
                  <c:v>5588.0897307692358</c:v>
                </c:pt>
                <c:pt idx="100">
                  <c:v>4759.9546846153826</c:v>
                </c:pt>
                <c:pt idx="101">
                  <c:v>840.73084615385596</c:v>
                </c:pt>
                <c:pt idx="102">
                  <c:v>-2616.8609769230825</c:v>
                </c:pt>
                <c:pt idx="103">
                  <c:v>-3324.1855384615337</c:v>
                </c:pt>
                <c:pt idx="104">
                  <c:v>-2628.6973538461534</c:v>
                </c:pt>
                <c:pt idx="105">
                  <c:v>-4519.9928615384561</c:v>
                </c:pt>
                <c:pt idx="106">
                  <c:v>-1263.0051769230849</c:v>
                </c:pt>
                <c:pt idx="107">
                  <c:v>-389.57195384615625</c:v>
                </c:pt>
                <c:pt idx="108">
                  <c:v>-1434.8223769230681</c:v>
                </c:pt>
                <c:pt idx="109">
                  <c:v>-3143.9273692307688</c:v>
                </c:pt>
                <c:pt idx="110">
                  <c:v>-3474.9033307692298</c:v>
                </c:pt>
                <c:pt idx="111">
                  <c:v>-992.57896923076623</c:v>
                </c:pt>
                <c:pt idx="112">
                  <c:v>869.66308461538574</c:v>
                </c:pt>
                <c:pt idx="113">
                  <c:v>3070.6236461538574</c:v>
                </c:pt>
                <c:pt idx="114">
                  <c:v>1029.7511230769232</c:v>
                </c:pt>
                <c:pt idx="115">
                  <c:v>-254.35563846152945</c:v>
                </c:pt>
                <c:pt idx="116">
                  <c:v>-579.1826538461537</c:v>
                </c:pt>
                <c:pt idx="117">
                  <c:v>216.69133846154728</c:v>
                </c:pt>
                <c:pt idx="118">
                  <c:v>5065.4314230769087</c:v>
                </c:pt>
                <c:pt idx="119">
                  <c:v>5708.8454461538422</c:v>
                </c:pt>
                <c:pt idx="120">
                  <c:v>-625.63237692307302</c:v>
                </c:pt>
                <c:pt idx="121">
                  <c:v>4318.3993307692363</c:v>
                </c:pt>
                <c:pt idx="122">
                  <c:v>8273.5576692307732</c:v>
                </c:pt>
                <c:pt idx="123">
                  <c:v>3541.0372307692378</c:v>
                </c:pt>
                <c:pt idx="124">
                  <c:v>4537.9561846153883</c:v>
                </c:pt>
                <c:pt idx="125">
                  <c:v>2121.7320461538548</c:v>
                </c:pt>
                <c:pt idx="126">
                  <c:v>3199.0930230769227</c:v>
                </c:pt>
                <c:pt idx="127">
                  <c:v>4152.8925615384724</c:v>
                </c:pt>
                <c:pt idx="128">
                  <c:v>4554.7922461538474</c:v>
                </c:pt>
                <c:pt idx="129">
                  <c:v>9273.6236384615477</c:v>
                </c:pt>
                <c:pt idx="130">
                  <c:v>1367.0313230769098</c:v>
                </c:pt>
                <c:pt idx="131">
                  <c:v>3454.0444461538427</c:v>
                </c:pt>
                <c:pt idx="132">
                  <c:v>5670.8680230769314</c:v>
                </c:pt>
                <c:pt idx="133">
                  <c:v>5978.0890307692316</c:v>
                </c:pt>
                <c:pt idx="134">
                  <c:v>600.46156923077069</c:v>
                </c:pt>
                <c:pt idx="135">
                  <c:v>-1691.9200692307641</c:v>
                </c:pt>
                <c:pt idx="136">
                  <c:v>38.008984615385998</c:v>
                </c:pt>
                <c:pt idx="137">
                  <c:v>523.51944615385582</c:v>
                </c:pt>
                <c:pt idx="138">
                  <c:v>3533.7608230769183</c:v>
                </c:pt>
                <c:pt idx="139">
                  <c:v>3164.9590615384732</c:v>
                </c:pt>
                <c:pt idx="140">
                  <c:v>-1843.461153846154</c:v>
                </c:pt>
                <c:pt idx="141">
                  <c:v>-3415.1258615384577</c:v>
                </c:pt>
                <c:pt idx="142">
                  <c:v>-2796.0651769230899</c:v>
                </c:pt>
                <c:pt idx="143">
                  <c:v>347.76334615384258</c:v>
                </c:pt>
                <c:pt idx="144">
                  <c:v>-4340.7889769230678</c:v>
                </c:pt>
                <c:pt idx="145">
                  <c:v>-7173.437769230768</c:v>
                </c:pt>
                <c:pt idx="146">
                  <c:v>-4514.9724307692304</c:v>
                </c:pt>
                <c:pt idx="147">
                  <c:v>-3131.2743692307631</c:v>
                </c:pt>
                <c:pt idx="148">
                  <c:v>-3744.3050153846125</c:v>
                </c:pt>
                <c:pt idx="149">
                  <c:v>-4222.0621538461419</c:v>
                </c:pt>
                <c:pt idx="150">
                  <c:v>-4884.3503769230811</c:v>
                </c:pt>
                <c:pt idx="151">
                  <c:v>-5332.5601384615293</c:v>
                </c:pt>
                <c:pt idx="152">
                  <c:v>-5688.9284538461579</c:v>
                </c:pt>
                <c:pt idx="153">
                  <c:v>-5245.6217615384521</c:v>
                </c:pt>
                <c:pt idx="154">
                  <c:v>-3425.1127769230879</c:v>
                </c:pt>
                <c:pt idx="155">
                  <c:v>-1725.6834538461553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22-40AB-872C-98299A476290}"/>
            </c:ext>
          </c:extLst>
        </c:ser>
        <c:ser>
          <c:idx val="2"/>
          <c:order val="2"/>
          <c:tx>
            <c:strRef>
              <c:f>Ruido!$D$1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Ruido!$D$2:$D$157</c:f>
              <c:numCache>
                <c:formatCode>0.0E+00</c:formatCode>
                <c:ptCount val="156"/>
                <c:pt idx="0">
                  <c:v>12524.076323076923</c:v>
                </c:pt>
                <c:pt idx="1">
                  <c:v>13076.155376923081</c:v>
                </c:pt>
                <c:pt idx="2">
                  <c:v>16610.500846153845</c:v>
                </c:pt>
                <c:pt idx="3">
                  <c:v>15990.522853846152</c:v>
                </c:pt>
                <c:pt idx="4">
                  <c:v>15493.53599230769</c:v>
                </c:pt>
                <c:pt idx="5">
                  <c:v>9891.7278538461469</c:v>
                </c:pt>
                <c:pt idx="6">
                  <c:v>9493.3183230769355</c:v>
                </c:pt>
                <c:pt idx="7">
                  <c:v>7082.7002846153846</c:v>
                </c:pt>
                <c:pt idx="8">
                  <c:v>9840.0401692307641</c:v>
                </c:pt>
                <c:pt idx="9">
                  <c:v>12089.052515384625</c:v>
                </c:pt>
                <c:pt idx="10">
                  <c:v>8202.3978307692305</c:v>
                </c:pt>
                <c:pt idx="11">
                  <c:v>15104.429453846155</c:v>
                </c:pt>
                <c:pt idx="12">
                  <c:v>10163.411323076914</c:v>
                </c:pt>
                <c:pt idx="13">
                  <c:v>12267.274376923087</c:v>
                </c:pt>
                <c:pt idx="14">
                  <c:v>13459.022846153843</c:v>
                </c:pt>
                <c:pt idx="15">
                  <c:v>9097.5378538461591</c:v>
                </c:pt>
                <c:pt idx="16">
                  <c:v>12519.693992307686</c:v>
                </c:pt>
                <c:pt idx="17">
                  <c:v>5351.3278538461454</c:v>
                </c:pt>
                <c:pt idx="18">
                  <c:v>4202.0923230769258</c:v>
                </c:pt>
                <c:pt idx="19">
                  <c:v>5725.8492846153822</c:v>
                </c:pt>
                <c:pt idx="20">
                  <c:v>6933.1291692307641</c:v>
                </c:pt>
                <c:pt idx="21">
                  <c:v>4900.6435153846251</c:v>
                </c:pt>
                <c:pt idx="22">
                  <c:v>3558.185830769231</c:v>
                </c:pt>
                <c:pt idx="23">
                  <c:v>385.92845384615066</c:v>
                </c:pt>
                <c:pt idx="24">
                  <c:v>-1494.6706769230877</c:v>
                </c:pt>
                <c:pt idx="25">
                  <c:v>9463.6623769230791</c:v>
                </c:pt>
                <c:pt idx="26">
                  <c:v>-1177.7711538461517</c:v>
                </c:pt>
                <c:pt idx="27">
                  <c:v>-1734.3441461538459</c:v>
                </c:pt>
                <c:pt idx="28">
                  <c:v>-2368.2020076923072</c:v>
                </c:pt>
                <c:pt idx="29">
                  <c:v>-1390.9281461538558</c:v>
                </c:pt>
                <c:pt idx="30">
                  <c:v>-4524.5976769230692</c:v>
                </c:pt>
                <c:pt idx="31">
                  <c:v>-2574.8607153846169</c:v>
                </c:pt>
                <c:pt idx="32">
                  <c:v>-6149.9418307692322</c:v>
                </c:pt>
                <c:pt idx="33">
                  <c:v>-4806.7794846153702</c:v>
                </c:pt>
                <c:pt idx="34">
                  <c:v>-7217.0221692307678</c:v>
                </c:pt>
                <c:pt idx="35">
                  <c:v>-5069.9265461538525</c:v>
                </c:pt>
                <c:pt idx="36">
                  <c:v>-5840.8016769230817</c:v>
                </c:pt>
                <c:pt idx="37">
                  <c:v>-2966.8576230769177</c:v>
                </c:pt>
                <c:pt idx="38">
                  <c:v>-3182.649153846156</c:v>
                </c:pt>
                <c:pt idx="39">
                  <c:v>-5179.857146153845</c:v>
                </c:pt>
                <c:pt idx="40">
                  <c:v>-7349.7990076923088</c:v>
                </c:pt>
                <c:pt idx="41">
                  <c:v>-8027.0551461538562</c:v>
                </c:pt>
                <c:pt idx="42">
                  <c:v>-11232.222676923069</c:v>
                </c:pt>
                <c:pt idx="43">
                  <c:v>-12851.236715384613</c:v>
                </c:pt>
                <c:pt idx="44">
                  <c:v>-9272.8298307692385</c:v>
                </c:pt>
                <c:pt idx="45">
                  <c:v>-11555.615484615373</c:v>
                </c:pt>
                <c:pt idx="46">
                  <c:v>-10877.028169230762</c:v>
                </c:pt>
                <c:pt idx="47">
                  <c:v>-10236.226546153848</c:v>
                </c:pt>
                <c:pt idx="48">
                  <c:v>-15817.842676923086</c:v>
                </c:pt>
                <c:pt idx="49">
                  <c:v>-14532.033623076917</c:v>
                </c:pt>
                <c:pt idx="50">
                  <c:v>-14034.853153846154</c:v>
                </c:pt>
                <c:pt idx="51">
                  <c:v>-10414.713146153845</c:v>
                </c:pt>
                <c:pt idx="52">
                  <c:v>-8152.5170076923096</c:v>
                </c:pt>
                <c:pt idx="53">
                  <c:v>-6576.9041461538509</c:v>
                </c:pt>
                <c:pt idx="54">
                  <c:v>-10332.903676923073</c:v>
                </c:pt>
                <c:pt idx="55">
                  <c:v>-9914.4857153846169</c:v>
                </c:pt>
                <c:pt idx="56">
                  <c:v>-7593.9158307692342</c:v>
                </c:pt>
                <c:pt idx="57">
                  <c:v>-10832.844484615372</c:v>
                </c:pt>
                <c:pt idx="58">
                  <c:v>-12909.866169230765</c:v>
                </c:pt>
                <c:pt idx="59">
                  <c:v>-11619.191546153852</c:v>
                </c:pt>
                <c:pt idx="60">
                  <c:v>-13969.390676923082</c:v>
                </c:pt>
                <c:pt idx="61">
                  <c:v>-7320.7596230769195</c:v>
                </c:pt>
                <c:pt idx="62">
                  <c:v>-10138.315153846153</c:v>
                </c:pt>
                <c:pt idx="63">
                  <c:v>-9796.4531461538427</c:v>
                </c:pt>
                <c:pt idx="64">
                  <c:v>-10815.315007692312</c:v>
                </c:pt>
                <c:pt idx="65">
                  <c:v>-11710.97014615385</c:v>
                </c:pt>
                <c:pt idx="66">
                  <c:v>-9970.7756769230691</c:v>
                </c:pt>
                <c:pt idx="67">
                  <c:v>-9893.8227153846165</c:v>
                </c:pt>
                <c:pt idx="68">
                  <c:v>-8884.044830769235</c:v>
                </c:pt>
                <c:pt idx="69">
                  <c:v>-5198.257484615373</c:v>
                </c:pt>
                <c:pt idx="70">
                  <c:v>-8599.7981692307658</c:v>
                </c:pt>
                <c:pt idx="71">
                  <c:v>-7359.089546153853</c:v>
                </c:pt>
                <c:pt idx="72">
                  <c:v>-6471.8526769230812</c:v>
                </c:pt>
                <c:pt idx="73">
                  <c:v>-6843.3706230769167</c:v>
                </c:pt>
                <c:pt idx="74">
                  <c:v>-3395.0881538461545</c:v>
                </c:pt>
                <c:pt idx="75">
                  <c:v>-1390.883146153843</c:v>
                </c:pt>
                <c:pt idx="76">
                  <c:v>-4010.4420076923125</c:v>
                </c:pt>
                <c:pt idx="77">
                  <c:v>-4844.0961461538536</c:v>
                </c:pt>
                <c:pt idx="78">
                  <c:v>-7623.9546769230728</c:v>
                </c:pt>
                <c:pt idx="79">
                  <c:v>-3186.6877153846144</c:v>
                </c:pt>
                <c:pt idx="80">
                  <c:v>1.2721692307677586</c:v>
                </c:pt>
                <c:pt idx="81">
                  <c:v>6150.2955153846269</c:v>
                </c:pt>
                <c:pt idx="82">
                  <c:v>6695.8928307692404</c:v>
                </c:pt>
                <c:pt idx="83">
                  <c:v>6588.6244538461469</c:v>
                </c:pt>
                <c:pt idx="84">
                  <c:v>7281.9153230769152</c:v>
                </c:pt>
                <c:pt idx="85">
                  <c:v>2512.0473769230812</c:v>
                </c:pt>
                <c:pt idx="86">
                  <c:v>1665.4858461538461</c:v>
                </c:pt>
                <c:pt idx="87">
                  <c:v>3999.5338538461583</c:v>
                </c:pt>
                <c:pt idx="88">
                  <c:v>4398.9889923076917</c:v>
                </c:pt>
                <c:pt idx="89">
                  <c:v>2580.3198538461438</c:v>
                </c:pt>
                <c:pt idx="90">
                  <c:v>3879.5313230769316</c:v>
                </c:pt>
                <c:pt idx="91">
                  <c:v>1817.3542846153869</c:v>
                </c:pt>
                <c:pt idx="92">
                  <c:v>467.74916923076671</c:v>
                </c:pt>
                <c:pt idx="93">
                  <c:v>4259.9625153846282</c:v>
                </c:pt>
                <c:pt idx="94">
                  <c:v>11293.730830769229</c:v>
                </c:pt>
                <c:pt idx="95">
                  <c:v>3589.9594538461533</c:v>
                </c:pt>
                <c:pt idx="96">
                  <c:v>-3770.6016769230846</c:v>
                </c:pt>
                <c:pt idx="97">
                  <c:v>4350.4944769230788</c:v>
                </c:pt>
                <c:pt idx="98">
                  <c:v>-548.45825384615455</c:v>
                </c:pt>
                <c:pt idx="99">
                  <c:v>-2622.9409461538453</c:v>
                </c:pt>
                <c:pt idx="100">
                  <c:v>-2259.7625076923141</c:v>
                </c:pt>
                <c:pt idx="101">
                  <c:v>-2150.9548461538507</c:v>
                </c:pt>
                <c:pt idx="102">
                  <c:v>2436.9065230769265</c:v>
                </c:pt>
                <c:pt idx="103">
                  <c:v>-642.29851538461662</c:v>
                </c:pt>
                <c:pt idx="104">
                  <c:v>-4393.6426307692382</c:v>
                </c:pt>
                <c:pt idx="105">
                  <c:v>292.03811538462469</c:v>
                </c:pt>
                <c:pt idx="106">
                  <c:v>1518.0788307692346</c:v>
                </c:pt>
                <c:pt idx="107">
                  <c:v>371.76765384614555</c:v>
                </c:pt>
                <c:pt idx="108">
                  <c:v>7025.0574230769125</c:v>
                </c:pt>
                <c:pt idx="109">
                  <c:v>-489.02962307691632</c:v>
                </c:pt>
                <c:pt idx="110">
                  <c:v>-3294.0578538461559</c:v>
                </c:pt>
                <c:pt idx="111">
                  <c:v>2123.8461538461561</c:v>
                </c:pt>
                <c:pt idx="112">
                  <c:v>4175.8696923076859</c:v>
                </c:pt>
                <c:pt idx="113">
                  <c:v>2772.7921538461451</c:v>
                </c:pt>
                <c:pt idx="114">
                  <c:v>8453.2480230769288</c:v>
                </c:pt>
                <c:pt idx="115">
                  <c:v>5339.1624846153863</c:v>
                </c:pt>
                <c:pt idx="116">
                  <c:v>4261.9530692307671</c:v>
                </c:pt>
                <c:pt idx="117">
                  <c:v>7714.5342153846286</c:v>
                </c:pt>
                <c:pt idx="118">
                  <c:v>2489.438430769238</c:v>
                </c:pt>
                <c:pt idx="119">
                  <c:v>-5330.6489461538513</c:v>
                </c:pt>
                <c:pt idx="120">
                  <c:v>1822.2310230769217</c:v>
                </c:pt>
                <c:pt idx="121">
                  <c:v>-3565.3923230769142</c:v>
                </c:pt>
                <c:pt idx="122">
                  <c:v>-6748.4764538461532</c:v>
                </c:pt>
                <c:pt idx="123">
                  <c:v>-10161.668846153843</c:v>
                </c:pt>
                <c:pt idx="124">
                  <c:v>-6116.9199076923105</c:v>
                </c:pt>
                <c:pt idx="125">
                  <c:v>2420.9836538461459</c:v>
                </c:pt>
                <c:pt idx="126">
                  <c:v>8523.9652230769279</c:v>
                </c:pt>
                <c:pt idx="127">
                  <c:v>10250.467484615387</c:v>
                </c:pt>
                <c:pt idx="128">
                  <c:v>7565.033969230768</c:v>
                </c:pt>
                <c:pt idx="129">
                  <c:v>381.04881538462359</c:v>
                </c:pt>
                <c:pt idx="130">
                  <c:v>3167.4885307692384</c:v>
                </c:pt>
                <c:pt idx="131">
                  <c:v>5492.5804538461525</c:v>
                </c:pt>
                <c:pt idx="132">
                  <c:v>3427.5569230769179</c:v>
                </c:pt>
                <c:pt idx="133">
                  <c:v>-1804.8533230769171</c:v>
                </c:pt>
                <c:pt idx="134">
                  <c:v>4826.2288461538483</c:v>
                </c:pt>
                <c:pt idx="135">
                  <c:v>9351.5464538461529</c:v>
                </c:pt>
                <c:pt idx="136">
                  <c:v>355.35709230769135</c:v>
                </c:pt>
                <c:pt idx="137">
                  <c:v>5224.4117538461505</c:v>
                </c:pt>
                <c:pt idx="138">
                  <c:v>1646.3490230769312</c:v>
                </c:pt>
                <c:pt idx="139">
                  <c:v>-2007.0901153846135</c:v>
                </c:pt>
                <c:pt idx="140">
                  <c:v>3725.6764692307625</c:v>
                </c:pt>
                <c:pt idx="141">
                  <c:v>-2292.3363846153734</c:v>
                </c:pt>
                <c:pt idx="142">
                  <c:v>8682.7350307692395</c:v>
                </c:pt>
                <c:pt idx="143">
                  <c:v>6681.380053846151</c:v>
                </c:pt>
                <c:pt idx="144">
                  <c:v>5120.9117230769189</c:v>
                </c:pt>
                <c:pt idx="145">
                  <c:v>-4147.3372230769164</c:v>
                </c:pt>
                <c:pt idx="146">
                  <c:v>5958.4309461538505</c:v>
                </c:pt>
                <c:pt idx="147">
                  <c:v>737.8733538461529</c:v>
                </c:pt>
                <c:pt idx="148">
                  <c:v>4129.5116923076857</c:v>
                </c:pt>
                <c:pt idx="149">
                  <c:v>6459.3454538461447</c:v>
                </c:pt>
                <c:pt idx="150">
                  <c:v>5049.0436230769265</c:v>
                </c:pt>
                <c:pt idx="151">
                  <c:v>10854.948384615382</c:v>
                </c:pt>
                <c:pt idx="152">
                  <c:v>3499.5207692307667</c:v>
                </c:pt>
                <c:pt idx="153">
                  <c:v>-1101.7418846153741</c:v>
                </c:pt>
                <c:pt idx="154">
                  <c:v>-6004.2334692307631</c:v>
                </c:pt>
                <c:pt idx="155">
                  <c:v>1400.4131538461515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22-40AB-872C-98299A476290}"/>
            </c:ext>
          </c:extLst>
        </c:ser>
        <c:ser>
          <c:idx val="3"/>
          <c:order val="3"/>
          <c:tx>
            <c:strRef>
              <c:f>Ruido!$E$1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Ruido!$E$2:$E$157</c:f>
              <c:numCache>
                <c:formatCode>0.0E+00</c:formatCode>
                <c:ptCount val="156"/>
                <c:pt idx="0">
                  <c:v>-2716.7457692307694</c:v>
                </c:pt>
                <c:pt idx="1">
                  <c:v>-4400.8023076923082</c:v>
                </c:pt>
                <c:pt idx="2">
                  <c:v>-7420.8539615384607</c:v>
                </c:pt>
                <c:pt idx="3">
                  <c:v>-9704.2773307692278</c:v>
                </c:pt>
                <c:pt idx="4">
                  <c:v>-11786.565900000001</c:v>
                </c:pt>
                <c:pt idx="5">
                  <c:v>-12054.287153846155</c:v>
                </c:pt>
                <c:pt idx="6">
                  <c:v>-12446.254353846154</c:v>
                </c:pt>
                <c:pt idx="7">
                  <c:v>-11558.560069230771</c:v>
                </c:pt>
                <c:pt idx="8">
                  <c:v>-8830.7839769230777</c:v>
                </c:pt>
                <c:pt idx="9">
                  <c:v>-5967.4857307692309</c:v>
                </c:pt>
                <c:pt idx="10">
                  <c:v>-3452.6203307692299</c:v>
                </c:pt>
                <c:pt idx="11">
                  <c:v>-2185.1643769230768</c:v>
                </c:pt>
                <c:pt idx="12">
                  <c:v>-2415.9647692307694</c:v>
                </c:pt>
                <c:pt idx="13">
                  <c:v>-3561.3603076923082</c:v>
                </c:pt>
                <c:pt idx="14">
                  <c:v>-5781.47996153846</c:v>
                </c:pt>
                <c:pt idx="15">
                  <c:v>-7387.9923307692279</c:v>
                </c:pt>
                <c:pt idx="16">
                  <c:v>-8781.5748999999996</c:v>
                </c:pt>
                <c:pt idx="17">
                  <c:v>-9759.0211538461554</c:v>
                </c:pt>
                <c:pt idx="18">
                  <c:v>-9498.6233538461529</c:v>
                </c:pt>
                <c:pt idx="19">
                  <c:v>-8325.1960692307694</c:v>
                </c:pt>
                <c:pt idx="20">
                  <c:v>-5782.4849769230786</c:v>
                </c:pt>
                <c:pt idx="21">
                  <c:v>-3562.7877307692315</c:v>
                </c:pt>
                <c:pt idx="22">
                  <c:v>-1996.1463307692297</c:v>
                </c:pt>
                <c:pt idx="23">
                  <c:v>-1646.1343769230766</c:v>
                </c:pt>
                <c:pt idx="24">
                  <c:v>-1141.6217692307696</c:v>
                </c:pt>
                <c:pt idx="25">
                  <c:v>-1908.3513076923082</c:v>
                </c:pt>
                <c:pt idx="26">
                  <c:v>-2943.7159615384608</c:v>
                </c:pt>
                <c:pt idx="27">
                  <c:v>-5967.3653307692275</c:v>
                </c:pt>
                <c:pt idx="28">
                  <c:v>-5132.420900000001</c:v>
                </c:pt>
                <c:pt idx="29">
                  <c:v>-6409.2631538461555</c:v>
                </c:pt>
                <c:pt idx="30">
                  <c:v>-6433.1333538461531</c:v>
                </c:pt>
                <c:pt idx="31">
                  <c:v>-5171.5040692307703</c:v>
                </c:pt>
                <c:pt idx="32">
                  <c:v>-4377.2519769230785</c:v>
                </c:pt>
                <c:pt idx="33">
                  <c:v>-2829.7257307692316</c:v>
                </c:pt>
                <c:pt idx="34">
                  <c:v>-1859.3593307692299</c:v>
                </c:pt>
                <c:pt idx="35">
                  <c:v>-1414.9983769230766</c:v>
                </c:pt>
                <c:pt idx="36">
                  <c:v>-1366.6557692307697</c:v>
                </c:pt>
                <c:pt idx="37">
                  <c:v>-2140.455307692308</c:v>
                </c:pt>
                <c:pt idx="38">
                  <c:v>-3243.859961538461</c:v>
                </c:pt>
                <c:pt idx="39">
                  <c:v>-3619.8833307692275</c:v>
                </c:pt>
                <c:pt idx="40">
                  <c:v>-4672.3199000000004</c:v>
                </c:pt>
                <c:pt idx="41">
                  <c:v>-3709.1101538461553</c:v>
                </c:pt>
                <c:pt idx="42">
                  <c:v>-2781.3013538461528</c:v>
                </c:pt>
                <c:pt idx="43">
                  <c:v>-3320.19906923077</c:v>
                </c:pt>
                <c:pt idx="44">
                  <c:v>-3346.2459769230782</c:v>
                </c:pt>
                <c:pt idx="45">
                  <c:v>-2103.6517307692311</c:v>
                </c:pt>
                <c:pt idx="46">
                  <c:v>-1137.32833076923</c:v>
                </c:pt>
                <c:pt idx="47">
                  <c:v>-426.02337692307674</c:v>
                </c:pt>
                <c:pt idx="48">
                  <c:v>-720.38676923076946</c:v>
                </c:pt>
                <c:pt idx="49">
                  <c:v>-921.95130769230764</c:v>
                </c:pt>
                <c:pt idx="50">
                  <c:v>-566.44096153846112</c:v>
                </c:pt>
                <c:pt idx="51">
                  <c:v>-2307.0763307692287</c:v>
                </c:pt>
                <c:pt idx="52">
                  <c:v>-2594.9048999999995</c:v>
                </c:pt>
                <c:pt idx="53">
                  <c:v>-2274.6821538461554</c:v>
                </c:pt>
                <c:pt idx="54">
                  <c:v>-3082.1233538461529</c:v>
                </c:pt>
                <c:pt idx="55">
                  <c:v>-2657.1820692307701</c:v>
                </c:pt>
                <c:pt idx="56">
                  <c:v>-2391.9319769230788</c:v>
                </c:pt>
                <c:pt idx="57">
                  <c:v>-1444.3287307692317</c:v>
                </c:pt>
                <c:pt idx="58">
                  <c:v>-1018.7223307692298</c:v>
                </c:pt>
                <c:pt idx="59">
                  <c:v>-790.61937692307674</c:v>
                </c:pt>
                <c:pt idx="60">
                  <c:v>-355.31076923076944</c:v>
                </c:pt>
                <c:pt idx="61">
                  <c:v>-842.9893076923081</c:v>
                </c:pt>
                <c:pt idx="62">
                  <c:v>-1083.1439615384606</c:v>
                </c:pt>
                <c:pt idx="63">
                  <c:v>-134.1083307692279</c:v>
                </c:pt>
                <c:pt idx="64">
                  <c:v>-1241.313900000001</c:v>
                </c:pt>
                <c:pt idx="65">
                  <c:v>-1381.6681538461562</c:v>
                </c:pt>
                <c:pt idx="66">
                  <c:v>-1163.8973538461541</c:v>
                </c:pt>
                <c:pt idx="67">
                  <c:v>-1396.5730692307698</c:v>
                </c:pt>
                <c:pt idx="68">
                  <c:v>-1392.3749769230781</c:v>
                </c:pt>
                <c:pt idx="69">
                  <c:v>-1617.0387307692317</c:v>
                </c:pt>
                <c:pt idx="70">
                  <c:v>26.580669230770582</c:v>
                </c:pt>
                <c:pt idx="71">
                  <c:v>-66.207376923076481</c:v>
                </c:pt>
                <c:pt idx="72">
                  <c:v>-185.55376923076938</c:v>
                </c:pt>
                <c:pt idx="73">
                  <c:v>-534.95030769230834</c:v>
                </c:pt>
                <c:pt idx="74">
                  <c:v>-1240.1259615384606</c:v>
                </c:pt>
                <c:pt idx="75">
                  <c:v>-881.6023307692285</c:v>
                </c:pt>
                <c:pt idx="76">
                  <c:v>-617.53490000000056</c:v>
                </c:pt>
                <c:pt idx="77">
                  <c:v>-770.75215384615694</c:v>
                </c:pt>
                <c:pt idx="78">
                  <c:v>-680.56735384615422</c:v>
                </c:pt>
                <c:pt idx="79">
                  <c:v>7.4239307692296279</c:v>
                </c:pt>
                <c:pt idx="80">
                  <c:v>177.8500230769223</c:v>
                </c:pt>
                <c:pt idx="81">
                  <c:v>-1440.0707307692319</c:v>
                </c:pt>
                <c:pt idx="82">
                  <c:v>-376.83133076922968</c:v>
                </c:pt>
                <c:pt idx="83">
                  <c:v>-17.502376923076554</c:v>
                </c:pt>
                <c:pt idx="84">
                  <c:v>372.63823076923063</c:v>
                </c:pt>
                <c:pt idx="85">
                  <c:v>-343.53830769230808</c:v>
                </c:pt>
                <c:pt idx="86">
                  <c:v>809.12603846153979</c:v>
                </c:pt>
                <c:pt idx="87">
                  <c:v>563.07166923077239</c:v>
                </c:pt>
                <c:pt idx="88">
                  <c:v>344.44709999999941</c:v>
                </c:pt>
                <c:pt idx="89">
                  <c:v>873.22584615384403</c:v>
                </c:pt>
                <c:pt idx="90">
                  <c:v>136.47464615384706</c:v>
                </c:pt>
                <c:pt idx="91">
                  <c:v>341.78993076922961</c:v>
                </c:pt>
                <c:pt idx="92">
                  <c:v>-240.67397692307895</c:v>
                </c:pt>
                <c:pt idx="93">
                  <c:v>358.59626923076848</c:v>
                </c:pt>
                <c:pt idx="94">
                  <c:v>177.81466923077005</c:v>
                </c:pt>
                <c:pt idx="95">
                  <c:v>-17.407376923076754</c:v>
                </c:pt>
                <c:pt idx="96">
                  <c:v>460.43243076923045</c:v>
                </c:pt>
                <c:pt idx="97">
                  <c:v>977.0749923076919</c:v>
                </c:pt>
                <c:pt idx="98">
                  <c:v>-268.50886153846113</c:v>
                </c:pt>
                <c:pt idx="99">
                  <c:v>2132.2219692307717</c:v>
                </c:pt>
                <c:pt idx="100">
                  <c:v>2782.2830000000013</c:v>
                </c:pt>
                <c:pt idx="101">
                  <c:v>1913.6289461538454</c:v>
                </c:pt>
                <c:pt idx="102">
                  <c:v>2986.4919461538466</c:v>
                </c:pt>
                <c:pt idx="103">
                  <c:v>1885.2133307692293</c:v>
                </c:pt>
                <c:pt idx="104">
                  <c:v>2117.1489230769221</c:v>
                </c:pt>
                <c:pt idx="105">
                  <c:v>1402.8287692307686</c:v>
                </c:pt>
                <c:pt idx="106">
                  <c:v>434.14926923077019</c:v>
                </c:pt>
                <c:pt idx="107">
                  <c:v>329.30622307692329</c:v>
                </c:pt>
                <c:pt idx="108">
                  <c:v>855.60463076923043</c:v>
                </c:pt>
                <c:pt idx="109">
                  <c:v>2313.290892307692</c:v>
                </c:pt>
                <c:pt idx="110">
                  <c:v>2324.1531384615391</c:v>
                </c:pt>
                <c:pt idx="111">
                  <c:v>2660.5686692307718</c:v>
                </c:pt>
                <c:pt idx="112">
                  <c:v>2206.1726999999992</c:v>
                </c:pt>
                <c:pt idx="113">
                  <c:v>4167.5579461538455</c:v>
                </c:pt>
                <c:pt idx="114">
                  <c:v>2954.0875461538471</c:v>
                </c:pt>
                <c:pt idx="115">
                  <c:v>3137.2109307692281</c:v>
                </c:pt>
                <c:pt idx="116">
                  <c:v>2472.0595230769213</c:v>
                </c:pt>
                <c:pt idx="117">
                  <c:v>1592.0724692307676</c:v>
                </c:pt>
                <c:pt idx="118">
                  <c:v>360.60736923077002</c:v>
                </c:pt>
                <c:pt idx="119">
                  <c:v>929.70742307692308</c:v>
                </c:pt>
                <c:pt idx="120">
                  <c:v>1969.2737307692305</c:v>
                </c:pt>
                <c:pt idx="121">
                  <c:v>2631.6994923076918</c:v>
                </c:pt>
                <c:pt idx="122">
                  <c:v>4116.3807384615393</c:v>
                </c:pt>
                <c:pt idx="123">
                  <c:v>6786.0208692307715</c:v>
                </c:pt>
                <c:pt idx="124">
                  <c:v>6723.7738000000008</c:v>
                </c:pt>
                <c:pt idx="125">
                  <c:v>5226.4778461538426</c:v>
                </c:pt>
                <c:pt idx="126">
                  <c:v>6220.1544461538451</c:v>
                </c:pt>
                <c:pt idx="127">
                  <c:v>5406.691230769231</c:v>
                </c:pt>
                <c:pt idx="128">
                  <c:v>4987.5358230769216</c:v>
                </c:pt>
                <c:pt idx="129">
                  <c:v>2145.7293692307694</c:v>
                </c:pt>
                <c:pt idx="130">
                  <c:v>1580.2617692307704</c:v>
                </c:pt>
                <c:pt idx="131">
                  <c:v>875.68612307692365</c:v>
                </c:pt>
                <c:pt idx="132">
                  <c:v>1353.9725307692306</c:v>
                </c:pt>
                <c:pt idx="133">
                  <c:v>3185.5100923076916</c:v>
                </c:pt>
                <c:pt idx="134">
                  <c:v>6049.141838461539</c:v>
                </c:pt>
                <c:pt idx="135">
                  <c:v>7082.7598692307729</c:v>
                </c:pt>
                <c:pt idx="136">
                  <c:v>8289.6148999999987</c:v>
                </c:pt>
                <c:pt idx="137">
                  <c:v>9647.599046153844</c:v>
                </c:pt>
                <c:pt idx="138">
                  <c:v>8354.4198461538454</c:v>
                </c:pt>
                <c:pt idx="139">
                  <c:v>7223.081430769229</c:v>
                </c:pt>
                <c:pt idx="140">
                  <c:v>7031.1420230769199</c:v>
                </c:pt>
                <c:pt idx="141">
                  <c:v>5689.2063692307684</c:v>
                </c:pt>
                <c:pt idx="142">
                  <c:v>2636.4644692307702</c:v>
                </c:pt>
                <c:pt idx="143">
                  <c:v>1874.8681230769234</c:v>
                </c:pt>
                <c:pt idx="144">
                  <c:v>3890.3178307692306</c:v>
                </c:pt>
                <c:pt idx="145">
                  <c:v>5546.8229923076924</c:v>
                </c:pt>
                <c:pt idx="146">
                  <c:v>9249.3278384615387</c:v>
                </c:pt>
                <c:pt idx="147">
                  <c:v>10777.662269230772</c:v>
                </c:pt>
                <c:pt idx="148">
                  <c:v>14480.343800000001</c:v>
                </c:pt>
                <c:pt idx="149">
                  <c:v>14530.294446153845</c:v>
                </c:pt>
                <c:pt idx="150">
                  <c:v>15434.272046153847</c:v>
                </c:pt>
                <c:pt idx="151">
                  <c:v>14427.803630769229</c:v>
                </c:pt>
                <c:pt idx="152">
                  <c:v>9576.0115230769206</c:v>
                </c:pt>
                <c:pt idx="153">
                  <c:v>7776.655869230769</c:v>
                </c:pt>
                <c:pt idx="154">
                  <c:v>4625.1297692307699</c:v>
                </c:pt>
                <c:pt idx="155">
                  <c:v>2554.4891230769235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22-40AB-872C-98299A476290}"/>
            </c:ext>
          </c:extLst>
        </c:ser>
        <c:ser>
          <c:idx val="4"/>
          <c:order val="4"/>
          <c:tx>
            <c:strRef>
              <c:f>Ruido!$F$1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4">
                <a:lumMod val="50000"/>
                <a:alpha val="50196"/>
              </a:schemeClr>
            </a:solidFill>
            <a:ln>
              <a:noFill/>
            </a:ln>
            <a:effectLst/>
          </c:spPr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Ruido!$F$2:$F$157</c:f>
              <c:numCache>
                <c:formatCode>0.0E+00</c:formatCode>
                <c:ptCount val="156"/>
                <c:pt idx="0">
                  <c:v>3480.3392230769241</c:v>
                </c:pt>
                <c:pt idx="1">
                  <c:v>4303.3791615384544</c:v>
                </c:pt>
                <c:pt idx="2">
                  <c:v>6243.0366615384555</c:v>
                </c:pt>
                <c:pt idx="3">
                  <c:v>6548.8272846153777</c:v>
                </c:pt>
                <c:pt idx="4">
                  <c:v>6685.0935230769246</c:v>
                </c:pt>
                <c:pt idx="5">
                  <c:v>6791.962484615382</c:v>
                </c:pt>
                <c:pt idx="6">
                  <c:v>7611.7861384615462</c:v>
                </c:pt>
                <c:pt idx="7">
                  <c:v>9645.6994153846026</c:v>
                </c:pt>
                <c:pt idx="8">
                  <c:v>7007.9351923076902</c:v>
                </c:pt>
                <c:pt idx="9">
                  <c:v>4491.1557923076907</c:v>
                </c:pt>
                <c:pt idx="10">
                  <c:v>9053.8414384615317</c:v>
                </c:pt>
                <c:pt idx="11">
                  <c:v>11354.113723076938</c:v>
                </c:pt>
                <c:pt idx="12">
                  <c:v>10629.004223076932</c:v>
                </c:pt>
                <c:pt idx="13">
                  <c:v>9022.4421615384636</c:v>
                </c:pt>
                <c:pt idx="14">
                  <c:v>8012.603661538451</c:v>
                </c:pt>
                <c:pt idx="15">
                  <c:v>6133.4012846153855</c:v>
                </c:pt>
                <c:pt idx="16">
                  <c:v>5460.4485230769278</c:v>
                </c:pt>
                <c:pt idx="17">
                  <c:v>7703.2204846153836</c:v>
                </c:pt>
                <c:pt idx="18">
                  <c:v>6993.8051384615464</c:v>
                </c:pt>
                <c:pt idx="19">
                  <c:v>5385.9014153846074</c:v>
                </c:pt>
                <c:pt idx="20">
                  <c:v>4154.4921923076981</c:v>
                </c:pt>
                <c:pt idx="21">
                  <c:v>2356.9227923076833</c:v>
                </c:pt>
                <c:pt idx="22">
                  <c:v>2688.1274384615244</c:v>
                </c:pt>
                <c:pt idx="23">
                  <c:v>4961.3267230769416</c:v>
                </c:pt>
                <c:pt idx="24">
                  <c:v>4196.7712230769248</c:v>
                </c:pt>
                <c:pt idx="25">
                  <c:v>6489.2951615384518</c:v>
                </c:pt>
                <c:pt idx="26">
                  <c:v>3983.1416615384514</c:v>
                </c:pt>
                <c:pt idx="27">
                  <c:v>4264.3852846153823</c:v>
                </c:pt>
                <c:pt idx="28">
                  <c:v>2482.9875230769248</c:v>
                </c:pt>
                <c:pt idx="29">
                  <c:v>489.63248461538024</c:v>
                </c:pt>
                <c:pt idx="30">
                  <c:v>2258.3751384615389</c:v>
                </c:pt>
                <c:pt idx="31">
                  <c:v>3267.8474153846109</c:v>
                </c:pt>
                <c:pt idx="32">
                  <c:v>4662.6311923076937</c:v>
                </c:pt>
                <c:pt idx="33">
                  <c:v>5522.5877923076914</c:v>
                </c:pt>
                <c:pt idx="34">
                  <c:v>7683.5934384615248</c:v>
                </c:pt>
                <c:pt idx="35">
                  <c:v>4644.9307230769336</c:v>
                </c:pt>
                <c:pt idx="36">
                  <c:v>3636.5862230769271</c:v>
                </c:pt>
                <c:pt idx="37">
                  <c:v>2699.9081615384639</c:v>
                </c:pt>
                <c:pt idx="38">
                  <c:v>4491.577661538453</c:v>
                </c:pt>
                <c:pt idx="39">
                  <c:v>2960.939284615386</c:v>
                </c:pt>
                <c:pt idx="40">
                  <c:v>579.46952307692118</c:v>
                </c:pt>
                <c:pt idx="41">
                  <c:v>3260.2184846153832</c:v>
                </c:pt>
                <c:pt idx="42">
                  <c:v>4918.2751384615476</c:v>
                </c:pt>
                <c:pt idx="43">
                  <c:v>4434.5304153846082</c:v>
                </c:pt>
                <c:pt idx="44">
                  <c:v>3112.1981923076964</c:v>
                </c:pt>
                <c:pt idx="45">
                  <c:v>4473.3247923076851</c:v>
                </c:pt>
                <c:pt idx="46">
                  <c:v>6105.3704384615266</c:v>
                </c:pt>
                <c:pt idx="47">
                  <c:v>6328.4497230769339</c:v>
                </c:pt>
                <c:pt idx="48">
                  <c:v>4099.2362230769213</c:v>
                </c:pt>
                <c:pt idx="49">
                  <c:v>3521.5211615384615</c:v>
                </c:pt>
                <c:pt idx="50">
                  <c:v>3459.722661538457</c:v>
                </c:pt>
                <c:pt idx="51">
                  <c:v>2516.3982846153885</c:v>
                </c:pt>
                <c:pt idx="52">
                  <c:v>3236.046523076926</c:v>
                </c:pt>
                <c:pt idx="53">
                  <c:v>3646.1194846153812</c:v>
                </c:pt>
                <c:pt idx="54">
                  <c:v>5412.4321384615396</c:v>
                </c:pt>
                <c:pt idx="55">
                  <c:v>1894.2464153846086</c:v>
                </c:pt>
                <c:pt idx="56">
                  <c:v>2785.423192307695</c:v>
                </c:pt>
                <c:pt idx="57">
                  <c:v>4886.2857923076808</c:v>
                </c:pt>
                <c:pt idx="58">
                  <c:v>5173.656438461534</c:v>
                </c:pt>
                <c:pt idx="59">
                  <c:v>5857.8487230769388</c:v>
                </c:pt>
                <c:pt idx="60">
                  <c:v>4331.2062230769225</c:v>
                </c:pt>
                <c:pt idx="61">
                  <c:v>2587.8031615384534</c:v>
                </c:pt>
                <c:pt idx="62">
                  <c:v>1348.3266615384491</c:v>
                </c:pt>
                <c:pt idx="63">
                  <c:v>541.9062846153829</c:v>
                </c:pt>
                <c:pt idx="64">
                  <c:v>653.92152307692595</c:v>
                </c:pt>
                <c:pt idx="65">
                  <c:v>2402.2594846153806</c:v>
                </c:pt>
                <c:pt idx="66">
                  <c:v>1501.6421384615387</c:v>
                </c:pt>
                <c:pt idx="67">
                  <c:v>1346.9274153846054</c:v>
                </c:pt>
                <c:pt idx="68">
                  <c:v>1170.696192307696</c:v>
                </c:pt>
                <c:pt idx="69">
                  <c:v>3540.1177923076903</c:v>
                </c:pt>
                <c:pt idx="70">
                  <c:v>2447.7784384615225</c:v>
                </c:pt>
                <c:pt idx="71">
                  <c:v>2558.9437230769399</c:v>
                </c:pt>
                <c:pt idx="72">
                  <c:v>1125.5632230769261</c:v>
                </c:pt>
                <c:pt idx="73">
                  <c:v>2688.5841615384561</c:v>
                </c:pt>
                <c:pt idx="74">
                  <c:v>4109.8676615384466</c:v>
                </c:pt>
                <c:pt idx="75">
                  <c:v>1704.89228461538</c:v>
                </c:pt>
                <c:pt idx="76">
                  <c:v>-435.94147692307888</c:v>
                </c:pt>
                <c:pt idx="77">
                  <c:v>830.95648461538076</c:v>
                </c:pt>
                <c:pt idx="78">
                  <c:v>1222.2581384615405</c:v>
                </c:pt>
                <c:pt idx="79">
                  <c:v>57.165415384610242</c:v>
                </c:pt>
                <c:pt idx="80">
                  <c:v>-925.80980769230518</c:v>
                </c:pt>
                <c:pt idx="81">
                  <c:v>-1322.6172076923103</c:v>
                </c:pt>
                <c:pt idx="82">
                  <c:v>-1452.640561538472</c:v>
                </c:pt>
                <c:pt idx="83">
                  <c:v>-2008.007276923061</c:v>
                </c:pt>
                <c:pt idx="84">
                  <c:v>-2257.9197769230814</c:v>
                </c:pt>
                <c:pt idx="85">
                  <c:v>-3897.1248384615465</c:v>
                </c:pt>
                <c:pt idx="86">
                  <c:v>-1710.370338461551</c:v>
                </c:pt>
                <c:pt idx="87">
                  <c:v>855.74828461537982</c:v>
                </c:pt>
                <c:pt idx="88">
                  <c:v>2563.3055230769241</c:v>
                </c:pt>
                <c:pt idx="89">
                  <c:v>764.85048461538099</c:v>
                </c:pt>
                <c:pt idx="90">
                  <c:v>-1404.6168615384595</c:v>
                </c:pt>
                <c:pt idx="91">
                  <c:v>2153.4974153846051</c:v>
                </c:pt>
                <c:pt idx="92">
                  <c:v>1571.6161923076943</c:v>
                </c:pt>
                <c:pt idx="93">
                  <c:v>-2019.6172076923103</c:v>
                </c:pt>
                <c:pt idx="94">
                  <c:v>-2200.301561538472</c:v>
                </c:pt>
                <c:pt idx="95">
                  <c:v>756.50172307692992</c:v>
                </c:pt>
                <c:pt idx="96">
                  <c:v>-1523.9600769230747</c:v>
                </c:pt>
                <c:pt idx="97">
                  <c:v>164.64466153846297</c:v>
                </c:pt>
                <c:pt idx="98">
                  <c:v>187.46616153845389</c:v>
                </c:pt>
                <c:pt idx="99">
                  <c:v>-1147.5955153846153</c:v>
                </c:pt>
                <c:pt idx="100">
                  <c:v>589.73602307692636</c:v>
                </c:pt>
                <c:pt idx="101">
                  <c:v>1237.5211846153834</c:v>
                </c:pt>
                <c:pt idx="102">
                  <c:v>1229.3345384615386</c:v>
                </c:pt>
                <c:pt idx="103">
                  <c:v>-952.28778461539332</c:v>
                </c:pt>
                <c:pt idx="104">
                  <c:v>202.41079230769537</c:v>
                </c:pt>
                <c:pt idx="105">
                  <c:v>-676.61640769230871</c:v>
                </c:pt>
                <c:pt idx="106">
                  <c:v>-1833.6265615384691</c:v>
                </c:pt>
                <c:pt idx="107">
                  <c:v>-117.54477692306682</c:v>
                </c:pt>
                <c:pt idx="108">
                  <c:v>-2677.0325769230694</c:v>
                </c:pt>
                <c:pt idx="109">
                  <c:v>-1011.9870384615351</c:v>
                </c:pt>
                <c:pt idx="110">
                  <c:v>-901.49653846154979</c:v>
                </c:pt>
                <c:pt idx="111">
                  <c:v>1667.7766846153827</c:v>
                </c:pt>
                <c:pt idx="112">
                  <c:v>2962.6116230769258</c:v>
                </c:pt>
                <c:pt idx="113">
                  <c:v>-480.95491538461647</c:v>
                </c:pt>
                <c:pt idx="114">
                  <c:v>-312.88366153845709</c:v>
                </c:pt>
                <c:pt idx="115">
                  <c:v>3.2571153846074594</c:v>
                </c:pt>
                <c:pt idx="116">
                  <c:v>651.46539230769849</c:v>
                </c:pt>
                <c:pt idx="117">
                  <c:v>895.64349230768858</c:v>
                </c:pt>
                <c:pt idx="118">
                  <c:v>-2467.5637615384694</c:v>
                </c:pt>
                <c:pt idx="119">
                  <c:v>-4771.3527769230568</c:v>
                </c:pt>
                <c:pt idx="120">
                  <c:v>-6288.8230769230722</c:v>
                </c:pt>
                <c:pt idx="121">
                  <c:v>-5870.2924384615399</c:v>
                </c:pt>
                <c:pt idx="122">
                  <c:v>-8997.9972384615467</c:v>
                </c:pt>
                <c:pt idx="123">
                  <c:v>-7962.484115384621</c:v>
                </c:pt>
                <c:pt idx="124">
                  <c:v>-8082.3326769230771</c:v>
                </c:pt>
                <c:pt idx="125">
                  <c:v>-11337.487215384615</c:v>
                </c:pt>
                <c:pt idx="126">
                  <c:v>-11406.073961538459</c:v>
                </c:pt>
                <c:pt idx="127">
                  <c:v>-10658.578184615391</c:v>
                </c:pt>
                <c:pt idx="128">
                  <c:v>-9295.6074076923032</c:v>
                </c:pt>
                <c:pt idx="129">
                  <c:v>-4584.1527076923085</c:v>
                </c:pt>
                <c:pt idx="130">
                  <c:v>-4193.3074615384758</c:v>
                </c:pt>
                <c:pt idx="131">
                  <c:v>-5600.481076923068</c:v>
                </c:pt>
                <c:pt idx="132">
                  <c:v>-7124.5566769230791</c:v>
                </c:pt>
                <c:pt idx="133">
                  <c:v>-8485.210438461545</c:v>
                </c:pt>
                <c:pt idx="134">
                  <c:v>-6707.348238461549</c:v>
                </c:pt>
                <c:pt idx="135">
                  <c:v>-5763.2216153846166</c:v>
                </c:pt>
                <c:pt idx="136">
                  <c:v>-3587.7742769230754</c:v>
                </c:pt>
                <c:pt idx="137">
                  <c:v>-3152.7334153846168</c:v>
                </c:pt>
                <c:pt idx="138">
                  <c:v>-2939.3205615384577</c:v>
                </c:pt>
                <c:pt idx="139">
                  <c:v>-1811.1914846153886</c:v>
                </c:pt>
                <c:pt idx="140">
                  <c:v>-1223.9162076923021</c:v>
                </c:pt>
                <c:pt idx="141">
                  <c:v>-1364.8865076923103</c:v>
                </c:pt>
                <c:pt idx="142">
                  <c:v>-4560.7259615384755</c:v>
                </c:pt>
                <c:pt idx="143">
                  <c:v>-8762.0642769230617</c:v>
                </c:pt>
                <c:pt idx="144">
                  <c:v>-11626.414376923072</c:v>
                </c:pt>
                <c:pt idx="145">
                  <c:v>-12212.963038461545</c:v>
                </c:pt>
                <c:pt idx="146">
                  <c:v>-13518.530438461545</c:v>
                </c:pt>
                <c:pt idx="147">
                  <c:v>-12320.973715384614</c:v>
                </c:pt>
                <c:pt idx="148">
                  <c:v>-13107.571876923073</c:v>
                </c:pt>
                <c:pt idx="149">
                  <c:v>-12155.565515384616</c:v>
                </c:pt>
                <c:pt idx="150">
                  <c:v>-15085.01346153846</c:v>
                </c:pt>
                <c:pt idx="151">
                  <c:v>-14767.014984615394</c:v>
                </c:pt>
                <c:pt idx="152">
                  <c:v>-13873.535107692303</c:v>
                </c:pt>
                <c:pt idx="153">
                  <c:v>-16198.148207692313</c:v>
                </c:pt>
                <c:pt idx="154">
                  <c:v>-16444.201761538476</c:v>
                </c:pt>
                <c:pt idx="155">
                  <c:v>-15202.664876923067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22-40AB-872C-98299A476290}"/>
            </c:ext>
          </c:extLst>
        </c:ser>
        <c:ser>
          <c:idx val="5"/>
          <c:order val="5"/>
          <c:tx>
            <c:strRef>
              <c:f>Ruido!$G$1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rgbClr val="70AD47">
                <a:alpha val="32000"/>
              </a:srgbClr>
            </a:solidFill>
            <a:ln>
              <a:solidFill>
                <a:srgbClr val="00B050">
                  <a:alpha val="60000"/>
                </a:srgbClr>
              </a:solidFill>
            </a:ln>
            <a:effectLst>
              <a:outerShdw blurRad="50800" dist="50800" dir="5400000" algn="ctr" rotWithShape="0">
                <a:srgbClr val="000000"/>
              </a:outerShdw>
            </a:effectLst>
          </c:spPr>
          <c:cat>
            <c:numRef>
              <c:f>Ruido!$A$2:$A$157</c:f>
              <c:numCache>
                <c:formatCode>mm/yy;@</c:formatCode>
                <c:ptCount val="156"/>
                <c:pt idx="0">
                  <c:v>40179</c:v>
                </c:pt>
                <c:pt idx="1">
                  <c:v>40210</c:v>
                </c:pt>
                <c:pt idx="2">
                  <c:v>40238</c:v>
                </c:pt>
                <c:pt idx="3">
                  <c:v>40269</c:v>
                </c:pt>
                <c:pt idx="4">
                  <c:v>40299</c:v>
                </c:pt>
                <c:pt idx="5">
                  <c:v>40330</c:v>
                </c:pt>
                <c:pt idx="6">
                  <c:v>40360</c:v>
                </c:pt>
                <c:pt idx="7">
                  <c:v>40391</c:v>
                </c:pt>
                <c:pt idx="8">
                  <c:v>40422</c:v>
                </c:pt>
                <c:pt idx="9">
                  <c:v>40452</c:v>
                </c:pt>
                <c:pt idx="10">
                  <c:v>40483</c:v>
                </c:pt>
                <c:pt idx="11">
                  <c:v>40513</c:v>
                </c:pt>
                <c:pt idx="12">
                  <c:v>40544</c:v>
                </c:pt>
                <c:pt idx="13">
                  <c:v>40575</c:v>
                </c:pt>
                <c:pt idx="14">
                  <c:v>40603</c:v>
                </c:pt>
                <c:pt idx="15">
                  <c:v>40634</c:v>
                </c:pt>
                <c:pt idx="16">
                  <c:v>40664</c:v>
                </c:pt>
                <c:pt idx="17">
                  <c:v>40695</c:v>
                </c:pt>
                <c:pt idx="18">
                  <c:v>40725</c:v>
                </c:pt>
                <c:pt idx="19">
                  <c:v>40756</c:v>
                </c:pt>
                <c:pt idx="20">
                  <c:v>40787</c:v>
                </c:pt>
                <c:pt idx="21">
                  <c:v>40817</c:v>
                </c:pt>
                <c:pt idx="22">
                  <c:v>40848</c:v>
                </c:pt>
                <c:pt idx="23">
                  <c:v>40878</c:v>
                </c:pt>
                <c:pt idx="24">
                  <c:v>40909</c:v>
                </c:pt>
                <c:pt idx="25">
                  <c:v>40940</c:v>
                </c:pt>
                <c:pt idx="26">
                  <c:v>40969</c:v>
                </c:pt>
                <c:pt idx="27">
                  <c:v>41000</c:v>
                </c:pt>
                <c:pt idx="28">
                  <c:v>41030</c:v>
                </c:pt>
                <c:pt idx="29">
                  <c:v>41061</c:v>
                </c:pt>
                <c:pt idx="30">
                  <c:v>41091</c:v>
                </c:pt>
                <c:pt idx="31">
                  <c:v>41122</c:v>
                </c:pt>
                <c:pt idx="32">
                  <c:v>41153</c:v>
                </c:pt>
                <c:pt idx="33">
                  <c:v>41183</c:v>
                </c:pt>
                <c:pt idx="34">
                  <c:v>41214</c:v>
                </c:pt>
                <c:pt idx="35">
                  <c:v>41244</c:v>
                </c:pt>
                <c:pt idx="36">
                  <c:v>41275</c:v>
                </c:pt>
                <c:pt idx="37">
                  <c:v>41306</c:v>
                </c:pt>
                <c:pt idx="38">
                  <c:v>41334</c:v>
                </c:pt>
                <c:pt idx="39">
                  <c:v>41365</c:v>
                </c:pt>
                <c:pt idx="40">
                  <c:v>41395</c:v>
                </c:pt>
                <c:pt idx="41">
                  <c:v>41426</c:v>
                </c:pt>
                <c:pt idx="42">
                  <c:v>41456</c:v>
                </c:pt>
                <c:pt idx="43">
                  <c:v>41487</c:v>
                </c:pt>
                <c:pt idx="44">
                  <c:v>41518</c:v>
                </c:pt>
                <c:pt idx="45">
                  <c:v>41548</c:v>
                </c:pt>
                <c:pt idx="46">
                  <c:v>41579</c:v>
                </c:pt>
                <c:pt idx="47">
                  <c:v>41609</c:v>
                </c:pt>
                <c:pt idx="48">
                  <c:v>41640</c:v>
                </c:pt>
                <c:pt idx="49">
                  <c:v>41671</c:v>
                </c:pt>
                <c:pt idx="50">
                  <c:v>41699</c:v>
                </c:pt>
                <c:pt idx="51">
                  <c:v>41730</c:v>
                </c:pt>
                <c:pt idx="52">
                  <c:v>41760</c:v>
                </c:pt>
                <c:pt idx="53">
                  <c:v>41791</c:v>
                </c:pt>
                <c:pt idx="54">
                  <c:v>41821</c:v>
                </c:pt>
                <c:pt idx="55">
                  <c:v>41852</c:v>
                </c:pt>
                <c:pt idx="56">
                  <c:v>41883</c:v>
                </c:pt>
                <c:pt idx="57">
                  <c:v>41913</c:v>
                </c:pt>
                <c:pt idx="58">
                  <c:v>41944</c:v>
                </c:pt>
                <c:pt idx="59">
                  <c:v>41974</c:v>
                </c:pt>
                <c:pt idx="60">
                  <c:v>42005</c:v>
                </c:pt>
                <c:pt idx="61">
                  <c:v>42036</c:v>
                </c:pt>
                <c:pt idx="62">
                  <c:v>42064</c:v>
                </c:pt>
                <c:pt idx="63">
                  <c:v>42095</c:v>
                </c:pt>
                <c:pt idx="64">
                  <c:v>42125</c:v>
                </c:pt>
                <c:pt idx="65">
                  <c:v>42156</c:v>
                </c:pt>
                <c:pt idx="66">
                  <c:v>42186</c:v>
                </c:pt>
                <c:pt idx="67">
                  <c:v>42217</c:v>
                </c:pt>
                <c:pt idx="68">
                  <c:v>42248</c:v>
                </c:pt>
                <c:pt idx="69">
                  <c:v>42278</c:v>
                </c:pt>
                <c:pt idx="70">
                  <c:v>42309</c:v>
                </c:pt>
                <c:pt idx="71">
                  <c:v>42339</c:v>
                </c:pt>
                <c:pt idx="72">
                  <c:v>42370</c:v>
                </c:pt>
                <c:pt idx="73">
                  <c:v>42401</c:v>
                </c:pt>
                <c:pt idx="74">
                  <c:v>42430</c:v>
                </c:pt>
                <c:pt idx="75">
                  <c:v>42461</c:v>
                </c:pt>
                <c:pt idx="76">
                  <c:v>42491</c:v>
                </c:pt>
                <c:pt idx="77">
                  <c:v>42522</c:v>
                </c:pt>
                <c:pt idx="78">
                  <c:v>42552</c:v>
                </c:pt>
                <c:pt idx="79">
                  <c:v>42583</c:v>
                </c:pt>
                <c:pt idx="80">
                  <c:v>42614</c:v>
                </c:pt>
                <c:pt idx="81">
                  <c:v>42644</c:v>
                </c:pt>
                <c:pt idx="82">
                  <c:v>42675</c:v>
                </c:pt>
                <c:pt idx="83">
                  <c:v>42705</c:v>
                </c:pt>
                <c:pt idx="84">
                  <c:v>42736</c:v>
                </c:pt>
                <c:pt idx="85">
                  <c:v>42767</c:v>
                </c:pt>
                <c:pt idx="86">
                  <c:v>42795</c:v>
                </c:pt>
                <c:pt idx="87">
                  <c:v>42826</c:v>
                </c:pt>
                <c:pt idx="88">
                  <c:v>42856</c:v>
                </c:pt>
                <c:pt idx="89">
                  <c:v>42887</c:v>
                </c:pt>
                <c:pt idx="90">
                  <c:v>42917</c:v>
                </c:pt>
                <c:pt idx="91">
                  <c:v>42948</c:v>
                </c:pt>
                <c:pt idx="92">
                  <c:v>42979</c:v>
                </c:pt>
                <c:pt idx="93">
                  <c:v>43009</c:v>
                </c:pt>
                <c:pt idx="94">
                  <c:v>43040</c:v>
                </c:pt>
                <c:pt idx="95">
                  <c:v>43070</c:v>
                </c:pt>
                <c:pt idx="96">
                  <c:v>43101</c:v>
                </c:pt>
                <c:pt idx="97">
                  <c:v>43132</c:v>
                </c:pt>
                <c:pt idx="98">
                  <c:v>43160</c:v>
                </c:pt>
                <c:pt idx="99">
                  <c:v>43191</c:v>
                </c:pt>
                <c:pt idx="100">
                  <c:v>43221</c:v>
                </c:pt>
                <c:pt idx="101">
                  <c:v>43252</c:v>
                </c:pt>
                <c:pt idx="102">
                  <c:v>43282</c:v>
                </c:pt>
                <c:pt idx="103">
                  <c:v>43313</c:v>
                </c:pt>
                <c:pt idx="104">
                  <c:v>43344</c:v>
                </c:pt>
                <c:pt idx="105">
                  <c:v>43374</c:v>
                </c:pt>
                <c:pt idx="106">
                  <c:v>43405</c:v>
                </c:pt>
                <c:pt idx="107">
                  <c:v>43435</c:v>
                </c:pt>
                <c:pt idx="108">
                  <c:v>43466</c:v>
                </c:pt>
                <c:pt idx="109">
                  <c:v>43497</c:v>
                </c:pt>
                <c:pt idx="110">
                  <c:v>43525</c:v>
                </c:pt>
                <c:pt idx="111">
                  <c:v>43556</c:v>
                </c:pt>
                <c:pt idx="112">
                  <c:v>43586</c:v>
                </c:pt>
                <c:pt idx="113">
                  <c:v>43617</c:v>
                </c:pt>
                <c:pt idx="114">
                  <c:v>43647</c:v>
                </c:pt>
                <c:pt idx="115">
                  <c:v>43678</c:v>
                </c:pt>
                <c:pt idx="116">
                  <c:v>43709</c:v>
                </c:pt>
                <c:pt idx="117">
                  <c:v>43739</c:v>
                </c:pt>
                <c:pt idx="118">
                  <c:v>43770</c:v>
                </c:pt>
                <c:pt idx="119">
                  <c:v>43800</c:v>
                </c:pt>
                <c:pt idx="120">
                  <c:v>43831</c:v>
                </c:pt>
                <c:pt idx="121">
                  <c:v>43862</c:v>
                </c:pt>
                <c:pt idx="122">
                  <c:v>43891</c:v>
                </c:pt>
                <c:pt idx="123">
                  <c:v>43922</c:v>
                </c:pt>
                <c:pt idx="124">
                  <c:v>43952</c:v>
                </c:pt>
                <c:pt idx="125">
                  <c:v>43983</c:v>
                </c:pt>
                <c:pt idx="126">
                  <c:v>44013</c:v>
                </c:pt>
                <c:pt idx="127">
                  <c:v>44044</c:v>
                </c:pt>
                <c:pt idx="128">
                  <c:v>44075</c:v>
                </c:pt>
                <c:pt idx="129">
                  <c:v>44105</c:v>
                </c:pt>
                <c:pt idx="130">
                  <c:v>44136</c:v>
                </c:pt>
                <c:pt idx="131">
                  <c:v>44166</c:v>
                </c:pt>
                <c:pt idx="132">
                  <c:v>44197</c:v>
                </c:pt>
                <c:pt idx="133">
                  <c:v>44228</c:v>
                </c:pt>
                <c:pt idx="134">
                  <c:v>44256</c:v>
                </c:pt>
                <c:pt idx="135">
                  <c:v>44287</c:v>
                </c:pt>
                <c:pt idx="136">
                  <c:v>44317</c:v>
                </c:pt>
                <c:pt idx="137">
                  <c:v>44348</c:v>
                </c:pt>
                <c:pt idx="138">
                  <c:v>44378</c:v>
                </c:pt>
                <c:pt idx="139">
                  <c:v>44409</c:v>
                </c:pt>
                <c:pt idx="140">
                  <c:v>44440</c:v>
                </c:pt>
                <c:pt idx="141">
                  <c:v>44470</c:v>
                </c:pt>
                <c:pt idx="142">
                  <c:v>44501</c:v>
                </c:pt>
                <c:pt idx="143">
                  <c:v>44531</c:v>
                </c:pt>
                <c:pt idx="144">
                  <c:v>44562</c:v>
                </c:pt>
                <c:pt idx="145">
                  <c:v>44593</c:v>
                </c:pt>
                <c:pt idx="146">
                  <c:v>44621</c:v>
                </c:pt>
                <c:pt idx="147">
                  <c:v>44652</c:v>
                </c:pt>
                <c:pt idx="148">
                  <c:v>44682</c:v>
                </c:pt>
                <c:pt idx="149">
                  <c:v>44713</c:v>
                </c:pt>
                <c:pt idx="150">
                  <c:v>44743</c:v>
                </c:pt>
                <c:pt idx="151">
                  <c:v>44774</c:v>
                </c:pt>
                <c:pt idx="152">
                  <c:v>44805</c:v>
                </c:pt>
                <c:pt idx="153">
                  <c:v>44835</c:v>
                </c:pt>
                <c:pt idx="154">
                  <c:v>44866</c:v>
                </c:pt>
                <c:pt idx="155">
                  <c:v>44896</c:v>
                </c:pt>
              </c:numCache>
            </c:numRef>
          </c:cat>
          <c:val>
            <c:numRef>
              <c:f>Ruido!$G$2:$G$157</c:f>
              <c:numCache>
                <c:formatCode>0.0E+00</c:formatCode>
                <c:ptCount val="156"/>
                <c:pt idx="0">
                  <c:v>-22213.865576923083</c:v>
                </c:pt>
                <c:pt idx="1">
                  <c:v>-20220.620092307698</c:v>
                </c:pt>
                <c:pt idx="2">
                  <c:v>-16208.082915384615</c:v>
                </c:pt>
                <c:pt idx="3">
                  <c:v>-14904.834123076924</c:v>
                </c:pt>
                <c:pt idx="4">
                  <c:v>-12253.20700769231</c:v>
                </c:pt>
                <c:pt idx="5">
                  <c:v>-10922.401069230769</c:v>
                </c:pt>
                <c:pt idx="6">
                  <c:v>-11057.250976923076</c:v>
                </c:pt>
                <c:pt idx="7">
                  <c:v>-9775.8791538461537</c:v>
                </c:pt>
                <c:pt idx="8">
                  <c:v>-11738.571830769228</c:v>
                </c:pt>
                <c:pt idx="9">
                  <c:v>-14948.334484615387</c:v>
                </c:pt>
                <c:pt idx="10">
                  <c:v>-16243.530653846155</c:v>
                </c:pt>
                <c:pt idx="11">
                  <c:v>-23411.890361538462</c:v>
                </c:pt>
                <c:pt idx="12">
                  <c:v>-19787.710576923084</c:v>
                </c:pt>
                <c:pt idx="13">
                  <c:v>-17500.636092307697</c:v>
                </c:pt>
                <c:pt idx="14">
                  <c:v>-16774.121915384618</c:v>
                </c:pt>
                <c:pt idx="15">
                  <c:v>-12079.584123076924</c:v>
                </c:pt>
                <c:pt idx="16">
                  <c:v>-9738.7930076923094</c:v>
                </c:pt>
                <c:pt idx="17">
                  <c:v>-7860.1040692307688</c:v>
                </c:pt>
                <c:pt idx="18">
                  <c:v>-7160.7689769230765</c:v>
                </c:pt>
                <c:pt idx="19">
                  <c:v>-9133.9681538461537</c:v>
                </c:pt>
                <c:pt idx="20">
                  <c:v>-9491.6158307692276</c:v>
                </c:pt>
                <c:pt idx="21">
                  <c:v>-13763.641484615386</c:v>
                </c:pt>
                <c:pt idx="22">
                  <c:v>-16838.241653846155</c:v>
                </c:pt>
                <c:pt idx="23">
                  <c:v>-11959.920361538461</c:v>
                </c:pt>
                <c:pt idx="24">
                  <c:v>-12926.611576923082</c:v>
                </c:pt>
                <c:pt idx="25">
                  <c:v>-15028.150092307696</c:v>
                </c:pt>
                <c:pt idx="26">
                  <c:v>-15549.548915384617</c:v>
                </c:pt>
                <c:pt idx="27">
                  <c:v>-7376.9841230769234</c:v>
                </c:pt>
                <c:pt idx="28">
                  <c:v>-9215.39400769231</c:v>
                </c:pt>
                <c:pt idx="29">
                  <c:v>-5355.8690692307682</c:v>
                </c:pt>
                <c:pt idx="30">
                  <c:v>-7283.578976923076</c:v>
                </c:pt>
                <c:pt idx="31">
                  <c:v>-8527.6241538461527</c:v>
                </c:pt>
                <c:pt idx="32">
                  <c:v>-5957.005830769227</c:v>
                </c:pt>
                <c:pt idx="33">
                  <c:v>-14566.093484615387</c:v>
                </c:pt>
                <c:pt idx="34">
                  <c:v>-12349.976653846155</c:v>
                </c:pt>
                <c:pt idx="35">
                  <c:v>-13334.23636153846</c:v>
                </c:pt>
                <c:pt idx="36">
                  <c:v>-11619.177576923081</c:v>
                </c:pt>
                <c:pt idx="37">
                  <c:v>-14602.525092307696</c:v>
                </c:pt>
                <c:pt idx="38">
                  <c:v>-8719.666915384616</c:v>
                </c:pt>
                <c:pt idx="39">
                  <c:v>-6663.6761230769262</c:v>
                </c:pt>
                <c:pt idx="40">
                  <c:v>-6383.6890076923082</c:v>
                </c:pt>
                <c:pt idx="41">
                  <c:v>-3128.0860692307688</c:v>
                </c:pt>
                <c:pt idx="42">
                  <c:v>-8308.4639769230762</c:v>
                </c:pt>
                <c:pt idx="43">
                  <c:v>-6553.1261538461531</c:v>
                </c:pt>
                <c:pt idx="44">
                  <c:v>-6728.478830769227</c:v>
                </c:pt>
                <c:pt idx="45">
                  <c:v>-8164.7264846153848</c:v>
                </c:pt>
                <c:pt idx="46">
                  <c:v>-7986.3876538461554</c:v>
                </c:pt>
                <c:pt idx="47">
                  <c:v>-7522.8363615384624</c:v>
                </c:pt>
                <c:pt idx="48">
                  <c:v>-4329.5925769230817</c:v>
                </c:pt>
                <c:pt idx="49">
                  <c:v>-4980.724092307697</c:v>
                </c:pt>
                <c:pt idx="50">
                  <c:v>-8493.1179153846169</c:v>
                </c:pt>
                <c:pt idx="51">
                  <c:v>-7463.5011230769232</c:v>
                </c:pt>
                <c:pt idx="52">
                  <c:v>-4865.8780076923103</c:v>
                </c:pt>
                <c:pt idx="53">
                  <c:v>-6124.9480692307679</c:v>
                </c:pt>
                <c:pt idx="54">
                  <c:v>-5594.8889769230773</c:v>
                </c:pt>
                <c:pt idx="55">
                  <c:v>-3544.3251538461518</c:v>
                </c:pt>
                <c:pt idx="56">
                  <c:v>-10019.052830769228</c:v>
                </c:pt>
                <c:pt idx="57">
                  <c:v>-9292.423484615385</c:v>
                </c:pt>
                <c:pt idx="58">
                  <c:v>-9977.1796538461531</c:v>
                </c:pt>
                <c:pt idx="59">
                  <c:v>-5955.7843615384627</c:v>
                </c:pt>
                <c:pt idx="60">
                  <c:v>-1321.2405769230827</c:v>
                </c:pt>
                <c:pt idx="61">
                  <c:v>-7282.2740923076963</c:v>
                </c:pt>
                <c:pt idx="62">
                  <c:v>-3510.7229153846165</c:v>
                </c:pt>
                <c:pt idx="63">
                  <c:v>-3449.5541230769231</c:v>
                </c:pt>
                <c:pt idx="64">
                  <c:v>1046.3059923076908</c:v>
                </c:pt>
                <c:pt idx="65">
                  <c:v>-1320.4810692307692</c:v>
                </c:pt>
                <c:pt idx="66">
                  <c:v>1007.0900230769221</c:v>
                </c:pt>
                <c:pt idx="67">
                  <c:v>-2602.0651538461534</c:v>
                </c:pt>
                <c:pt idx="68">
                  <c:v>-1660.1468307692267</c:v>
                </c:pt>
                <c:pt idx="69">
                  <c:v>-10017.843484615387</c:v>
                </c:pt>
                <c:pt idx="70">
                  <c:v>848.65734615384281</c:v>
                </c:pt>
                <c:pt idx="71">
                  <c:v>-1650.2483615384626</c:v>
                </c:pt>
                <c:pt idx="72">
                  <c:v>379.92742307691515</c:v>
                </c:pt>
                <c:pt idx="73">
                  <c:v>1919.637907692304</c:v>
                </c:pt>
                <c:pt idx="74">
                  <c:v>-5053.7389153846161</c:v>
                </c:pt>
                <c:pt idx="75">
                  <c:v>-1095.2181230769238</c:v>
                </c:pt>
                <c:pt idx="76">
                  <c:v>-274.53600769230979</c:v>
                </c:pt>
                <c:pt idx="77">
                  <c:v>-1712.3620692307668</c:v>
                </c:pt>
                <c:pt idx="78">
                  <c:v>-513.62897692307524</c:v>
                </c:pt>
                <c:pt idx="79">
                  <c:v>1169.7688461538455</c:v>
                </c:pt>
                <c:pt idx="80">
                  <c:v>-3832.9838307692262</c:v>
                </c:pt>
                <c:pt idx="81">
                  <c:v>-8232.0744846153866</c:v>
                </c:pt>
                <c:pt idx="82">
                  <c:v>-2197.6056538461562</c:v>
                </c:pt>
                <c:pt idx="83">
                  <c:v>-6478.7963615384615</c:v>
                </c:pt>
                <c:pt idx="84">
                  <c:v>-3490.7115769230804</c:v>
                </c:pt>
                <c:pt idx="85">
                  <c:v>505.96390769230493</c:v>
                </c:pt>
                <c:pt idx="86">
                  <c:v>1995.5200846153857</c:v>
                </c:pt>
                <c:pt idx="87">
                  <c:v>2319.0028769230739</c:v>
                </c:pt>
                <c:pt idx="88">
                  <c:v>-427.89800769231078</c:v>
                </c:pt>
                <c:pt idx="89">
                  <c:v>5679.6649307692314</c:v>
                </c:pt>
                <c:pt idx="90">
                  <c:v>3374.8020230769253</c:v>
                </c:pt>
                <c:pt idx="91">
                  <c:v>2824.5588461538464</c:v>
                </c:pt>
                <c:pt idx="92">
                  <c:v>1829.7001692307713</c:v>
                </c:pt>
                <c:pt idx="93">
                  <c:v>7289.3855153846125</c:v>
                </c:pt>
                <c:pt idx="94">
                  <c:v>2297.374346153847</c:v>
                </c:pt>
                <c:pt idx="95">
                  <c:v>9341.6956384615405</c:v>
                </c:pt>
                <c:pt idx="96">
                  <c:v>10870.82872307692</c:v>
                </c:pt>
                <c:pt idx="97">
                  <c:v>-1936.9602923076964</c:v>
                </c:pt>
                <c:pt idx="98">
                  <c:v>9293.6775846153869</c:v>
                </c:pt>
                <c:pt idx="99">
                  <c:v>5354.0908769230773</c:v>
                </c:pt>
                <c:pt idx="100">
                  <c:v>300.86889230769157</c:v>
                </c:pt>
                <c:pt idx="101">
                  <c:v>2444.55093076923</c:v>
                </c:pt>
                <c:pt idx="102">
                  <c:v>-2415.2094769230753</c:v>
                </c:pt>
                <c:pt idx="103">
                  <c:v>3908.3676461538453</c:v>
                </c:pt>
                <c:pt idx="104">
                  <c:v>6502.7163692307731</c:v>
                </c:pt>
                <c:pt idx="105">
                  <c:v>7378.5352153846143</c:v>
                </c:pt>
                <c:pt idx="106">
                  <c:v>5917.4523461538483</c:v>
                </c:pt>
                <c:pt idx="107">
                  <c:v>5504.7529384615409</c:v>
                </c:pt>
                <c:pt idx="108">
                  <c:v>10109.532223076916</c:v>
                </c:pt>
                <c:pt idx="109">
                  <c:v>4572.4258076922997</c:v>
                </c:pt>
                <c:pt idx="110">
                  <c:v>18728.911584615384</c:v>
                </c:pt>
                <c:pt idx="111">
                  <c:v>7424.0126769230737</c:v>
                </c:pt>
                <c:pt idx="112">
                  <c:v>6834.6995923076902</c:v>
                </c:pt>
                <c:pt idx="113">
                  <c:v>7273.1439307692308</c:v>
                </c:pt>
                <c:pt idx="114">
                  <c:v>5228.2562230769217</c:v>
                </c:pt>
                <c:pt idx="115">
                  <c:v>6200.6291461538458</c:v>
                </c:pt>
                <c:pt idx="116">
                  <c:v>11890.140469230773</c:v>
                </c:pt>
                <c:pt idx="117">
                  <c:v>7558.8330153846146</c:v>
                </c:pt>
                <c:pt idx="118">
                  <c:v>9065.6600461538474</c:v>
                </c:pt>
                <c:pt idx="119">
                  <c:v>14124.118238461539</c:v>
                </c:pt>
                <c:pt idx="120">
                  <c:v>18685.939423076918</c:v>
                </c:pt>
                <c:pt idx="121">
                  <c:v>27678.187107692305</c:v>
                </c:pt>
                <c:pt idx="122">
                  <c:v>18334.876484615383</c:v>
                </c:pt>
                <c:pt idx="123">
                  <c:v>7322.6365769230724</c:v>
                </c:pt>
                <c:pt idx="124">
                  <c:v>7716.101592307692</c:v>
                </c:pt>
                <c:pt idx="125">
                  <c:v>7485.912930769231</c:v>
                </c:pt>
                <c:pt idx="126">
                  <c:v>10340.245923076924</c:v>
                </c:pt>
                <c:pt idx="127">
                  <c:v>7436.4460461538474</c:v>
                </c:pt>
                <c:pt idx="128">
                  <c:v>9826.0007692307736</c:v>
                </c:pt>
                <c:pt idx="129">
                  <c:v>16995.966115384614</c:v>
                </c:pt>
                <c:pt idx="130">
                  <c:v>11268.252446153849</c:v>
                </c:pt>
                <c:pt idx="131">
                  <c:v>11751.917238461538</c:v>
                </c:pt>
                <c:pt idx="132">
                  <c:v>12387.875923076921</c:v>
                </c:pt>
                <c:pt idx="133">
                  <c:v>14315.373707692299</c:v>
                </c:pt>
                <c:pt idx="134">
                  <c:v>14235.379084615382</c:v>
                </c:pt>
                <c:pt idx="135">
                  <c:v>10993.269476923077</c:v>
                </c:pt>
                <c:pt idx="136">
                  <c:v>14672.73299230769</c:v>
                </c:pt>
                <c:pt idx="137">
                  <c:v>3046.3997307692298</c:v>
                </c:pt>
                <c:pt idx="138">
                  <c:v>8090.3824230769242</c:v>
                </c:pt>
                <c:pt idx="139">
                  <c:v>11694.430546153846</c:v>
                </c:pt>
                <c:pt idx="140">
                  <c:v>6341.9105692307712</c:v>
                </c:pt>
                <c:pt idx="141">
                  <c:v>19944.452815384615</c:v>
                </c:pt>
                <c:pt idx="142">
                  <c:v>13617.598546153844</c:v>
                </c:pt>
                <c:pt idx="143">
                  <c:v>15998.729138461538</c:v>
                </c:pt>
                <c:pt idx="144">
                  <c:v>23254.806323076918</c:v>
                </c:pt>
                <c:pt idx="145">
                  <c:v>32560.301407692299</c:v>
                </c:pt>
                <c:pt idx="146">
                  <c:v>11720.635584615386</c:v>
                </c:pt>
                <c:pt idx="147">
                  <c:v>19620.339376923079</c:v>
                </c:pt>
                <c:pt idx="148">
                  <c:v>12588.685992307692</c:v>
                </c:pt>
                <c:pt idx="149">
                  <c:v>10494.579030769233</c:v>
                </c:pt>
                <c:pt idx="150">
                  <c:v>14293.013723076925</c:v>
                </c:pt>
                <c:pt idx="151">
                  <c:v>6902.7868461538455</c:v>
                </c:pt>
                <c:pt idx="152">
                  <c:v>13037.387469230776</c:v>
                </c:pt>
                <c:pt idx="153">
                  <c:v>19817.964715384613</c:v>
                </c:pt>
                <c:pt idx="154">
                  <c:v>22577.926846153845</c:v>
                </c:pt>
                <c:pt idx="155">
                  <c:v>13592.499338461537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22-40AB-872C-98299A476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735871"/>
        <c:axId val="598735391"/>
      </c:areaChart>
      <c:dateAx>
        <c:axId val="5987358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200" b="1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yyyy;@" sourceLinked="0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8735391"/>
        <c:crosses val="autoZero"/>
        <c:auto val="1"/>
        <c:lblOffset val="100"/>
        <c:baseTimeUnit val="months"/>
        <c:majorUnit val="12"/>
        <c:majorTimeUnit val="months"/>
        <c:minorUnit val="2"/>
        <c:minorTimeUnit val="months"/>
      </c:dateAx>
      <c:valAx>
        <c:axId val="5987353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200" b="1"/>
                  <a:t>GWh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9873587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OECD Europe - GHG Emissions from</a:t>
            </a:r>
            <a:r>
              <a:rPr lang="en-US" baseline="0"/>
              <a:t> Energy Generation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lt1">
                  <a:lumMod val="85000"/>
                </a:schemeClr>
              </a:solidFill>
              <a:latin typeface="+mj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Emissão_CO2!$C$2</c:f>
              <c:strCache>
                <c:ptCount val="1"/>
                <c:pt idx="0">
                  <c:v>OECD Europe</c:v>
                </c:pt>
              </c:strCache>
            </c:strRef>
          </c:tx>
          <c:spPr>
            <a:gradFill>
              <a:gsLst>
                <a:gs pos="100000">
                  <a:schemeClr val="accent1"/>
                </a:gs>
                <a:gs pos="0">
                  <a:schemeClr val="accent1">
                    <a:lumMod val="75000"/>
                  </a:schemeClr>
                </a:gs>
              </a:gsLst>
              <a:lin ang="0" scaled="1"/>
            </a:gradFill>
            <a:ln>
              <a:noFill/>
            </a:ln>
            <a:effectLst>
              <a:innerShdw dist="12700" dir="16200000">
                <a:schemeClr val="lt1">
                  <a:alpha val="75000"/>
                </a:schemeClr>
              </a:innerShdw>
            </a:effectLst>
          </c:spPr>
          <c:cat>
            <c:numRef>
              <c:f>Emissão_CO2!$B$3:$B$53</c:f>
              <c:numCache>
                <c:formatCode>General</c:formatCode>
                <c:ptCount val="51"/>
                <c:pt idx="0">
                  <c:v>1971</c:v>
                </c:pt>
                <c:pt idx="1">
                  <c:v>1972</c:v>
                </c:pt>
                <c:pt idx="2">
                  <c:v>1973</c:v>
                </c:pt>
                <c:pt idx="3">
                  <c:v>1974</c:v>
                </c:pt>
                <c:pt idx="4">
                  <c:v>1975</c:v>
                </c:pt>
                <c:pt idx="5">
                  <c:v>1976</c:v>
                </c:pt>
                <c:pt idx="6">
                  <c:v>1977</c:v>
                </c:pt>
                <c:pt idx="7">
                  <c:v>1978</c:v>
                </c:pt>
                <c:pt idx="8">
                  <c:v>1979</c:v>
                </c:pt>
                <c:pt idx="9">
                  <c:v>1980</c:v>
                </c:pt>
                <c:pt idx="10">
                  <c:v>1981</c:v>
                </c:pt>
                <c:pt idx="11">
                  <c:v>1982</c:v>
                </c:pt>
                <c:pt idx="12">
                  <c:v>1983</c:v>
                </c:pt>
                <c:pt idx="13">
                  <c:v>1984</c:v>
                </c:pt>
                <c:pt idx="14">
                  <c:v>1985</c:v>
                </c:pt>
                <c:pt idx="15">
                  <c:v>1986</c:v>
                </c:pt>
                <c:pt idx="16">
                  <c:v>1987</c:v>
                </c:pt>
                <c:pt idx="17">
                  <c:v>1988</c:v>
                </c:pt>
                <c:pt idx="18">
                  <c:v>1989</c:v>
                </c:pt>
                <c:pt idx="19">
                  <c:v>1990</c:v>
                </c:pt>
                <c:pt idx="20">
                  <c:v>1991</c:v>
                </c:pt>
                <c:pt idx="21">
                  <c:v>1992</c:v>
                </c:pt>
                <c:pt idx="22">
                  <c:v>1993</c:v>
                </c:pt>
                <c:pt idx="23">
                  <c:v>1994</c:v>
                </c:pt>
                <c:pt idx="24">
                  <c:v>1995</c:v>
                </c:pt>
                <c:pt idx="25">
                  <c:v>1996</c:v>
                </c:pt>
                <c:pt idx="26">
                  <c:v>1997</c:v>
                </c:pt>
                <c:pt idx="27">
                  <c:v>1998</c:v>
                </c:pt>
                <c:pt idx="28">
                  <c:v>1999</c:v>
                </c:pt>
                <c:pt idx="29">
                  <c:v>2000</c:v>
                </c:pt>
                <c:pt idx="30">
                  <c:v>2001</c:v>
                </c:pt>
                <c:pt idx="31">
                  <c:v>2002</c:v>
                </c:pt>
                <c:pt idx="32">
                  <c:v>2003</c:v>
                </c:pt>
                <c:pt idx="33">
                  <c:v>2004</c:v>
                </c:pt>
                <c:pt idx="34">
                  <c:v>2005</c:v>
                </c:pt>
                <c:pt idx="35">
                  <c:v>2006</c:v>
                </c:pt>
                <c:pt idx="36">
                  <c:v>2007</c:v>
                </c:pt>
                <c:pt idx="37">
                  <c:v>2008</c:v>
                </c:pt>
                <c:pt idx="38">
                  <c:v>2009</c:v>
                </c:pt>
                <c:pt idx="39">
                  <c:v>2010</c:v>
                </c:pt>
                <c:pt idx="40">
                  <c:v>2011</c:v>
                </c:pt>
                <c:pt idx="41">
                  <c:v>2012</c:v>
                </c:pt>
                <c:pt idx="42">
                  <c:v>2013</c:v>
                </c:pt>
                <c:pt idx="43">
                  <c:v>2014</c:v>
                </c:pt>
                <c:pt idx="44">
                  <c:v>2015</c:v>
                </c:pt>
                <c:pt idx="45">
                  <c:v>2016</c:v>
                </c:pt>
                <c:pt idx="46">
                  <c:v>2017</c:v>
                </c:pt>
                <c:pt idx="47">
                  <c:v>2018</c:v>
                </c:pt>
                <c:pt idx="48">
                  <c:v>2019</c:v>
                </c:pt>
                <c:pt idx="49">
                  <c:v>2020</c:v>
                </c:pt>
                <c:pt idx="50">
                  <c:v>2021</c:v>
                </c:pt>
              </c:numCache>
            </c:numRef>
          </c:cat>
          <c:val>
            <c:numRef>
              <c:f>Emissão_CO2!$C$3:$C$53</c:f>
              <c:numCache>
                <c:formatCode>0</c:formatCode>
                <c:ptCount val="51"/>
                <c:pt idx="0">
                  <c:v>3693.1431309999998</c:v>
                </c:pt>
                <c:pt idx="1">
                  <c:v>3796.1606179999999</c:v>
                </c:pt>
                <c:pt idx="2">
                  <c:v>4003.2033219999998</c:v>
                </c:pt>
                <c:pt idx="3">
                  <c:v>3917.2364640000001</c:v>
                </c:pt>
                <c:pt idx="4">
                  <c:v>3808.0327609999999</c:v>
                </c:pt>
                <c:pt idx="5">
                  <c:v>4046.030041</c:v>
                </c:pt>
                <c:pt idx="6">
                  <c:v>4041.1369370000002</c:v>
                </c:pt>
                <c:pt idx="7">
                  <c:v>4161.9195609999997</c:v>
                </c:pt>
                <c:pt idx="8">
                  <c:v>4321.4983560000001</c:v>
                </c:pt>
                <c:pt idx="9">
                  <c:v>4192.6794019999998</c:v>
                </c:pt>
                <c:pt idx="10">
                  <c:v>4010.3502170000002</c:v>
                </c:pt>
                <c:pt idx="11">
                  <c:v>3918.582026</c:v>
                </c:pt>
                <c:pt idx="12">
                  <c:v>3883.957508</c:v>
                </c:pt>
                <c:pt idx="13">
                  <c:v>3909.406438</c:v>
                </c:pt>
                <c:pt idx="14">
                  <c:v>3980.299841</c:v>
                </c:pt>
                <c:pt idx="15">
                  <c:v>4013.9204730000001</c:v>
                </c:pt>
                <c:pt idx="16">
                  <c:v>4063.0884809999998</c:v>
                </c:pt>
                <c:pt idx="17">
                  <c:v>4030.882329</c:v>
                </c:pt>
                <c:pt idx="18">
                  <c:v>4036.3396349999998</c:v>
                </c:pt>
                <c:pt idx="19">
                  <c:v>4052.5772449999999</c:v>
                </c:pt>
                <c:pt idx="20">
                  <c:v>4084.8579169999998</c:v>
                </c:pt>
                <c:pt idx="21">
                  <c:v>3977.278354</c:v>
                </c:pt>
                <c:pt idx="22">
                  <c:v>3916.8201429999999</c:v>
                </c:pt>
                <c:pt idx="23">
                  <c:v>3897.9608669999998</c:v>
                </c:pt>
                <c:pt idx="24">
                  <c:v>3946.284294</c:v>
                </c:pt>
                <c:pt idx="25">
                  <c:v>4085.8614010000001</c:v>
                </c:pt>
                <c:pt idx="26">
                  <c:v>4011.0384570000001</c:v>
                </c:pt>
                <c:pt idx="27">
                  <c:v>4019.2611189999998</c:v>
                </c:pt>
                <c:pt idx="28">
                  <c:v>3979.547947</c:v>
                </c:pt>
                <c:pt idx="29">
                  <c:v>4009.9194109999999</c:v>
                </c:pt>
                <c:pt idx="30">
                  <c:v>4057.6407760000002</c:v>
                </c:pt>
                <c:pt idx="31">
                  <c:v>4047.0273120000002</c:v>
                </c:pt>
                <c:pt idx="32">
                  <c:v>4153.4341519999998</c:v>
                </c:pt>
                <c:pt idx="33">
                  <c:v>4163.053707</c:v>
                </c:pt>
                <c:pt idx="34">
                  <c:v>4151.6275269999996</c:v>
                </c:pt>
                <c:pt idx="35">
                  <c:v>4178.7927499999996</c:v>
                </c:pt>
                <c:pt idx="36">
                  <c:v>4143.7334730000002</c:v>
                </c:pt>
                <c:pt idx="37">
                  <c:v>4059.985874</c:v>
                </c:pt>
                <c:pt idx="38">
                  <c:v>3799.3481040000001</c:v>
                </c:pt>
                <c:pt idx="39">
                  <c:v>3917.052494</c:v>
                </c:pt>
                <c:pt idx="40">
                  <c:v>3784.3170540000001</c:v>
                </c:pt>
                <c:pt idx="41">
                  <c:v>3772.9954039999998</c:v>
                </c:pt>
                <c:pt idx="42">
                  <c:v>3688.9683460000001</c:v>
                </c:pt>
                <c:pt idx="43">
                  <c:v>3515.8818240000001</c:v>
                </c:pt>
                <c:pt idx="44">
                  <c:v>3569.3901150000002</c:v>
                </c:pt>
                <c:pt idx="45">
                  <c:v>3585.1808230000001</c:v>
                </c:pt>
                <c:pt idx="46">
                  <c:v>3627.4746359999999</c:v>
                </c:pt>
                <c:pt idx="47">
                  <c:v>3553.288337</c:v>
                </c:pt>
                <c:pt idx="48">
                  <c:v>3393.052905</c:v>
                </c:pt>
                <c:pt idx="49">
                  <c:v>3097.8344179999999</c:v>
                </c:pt>
                <c:pt idx="50">
                  <c:v>3308.5717479999998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B-48D1-8A92-C6F6C60C7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lt1">
                  <a:alpha val="40000"/>
                </a:schemeClr>
              </a:solidFill>
              <a:round/>
            </a:ln>
            <a:effectLst/>
          </c:spPr>
        </c:dropLines>
        <c:axId val="638219200"/>
        <c:axId val="638218368"/>
      </c:areaChart>
      <c:catAx>
        <c:axId val="63821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75" cap="flat" cmpd="sng" algn="ctr">
            <a:solidFill>
              <a:schemeClr val="lt1">
                <a:lumMod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8218368"/>
        <c:crosses val="autoZero"/>
        <c:auto val="1"/>
        <c:lblAlgn val="ctr"/>
        <c:lblOffset val="100"/>
        <c:noMultiLvlLbl val="0"/>
      </c:catAx>
      <c:valAx>
        <c:axId val="63821836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/>
                  <a:t>Million</a:t>
                </a:r>
                <a:r>
                  <a:rPr lang="pt-BR" sz="1400" baseline="0"/>
                  <a:t> Tonnes of CO2 Eq.</a:t>
                </a:r>
                <a:endParaRPr lang="pt-BR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638219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lt1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1"/>
              <a:t>Temporal evolution of the accumulated generation differences - reference 2010</a:t>
            </a:r>
          </a:p>
        </c:rich>
      </c:tx>
      <c:layout>
        <c:manualLayout>
          <c:xMode val="edge"/>
          <c:yMode val="edge"/>
          <c:x val="0.16514363405255686"/>
          <c:y val="1.6249999200295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Reference!$J$5</c:f>
              <c:strCache>
                <c:ptCount val="1"/>
                <c:pt idx="0">
                  <c:v>Coal, Peat and Manufactured Gases</c:v>
                </c:pt>
              </c:strCache>
            </c:strRef>
          </c:tx>
          <c:spPr>
            <a:ln w="38100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Reference!$B$6:$B$17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Reference!$J$6:$J$17</c:f>
              <c:numCache>
                <c:formatCode>0</c:formatCode>
                <c:ptCount val="12"/>
                <c:pt idx="0">
                  <c:v>22702.889999999898</c:v>
                </c:pt>
                <c:pt idx="1">
                  <c:v>98641.538999999873</c:v>
                </c:pt>
                <c:pt idx="2">
                  <c:v>154344.44700000004</c:v>
                </c:pt>
                <c:pt idx="3">
                  <c:v>155644.14300000004</c:v>
                </c:pt>
                <c:pt idx="4">
                  <c:v>143343.31400000001</c:v>
                </c:pt>
                <c:pt idx="5">
                  <c:v>64722.34600000002</c:v>
                </c:pt>
                <c:pt idx="6">
                  <c:v>-36022.785000000033</c:v>
                </c:pt>
                <c:pt idx="7">
                  <c:v>-164574.7977</c:v>
                </c:pt>
                <c:pt idx="8">
                  <c:v>-441689.32559999998</c:v>
                </c:pt>
                <c:pt idx="9">
                  <c:v>-817897.9889</c:v>
                </c:pt>
                <c:pt idx="10">
                  <c:v>-1125194.4016999998</c:v>
                </c:pt>
                <c:pt idx="11">
                  <c:v>-1416867.9315999998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72-40D4-947F-179614E84A38}"/>
            </c:ext>
          </c:extLst>
        </c:ser>
        <c:ser>
          <c:idx val="1"/>
          <c:order val="1"/>
          <c:tx>
            <c:strRef>
              <c:f>Reference!$K$5</c:f>
              <c:strCache>
                <c:ptCount val="1"/>
                <c:pt idx="0">
                  <c:v>Natural Gas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x"/>
            <c:size val="7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Reference!$B$6:$B$17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Reference!$K$6:$K$17</c:f>
              <c:numCache>
                <c:formatCode>0</c:formatCode>
                <c:ptCount val="12"/>
                <c:pt idx="0">
                  <c:v>-56834.360999999917</c:v>
                </c:pt>
                <c:pt idx="1">
                  <c:v>-231278.20099999977</c:v>
                </c:pt>
                <c:pt idx="2">
                  <c:v>-475248.83799999964</c:v>
                </c:pt>
                <c:pt idx="3">
                  <c:v>-753379.3669999995</c:v>
                </c:pt>
                <c:pt idx="4">
                  <c:v>-1012434.8169999995</c:v>
                </c:pt>
                <c:pt idx="5">
                  <c:v>-1176163.5649999995</c:v>
                </c:pt>
                <c:pt idx="6">
                  <c:v>-1273815.4439999992</c:v>
                </c:pt>
                <c:pt idx="7">
                  <c:v>-1426633.2755999994</c:v>
                </c:pt>
                <c:pt idx="8">
                  <c:v>-1536789.5681999992</c:v>
                </c:pt>
                <c:pt idx="9">
                  <c:v>-1669156.6843999992</c:v>
                </c:pt>
                <c:pt idx="10">
                  <c:v>-1776738.180399999</c:v>
                </c:pt>
                <c:pt idx="11">
                  <c:v>-1890179.9516999989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72-40D4-947F-179614E84A38}"/>
            </c:ext>
          </c:extLst>
        </c:ser>
        <c:ser>
          <c:idx val="2"/>
          <c:order val="2"/>
          <c:tx>
            <c:strRef>
              <c:f>Reference!$L$5</c:f>
              <c:strCache>
                <c:ptCount val="1"/>
                <c:pt idx="0">
                  <c:v>Wind 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rgbClr val="00B05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Reference!$B$6:$B$17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Reference!$L$6:$L$17</c:f>
              <c:numCache>
                <c:formatCode>0</c:formatCode>
                <c:ptCount val="12"/>
                <c:pt idx="0">
                  <c:v>31809.361999999994</c:v>
                </c:pt>
                <c:pt idx="1">
                  <c:v>88236.756999999983</c:v>
                </c:pt>
                <c:pt idx="2">
                  <c:v>175754.38500000001</c:v>
                </c:pt>
                <c:pt idx="3">
                  <c:v>279011.43700000003</c:v>
                </c:pt>
                <c:pt idx="4">
                  <c:v>432997.38200000004</c:v>
                </c:pt>
                <c:pt idx="5">
                  <c:v>590974.24</c:v>
                </c:pt>
                <c:pt idx="6">
                  <c:v>808411.76699999999</c:v>
                </c:pt>
                <c:pt idx="7">
                  <c:v>1045433.9070000001</c:v>
                </c:pt>
                <c:pt idx="8">
                  <c:v>1338342.7382</c:v>
                </c:pt>
                <c:pt idx="9">
                  <c:v>1677083.6891000001</c:v>
                </c:pt>
                <c:pt idx="10">
                  <c:v>2006320.6923</c:v>
                </c:pt>
                <c:pt idx="11">
                  <c:v>2390680.0872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E72-40D4-947F-179614E84A38}"/>
            </c:ext>
          </c:extLst>
        </c:ser>
        <c:ser>
          <c:idx val="3"/>
          <c:order val="3"/>
          <c:tx>
            <c:strRef>
              <c:f>Reference!$M$5</c:f>
              <c:strCache>
                <c:ptCount val="1"/>
                <c:pt idx="0">
                  <c:v>Solar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C000"/>
              </a:solidFill>
              <a:ln w="9525">
                <a:solidFill>
                  <a:srgbClr val="92D050"/>
                </a:solidFill>
              </a:ln>
              <a:effectLst/>
            </c:spPr>
          </c:marker>
          <c:xVal>
            <c:numRef>
              <c:f>Reference!$B$6:$B$17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Reference!$M$6:$M$17</c:f>
              <c:numCache>
                <c:formatCode>0</c:formatCode>
                <c:ptCount val="12"/>
                <c:pt idx="0">
                  <c:v>24025.635000000002</c:v>
                </c:pt>
                <c:pt idx="1">
                  <c:v>70961.324999999997</c:v>
                </c:pt>
                <c:pt idx="2">
                  <c:v>131618.69200000001</c:v>
                </c:pt>
                <c:pt idx="3">
                  <c:v>203372.74300000002</c:v>
                </c:pt>
                <c:pt idx="4">
                  <c:v>285249.09900000005</c:v>
                </c:pt>
                <c:pt idx="5">
                  <c:v>371213.28300000005</c:v>
                </c:pt>
                <c:pt idx="6">
                  <c:v>467113.24900000007</c:v>
                </c:pt>
                <c:pt idx="7">
                  <c:v>576789.9212000001</c:v>
                </c:pt>
                <c:pt idx="8">
                  <c:v>695287.41570000013</c:v>
                </c:pt>
                <c:pt idx="9">
                  <c:v>836481.50220000022</c:v>
                </c:pt>
                <c:pt idx="10">
                  <c:v>997423.68400000024</c:v>
                </c:pt>
                <c:pt idx="11">
                  <c:v>1202817.2164000003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E72-40D4-947F-179614E84A38}"/>
            </c:ext>
          </c:extLst>
        </c:ser>
        <c:ser>
          <c:idx val="4"/>
          <c:order val="4"/>
          <c:tx>
            <c:strRef>
              <c:f>Reference!$N$5</c:f>
              <c:strCache>
                <c:ptCount val="1"/>
                <c:pt idx="0">
                  <c:v>Nuclear</c:v>
                </c:pt>
              </c:strCache>
            </c:strRef>
          </c:tx>
          <c:spPr>
            <a:ln w="3810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plus"/>
            <c:size val="7"/>
            <c:spPr>
              <a:solidFill>
                <a:schemeClr val="accent4">
                  <a:lumMod val="50000"/>
                  <a:alpha val="99000"/>
                </a:schemeClr>
              </a:solidFill>
              <a:ln w="9525">
                <a:solidFill>
                  <a:schemeClr val="accent4">
                    <a:lumMod val="50000"/>
                    <a:alpha val="97000"/>
                  </a:schemeClr>
                </a:solidFill>
              </a:ln>
              <a:effectLst/>
            </c:spPr>
          </c:marker>
          <c:xVal>
            <c:numRef>
              <c:f>Reference!$B$6:$B$17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Reference!$N$6:$N$17</c:f>
              <c:numCache>
                <c:formatCode>0</c:formatCode>
                <c:ptCount val="12"/>
                <c:pt idx="0">
                  <c:v>-9715.4739999998128</c:v>
                </c:pt>
                <c:pt idx="1">
                  <c:v>-42986.464999999851</c:v>
                </c:pt>
                <c:pt idx="2">
                  <c:v>-79202.786999999778</c:v>
                </c:pt>
                <c:pt idx="3">
                  <c:v>-115931.01999999955</c:v>
                </c:pt>
                <c:pt idx="4">
                  <c:v>-174716.6609999995</c:v>
                </c:pt>
                <c:pt idx="5">
                  <c:v>-252339.55999999936</c:v>
                </c:pt>
                <c:pt idx="6">
                  <c:v>-340381.16099999927</c:v>
                </c:pt>
                <c:pt idx="7">
                  <c:v>-426238.84879999922</c:v>
                </c:pt>
                <c:pt idx="8">
                  <c:v>-515898.53579999902</c:v>
                </c:pt>
                <c:pt idx="9">
                  <c:v>-693393.32339999906</c:v>
                </c:pt>
                <c:pt idx="10">
                  <c:v>-832093.44309999899</c:v>
                </c:pt>
                <c:pt idx="11">
                  <c:v>-1081823.2104999991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E72-40D4-947F-179614E84A38}"/>
            </c:ext>
          </c:extLst>
        </c:ser>
        <c:ser>
          <c:idx val="5"/>
          <c:order val="5"/>
          <c:tx>
            <c:strRef>
              <c:f>Reference!$O$5</c:f>
              <c:strCache>
                <c:ptCount val="1"/>
                <c:pt idx="0">
                  <c:v>Hydro</c:v>
                </c:pt>
              </c:strCache>
            </c:strRef>
          </c:tx>
          <c:spPr>
            <a:ln w="3810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dash"/>
            <c:size val="8"/>
            <c:spPr>
              <a:solidFill>
                <a:schemeClr val="accent1"/>
              </a:solidFill>
              <a:ln w="63500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xVal>
            <c:numRef>
              <c:f>Reference!$B$6:$B$17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xVal>
          <c:yVal>
            <c:numRef>
              <c:f>Reference!$O$6:$O$17</c:f>
              <c:numCache>
                <c:formatCode>0</c:formatCode>
                <c:ptCount val="12"/>
                <c:pt idx="0">
                  <c:v>-54967.532000000007</c:v>
                </c:pt>
                <c:pt idx="1">
                  <c:v>61109.102000000072</c:v>
                </c:pt>
                <c:pt idx="2">
                  <c:v>16379.645999999833</c:v>
                </c:pt>
                <c:pt idx="3">
                  <c:v>-13053.515999999945</c:v>
                </c:pt>
                <c:pt idx="4">
                  <c:v>-1493.9429999999702</c:v>
                </c:pt>
                <c:pt idx="5">
                  <c:v>10949.643999999971</c:v>
                </c:pt>
                <c:pt idx="6">
                  <c:v>-50948.246000000043</c:v>
                </c:pt>
                <c:pt idx="7">
                  <c:v>36040.453800000018</c:v>
                </c:pt>
                <c:pt idx="8">
                  <c:v>1285.8935000000056</c:v>
                </c:pt>
                <c:pt idx="9">
                  <c:v>42087.291599999997</c:v>
                </c:pt>
                <c:pt idx="10">
                  <c:v>-38057.669300000067</c:v>
                </c:pt>
                <c:pt idx="11">
                  <c:v>-63539.955699999933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8A2-450E-BB20-75A991699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448975"/>
        <c:axId val="385450223"/>
      </c:scatterChart>
      <c:valAx>
        <c:axId val="385448975"/>
        <c:scaling>
          <c:orientation val="minMax"/>
          <c:max val="2022"/>
          <c:min val="201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200" b="1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5450223"/>
        <c:crosses val="autoZero"/>
        <c:crossBetween val="midCat"/>
        <c:majorUnit val="1"/>
      </c:valAx>
      <c:valAx>
        <c:axId val="385450223"/>
        <c:scaling>
          <c:orientation val="minMax"/>
          <c:max val="2500000"/>
          <c:min val="-2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200" b="1"/>
                  <a:t>GWh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54489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Temporal evolution of the accumulated generation differences - reference 2016</a:t>
            </a:r>
          </a:p>
        </c:rich>
      </c:tx>
      <c:layout>
        <c:manualLayout>
          <c:xMode val="edge"/>
          <c:yMode val="edge"/>
          <c:x val="0.16514363405255686"/>
          <c:y val="1.6249999200295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Reference!$J$5</c:f>
              <c:strCache>
                <c:ptCount val="1"/>
                <c:pt idx="0">
                  <c:v>Coal, Peat and Manufactured Gases</c:v>
                </c:pt>
              </c:strCache>
            </c:strRef>
          </c:tx>
          <c:spPr>
            <a:ln w="38100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Reference!$B$12:$B$17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Reference!$Q$12:$Q$17</c:f>
              <c:numCache>
                <c:formatCode>0.0E+00</c:formatCode>
                <c:ptCount val="6"/>
                <c:pt idx="0">
                  <c:v>-22124.163000000059</c:v>
                </c:pt>
                <c:pt idx="1">
                  <c:v>-72055.207700000028</c:v>
                </c:pt>
                <c:pt idx="2">
                  <c:v>-270548.76760000002</c:v>
                </c:pt>
                <c:pt idx="3">
                  <c:v>-568136.46290000004</c:v>
                </c:pt>
                <c:pt idx="4">
                  <c:v>-796811.90769999998</c:v>
                </c:pt>
                <c:pt idx="5">
                  <c:v>-1009864.4696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72-40D4-947F-179614E84A38}"/>
            </c:ext>
          </c:extLst>
        </c:ser>
        <c:ser>
          <c:idx val="1"/>
          <c:order val="1"/>
          <c:tx>
            <c:strRef>
              <c:f>Reference!$K$5</c:f>
              <c:strCache>
                <c:ptCount val="1"/>
                <c:pt idx="0">
                  <c:v>Natural Gas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x"/>
            <c:size val="7"/>
            <c:spPr>
              <a:solidFill>
                <a:srgbClr val="FF0000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Reference!$P$12:$P$17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Reference!$R$12:$R$17</c:f>
              <c:numCache>
                <c:formatCode>0.0E+00</c:formatCode>
                <c:ptCount val="6"/>
                <c:pt idx="0">
                  <c:v>66076.869000000064</c:v>
                </c:pt>
                <c:pt idx="1">
                  <c:v>76987.785399999935</c:v>
                </c:pt>
                <c:pt idx="2">
                  <c:v>130560.24079999991</c:v>
                </c:pt>
                <c:pt idx="3">
                  <c:v>161921.87259999989</c:v>
                </c:pt>
                <c:pt idx="4">
                  <c:v>218069.12459999998</c:v>
                </c:pt>
                <c:pt idx="5">
                  <c:v>268356.10129999998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72-40D4-947F-179614E84A38}"/>
            </c:ext>
          </c:extLst>
        </c:ser>
        <c:ser>
          <c:idx val="2"/>
          <c:order val="2"/>
          <c:tx>
            <c:strRef>
              <c:f>Reference!$L$5</c:f>
              <c:strCache>
                <c:ptCount val="1"/>
                <c:pt idx="0">
                  <c:v>Wind 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rgbClr val="00B05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Reference!$P$12:$P$17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Reference!$S$12:$S$17</c:f>
              <c:numCache>
                <c:formatCode>0.0E+00</c:formatCode>
                <c:ptCount val="6"/>
                <c:pt idx="0">
                  <c:v>59460.668999999994</c:v>
                </c:pt>
                <c:pt idx="1">
                  <c:v>138505.95100000012</c:v>
                </c:pt>
                <c:pt idx="2">
                  <c:v>273437.92420000001</c:v>
                </c:pt>
                <c:pt idx="3">
                  <c:v>454202.01710000006</c:v>
                </c:pt>
                <c:pt idx="4">
                  <c:v>625462.16229999997</c:v>
                </c:pt>
                <c:pt idx="5">
                  <c:v>851844.69919999992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E72-40D4-947F-179614E84A38}"/>
            </c:ext>
          </c:extLst>
        </c:ser>
        <c:ser>
          <c:idx val="3"/>
          <c:order val="3"/>
          <c:tx>
            <c:strRef>
              <c:f>Reference!$M$5</c:f>
              <c:strCache>
                <c:ptCount val="1"/>
                <c:pt idx="0">
                  <c:v>Solar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FFC000"/>
              </a:solidFill>
              <a:ln w="9525">
                <a:solidFill>
                  <a:srgbClr val="92D050"/>
                </a:solidFill>
              </a:ln>
              <a:effectLst/>
            </c:spPr>
          </c:marker>
          <c:xVal>
            <c:numRef>
              <c:f>Reference!$P$12:$P$17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Reference!$T$12:$T$17</c:f>
              <c:numCache>
                <c:formatCode>0.0E+00</c:formatCode>
                <c:ptCount val="6"/>
                <c:pt idx="0">
                  <c:v>9935.7820000000065</c:v>
                </c:pt>
                <c:pt idx="1">
                  <c:v>33648.270200000043</c:v>
                </c:pt>
                <c:pt idx="2">
                  <c:v>66181.580700000079</c:v>
                </c:pt>
                <c:pt idx="3">
                  <c:v>121411.48320000012</c:v>
                </c:pt>
                <c:pt idx="4">
                  <c:v>196389.48100000015</c:v>
                </c:pt>
                <c:pt idx="5">
                  <c:v>315818.82940000016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E72-40D4-947F-179614E84A38}"/>
            </c:ext>
          </c:extLst>
        </c:ser>
        <c:ser>
          <c:idx val="4"/>
          <c:order val="4"/>
          <c:tx>
            <c:strRef>
              <c:f>Reference!$N$5</c:f>
              <c:strCache>
                <c:ptCount val="1"/>
                <c:pt idx="0">
                  <c:v>Nuclear</c:v>
                </c:pt>
              </c:strCache>
            </c:strRef>
          </c:tx>
          <c:spPr>
            <a:ln w="3810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plus"/>
            <c:size val="7"/>
            <c:spPr>
              <a:solidFill>
                <a:schemeClr val="accent4">
                  <a:lumMod val="50000"/>
                  <a:alpha val="99000"/>
                </a:schemeClr>
              </a:solidFill>
              <a:ln w="9525">
                <a:solidFill>
                  <a:schemeClr val="accent4">
                    <a:lumMod val="50000"/>
                    <a:alpha val="97000"/>
                  </a:schemeClr>
                </a:solidFill>
              </a:ln>
              <a:effectLst/>
            </c:spPr>
          </c:marker>
          <c:xVal>
            <c:numRef>
              <c:f>Reference!$P$12:$P$17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Reference!$U$12:$U$17</c:f>
              <c:numCache>
                <c:formatCode>0.0E+00</c:formatCode>
                <c:ptCount val="6"/>
                <c:pt idx="0">
                  <c:v>-10418.702000000048</c:v>
                </c:pt>
                <c:pt idx="1">
                  <c:v>-18653.490800000145</c:v>
                </c:pt>
                <c:pt idx="2">
                  <c:v>-30690.278800000087</c:v>
                </c:pt>
                <c:pt idx="3">
                  <c:v>-130562.16740000027</c:v>
                </c:pt>
                <c:pt idx="4">
                  <c:v>-191639.38810000033</c:v>
                </c:pt>
                <c:pt idx="5">
                  <c:v>-363746.25650000048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E72-40D4-947F-179614E84A38}"/>
            </c:ext>
          </c:extLst>
        </c:ser>
        <c:ser>
          <c:idx val="5"/>
          <c:order val="5"/>
          <c:tx>
            <c:strRef>
              <c:f>Reference!$O$5</c:f>
              <c:strCache>
                <c:ptCount val="1"/>
                <c:pt idx="0">
                  <c:v>Hydro</c:v>
                </c:pt>
              </c:strCache>
            </c:strRef>
          </c:tx>
          <c:spPr>
            <a:ln w="38100" cap="rnd">
              <a:solidFill>
                <a:srgbClr val="4472C4">
                  <a:lumMod val="50000"/>
                </a:srgbClr>
              </a:solidFill>
              <a:round/>
            </a:ln>
            <a:effectLst/>
          </c:spPr>
          <c:marker>
            <c:symbol val="dash"/>
            <c:size val="5"/>
            <c:spPr>
              <a:solidFill>
                <a:srgbClr val="0070C0"/>
              </a:solidFill>
              <a:ln w="63500">
                <a:solidFill>
                  <a:srgbClr val="4472C4">
                    <a:lumMod val="75000"/>
                  </a:srgbClr>
                </a:solidFill>
              </a:ln>
              <a:effectLst/>
            </c:spPr>
          </c:marker>
          <c:xVal>
            <c:numRef>
              <c:f>Reference!$B$12:$B$17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</c:numCache>
            </c:numRef>
          </c:xVal>
          <c:yVal>
            <c:numRef>
              <c:f>Reference!$V$12:$V$17</c:f>
              <c:numCache>
                <c:formatCode>0.0E+00</c:formatCode>
                <c:ptCount val="6"/>
                <c:pt idx="0">
                  <c:v>-50948.246000000043</c:v>
                </c:pt>
                <c:pt idx="1">
                  <c:v>36040.453800000018</c:v>
                </c:pt>
                <c:pt idx="2">
                  <c:v>1285.8935000000056</c:v>
                </c:pt>
                <c:pt idx="3">
                  <c:v>42087.291599999997</c:v>
                </c:pt>
                <c:pt idx="4">
                  <c:v>-38057.669300000067</c:v>
                </c:pt>
                <c:pt idx="5">
                  <c:v>-63539.955699999933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82-4BCE-A530-3BFE8278E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448975"/>
        <c:axId val="385450223"/>
      </c:scatterChart>
      <c:valAx>
        <c:axId val="385448975"/>
        <c:scaling>
          <c:orientation val="minMax"/>
          <c:max val="2022"/>
          <c:min val="201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5450223"/>
        <c:crosses val="autoZero"/>
        <c:crossBetween val="midCat"/>
        <c:majorUnit val="1"/>
        <c:minorUnit val="1"/>
      </c:valAx>
      <c:valAx>
        <c:axId val="385450223"/>
        <c:scaling>
          <c:orientation val="minMax"/>
          <c:max val="1200000"/>
          <c:min val="-1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GHh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5448975"/>
        <c:crosses val="autoZero"/>
        <c:crossBetween val="midCat"/>
        <c:majorUnit val="200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OECD Europe - Energy</a:t>
            </a:r>
            <a:r>
              <a:rPr lang="pt-BR" baseline="0"/>
              <a:t> Generation</a:t>
            </a:r>
            <a:endParaRPr lang="pt-BR"/>
          </a:p>
        </c:rich>
      </c:tx>
      <c:layout>
        <c:manualLayout>
          <c:xMode val="edge"/>
          <c:yMode val="edge"/>
          <c:x val="0.36615944612570583"/>
          <c:y val="1.82812491003322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Reference!$C$4</c:f>
              <c:strCache>
                <c:ptCount val="1"/>
                <c:pt idx="0">
                  <c:v>Coal</c:v>
                </c:pt>
              </c:strCache>
            </c:strRef>
          </c:tx>
          <c:spPr>
            <a:ln w="38100" cap="rnd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>
                  <a:lumMod val="75000"/>
                  <a:lumOff val="25000"/>
                </a:schemeClr>
              </a:solidFill>
              <a:ln w="9525">
                <a:solidFill>
                  <a:schemeClr val="tx1">
                    <a:lumMod val="75000"/>
                    <a:lumOff val="25000"/>
                  </a:schemeClr>
                </a:solidFill>
              </a:ln>
              <a:effectLst/>
            </c:spPr>
          </c:marker>
          <c:xVal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xVal>
          <c:yVal>
            <c:numRef>
              <c:f>Reference!$C$5:$C$17</c:f>
              <c:numCache>
                <c:formatCode>0</c:formatCode>
                <c:ptCount val="13"/>
                <c:pt idx="0">
                  <c:v>814391.59499999997</c:v>
                </c:pt>
                <c:pt idx="1">
                  <c:v>837094.48499999987</c:v>
                </c:pt>
                <c:pt idx="2">
                  <c:v>890330.24399999995</c:v>
                </c:pt>
                <c:pt idx="3">
                  <c:v>870094.50300000014</c:v>
                </c:pt>
                <c:pt idx="4">
                  <c:v>815691.29099999997</c:v>
                </c:pt>
                <c:pt idx="5">
                  <c:v>802090.76599999995</c:v>
                </c:pt>
                <c:pt idx="6">
                  <c:v>735770.62699999998</c:v>
                </c:pt>
                <c:pt idx="7">
                  <c:v>713646.46399999992</c:v>
                </c:pt>
                <c:pt idx="8">
                  <c:v>685839.58230000001</c:v>
                </c:pt>
                <c:pt idx="9">
                  <c:v>537277.06709999999</c:v>
                </c:pt>
                <c:pt idx="10">
                  <c:v>438182.93169999996</c:v>
                </c:pt>
                <c:pt idx="11">
                  <c:v>507095.18220000004</c:v>
                </c:pt>
                <c:pt idx="12">
                  <c:v>522718.06509999995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72-40D4-947F-179614E84A38}"/>
            </c:ext>
          </c:extLst>
        </c:ser>
        <c:ser>
          <c:idx val="1"/>
          <c:order val="1"/>
          <c:tx>
            <c:strRef>
              <c:f>Reference!$D$4</c:f>
              <c:strCache>
                <c:ptCount val="1"/>
                <c:pt idx="0">
                  <c:v>Natural Gas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x"/>
            <c:size val="7"/>
            <c:spPr>
              <a:noFill/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xVal>
          <c:yVal>
            <c:numRef>
              <c:f>Reference!$D$5:$D$17</c:f>
              <c:numCache>
                <c:formatCode>0</c:formatCode>
                <c:ptCount val="13"/>
                <c:pt idx="0">
                  <c:v>817155.98099999991</c:v>
                </c:pt>
                <c:pt idx="1">
                  <c:v>760321.62</c:v>
                </c:pt>
                <c:pt idx="2">
                  <c:v>642712.14100000006</c:v>
                </c:pt>
                <c:pt idx="3">
                  <c:v>573185.34400000004</c:v>
                </c:pt>
                <c:pt idx="4">
                  <c:v>539025.45200000005</c:v>
                </c:pt>
                <c:pt idx="5">
                  <c:v>558100.53099999996</c:v>
                </c:pt>
                <c:pt idx="6">
                  <c:v>653427.23300000001</c:v>
                </c:pt>
                <c:pt idx="7">
                  <c:v>719504.10200000007</c:v>
                </c:pt>
                <c:pt idx="8">
                  <c:v>664338.14939999988</c:v>
                </c:pt>
                <c:pt idx="9">
                  <c:v>706999.68839999998</c:v>
                </c:pt>
                <c:pt idx="10">
                  <c:v>684788.86479999998</c:v>
                </c:pt>
                <c:pt idx="11">
                  <c:v>709574.4850000001</c:v>
                </c:pt>
                <c:pt idx="12">
                  <c:v>703714.20970000001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72-40D4-947F-179614E84A38}"/>
            </c:ext>
          </c:extLst>
        </c:ser>
        <c:ser>
          <c:idx val="2"/>
          <c:order val="2"/>
          <c:tx>
            <c:strRef>
              <c:f>Reference!$E$4</c:f>
              <c:strCache>
                <c:ptCount val="1"/>
                <c:pt idx="0">
                  <c:v>Wind </c:v>
                </c:pt>
              </c:strCache>
            </c:strRef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diamond"/>
            <c:size val="7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xVal>
          <c:yVal>
            <c:numRef>
              <c:f>Reference!$E$5:$E$17</c:f>
              <c:numCache>
                <c:formatCode>0</c:formatCode>
                <c:ptCount val="13"/>
                <c:pt idx="0">
                  <c:v>150678.962</c:v>
                </c:pt>
                <c:pt idx="1">
                  <c:v>182488.32399999999</c:v>
                </c:pt>
                <c:pt idx="2">
                  <c:v>207106.35699999999</c:v>
                </c:pt>
                <c:pt idx="3">
                  <c:v>238196.59000000003</c:v>
                </c:pt>
                <c:pt idx="4">
                  <c:v>253936.014</c:v>
                </c:pt>
                <c:pt idx="5">
                  <c:v>304664.90700000001</c:v>
                </c:pt>
                <c:pt idx="6">
                  <c:v>308655.82</c:v>
                </c:pt>
                <c:pt idx="7">
                  <c:v>368116.489</c:v>
                </c:pt>
                <c:pt idx="8">
                  <c:v>387701.10200000013</c:v>
                </c:pt>
                <c:pt idx="9">
                  <c:v>443587.7931999999</c:v>
                </c:pt>
                <c:pt idx="10">
                  <c:v>489419.91290000005</c:v>
                </c:pt>
                <c:pt idx="11">
                  <c:v>479915.96519999998</c:v>
                </c:pt>
                <c:pt idx="12">
                  <c:v>535038.35690000001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E72-40D4-947F-179614E84A38}"/>
            </c:ext>
          </c:extLst>
        </c:ser>
        <c:ser>
          <c:idx val="3"/>
          <c:order val="3"/>
          <c:tx>
            <c:strRef>
              <c:f>Reference!$F$4</c:f>
              <c:strCache>
                <c:ptCount val="1"/>
                <c:pt idx="0">
                  <c:v>Solar</c:v>
                </c:pt>
              </c:strCache>
            </c:strRef>
          </c:tx>
          <c:spPr>
            <a:ln w="38100" cap="rnd">
              <a:solidFill>
                <a:srgbClr val="92D050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xVal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xVal>
          <c:yVal>
            <c:numRef>
              <c:f>Reference!$F$5:$F$17</c:f>
              <c:numCache>
                <c:formatCode>0</c:formatCode>
                <c:ptCount val="13"/>
                <c:pt idx="0">
                  <c:v>23227.302999999993</c:v>
                </c:pt>
                <c:pt idx="1">
                  <c:v>47252.937999999995</c:v>
                </c:pt>
                <c:pt idx="2">
                  <c:v>70162.992999999988</c:v>
                </c:pt>
                <c:pt idx="3">
                  <c:v>83884.670000000013</c:v>
                </c:pt>
                <c:pt idx="4">
                  <c:v>94981.353999999992</c:v>
                </c:pt>
                <c:pt idx="5">
                  <c:v>105103.65899999999</c:v>
                </c:pt>
                <c:pt idx="6">
                  <c:v>109191.48699999998</c:v>
                </c:pt>
                <c:pt idx="7">
                  <c:v>119127.26899999999</c:v>
                </c:pt>
                <c:pt idx="8">
                  <c:v>132903.97520000002</c:v>
                </c:pt>
                <c:pt idx="9">
                  <c:v>141724.79750000002</c:v>
                </c:pt>
                <c:pt idx="10">
                  <c:v>164421.38950000002</c:v>
                </c:pt>
                <c:pt idx="11">
                  <c:v>184169.48480000001</c:v>
                </c:pt>
                <c:pt idx="12">
                  <c:v>228620.83540000001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E72-40D4-947F-179614E84A38}"/>
            </c:ext>
          </c:extLst>
        </c:ser>
        <c:ser>
          <c:idx val="4"/>
          <c:order val="4"/>
          <c:tx>
            <c:strRef>
              <c:f>Reference!$G$4</c:f>
              <c:strCache>
                <c:ptCount val="1"/>
                <c:pt idx="0">
                  <c:v>Nuclear</c:v>
                </c:pt>
              </c:strCache>
            </c:strRef>
          </c:tx>
          <c:spPr>
            <a:ln w="3810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plus"/>
            <c:size val="7"/>
            <c:spPr>
              <a:solidFill>
                <a:schemeClr val="accent4">
                  <a:lumMod val="50000"/>
                  <a:alpha val="99000"/>
                </a:schemeClr>
              </a:solidFill>
              <a:ln w="9525">
                <a:solidFill>
                  <a:schemeClr val="accent4">
                    <a:lumMod val="50000"/>
                    <a:alpha val="97000"/>
                  </a:schemeClr>
                </a:solidFill>
              </a:ln>
              <a:effectLst/>
            </c:spPr>
          </c:marker>
          <c:xVal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xVal>
          <c:yVal>
            <c:numRef>
              <c:f>Reference!$G$5:$G$17</c:f>
              <c:numCache>
                <c:formatCode>0</c:formatCode>
                <c:ptCount val="13"/>
                <c:pt idx="0">
                  <c:v>868189.00799999991</c:v>
                </c:pt>
                <c:pt idx="1">
                  <c:v>858473.5340000001</c:v>
                </c:pt>
                <c:pt idx="2">
                  <c:v>834918.01699999988</c:v>
                </c:pt>
                <c:pt idx="3">
                  <c:v>831972.68599999999</c:v>
                </c:pt>
                <c:pt idx="4">
                  <c:v>831460.77500000014</c:v>
                </c:pt>
                <c:pt idx="5">
                  <c:v>809403.36699999997</c:v>
                </c:pt>
                <c:pt idx="6">
                  <c:v>790566.10900000005</c:v>
                </c:pt>
                <c:pt idx="7">
                  <c:v>780147.40700000001</c:v>
                </c:pt>
                <c:pt idx="8">
                  <c:v>782331.32019999996</c:v>
                </c:pt>
                <c:pt idx="9">
                  <c:v>778529.32100000011</c:v>
                </c:pt>
                <c:pt idx="10">
                  <c:v>690694.22039999987</c:v>
                </c:pt>
                <c:pt idx="11">
                  <c:v>729488.88829999999</c:v>
                </c:pt>
                <c:pt idx="12">
                  <c:v>618459.2405999999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E72-40D4-947F-179614E84A38}"/>
            </c:ext>
          </c:extLst>
        </c:ser>
        <c:ser>
          <c:idx val="5"/>
          <c:order val="5"/>
          <c:tx>
            <c:strRef>
              <c:f>Reference!$H$4</c:f>
              <c:strCache>
                <c:ptCount val="1"/>
                <c:pt idx="0">
                  <c:v>Hydro</c:v>
                </c:pt>
              </c:strCache>
            </c:strRef>
          </c:tx>
          <c:spPr>
            <a:ln w="28575" cap="rnd">
              <a:solidFill>
                <a:srgbClr val="4472C4">
                  <a:lumMod val="75000"/>
                </a:srgbClr>
              </a:solidFill>
              <a:round/>
            </a:ln>
            <a:effectLst/>
          </c:spPr>
          <c:marker>
            <c:symbol val="dash"/>
            <c:size val="5"/>
            <c:spPr>
              <a:solidFill>
                <a:srgbClr val="4472C4">
                  <a:lumMod val="75000"/>
                </a:srgbClr>
              </a:solidFill>
              <a:ln w="44450">
                <a:solidFill>
                  <a:srgbClr val="0070C0"/>
                </a:solidFill>
              </a:ln>
              <a:effectLst/>
            </c:spPr>
          </c:marker>
          <c:xVal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xVal>
          <c:yVal>
            <c:numRef>
              <c:f>Reference!$H$5:$H$17</c:f>
              <c:numCache>
                <c:formatCode>0</c:formatCode>
                <c:ptCount val="13"/>
                <c:pt idx="0">
                  <c:v>585389.01800000004</c:v>
                </c:pt>
                <c:pt idx="1">
                  <c:v>530421.48600000003</c:v>
                </c:pt>
                <c:pt idx="2">
                  <c:v>591530.58800000011</c:v>
                </c:pt>
                <c:pt idx="3">
                  <c:v>607910.23399999994</c:v>
                </c:pt>
                <c:pt idx="4">
                  <c:v>594856.71799999999</c:v>
                </c:pt>
                <c:pt idx="5">
                  <c:v>593362.77500000002</c:v>
                </c:pt>
                <c:pt idx="6">
                  <c:v>604312.41899999999</c:v>
                </c:pt>
                <c:pt idx="7">
                  <c:v>553364.17299999995</c:v>
                </c:pt>
                <c:pt idx="8">
                  <c:v>589404.62679999997</c:v>
                </c:pt>
                <c:pt idx="9">
                  <c:v>590690.52029999997</c:v>
                </c:pt>
                <c:pt idx="10">
                  <c:v>632777.81189999997</c:v>
                </c:pt>
                <c:pt idx="11">
                  <c:v>594720.1425999999</c:v>
                </c:pt>
                <c:pt idx="12">
                  <c:v>531180.18689999997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66-4E5E-91BD-E4760C6E2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448975"/>
        <c:axId val="385450223"/>
      </c:scatterChart>
      <c:valAx>
        <c:axId val="385448975"/>
        <c:scaling>
          <c:orientation val="minMax"/>
          <c:max val="2022"/>
          <c:min val="20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5450223"/>
        <c:crosses val="autoZero"/>
        <c:crossBetween val="midCat"/>
        <c:majorUnit val="1"/>
      </c:valAx>
      <c:valAx>
        <c:axId val="38545022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GwH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54489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/>
              <a:t>OECD Europe - Energy Generation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Reference!$C$4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Reference!$C$5:$C$17</c:f>
              <c:numCache>
                <c:formatCode>0</c:formatCode>
                <c:ptCount val="13"/>
                <c:pt idx="0">
                  <c:v>814391.59499999997</c:v>
                </c:pt>
                <c:pt idx="1">
                  <c:v>837094.48499999987</c:v>
                </c:pt>
                <c:pt idx="2">
                  <c:v>890330.24399999995</c:v>
                </c:pt>
                <c:pt idx="3">
                  <c:v>870094.50300000014</c:v>
                </c:pt>
                <c:pt idx="4">
                  <c:v>815691.29099999997</c:v>
                </c:pt>
                <c:pt idx="5">
                  <c:v>802090.76599999995</c:v>
                </c:pt>
                <c:pt idx="6">
                  <c:v>735770.62699999998</c:v>
                </c:pt>
                <c:pt idx="7">
                  <c:v>713646.46399999992</c:v>
                </c:pt>
                <c:pt idx="8">
                  <c:v>685839.58230000001</c:v>
                </c:pt>
                <c:pt idx="9">
                  <c:v>537277.06709999999</c:v>
                </c:pt>
                <c:pt idx="10">
                  <c:v>438182.93169999996</c:v>
                </c:pt>
                <c:pt idx="11">
                  <c:v>507095.18220000004</c:v>
                </c:pt>
                <c:pt idx="12">
                  <c:v>522718.06509999995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FA-444D-B6AF-9279141FBA4F}"/>
            </c:ext>
          </c:extLst>
        </c:ser>
        <c:ser>
          <c:idx val="1"/>
          <c:order val="1"/>
          <c:tx>
            <c:strRef>
              <c:f>Reference!$D$4</c:f>
              <c:strCache>
                <c:ptCount val="1"/>
                <c:pt idx="0">
                  <c:v>Natural Gas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Reference!$D$5:$D$17</c:f>
              <c:numCache>
                <c:formatCode>0</c:formatCode>
                <c:ptCount val="13"/>
                <c:pt idx="0">
                  <c:v>817155.98099999991</c:v>
                </c:pt>
                <c:pt idx="1">
                  <c:v>760321.62</c:v>
                </c:pt>
                <c:pt idx="2">
                  <c:v>642712.14100000006</c:v>
                </c:pt>
                <c:pt idx="3">
                  <c:v>573185.34400000004</c:v>
                </c:pt>
                <c:pt idx="4">
                  <c:v>539025.45200000005</c:v>
                </c:pt>
                <c:pt idx="5">
                  <c:v>558100.53099999996</c:v>
                </c:pt>
                <c:pt idx="6">
                  <c:v>653427.23300000001</c:v>
                </c:pt>
                <c:pt idx="7">
                  <c:v>719504.10200000007</c:v>
                </c:pt>
                <c:pt idx="8">
                  <c:v>664338.14939999988</c:v>
                </c:pt>
                <c:pt idx="9">
                  <c:v>706999.68839999998</c:v>
                </c:pt>
                <c:pt idx="10">
                  <c:v>684788.86479999998</c:v>
                </c:pt>
                <c:pt idx="11">
                  <c:v>709574.4850000001</c:v>
                </c:pt>
                <c:pt idx="12">
                  <c:v>703714.20970000001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FA-444D-B6AF-9279141FBA4F}"/>
            </c:ext>
          </c:extLst>
        </c:ser>
        <c:ser>
          <c:idx val="2"/>
          <c:order val="2"/>
          <c:tx>
            <c:strRef>
              <c:f>Reference!$E$4</c:f>
              <c:strCache>
                <c:ptCount val="1"/>
                <c:pt idx="0">
                  <c:v>Wind 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rgbClr val="00B0F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Reference!$E$5:$E$17</c:f>
              <c:numCache>
                <c:formatCode>0</c:formatCode>
                <c:ptCount val="13"/>
                <c:pt idx="0">
                  <c:v>150678.962</c:v>
                </c:pt>
                <c:pt idx="1">
                  <c:v>182488.32399999999</c:v>
                </c:pt>
                <c:pt idx="2">
                  <c:v>207106.35699999999</c:v>
                </c:pt>
                <c:pt idx="3">
                  <c:v>238196.59000000003</c:v>
                </c:pt>
                <c:pt idx="4">
                  <c:v>253936.014</c:v>
                </c:pt>
                <c:pt idx="5">
                  <c:v>304664.90700000001</c:v>
                </c:pt>
                <c:pt idx="6">
                  <c:v>308655.82</c:v>
                </c:pt>
                <c:pt idx="7">
                  <c:v>368116.489</c:v>
                </c:pt>
                <c:pt idx="8">
                  <c:v>387701.10200000013</c:v>
                </c:pt>
                <c:pt idx="9">
                  <c:v>443587.7931999999</c:v>
                </c:pt>
                <c:pt idx="10">
                  <c:v>489419.91290000005</c:v>
                </c:pt>
                <c:pt idx="11">
                  <c:v>479915.96519999998</c:v>
                </c:pt>
                <c:pt idx="12">
                  <c:v>535038.35690000001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FA-444D-B6AF-9279141FBA4F}"/>
            </c:ext>
          </c:extLst>
        </c:ser>
        <c:ser>
          <c:idx val="3"/>
          <c:order val="3"/>
          <c:tx>
            <c:strRef>
              <c:f>Reference!$F$4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Reference!$F$5:$F$17</c:f>
              <c:numCache>
                <c:formatCode>0</c:formatCode>
                <c:ptCount val="13"/>
                <c:pt idx="0">
                  <c:v>23227.302999999993</c:v>
                </c:pt>
                <c:pt idx="1">
                  <c:v>47252.937999999995</c:v>
                </c:pt>
                <c:pt idx="2">
                  <c:v>70162.992999999988</c:v>
                </c:pt>
                <c:pt idx="3">
                  <c:v>83884.670000000013</c:v>
                </c:pt>
                <c:pt idx="4">
                  <c:v>94981.353999999992</c:v>
                </c:pt>
                <c:pt idx="5">
                  <c:v>105103.65899999999</c:v>
                </c:pt>
                <c:pt idx="6">
                  <c:v>109191.48699999998</c:v>
                </c:pt>
                <c:pt idx="7">
                  <c:v>119127.26899999999</c:v>
                </c:pt>
                <c:pt idx="8">
                  <c:v>132903.97520000002</c:v>
                </c:pt>
                <c:pt idx="9">
                  <c:v>141724.79750000002</c:v>
                </c:pt>
                <c:pt idx="10">
                  <c:v>164421.38950000002</c:v>
                </c:pt>
                <c:pt idx="11">
                  <c:v>184169.48480000001</c:v>
                </c:pt>
                <c:pt idx="12">
                  <c:v>228620.83540000001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FA-444D-B6AF-9279141FBA4F}"/>
            </c:ext>
          </c:extLst>
        </c:ser>
        <c:ser>
          <c:idx val="4"/>
          <c:order val="4"/>
          <c:tx>
            <c:strRef>
              <c:f>Reference!$G$4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Reference!$G$5:$G$17</c:f>
              <c:numCache>
                <c:formatCode>0</c:formatCode>
                <c:ptCount val="13"/>
                <c:pt idx="0">
                  <c:v>868189.00799999991</c:v>
                </c:pt>
                <c:pt idx="1">
                  <c:v>858473.5340000001</c:v>
                </c:pt>
                <c:pt idx="2">
                  <c:v>834918.01699999988</c:v>
                </c:pt>
                <c:pt idx="3">
                  <c:v>831972.68599999999</c:v>
                </c:pt>
                <c:pt idx="4">
                  <c:v>831460.77500000014</c:v>
                </c:pt>
                <c:pt idx="5">
                  <c:v>809403.36699999997</c:v>
                </c:pt>
                <c:pt idx="6">
                  <c:v>790566.10900000005</c:v>
                </c:pt>
                <c:pt idx="7">
                  <c:v>780147.40700000001</c:v>
                </c:pt>
                <c:pt idx="8">
                  <c:v>782331.32019999996</c:v>
                </c:pt>
                <c:pt idx="9">
                  <c:v>778529.32100000011</c:v>
                </c:pt>
                <c:pt idx="10">
                  <c:v>690694.22039999987</c:v>
                </c:pt>
                <c:pt idx="11">
                  <c:v>729488.88829999999</c:v>
                </c:pt>
                <c:pt idx="12">
                  <c:v>618459.2405999999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FA-444D-B6AF-9279141FBA4F}"/>
            </c:ext>
          </c:extLst>
        </c:ser>
        <c:ser>
          <c:idx val="5"/>
          <c:order val="5"/>
          <c:tx>
            <c:strRef>
              <c:f>Reference!$H$4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rgbClr val="0070C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numRef>
              <c:f>Reference!$B$5:$B$17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Reference!$H$5:$H$17</c:f>
              <c:numCache>
                <c:formatCode>0</c:formatCode>
                <c:ptCount val="13"/>
                <c:pt idx="0">
                  <c:v>585389.01800000004</c:v>
                </c:pt>
                <c:pt idx="1">
                  <c:v>530421.48600000003</c:v>
                </c:pt>
                <c:pt idx="2">
                  <c:v>591530.58800000011</c:v>
                </c:pt>
                <c:pt idx="3">
                  <c:v>607910.23399999994</c:v>
                </c:pt>
                <c:pt idx="4">
                  <c:v>594856.71799999999</c:v>
                </c:pt>
                <c:pt idx="5">
                  <c:v>593362.77500000002</c:v>
                </c:pt>
                <c:pt idx="6">
                  <c:v>604312.41899999999</c:v>
                </c:pt>
                <c:pt idx="7">
                  <c:v>553364.17299999995</c:v>
                </c:pt>
                <c:pt idx="8">
                  <c:v>589404.62679999997</c:v>
                </c:pt>
                <c:pt idx="9">
                  <c:v>590690.52029999997</c:v>
                </c:pt>
                <c:pt idx="10">
                  <c:v>632777.81189999997</c:v>
                </c:pt>
                <c:pt idx="11">
                  <c:v>594720.1425999999</c:v>
                </c:pt>
                <c:pt idx="12">
                  <c:v>531180.18689999997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FA-444D-B6AF-9279141FB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5448975"/>
        <c:axId val="385450223"/>
      </c:areaChart>
      <c:catAx>
        <c:axId val="3854489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5450223"/>
        <c:crosses val="autoZero"/>
        <c:auto val="1"/>
        <c:lblAlgn val="ctr"/>
        <c:lblOffset val="100"/>
        <c:tickMarkSkip val="1"/>
        <c:noMultiLvlLbl val="0"/>
      </c:catAx>
      <c:valAx>
        <c:axId val="385450223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cap="all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200" b="1"/>
                  <a:t>GwH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cap="all" baseline="0">
                  <a:solidFill>
                    <a:schemeClr val="lt1">
                      <a:lumMod val="8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85448975"/>
        <c:crosses val="autoZero"/>
        <c:crossBetween val="midCat"/>
      </c:valAx>
      <c:spPr>
        <a:noFill/>
        <a:ln w="19050">
          <a:solidFill>
            <a:schemeClr val="bg2">
              <a:lumMod val="7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4038394694754442"/>
          <c:y val="0.9291846175295454"/>
          <c:w val="0.59428291455423676"/>
          <c:h val="7.0815382470454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600" b="1"/>
              <a:t>Percentage of contribution of each generation 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Reference!$C$19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Reference!$C$20:$C$32</c:f>
              <c:numCache>
                <c:formatCode>0</c:formatCode>
                <c:ptCount val="13"/>
                <c:pt idx="0">
                  <c:v>24.988758264265233</c:v>
                </c:pt>
                <c:pt idx="1">
                  <c:v>26.028633376238592</c:v>
                </c:pt>
                <c:pt idx="2">
                  <c:v>27.506832464463528</c:v>
                </c:pt>
                <c:pt idx="3">
                  <c:v>27.145967535407255</c:v>
                </c:pt>
                <c:pt idx="4">
                  <c:v>26.060827584604407</c:v>
                </c:pt>
                <c:pt idx="5">
                  <c:v>25.280807883692436</c:v>
                </c:pt>
                <c:pt idx="6">
                  <c:v>22.979018149275412</c:v>
                </c:pt>
                <c:pt idx="7">
                  <c:v>21.931994503059236</c:v>
                </c:pt>
                <c:pt idx="8">
                  <c:v>21.151445340202418</c:v>
                </c:pt>
                <c:pt idx="9">
                  <c:v>16.796158683034918</c:v>
                </c:pt>
                <c:pt idx="10">
                  <c:v>14.133633300057028</c:v>
                </c:pt>
                <c:pt idx="11">
                  <c:v>15.822179555444372</c:v>
                </c:pt>
                <c:pt idx="12">
                  <c:v>16.648498952538223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7D-49E5-9F8F-3BEEAF71F769}"/>
            </c:ext>
          </c:extLst>
        </c:ser>
        <c:ser>
          <c:idx val="1"/>
          <c:order val="1"/>
          <c:tx>
            <c:strRef>
              <c:f>Reference!$D$19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Reference!$D$20:$D$32</c:f>
              <c:numCache>
                <c:formatCode>0</c:formatCode>
                <c:ptCount val="13"/>
                <c:pt idx="0">
                  <c:v>25.07358057079102</c:v>
                </c:pt>
                <c:pt idx="1">
                  <c:v>23.641456310643115</c:v>
                </c:pt>
                <c:pt idx="2">
                  <c:v>19.856649040626841</c:v>
                </c:pt>
                <c:pt idx="3">
                  <c:v>17.882736514651029</c:v>
                </c:pt>
                <c:pt idx="4">
                  <c:v>17.221526726200462</c:v>
                </c:pt>
                <c:pt idx="5">
                  <c:v>17.59056817766399</c:v>
                </c:pt>
                <c:pt idx="6">
                  <c:v>20.407333067317207</c:v>
                </c:pt>
                <c:pt idx="7">
                  <c:v>22.112013169020024</c:v>
                </c:pt>
                <c:pt idx="8">
                  <c:v>20.488336364783951</c:v>
                </c:pt>
                <c:pt idx="9">
                  <c:v>22.10196504257727</c:v>
                </c:pt>
                <c:pt idx="10">
                  <c:v>22.08793178113088</c:v>
                </c:pt>
                <c:pt idx="11">
                  <c:v>22.139857178142147</c:v>
                </c:pt>
                <c:pt idx="12">
                  <c:v>22.413201427877556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7D-49E5-9F8F-3BEEAF71F769}"/>
            </c:ext>
          </c:extLst>
        </c:ser>
        <c:ser>
          <c:idx val="2"/>
          <c:order val="2"/>
          <c:tx>
            <c:strRef>
              <c:f>Reference!$E$19</c:f>
              <c:strCache>
                <c:ptCount val="1"/>
                <c:pt idx="0">
                  <c:v>Wind 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Reference!$E$20:$E$32</c:f>
              <c:numCache>
                <c:formatCode>0</c:formatCode>
                <c:ptCount val="13"/>
                <c:pt idx="0">
                  <c:v>4.6234270835376279</c:v>
                </c:pt>
                <c:pt idx="1">
                  <c:v>5.6742957526953983</c:v>
                </c:pt>
                <c:pt idx="2">
                  <c:v>6.3985694103011648</c:v>
                </c:pt>
                <c:pt idx="3">
                  <c:v>7.4314650614276001</c:v>
                </c:pt>
                <c:pt idx="4">
                  <c:v>8.1130971378431571</c:v>
                </c:pt>
                <c:pt idx="5">
                  <c:v>9.6026226821940792</c:v>
                </c:pt>
                <c:pt idx="6">
                  <c:v>9.6396994245048671</c:v>
                </c:pt>
                <c:pt idx="7">
                  <c:v>11.313064970547471</c:v>
                </c:pt>
                <c:pt idx="8">
                  <c:v>11.956788262043192</c:v>
                </c:pt>
                <c:pt idx="9">
                  <c:v>13.867278952849386</c:v>
                </c:pt>
                <c:pt idx="10">
                  <c:v>15.786287137743507</c:v>
                </c:pt>
                <c:pt idx="11">
                  <c:v>14.974144577701711</c:v>
                </c:pt>
                <c:pt idx="12">
                  <c:v>17.040898563001321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7D-49E5-9F8F-3BEEAF71F769}"/>
            </c:ext>
          </c:extLst>
        </c:ser>
        <c:ser>
          <c:idx val="3"/>
          <c:order val="3"/>
          <c:tx>
            <c:strRef>
              <c:f>Reference!$F$19</c:f>
              <c:strCache>
                <c:ptCount val="1"/>
                <c:pt idx="0">
                  <c:v>Solar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Reference!$F$20:$F$32</c:f>
              <c:numCache>
                <c:formatCode>0</c:formatCode>
                <c:ptCount val="13"/>
                <c:pt idx="0">
                  <c:v>0.71270561160180246</c:v>
                </c:pt>
                <c:pt idx="1">
                  <c:v>1.4692838397473529</c:v>
                </c:pt>
                <c:pt idx="2">
                  <c:v>2.1676919397745706</c:v>
                </c:pt>
                <c:pt idx="3">
                  <c:v>2.6171071311070575</c:v>
                </c:pt>
                <c:pt idx="4">
                  <c:v>3.0345949719674961</c:v>
                </c:pt>
                <c:pt idx="5">
                  <c:v>3.3127241001701306</c:v>
                </c:pt>
                <c:pt idx="6">
                  <c:v>3.4101839207008329</c:v>
                </c:pt>
                <c:pt idx="7">
                  <c:v>3.6610545146237268</c:v>
                </c:pt>
                <c:pt idx="8">
                  <c:v>4.0987881707136316</c:v>
                </c:pt>
                <c:pt idx="9">
                  <c:v>4.4305486571008554</c:v>
                </c:pt>
                <c:pt idx="10">
                  <c:v>5.3034279926491426</c:v>
                </c:pt>
                <c:pt idx="11">
                  <c:v>5.7463820588814158</c:v>
                </c:pt>
                <c:pt idx="12">
                  <c:v>7.281542370182212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7D-49E5-9F8F-3BEEAF71F769}"/>
            </c:ext>
          </c:extLst>
        </c:ser>
        <c:ser>
          <c:idx val="4"/>
          <c:order val="4"/>
          <c:tx>
            <c:strRef>
              <c:f>Reference!$G$19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Reference!$G$20:$G$32</c:f>
              <c:numCache>
                <c:formatCode>0</c:formatCode>
                <c:ptCount val="13"/>
                <c:pt idx="0">
                  <c:v>26.639475875981049</c:v>
                </c:pt>
                <c:pt idx="1">
                  <c:v>26.693393971756844</c:v>
                </c:pt>
                <c:pt idx="2">
                  <c:v>25.794866758655349</c:v>
                </c:pt>
                <c:pt idx="3">
                  <c:v>25.956609824141797</c:v>
                </c:pt>
                <c:pt idx="4">
                  <c:v>26.564652754931227</c:v>
                </c:pt>
                <c:pt idx="5">
                  <c:v>25.511291101861154</c:v>
                </c:pt>
                <c:pt idx="6">
                  <c:v>24.690348187700955</c:v>
                </c:pt>
                <c:pt idx="7">
                  <c:v>23.975721179920143</c:v>
                </c:pt>
                <c:pt idx="8">
                  <c:v>24.12727200965271</c:v>
                </c:pt>
                <c:pt idx="9">
                  <c:v>24.338098191110067</c:v>
                </c:pt>
                <c:pt idx="10">
                  <c:v>22.278409603334097</c:v>
                </c:pt>
                <c:pt idx="11">
                  <c:v>22.761218365967157</c:v>
                </c:pt>
                <c:pt idx="12">
                  <c:v>19.697842310743361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7D-49E5-9F8F-3BEEAF71F769}"/>
            </c:ext>
          </c:extLst>
        </c:ser>
        <c:ser>
          <c:idx val="5"/>
          <c:order val="5"/>
          <c:tx>
            <c:strRef>
              <c:f>Reference!$H$19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Reference!$B$20:$B$32</c:f>
              <c:numCache>
                <c:formatCode>General</c:formatCode>
                <c:ptCount val="13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</c:numCache>
            </c:numRef>
          </c:cat>
          <c:val>
            <c:numRef>
              <c:f>Reference!$H$20:$H$32</c:f>
              <c:numCache>
                <c:formatCode>0</c:formatCode>
                <c:ptCount val="13"/>
                <c:pt idx="0">
                  <c:v>17.962052593823259</c:v>
                </c:pt>
                <c:pt idx="1">
                  <c:v>16.492936748918698</c:v>
                </c:pt>
                <c:pt idx="2">
                  <c:v>18.27539038617855</c:v>
                </c:pt>
                <c:pt idx="3">
                  <c:v>18.966113933265273</c:v>
                </c:pt>
                <c:pt idx="4">
                  <c:v>19.005300824453258</c:v>
                </c:pt>
                <c:pt idx="5">
                  <c:v>18.701986054418214</c:v>
                </c:pt>
                <c:pt idx="6">
                  <c:v>18.873417250500715</c:v>
                </c:pt>
                <c:pt idx="7">
                  <c:v>17.006151662829396</c:v>
                </c:pt>
                <c:pt idx="8">
                  <c:v>18.177369852604095</c:v>
                </c:pt>
                <c:pt idx="9">
                  <c:v>18.465950473327506</c:v>
                </c:pt>
                <c:pt idx="10">
                  <c:v>20.410310185085336</c:v>
                </c:pt>
                <c:pt idx="11">
                  <c:v>18.556218263863204</c:v>
                </c:pt>
                <c:pt idx="12">
                  <c:v>16.918016375657317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87D-49E5-9F8F-3BEEAF71F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2779263"/>
        <c:axId val="1902778783"/>
      </c:barChart>
      <c:lineChart>
        <c:grouping val="standard"/>
        <c:varyColors val="0"/>
        <c:ser>
          <c:idx val="6"/>
          <c:order val="6"/>
          <c:tx>
            <c:v>Sum Non-Renewable Energy</c:v>
          </c:tx>
          <c:spPr>
            <a:ln w="28575" cap="rnd">
              <a:solidFill>
                <a:schemeClr val="bg2">
                  <a:lumMod val="75000"/>
                </a:schemeClr>
              </a:solidFill>
              <a:prstDash val="lgDash"/>
              <a:round/>
            </a:ln>
            <a:effectLst/>
          </c:spPr>
          <c:marker>
            <c:symbol val="none"/>
          </c:marker>
          <c:val>
            <c:numRef>
              <c:f>Reference!$K$20:$K$32</c:f>
              <c:numCache>
                <c:formatCode>0</c:formatCode>
                <c:ptCount val="13"/>
                <c:pt idx="0">
                  <c:v>76.701814711037301</c:v>
                </c:pt>
                <c:pt idx="1">
                  <c:v>76.363483658638557</c:v>
                </c:pt>
                <c:pt idx="2">
                  <c:v>73.158348263745722</c:v>
                </c:pt>
                <c:pt idx="3">
                  <c:v>70.985313874200074</c:v>
                </c:pt>
                <c:pt idx="4">
                  <c:v>69.847007065736094</c:v>
                </c:pt>
                <c:pt idx="5">
                  <c:v>68.382667163217576</c:v>
                </c:pt>
                <c:pt idx="6">
                  <c:v>68.076699404293578</c:v>
                </c:pt>
                <c:pt idx="7">
                  <c:v>68.019728851999403</c:v>
                </c:pt>
                <c:pt idx="8">
                  <c:v>65.767053714639076</c:v>
                </c:pt>
                <c:pt idx="9">
                  <c:v>63.236221916722258</c:v>
                </c:pt>
                <c:pt idx="10">
                  <c:v>58.499974684522002</c:v>
                </c:pt>
                <c:pt idx="11">
                  <c:v>60.723255099553668</c:v>
                </c:pt>
                <c:pt idx="12">
                  <c:v>58.75954269115914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0C-45A7-BF34-3AF921EFD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2779263"/>
        <c:axId val="1902778783"/>
      </c:lineChart>
      <c:catAx>
        <c:axId val="19027792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200" b="1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778783"/>
        <c:crosses val="autoZero"/>
        <c:auto val="1"/>
        <c:lblAlgn val="ctr"/>
        <c:lblOffset val="100"/>
        <c:noMultiLvlLbl val="0"/>
      </c:catAx>
      <c:valAx>
        <c:axId val="190277878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 b="1"/>
                  <a:t>%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02779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7">
  <cs:axisTitle>
    <cs:lnRef idx="0"/>
    <cs:fillRef idx="0"/>
    <cs:effectRef idx="0"/>
    <cs:fontRef idx="minor">
      <a:schemeClr val="lt1">
        <a:lumMod val="8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75" cap="flat" cmpd="sng" algn="ctr">
        <a:solidFill>
          <a:schemeClr val="lt1">
            <a:lumMod val="75000"/>
          </a:schemeClr>
        </a:solidFill>
        <a:round/>
        <a:headEnd type="none" w="sm" len="sm"/>
        <a:tailEnd type="none" w="sm" len="sm"/>
      </a:ln>
    </cs:spPr>
    <cs:defRPr sz="900" b="1" kern="1200" cap="all" baseline="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lt1">
            <a:lumMod val="7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85000"/>
      </a:schemeClr>
    </cs:fontRef>
    <cs:spPr>
      <a:solidFill>
        <a:schemeClr val="dk1">
          <a:lumMod val="65000"/>
          <a:lumOff val="35000"/>
        </a:schemeClr>
      </a:solidFill>
      <a:ln>
        <a:solidFill>
          <a:schemeClr val="lt1">
            <a:lumMod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100000">
            <a:schemeClr val="phClr"/>
          </a:gs>
          <a:gs pos="0">
            <a:schemeClr val="phClr">
              <a:lumMod val="75000"/>
            </a:schemeClr>
          </a:gs>
        </a:gsLst>
        <a:lin ang="0" scaled="1"/>
      </a:gradFill>
      <a:effectLst>
        <a:innerShdw dist="12700" dir="16200000">
          <a:schemeClr val="lt1">
            <a:alpha val="75000"/>
          </a:schemeClr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50000"/>
      </a:schemeClr>
    </cs:fontRef>
    <cs:spPr>
      <a:ln w="9525">
        <a:solidFill>
          <a:schemeClr val="lt1">
            <a:lumMod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4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prstDash val="sysDot"/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6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bg1">
        <a:lumMod val="85000"/>
      </a:schemeClr>
    </cs:fontRef>
    <cs:spPr>
      <a:ln w="19050" cap="flat" cmpd="sng" algn="ctr">
        <a:solidFill>
          <a:schemeClr val="bg1">
            <a:lumMod val="85000"/>
          </a:schemeClr>
        </a:solidFill>
        <a:round/>
        <a:headEnd type="none" w="sm" len="sm"/>
        <a:tailEnd type="none" w="sm" len="sm"/>
      </a:ln>
    </cs:spPr>
    <cs:defRPr sz="900" b="1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ajor">
      <a:schemeClr val="lt1">
        <a:lumMod val="8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DE7EF17-9E1E-446A-ADC5-43AE74F55F54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4997AD7-12B8-466D-86D9-D99D1790AEE7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67286-B8D5-4F01-A450-48AC49798C30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17B8AC1-E603-4C62-BDDA-0A5488EBE941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CAD897-30AC-4AD8-90B9-761D3A9354CD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A66C8EC-BF7F-4904-BDB0-E401ADE8CE22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98EED0D-8F2A-46C1-ADEB-9789D66B3FCA}">
  <sheetPr/>
  <sheetViews>
    <sheetView tabSelected="1" zoomScale="6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36171B9-1404-4108-BEDD-B4EA179FF15E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6444659-D0BB-4D9A-83CC-B4C9EDA21223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FCCA25C-B4F8-43F7-8E0E-F4399C698820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F2755F7-876A-4626-8B99-715FDEB149F5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B87F920-A7E5-4689-92EE-E47A026823F6}">
  <sheetPr/>
  <sheetViews>
    <sheetView zoomScale="7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9468D71-D5BB-4D44-B71F-4D53A66D5A7F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E6C02FB-5366-4DDD-8DCA-BA89C825B6D0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515C137-3F5D-4E93-8FAD-2CE3B271A6F5}">
  <sheetPr/>
  <sheetViews>
    <sheetView zoomScale="6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650D84-8DB5-125A-EA11-D2145B99DE2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F8ECD9C-DBBF-06E5-970B-068BD20A482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B3F72E-F53A-FBEE-B513-56F2CC9A103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8B860F-4340-0CAC-C159-F1B8049AF27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CB3336-8037-4B8D-7B41-F5123D0AB6C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385A60E-B946-FDB6-6143-E56363AA17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2084F8A-47D7-6F07-2898-B3F05E35D1C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E6CA4F-BC8F-FB45-E63D-4B6CC699A12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4BB06D-B855-A2DF-D2B0-D24FCD66287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B57DAB-E6D1-4C1D-66FA-B78236859B6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202C72E-203A-E4DE-1FCE-3ACC1730124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633857" cy="59962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911D29-7FC9-C98D-F42F-83EDC4620F3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2FFB08D-3494-2950-E7C5-7BF4C18ECD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16269A-7262-4CF1-50D1-B8DE33FB92D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648209" cy="601828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67FB2A-D961-1F00-453F-44B5CAC5DB9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174C7-3359-4105-B723-BCF963BF9755}">
  <dimension ref="A3:K15"/>
  <sheetViews>
    <sheetView workbookViewId="0">
      <selection activeCell="B18" sqref="B18"/>
    </sheetView>
  </sheetViews>
  <sheetFormatPr defaultRowHeight="14.5" x14ac:dyDescent="0.35"/>
  <cols>
    <col min="1" max="1" width="10.08984375" bestFit="1" customWidth="1"/>
    <col min="2" max="2" width="15.54296875" customWidth="1"/>
    <col min="3" max="3" width="10.54296875" bestFit="1" customWidth="1"/>
    <col min="4" max="4" width="23.81640625" bestFit="1" customWidth="1"/>
    <col min="5" max="5" width="31.54296875" bestFit="1" customWidth="1"/>
    <col min="6" max="9" width="11.36328125" bestFit="1" customWidth="1"/>
    <col min="10" max="10" width="10.7265625" bestFit="1" customWidth="1"/>
    <col min="11" max="11" width="16.1796875" bestFit="1" customWidth="1"/>
  </cols>
  <sheetData>
    <row r="3" spans="1:11" x14ac:dyDescent="0.35">
      <c r="A3" t="s">
        <v>10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</row>
    <row r="4" spans="1:11" x14ac:dyDescent="0.35">
      <c r="A4">
        <v>2010</v>
      </c>
      <c r="B4" s="3">
        <v>814391.59499999997</v>
      </c>
      <c r="C4" s="3">
        <v>817155.98099999991</v>
      </c>
      <c r="D4" s="3">
        <v>75914.535000000003</v>
      </c>
      <c r="E4" s="3">
        <v>19189.487999999998</v>
      </c>
      <c r="F4" s="3">
        <v>868189.00799999991</v>
      </c>
      <c r="G4" s="3">
        <v>585389.01800000004</v>
      </c>
      <c r="H4" s="3">
        <v>150678.962</v>
      </c>
      <c r="I4" s="3">
        <v>23227.302999999993</v>
      </c>
      <c r="J4" s="3">
        <v>10042.333000000001</v>
      </c>
      <c r="K4" s="3">
        <v>472.00800000000004</v>
      </c>
    </row>
    <row r="5" spans="1:11" x14ac:dyDescent="0.35">
      <c r="A5">
        <v>2011</v>
      </c>
      <c r="B5" s="3">
        <v>837094.48499999987</v>
      </c>
      <c r="C5" s="3">
        <v>760321.62</v>
      </c>
      <c r="D5" s="3">
        <v>66268.604999999996</v>
      </c>
      <c r="E5" s="3">
        <v>20079.667999999998</v>
      </c>
      <c r="F5" s="3">
        <v>858473.5340000001</v>
      </c>
      <c r="G5" s="3">
        <v>530421.48600000003</v>
      </c>
      <c r="H5" s="3">
        <v>182488.32399999999</v>
      </c>
      <c r="I5" s="3">
        <v>47252.937999999995</v>
      </c>
      <c r="J5" s="3">
        <v>10633.056999999999</v>
      </c>
      <c r="K5" s="3">
        <v>472.42800000000011</v>
      </c>
    </row>
    <row r="6" spans="1:11" x14ac:dyDescent="0.35">
      <c r="A6">
        <v>2012</v>
      </c>
      <c r="B6" s="3">
        <v>890330.24399999995</v>
      </c>
      <c r="C6" s="3">
        <v>642712.14100000006</v>
      </c>
      <c r="D6" s="3">
        <v>64878.547999999995</v>
      </c>
      <c r="E6" s="3">
        <v>20546.29</v>
      </c>
      <c r="F6" s="3">
        <v>834918.01699999988</v>
      </c>
      <c r="G6" s="3">
        <v>591530.58800000011</v>
      </c>
      <c r="H6" s="3">
        <v>207106.35699999999</v>
      </c>
      <c r="I6" s="3">
        <v>70162.992999999988</v>
      </c>
      <c r="J6" s="3">
        <v>11309.567000000001</v>
      </c>
      <c r="K6" s="3">
        <v>456.37200000000001</v>
      </c>
    </row>
    <row r="7" spans="1:11" x14ac:dyDescent="0.35">
      <c r="A7">
        <v>2013</v>
      </c>
      <c r="B7" s="3">
        <v>870094.50300000014</v>
      </c>
      <c r="C7" s="3">
        <v>573185.34400000004</v>
      </c>
      <c r="D7" s="3">
        <v>56222.245999999985</v>
      </c>
      <c r="E7" s="3">
        <v>20502.977999999999</v>
      </c>
      <c r="F7" s="3">
        <v>831972.68599999999</v>
      </c>
      <c r="G7" s="3">
        <v>607910.23399999994</v>
      </c>
      <c r="H7" s="3">
        <v>238196.59000000003</v>
      </c>
      <c r="I7" s="3">
        <v>83884.670000000013</v>
      </c>
      <c r="J7" s="3">
        <v>12056.506000000001</v>
      </c>
      <c r="K7" s="3">
        <v>413.50800000000004</v>
      </c>
    </row>
    <row r="8" spans="1:11" x14ac:dyDescent="0.35">
      <c r="A8">
        <v>2014</v>
      </c>
      <c r="B8" s="3">
        <v>815691.29099999997</v>
      </c>
      <c r="C8" s="3">
        <v>539025.45200000005</v>
      </c>
      <c r="D8" s="3">
        <v>54090.617000000006</v>
      </c>
      <c r="E8" s="3">
        <v>21964.386999999995</v>
      </c>
      <c r="F8" s="3">
        <v>831460.77500000014</v>
      </c>
      <c r="G8" s="3">
        <v>594856.71799999999</v>
      </c>
      <c r="H8" s="3">
        <v>253936.014</v>
      </c>
      <c r="I8" s="3">
        <v>94981.353999999992</v>
      </c>
      <c r="J8" s="3">
        <v>13170.242</v>
      </c>
      <c r="K8" s="3">
        <v>476.62799999999999</v>
      </c>
    </row>
    <row r="9" spans="1:11" x14ac:dyDescent="0.35">
      <c r="A9">
        <v>2015</v>
      </c>
      <c r="B9" s="3">
        <v>802090.76599999995</v>
      </c>
      <c r="C9" s="3">
        <v>558100.53099999996</v>
      </c>
      <c r="D9" s="3">
        <v>57788.530000000006</v>
      </c>
      <c r="E9" s="3">
        <v>23192.727999999999</v>
      </c>
      <c r="F9" s="3">
        <v>809403.36699999997</v>
      </c>
      <c r="G9" s="3">
        <v>593362.77500000002</v>
      </c>
      <c r="H9" s="3">
        <v>304664.90700000001</v>
      </c>
      <c r="I9" s="3">
        <v>105103.65899999999</v>
      </c>
      <c r="J9" s="3">
        <v>14106.886999999999</v>
      </c>
      <c r="K9" s="3">
        <v>483.45600000000007</v>
      </c>
    </row>
    <row r="10" spans="1:11" x14ac:dyDescent="0.35">
      <c r="A10">
        <v>2016</v>
      </c>
      <c r="B10" s="3">
        <v>735770.62699999998</v>
      </c>
      <c r="C10" s="3">
        <v>653427.23300000001</v>
      </c>
      <c r="D10" s="3">
        <v>56107.015999999996</v>
      </c>
      <c r="E10" s="3">
        <v>25687.555</v>
      </c>
      <c r="F10" s="3">
        <v>790566.10900000005</v>
      </c>
      <c r="G10" s="3">
        <v>604312.41899999999</v>
      </c>
      <c r="H10" s="3">
        <v>308655.82</v>
      </c>
      <c r="I10" s="3">
        <v>109191.48699999998</v>
      </c>
      <c r="J10" s="3">
        <v>15348.958999999997</v>
      </c>
      <c r="K10" s="3">
        <v>494.39999999999992</v>
      </c>
    </row>
    <row r="11" spans="1:11" x14ac:dyDescent="0.35">
      <c r="A11">
        <v>2017</v>
      </c>
      <c r="B11" s="3">
        <v>713646.46399999992</v>
      </c>
      <c r="C11" s="3">
        <v>719504.10200000007</v>
      </c>
      <c r="D11" s="3">
        <v>52285.968000000001</v>
      </c>
      <c r="E11" s="3">
        <v>25171.701000000001</v>
      </c>
      <c r="F11" s="3">
        <v>780147.40700000001</v>
      </c>
      <c r="G11" s="3">
        <v>553364.17299999995</v>
      </c>
      <c r="H11" s="3">
        <v>368116.489</v>
      </c>
      <c r="I11" s="3">
        <v>119127.26899999999</v>
      </c>
      <c r="J11" s="3">
        <v>16338.133</v>
      </c>
      <c r="K11" s="3">
        <v>519.51599999999996</v>
      </c>
    </row>
    <row r="12" spans="1:11" x14ac:dyDescent="0.35">
      <c r="A12">
        <v>2018</v>
      </c>
      <c r="B12" s="3">
        <v>685839.58230000001</v>
      </c>
      <c r="C12" s="3">
        <v>664338.14939999988</v>
      </c>
      <c r="D12" s="3">
        <v>46873.406199999998</v>
      </c>
      <c r="E12" s="3">
        <v>27508.459499999997</v>
      </c>
      <c r="F12" s="3">
        <v>782331.32019999996</v>
      </c>
      <c r="G12" s="3">
        <v>589404.62679999997</v>
      </c>
      <c r="H12" s="3">
        <v>387701.10200000013</v>
      </c>
      <c r="I12" s="3">
        <v>132903.97520000002</v>
      </c>
      <c r="J12" s="3">
        <v>18245.831999999999</v>
      </c>
      <c r="K12" s="3">
        <v>483.35040000000004</v>
      </c>
    </row>
    <row r="13" spans="1:11" x14ac:dyDescent="0.35">
      <c r="A13">
        <v>2019</v>
      </c>
      <c r="B13" s="3">
        <v>537277.06709999999</v>
      </c>
      <c r="C13" s="3">
        <v>706999.68839999998</v>
      </c>
      <c r="D13" s="3">
        <v>44266.481700000004</v>
      </c>
      <c r="E13" s="3">
        <v>26436.360199999996</v>
      </c>
      <c r="F13" s="3">
        <v>778529.32100000011</v>
      </c>
      <c r="G13" s="3">
        <v>590690.52029999997</v>
      </c>
      <c r="H13" s="3">
        <v>443587.7931999999</v>
      </c>
      <c r="I13" s="3">
        <v>141724.79750000002</v>
      </c>
      <c r="J13" s="3">
        <v>19283.103800000004</v>
      </c>
      <c r="K13" s="3">
        <v>506.08920000000006</v>
      </c>
    </row>
    <row r="14" spans="1:11" x14ac:dyDescent="0.35">
      <c r="A14">
        <v>2020</v>
      </c>
      <c r="B14" s="3">
        <v>438182.93169999996</v>
      </c>
      <c r="C14" s="3">
        <v>684788.86479999998</v>
      </c>
      <c r="D14" s="3">
        <v>40365.433900000004</v>
      </c>
      <c r="E14" s="3">
        <v>28433.939200000004</v>
      </c>
      <c r="F14" s="3">
        <v>690694.22039999987</v>
      </c>
      <c r="G14" s="3">
        <v>632777.81189999997</v>
      </c>
      <c r="H14" s="3">
        <v>489419.91290000005</v>
      </c>
      <c r="I14" s="3">
        <v>164421.38950000002</v>
      </c>
      <c r="J14" s="3">
        <v>20217.3272</v>
      </c>
      <c r="K14" s="3">
        <v>513.14160000000004</v>
      </c>
    </row>
    <row r="15" spans="1:11" x14ac:dyDescent="0.35">
      <c r="A15">
        <v>2021</v>
      </c>
      <c r="B15" s="3">
        <v>507095.18220000004</v>
      </c>
      <c r="C15" s="3">
        <v>709574.4850000001</v>
      </c>
      <c r="D15" s="3">
        <v>43123.233899999999</v>
      </c>
      <c r="E15" s="3">
        <v>29451.257900000001</v>
      </c>
      <c r="F15" s="3">
        <v>729488.88829999999</v>
      </c>
      <c r="G15" s="3">
        <v>594720.1425999999</v>
      </c>
      <c r="H15" s="3">
        <v>479915.96519999998</v>
      </c>
      <c r="I15" s="3">
        <v>184169.48480000001</v>
      </c>
      <c r="J15" s="3">
        <v>20598.8423</v>
      </c>
      <c r="K15" s="3">
        <v>513.14160000000004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63C4-F4FB-43BA-AC35-EDA5A9F03A96}">
  <dimension ref="A1:O29"/>
  <sheetViews>
    <sheetView workbookViewId="0">
      <selection activeCell="I6" sqref="I6"/>
    </sheetView>
  </sheetViews>
  <sheetFormatPr defaultRowHeight="14.5" x14ac:dyDescent="0.35"/>
  <sheetData>
    <row r="1" spans="1:15" x14ac:dyDescent="0.35">
      <c r="A1" t="s">
        <v>32</v>
      </c>
      <c r="B1" t="s">
        <v>30</v>
      </c>
      <c r="C1" t="s">
        <v>5</v>
      </c>
      <c r="D1" t="s">
        <v>1</v>
      </c>
      <c r="E1" t="s">
        <v>7</v>
      </c>
      <c r="F1" t="s">
        <v>4</v>
      </c>
      <c r="G1" t="s">
        <v>6</v>
      </c>
      <c r="I1" t="s">
        <v>31</v>
      </c>
      <c r="J1" t="s">
        <v>30</v>
      </c>
      <c r="K1" t="s">
        <v>5</v>
      </c>
      <c r="L1" t="s">
        <v>1</v>
      </c>
      <c r="M1" t="s">
        <v>7</v>
      </c>
      <c r="N1" t="s">
        <v>4</v>
      </c>
      <c r="O1" t="s">
        <v>6</v>
      </c>
    </row>
    <row r="2" spans="1:15" x14ac:dyDescent="0.35">
      <c r="A2">
        <v>1</v>
      </c>
      <c r="B2" s="4">
        <v>69562.350615384625</v>
      </c>
      <c r="C2" s="4">
        <v>53809.99567692307</v>
      </c>
      <c r="D2" s="4">
        <v>66450.743676923084</v>
      </c>
      <c r="E2" s="4">
        <v>3537.5207692307695</v>
      </c>
      <c r="F2" s="4">
        <v>78741.224776923074</v>
      </c>
      <c r="G2" s="4">
        <v>35248.467576923082</v>
      </c>
      <c r="I2">
        <v>1</v>
      </c>
      <c r="J2" s="4">
        <v>13175.866694426537</v>
      </c>
      <c r="K2" s="4">
        <v>2933.0264567550698</v>
      </c>
      <c r="L2" s="4">
        <v>8510.7031746548055</v>
      </c>
      <c r="M2" s="4">
        <v>1731.9851807268351</v>
      </c>
      <c r="N2" s="4">
        <v>5770.1179278682121</v>
      </c>
      <c r="O2" s="4">
        <v>13822.277800996284</v>
      </c>
    </row>
    <row r="3" spans="1:15" x14ac:dyDescent="0.35">
      <c r="A3">
        <v>2</v>
      </c>
      <c r="B3" s="4">
        <v>62639.673553846151</v>
      </c>
      <c r="C3" s="4">
        <v>49565.732469230767</v>
      </c>
      <c r="D3" s="4">
        <v>57177.518623076918</v>
      </c>
      <c r="E3" s="4">
        <v>5436.216307692308</v>
      </c>
      <c r="F3" s="4">
        <v>69829.600838461542</v>
      </c>
      <c r="G3" s="4">
        <v>34357.442092307698</v>
      </c>
      <c r="I3">
        <v>2</v>
      </c>
      <c r="J3" s="4">
        <v>15366.692642586991</v>
      </c>
      <c r="K3" s="4">
        <v>4827.5803845044629</v>
      </c>
      <c r="L3" s="4">
        <v>7795.8890160290975</v>
      </c>
      <c r="M3" s="4">
        <v>2722.9094985470879</v>
      </c>
      <c r="N3" s="4">
        <v>5867.1491907339478</v>
      </c>
      <c r="O3" s="4">
        <v>15912.861269312107</v>
      </c>
    </row>
    <row r="4" spans="1:15" x14ac:dyDescent="0.35">
      <c r="A4">
        <v>3</v>
      </c>
      <c r="B4" s="4">
        <v>62369.109046153848</v>
      </c>
      <c r="C4" s="4">
        <v>52558.482330769228</v>
      </c>
      <c r="D4" s="4">
        <v>56815.563153846153</v>
      </c>
      <c r="E4" s="4">
        <v>9287.1259615384606</v>
      </c>
      <c r="F4" s="4">
        <v>71526.464338461548</v>
      </c>
      <c r="G4" s="4">
        <v>32416.006915384616</v>
      </c>
      <c r="I4">
        <v>3</v>
      </c>
      <c r="J4" s="4">
        <v>14912.785467299887</v>
      </c>
      <c r="K4" s="4">
        <v>4932.9473017677228</v>
      </c>
      <c r="L4" s="4">
        <v>8311.819115016915</v>
      </c>
      <c r="M4" s="4">
        <v>4436.9938400492283</v>
      </c>
      <c r="N4" s="4">
        <v>6091.4317859173816</v>
      </c>
      <c r="O4" s="4">
        <v>12677.073094748795</v>
      </c>
    </row>
    <row r="5" spans="1:15" x14ac:dyDescent="0.35">
      <c r="A5">
        <v>4</v>
      </c>
      <c r="B5" s="4">
        <v>51503.202130769234</v>
      </c>
      <c r="C5" s="4">
        <v>50545.317569230763</v>
      </c>
      <c r="D5" s="4">
        <v>47938.120146153844</v>
      </c>
      <c r="E5" s="4">
        <v>12150.679330769228</v>
      </c>
      <c r="F5" s="4">
        <v>63132.955715384618</v>
      </c>
      <c r="G5" s="4">
        <v>25756.525123076925</v>
      </c>
      <c r="I5">
        <v>4</v>
      </c>
      <c r="J5" s="4">
        <v>12914.852386057346</v>
      </c>
      <c r="K5" s="4">
        <v>4310.3531683928259</v>
      </c>
      <c r="L5" s="4">
        <v>7811.7977372740943</v>
      </c>
      <c r="M5" s="4">
        <v>5737.205557305515</v>
      </c>
      <c r="N5" s="4">
        <v>5336.6908755059967</v>
      </c>
      <c r="O5" s="4">
        <v>9544.5852858767266</v>
      </c>
    </row>
    <row r="6" spans="1:15" x14ac:dyDescent="0.35">
      <c r="A6">
        <v>5</v>
      </c>
      <c r="B6" s="4">
        <v>49733.207999999991</v>
      </c>
      <c r="C6" s="4">
        <v>53883.469115384614</v>
      </c>
      <c r="D6" s="4">
        <v>46784.951007692311</v>
      </c>
      <c r="E6" s="4">
        <v>14111.4269</v>
      </c>
      <c r="F6" s="4">
        <v>59851.425476923076</v>
      </c>
      <c r="G6" s="4">
        <v>23538.55300769231</v>
      </c>
      <c r="I6">
        <v>5</v>
      </c>
      <c r="J6" s="4">
        <v>12771.229458360884</v>
      </c>
      <c r="K6" s="4">
        <v>4608.5532200377374</v>
      </c>
      <c r="L6" s="4">
        <v>7607.8396400428064</v>
      </c>
      <c r="M6" s="4">
        <v>6845.5566628862362</v>
      </c>
      <c r="N6" s="4">
        <v>5246.2272052957478</v>
      </c>
      <c r="O6" s="4">
        <v>8207.8579042398796</v>
      </c>
    </row>
    <row r="7" spans="1:15" x14ac:dyDescent="0.35">
      <c r="A7">
        <v>6</v>
      </c>
      <c r="B7" s="4">
        <v>50676.561523076918</v>
      </c>
      <c r="C7" s="4">
        <v>51338.997353846142</v>
      </c>
      <c r="D7" s="4">
        <v>49351.272146153853</v>
      </c>
      <c r="E7" s="4">
        <v>14828.480153846156</v>
      </c>
      <c r="F7" s="4">
        <v>57529.766515384617</v>
      </c>
      <c r="G7" s="4">
        <v>19339.388069230768</v>
      </c>
      <c r="I7">
        <v>6</v>
      </c>
      <c r="J7" s="4">
        <v>11003.39642470521</v>
      </c>
      <c r="K7" s="4">
        <v>3048.4604106927336</v>
      </c>
      <c r="L7" s="4">
        <v>6142.9813601869146</v>
      </c>
      <c r="M7" s="4">
        <v>7105.6448997007492</v>
      </c>
      <c r="N7" s="4">
        <v>5715.5559746685458</v>
      </c>
      <c r="O7" s="4">
        <v>6375.0104577712755</v>
      </c>
    </row>
    <row r="8" spans="1:15" x14ac:dyDescent="0.35">
      <c r="A8">
        <v>7</v>
      </c>
      <c r="B8" s="4">
        <v>55413.856299999999</v>
      </c>
      <c r="C8" s="4">
        <v>47634.92357692308</v>
      </c>
      <c r="D8" s="4">
        <v>56296.270676923072</v>
      </c>
      <c r="E8" s="4">
        <v>15345.028353846154</v>
      </c>
      <c r="F8" s="4">
        <v>61513.093861538458</v>
      </c>
      <c r="G8" s="4">
        <v>20187.188976923077</v>
      </c>
      <c r="I8">
        <v>7</v>
      </c>
      <c r="J8" s="4">
        <v>11823.598931559392</v>
      </c>
      <c r="K8" s="4">
        <v>2576.2776020417323</v>
      </c>
      <c r="L8" s="4">
        <v>7400.797267629383</v>
      </c>
      <c r="M8" s="4">
        <v>7178.7027270745803</v>
      </c>
      <c r="N8" s="4">
        <v>6439.4422876864146</v>
      </c>
      <c r="O8" s="4">
        <v>7592.6266814840201</v>
      </c>
    </row>
    <row r="9" spans="1:15" x14ac:dyDescent="0.35">
      <c r="A9">
        <v>8</v>
      </c>
      <c r="B9" s="4">
        <v>54508.390107692307</v>
      </c>
      <c r="C9" s="4">
        <v>45116.21303846153</v>
      </c>
      <c r="D9" s="4">
        <v>53495.871715384616</v>
      </c>
      <c r="E9" s="4">
        <v>14168.26406923077</v>
      </c>
      <c r="F9" s="4">
        <v>60782.041584615392</v>
      </c>
      <c r="G9" s="4">
        <v>20634.777153846153</v>
      </c>
      <c r="I9">
        <v>8</v>
      </c>
      <c r="J9" s="4">
        <v>10481.748385371899</v>
      </c>
      <c r="K9" s="4">
        <v>2380.0862583387634</v>
      </c>
      <c r="L9" s="4">
        <v>7443.2535200191469</v>
      </c>
      <c r="M9" s="4">
        <v>6520.7841657738682</v>
      </c>
      <c r="N9" s="4">
        <v>6191.1340930246897</v>
      </c>
      <c r="O9" s="4">
        <v>6887.9635293340625</v>
      </c>
    </row>
    <row r="10" spans="1:15" x14ac:dyDescent="0.35">
      <c r="A10">
        <v>9</v>
      </c>
      <c r="B10" s="4">
        <v>57644.989823076918</v>
      </c>
      <c r="C10" s="4">
        <v>41066.902953846155</v>
      </c>
      <c r="D10" s="4">
        <v>54868.008830769235</v>
      </c>
      <c r="E10" s="4">
        <v>11169.938976923078</v>
      </c>
      <c r="F10" s="4">
        <v>59723.138807692303</v>
      </c>
      <c r="G10" s="4">
        <v>22316.488830769227</v>
      </c>
      <c r="I10">
        <v>9</v>
      </c>
      <c r="J10" s="4">
        <v>11256.609632841144</v>
      </c>
      <c r="K10" s="4">
        <v>2446.6596218185632</v>
      </c>
      <c r="L10" s="4">
        <v>6362.9928768424197</v>
      </c>
      <c r="M10" s="4">
        <v>5008.7081298383555</v>
      </c>
      <c r="N10" s="4">
        <v>5484.9424867756088</v>
      </c>
      <c r="O10" s="4">
        <v>8413.4718608598578</v>
      </c>
    </row>
    <row r="11" spans="1:15" x14ac:dyDescent="0.35">
      <c r="A11">
        <v>10</v>
      </c>
      <c r="B11" s="4">
        <v>61256.535669230769</v>
      </c>
      <c r="C11" s="4">
        <v>42521.998061538456</v>
      </c>
      <c r="D11" s="4">
        <v>57836.704484615373</v>
      </c>
      <c r="E11" s="4">
        <v>7876.1267307692315</v>
      </c>
      <c r="F11" s="4">
        <v>63339.500207692312</v>
      </c>
      <c r="G11" s="4">
        <v>30351.074484615387</v>
      </c>
      <c r="I11">
        <v>10</v>
      </c>
      <c r="J11" s="4">
        <v>13711.105907287232</v>
      </c>
      <c r="K11" s="4">
        <v>3838.8688797140194</v>
      </c>
      <c r="L11" s="4">
        <v>6755.9538174817826</v>
      </c>
      <c r="M11" s="4">
        <v>3611.8454569080855</v>
      </c>
      <c r="N11" s="4">
        <v>5581.4867912058608</v>
      </c>
      <c r="O11" s="4">
        <v>12980.184331995964</v>
      </c>
    </row>
    <row r="12" spans="1:15" x14ac:dyDescent="0.35">
      <c r="A12">
        <v>11</v>
      </c>
      <c r="B12" s="4">
        <v>64774.937976923065</v>
      </c>
      <c r="C12" s="4">
        <v>46101.403076923089</v>
      </c>
      <c r="D12" s="4">
        <v>62039.059169230764</v>
      </c>
      <c r="E12" s="4">
        <v>4436.8273307692298</v>
      </c>
      <c r="F12" s="4">
        <v>65628.231561538472</v>
      </c>
      <c r="G12" s="4">
        <v>32121.366653846155</v>
      </c>
      <c r="I12">
        <v>11</v>
      </c>
      <c r="J12" s="4">
        <v>11996.147654893006</v>
      </c>
      <c r="K12" s="4">
        <v>2672.7622866498768</v>
      </c>
      <c r="L12" s="4">
        <v>7811.8018954608142</v>
      </c>
      <c r="M12" s="4">
        <v>2019.6451060016143</v>
      </c>
      <c r="N12" s="4">
        <v>6465.6961053539289</v>
      </c>
      <c r="O12" s="4">
        <v>11810.791780279276</v>
      </c>
    </row>
    <row r="13" spans="1:15" x14ac:dyDescent="0.35">
      <c r="A13">
        <v>12</v>
      </c>
      <c r="B13" s="4">
        <v>65318.939361538454</v>
      </c>
      <c r="C13" s="4">
        <v>50465.849353846155</v>
      </c>
      <c r="D13" s="4">
        <v>62703.439546153852</v>
      </c>
      <c r="E13" s="4">
        <v>3404.0693769230766</v>
      </c>
      <c r="F13" s="4">
        <v>73374.394276923063</v>
      </c>
      <c r="G13" s="4">
        <v>38310.151361538461</v>
      </c>
      <c r="I13">
        <v>12</v>
      </c>
      <c r="J13" s="4">
        <v>12929.468581209827</v>
      </c>
      <c r="K13" s="4">
        <v>3422.8737770467069</v>
      </c>
      <c r="L13" s="4">
        <v>7387.9385957884488</v>
      </c>
      <c r="M13" s="4">
        <v>1303.2108176292097</v>
      </c>
      <c r="N13" s="4">
        <v>6920.7719304517186</v>
      </c>
      <c r="O13" s="4">
        <v>12094.512265912063</v>
      </c>
    </row>
    <row r="16" spans="1:15" x14ac:dyDescent="0.35">
      <c r="A16" t="s">
        <v>33</v>
      </c>
      <c r="B16" t="s">
        <v>30</v>
      </c>
      <c r="C16" t="s">
        <v>5</v>
      </c>
      <c r="D16" t="s">
        <v>1</v>
      </c>
      <c r="E16" t="s">
        <v>7</v>
      </c>
      <c r="F16" t="s">
        <v>4</v>
      </c>
      <c r="G16" t="s">
        <v>6</v>
      </c>
      <c r="I16" t="s">
        <v>34</v>
      </c>
      <c r="J16" t="s">
        <v>30</v>
      </c>
      <c r="K16" t="s">
        <v>5</v>
      </c>
      <c r="L16" t="s">
        <v>1</v>
      </c>
      <c r="M16" t="s">
        <v>7</v>
      </c>
      <c r="N16" t="s">
        <v>4</v>
      </c>
      <c r="O16" t="s">
        <v>6</v>
      </c>
    </row>
    <row r="17" spans="1:15" x14ac:dyDescent="0.35">
      <c r="A17">
        <v>1</v>
      </c>
      <c r="B17" s="4">
        <f>B2-J2</f>
        <v>56386.48392095809</v>
      </c>
      <c r="C17" s="4">
        <f t="shared" ref="C17:G17" si="0">C2-K2</f>
        <v>50876.969220168001</v>
      </c>
      <c r="D17" s="4">
        <f t="shared" si="0"/>
        <v>57940.040502268283</v>
      </c>
      <c r="E17" s="4">
        <f t="shared" si="0"/>
        <v>1805.5355885039344</v>
      </c>
      <c r="F17" s="4">
        <f t="shared" si="0"/>
        <v>72971.106849054864</v>
      </c>
      <c r="G17" s="4">
        <f t="shared" si="0"/>
        <v>21426.189775926796</v>
      </c>
      <c r="I17">
        <v>1</v>
      </c>
      <c r="J17" s="4">
        <f>B2+J2</f>
        <v>82738.217309811167</v>
      </c>
      <c r="K17" s="4">
        <f t="shared" ref="K17:O17" si="1">C2+K2</f>
        <v>56743.02213367814</v>
      </c>
      <c r="L17" s="4">
        <f t="shared" si="1"/>
        <v>74961.446851577886</v>
      </c>
      <c r="M17" s="4">
        <f t="shared" si="1"/>
        <v>5269.5059499576046</v>
      </c>
      <c r="N17" s="4">
        <f t="shared" si="1"/>
        <v>84511.342704791285</v>
      </c>
      <c r="O17" s="4">
        <f t="shared" si="1"/>
        <v>49070.745377919367</v>
      </c>
    </row>
    <row r="18" spans="1:15" x14ac:dyDescent="0.35">
      <c r="A18">
        <v>2</v>
      </c>
      <c r="B18" s="4">
        <f t="shared" ref="B18:B28" si="2">B3-J3</f>
        <v>47272.980911259161</v>
      </c>
      <c r="C18" s="4">
        <f t="shared" ref="C18:C28" si="3">C3-K3</f>
        <v>44738.152084726302</v>
      </c>
      <c r="D18" s="4">
        <f t="shared" ref="D18:D28" si="4">D3-L3</f>
        <v>49381.62960704782</v>
      </c>
      <c r="E18" s="4">
        <f t="shared" ref="E18:E28" si="5">E3-M3</f>
        <v>2713.3068091452201</v>
      </c>
      <c r="F18" s="4">
        <f t="shared" ref="F18:F28" si="6">F3-N3</f>
        <v>63962.45164772759</v>
      </c>
      <c r="G18" s="4">
        <f t="shared" ref="G18:G28" si="7">G3-O3</f>
        <v>18444.580822995591</v>
      </c>
      <c r="I18">
        <v>2</v>
      </c>
      <c r="J18" s="4">
        <f t="shared" ref="J18:J28" si="8">B3+J3</f>
        <v>78006.36619643314</v>
      </c>
      <c r="K18" s="4">
        <f t="shared" ref="K18:K28" si="9">C3+K3</f>
        <v>54393.312853735231</v>
      </c>
      <c r="L18" s="4">
        <f t="shared" ref="L18:L28" si="10">D3+L3</f>
        <v>64973.407639106015</v>
      </c>
      <c r="M18" s="4">
        <f t="shared" ref="M18:M28" si="11">E3+M3</f>
        <v>8159.1258062393954</v>
      </c>
      <c r="N18" s="4">
        <f t="shared" ref="N18:N28" si="12">F3+N3</f>
        <v>75696.750029195493</v>
      </c>
      <c r="O18" s="4">
        <f t="shared" ref="O18:O28" si="13">G3+O3</f>
        <v>50270.303361619808</v>
      </c>
    </row>
    <row r="19" spans="1:15" x14ac:dyDescent="0.35">
      <c r="A19">
        <v>3</v>
      </c>
      <c r="B19" s="4">
        <f t="shared" si="2"/>
        <v>47456.32357885396</v>
      </c>
      <c r="C19" s="4">
        <f t="shared" si="3"/>
        <v>47625.535029001505</v>
      </c>
      <c r="D19" s="4">
        <f t="shared" si="4"/>
        <v>48503.744038829238</v>
      </c>
      <c r="E19" s="4">
        <f t="shared" si="5"/>
        <v>4850.1321214892323</v>
      </c>
      <c r="F19" s="4">
        <f t="shared" si="6"/>
        <v>65435.032552544166</v>
      </c>
      <c r="G19" s="4">
        <f t="shared" si="7"/>
        <v>19738.933820635822</v>
      </c>
      <c r="I19">
        <v>3</v>
      </c>
      <c r="J19" s="4">
        <f t="shared" si="8"/>
        <v>77281.894513453735</v>
      </c>
      <c r="K19" s="4">
        <f t="shared" si="9"/>
        <v>57491.429632536951</v>
      </c>
      <c r="L19" s="4">
        <f t="shared" si="10"/>
        <v>65127.382268863068</v>
      </c>
      <c r="M19" s="4">
        <f t="shared" si="11"/>
        <v>13724.119801587689</v>
      </c>
      <c r="N19" s="4">
        <f t="shared" si="12"/>
        <v>77617.896124378924</v>
      </c>
      <c r="O19" s="4">
        <f t="shared" si="13"/>
        <v>45093.08001013341</v>
      </c>
    </row>
    <row r="20" spans="1:15" x14ac:dyDescent="0.35">
      <c r="A20">
        <v>4</v>
      </c>
      <c r="B20" s="4">
        <f t="shared" si="2"/>
        <v>38588.349744711886</v>
      </c>
      <c r="C20" s="4">
        <f t="shared" si="3"/>
        <v>46234.96440083794</v>
      </c>
      <c r="D20" s="4">
        <f t="shared" si="4"/>
        <v>40126.322408879751</v>
      </c>
      <c r="E20" s="4">
        <f t="shared" si="5"/>
        <v>6413.4737734637129</v>
      </c>
      <c r="F20" s="4">
        <f t="shared" si="6"/>
        <v>57796.264839878619</v>
      </c>
      <c r="G20" s="4">
        <f t="shared" si="7"/>
        <v>16211.939837200198</v>
      </c>
      <c r="I20">
        <v>4</v>
      </c>
      <c r="J20" s="4">
        <f t="shared" si="8"/>
        <v>64418.054516826582</v>
      </c>
      <c r="K20" s="4">
        <f t="shared" si="9"/>
        <v>54855.670737623586</v>
      </c>
      <c r="L20" s="4">
        <f t="shared" si="10"/>
        <v>55749.917883427937</v>
      </c>
      <c r="M20" s="4">
        <f t="shared" si="11"/>
        <v>17887.884888074743</v>
      </c>
      <c r="N20" s="4">
        <f t="shared" si="12"/>
        <v>68469.64659089061</v>
      </c>
      <c r="O20" s="4">
        <f t="shared" si="13"/>
        <v>35301.110408953653</v>
      </c>
    </row>
    <row r="21" spans="1:15" x14ac:dyDescent="0.35">
      <c r="A21">
        <v>5</v>
      </c>
      <c r="B21" s="4">
        <f t="shared" si="2"/>
        <v>36961.97854163911</v>
      </c>
      <c r="C21" s="4">
        <f t="shared" si="3"/>
        <v>49274.91589534688</v>
      </c>
      <c r="D21" s="4">
        <f t="shared" si="4"/>
        <v>39177.111367649501</v>
      </c>
      <c r="E21" s="4">
        <f t="shared" si="5"/>
        <v>7265.8702371137642</v>
      </c>
      <c r="F21" s="4">
        <f t="shared" si="6"/>
        <v>54605.198271627327</v>
      </c>
      <c r="G21" s="4">
        <f t="shared" si="7"/>
        <v>15330.69510345243</v>
      </c>
      <c r="I21">
        <v>5</v>
      </c>
      <c r="J21" s="4">
        <f t="shared" si="8"/>
        <v>62504.437458360873</v>
      </c>
      <c r="K21" s="4">
        <f t="shared" si="9"/>
        <v>58492.022335422349</v>
      </c>
      <c r="L21" s="4">
        <f t="shared" si="10"/>
        <v>54392.790647735121</v>
      </c>
      <c r="M21" s="4">
        <f t="shared" si="11"/>
        <v>20956.983562886235</v>
      </c>
      <c r="N21" s="4">
        <f t="shared" si="12"/>
        <v>65097.652682218824</v>
      </c>
      <c r="O21" s="4">
        <f t="shared" si="13"/>
        <v>31746.410911932187</v>
      </c>
    </row>
    <row r="22" spans="1:15" x14ac:dyDescent="0.35">
      <c r="A22">
        <v>6</v>
      </c>
      <c r="B22" s="4">
        <f t="shared" si="2"/>
        <v>39673.165098371712</v>
      </c>
      <c r="C22" s="4">
        <f t="shared" si="3"/>
        <v>48290.536943153405</v>
      </c>
      <c r="D22" s="4">
        <f t="shared" si="4"/>
        <v>43208.290785966936</v>
      </c>
      <c r="E22" s="4">
        <f t="shared" si="5"/>
        <v>7722.8352541454069</v>
      </c>
      <c r="F22" s="4">
        <f t="shared" si="6"/>
        <v>51814.210540716071</v>
      </c>
      <c r="G22" s="4">
        <f t="shared" si="7"/>
        <v>12964.377611459493</v>
      </c>
      <c r="I22">
        <v>6</v>
      </c>
      <c r="J22" s="4">
        <f t="shared" si="8"/>
        <v>61679.957947782124</v>
      </c>
      <c r="K22" s="4">
        <f t="shared" si="9"/>
        <v>54387.457764538878</v>
      </c>
      <c r="L22" s="4">
        <f t="shared" si="10"/>
        <v>55494.25350634077</v>
      </c>
      <c r="M22" s="4">
        <f t="shared" si="11"/>
        <v>21934.125053546904</v>
      </c>
      <c r="N22" s="4">
        <f t="shared" si="12"/>
        <v>63245.322490053164</v>
      </c>
      <c r="O22" s="4">
        <f t="shared" si="13"/>
        <v>25714.398527002042</v>
      </c>
    </row>
    <row r="23" spans="1:15" x14ac:dyDescent="0.35">
      <c r="A23">
        <v>7</v>
      </c>
      <c r="B23" s="4">
        <f t="shared" si="2"/>
        <v>43590.257368440609</v>
      </c>
      <c r="C23" s="4">
        <f t="shared" si="3"/>
        <v>45058.64597488135</v>
      </c>
      <c r="D23" s="4">
        <f t="shared" si="4"/>
        <v>48895.473409293685</v>
      </c>
      <c r="E23" s="4">
        <f t="shared" si="5"/>
        <v>8166.3256267715733</v>
      </c>
      <c r="F23" s="4">
        <f t="shared" si="6"/>
        <v>55073.651573852047</v>
      </c>
      <c r="G23" s="4">
        <f t="shared" si="7"/>
        <v>12594.562295439056</v>
      </c>
      <c r="I23">
        <v>7</v>
      </c>
      <c r="J23" s="4">
        <f t="shared" si="8"/>
        <v>67237.45523155939</v>
      </c>
      <c r="K23" s="4">
        <f t="shared" si="9"/>
        <v>50211.20117896481</v>
      </c>
      <c r="L23" s="4">
        <f t="shared" si="10"/>
        <v>63697.067944552458</v>
      </c>
      <c r="M23" s="4">
        <f t="shared" si="11"/>
        <v>22523.731080920734</v>
      </c>
      <c r="N23" s="4">
        <f t="shared" si="12"/>
        <v>67952.536149224878</v>
      </c>
      <c r="O23" s="4">
        <f t="shared" si="13"/>
        <v>27779.815658407097</v>
      </c>
    </row>
    <row r="24" spans="1:15" x14ac:dyDescent="0.35">
      <c r="A24">
        <v>8</v>
      </c>
      <c r="B24" s="4">
        <f t="shared" si="2"/>
        <v>44026.641722320404</v>
      </c>
      <c r="C24" s="4">
        <f t="shared" si="3"/>
        <v>42736.126780122766</v>
      </c>
      <c r="D24" s="4">
        <f t="shared" si="4"/>
        <v>46052.618195365467</v>
      </c>
      <c r="E24" s="4">
        <f t="shared" si="5"/>
        <v>7647.4799034569023</v>
      </c>
      <c r="F24" s="4">
        <f t="shared" si="6"/>
        <v>54590.907491590704</v>
      </c>
      <c r="G24" s="4">
        <f t="shared" si="7"/>
        <v>13746.813624512091</v>
      </c>
      <c r="I24">
        <v>8</v>
      </c>
      <c r="J24" s="4">
        <f t="shared" si="8"/>
        <v>64990.138493064209</v>
      </c>
      <c r="K24" s="4">
        <f t="shared" si="9"/>
        <v>47496.299296800295</v>
      </c>
      <c r="L24" s="4">
        <f t="shared" si="10"/>
        <v>60939.125235403764</v>
      </c>
      <c r="M24" s="4">
        <f t="shared" si="11"/>
        <v>20689.048235004637</v>
      </c>
      <c r="N24" s="4">
        <f t="shared" si="12"/>
        <v>66973.175677640087</v>
      </c>
      <c r="O24" s="4">
        <f t="shared" si="13"/>
        <v>27522.740683180215</v>
      </c>
    </row>
    <row r="25" spans="1:15" x14ac:dyDescent="0.35">
      <c r="A25">
        <v>9</v>
      </c>
      <c r="B25" s="4">
        <f t="shared" si="2"/>
        <v>46388.380190235774</v>
      </c>
      <c r="C25" s="4">
        <f t="shared" si="3"/>
        <v>38620.243332027589</v>
      </c>
      <c r="D25" s="4">
        <f t="shared" si="4"/>
        <v>48505.015953926813</v>
      </c>
      <c r="E25" s="4">
        <f t="shared" si="5"/>
        <v>6161.2308470847229</v>
      </c>
      <c r="F25" s="4">
        <f t="shared" si="6"/>
        <v>54238.196320916693</v>
      </c>
      <c r="G25" s="4">
        <f t="shared" si="7"/>
        <v>13903.016969909369</v>
      </c>
      <c r="I25">
        <v>9</v>
      </c>
      <c r="J25" s="4">
        <f t="shared" si="8"/>
        <v>68901.599455918069</v>
      </c>
      <c r="K25" s="4">
        <f t="shared" si="9"/>
        <v>43513.56257566472</v>
      </c>
      <c r="L25" s="4">
        <f t="shared" si="10"/>
        <v>61231.001707611656</v>
      </c>
      <c r="M25" s="4">
        <f t="shared" si="11"/>
        <v>16178.647106761433</v>
      </c>
      <c r="N25" s="4">
        <f t="shared" si="12"/>
        <v>65208.081294467913</v>
      </c>
      <c r="O25" s="4">
        <f t="shared" si="13"/>
        <v>30729.960691629087</v>
      </c>
    </row>
    <row r="26" spans="1:15" x14ac:dyDescent="0.35">
      <c r="A26">
        <v>10</v>
      </c>
      <c r="B26" s="4">
        <f t="shared" si="2"/>
        <v>47545.429761943538</v>
      </c>
      <c r="C26" s="4">
        <f t="shared" si="3"/>
        <v>38683.129181824435</v>
      </c>
      <c r="D26" s="4">
        <f t="shared" si="4"/>
        <v>51080.750667133587</v>
      </c>
      <c r="E26" s="4">
        <f t="shared" si="5"/>
        <v>4264.2812738611465</v>
      </c>
      <c r="F26" s="4">
        <f t="shared" si="6"/>
        <v>57758.01341648645</v>
      </c>
      <c r="G26" s="4">
        <f t="shared" si="7"/>
        <v>17370.890152619424</v>
      </c>
      <c r="I26">
        <v>10</v>
      </c>
      <c r="J26" s="4">
        <f t="shared" si="8"/>
        <v>74967.641576517999</v>
      </c>
      <c r="K26" s="4">
        <f t="shared" si="9"/>
        <v>46360.866941252476</v>
      </c>
      <c r="L26" s="4">
        <f t="shared" si="10"/>
        <v>64592.658302097159</v>
      </c>
      <c r="M26" s="4">
        <f t="shared" si="11"/>
        <v>11487.972187677316</v>
      </c>
      <c r="N26" s="4">
        <f t="shared" si="12"/>
        <v>68920.986998898166</v>
      </c>
      <c r="O26" s="4">
        <f t="shared" si="13"/>
        <v>43331.258816611349</v>
      </c>
    </row>
    <row r="27" spans="1:15" x14ac:dyDescent="0.35">
      <c r="A27">
        <v>11</v>
      </c>
      <c r="B27" s="4">
        <f t="shared" si="2"/>
        <v>52778.790322030058</v>
      </c>
      <c r="C27" s="4">
        <f t="shared" si="3"/>
        <v>43428.64079027321</v>
      </c>
      <c r="D27" s="4">
        <f t="shared" si="4"/>
        <v>54227.257273769952</v>
      </c>
      <c r="E27" s="4">
        <f t="shared" si="5"/>
        <v>2417.1822247676155</v>
      </c>
      <c r="F27" s="4">
        <f t="shared" si="6"/>
        <v>59162.535456184545</v>
      </c>
      <c r="G27" s="4">
        <f t="shared" si="7"/>
        <v>20310.574873566879</v>
      </c>
      <c r="I27">
        <v>11</v>
      </c>
      <c r="J27" s="4">
        <f t="shared" si="8"/>
        <v>76771.085631816066</v>
      </c>
      <c r="K27" s="4">
        <f t="shared" si="9"/>
        <v>48774.165363572967</v>
      </c>
      <c r="L27" s="4">
        <f t="shared" si="10"/>
        <v>69850.861064691577</v>
      </c>
      <c r="M27" s="4">
        <f t="shared" si="11"/>
        <v>6456.4724367708441</v>
      </c>
      <c r="N27" s="4">
        <f t="shared" si="12"/>
        <v>72093.927666892399</v>
      </c>
      <c r="O27" s="4">
        <f t="shared" si="13"/>
        <v>43932.158434125435</v>
      </c>
    </row>
    <row r="28" spans="1:15" x14ac:dyDescent="0.35">
      <c r="A28">
        <v>12</v>
      </c>
      <c r="B28" s="4">
        <f t="shared" si="2"/>
        <v>52389.470780328629</v>
      </c>
      <c r="C28" s="4">
        <f t="shared" si="3"/>
        <v>47042.97557679945</v>
      </c>
      <c r="D28" s="4">
        <f t="shared" si="4"/>
        <v>55315.5009503654</v>
      </c>
      <c r="E28" s="4">
        <f t="shared" si="5"/>
        <v>2100.8585592938671</v>
      </c>
      <c r="F28" s="4">
        <f t="shared" si="6"/>
        <v>66453.62234647134</v>
      </c>
      <c r="G28" s="4">
        <f t="shared" si="7"/>
        <v>26215.6390956264</v>
      </c>
      <c r="I28">
        <v>12</v>
      </c>
      <c r="J28" s="4">
        <f t="shared" si="8"/>
        <v>78248.407942748279</v>
      </c>
      <c r="K28" s="4">
        <f t="shared" si="9"/>
        <v>53888.72313089286</v>
      </c>
      <c r="L28" s="4">
        <f t="shared" si="10"/>
        <v>70091.378141942303</v>
      </c>
      <c r="M28" s="4">
        <f t="shared" si="11"/>
        <v>4707.280194552286</v>
      </c>
      <c r="N28" s="4">
        <f t="shared" si="12"/>
        <v>80295.166207374787</v>
      </c>
      <c r="O28" s="4">
        <f t="shared" si="13"/>
        <v>50404.663627450522</v>
      </c>
    </row>
    <row r="29" spans="1:15" x14ac:dyDescent="0.35">
      <c r="B2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792E-694D-414E-8A76-57D1ABFD94AC}">
  <dimension ref="A1:G157"/>
  <sheetViews>
    <sheetView topLeftCell="A148" workbookViewId="0">
      <selection sqref="A1:G157"/>
    </sheetView>
  </sheetViews>
  <sheetFormatPr defaultRowHeight="14.5" x14ac:dyDescent="0.35"/>
  <cols>
    <col min="1" max="1" width="10.453125" style="5" bestFit="1" customWidth="1"/>
  </cols>
  <sheetData>
    <row r="1" spans="1:7" x14ac:dyDescent="0.35">
      <c r="A1" s="5" t="s">
        <v>35</v>
      </c>
      <c r="B1" t="s">
        <v>14</v>
      </c>
      <c r="C1" t="s">
        <v>5</v>
      </c>
      <c r="D1" t="s">
        <v>1</v>
      </c>
      <c r="E1" t="s">
        <v>7</v>
      </c>
      <c r="F1" t="s">
        <v>4</v>
      </c>
      <c r="G1" t="s">
        <v>6</v>
      </c>
    </row>
    <row r="2" spans="1:7" x14ac:dyDescent="0.35">
      <c r="A2" s="5">
        <v>40179</v>
      </c>
      <c r="B2" s="4">
        <v>13425.524384615375</v>
      </c>
      <c r="C2" s="4">
        <v>3212.6543230769312</v>
      </c>
      <c r="D2" s="4">
        <v>12524.076323076923</v>
      </c>
      <c r="E2" s="4">
        <v>-2716.7457692307694</v>
      </c>
      <c r="F2" s="4">
        <v>3480.3392230769241</v>
      </c>
      <c r="G2" s="4">
        <v>-22213.865576923083</v>
      </c>
    </row>
    <row r="3" spans="1:7" x14ac:dyDescent="0.35">
      <c r="A3" s="5">
        <v>40210</v>
      </c>
      <c r="B3" s="4">
        <v>10553.23944615385</v>
      </c>
      <c r="C3" s="4">
        <v>-158.17346923076548</v>
      </c>
      <c r="D3" s="4">
        <v>13076.155376923081</v>
      </c>
      <c r="E3" s="4">
        <v>-4400.8023076923082</v>
      </c>
      <c r="F3" s="4">
        <v>4303.3791615384544</v>
      </c>
      <c r="G3" s="4">
        <v>-20220.620092307698</v>
      </c>
    </row>
    <row r="4" spans="1:7" x14ac:dyDescent="0.35">
      <c r="A4" s="5">
        <v>40238</v>
      </c>
      <c r="B4" s="4">
        <v>7540.8109538461504</v>
      </c>
      <c r="C4" s="4">
        <v>11.309669230773579</v>
      </c>
      <c r="D4" s="4">
        <v>16610.500846153845</v>
      </c>
      <c r="E4" s="4">
        <v>-7420.8539615384607</v>
      </c>
      <c r="F4" s="4">
        <v>6243.0366615384555</v>
      </c>
      <c r="G4" s="4">
        <v>-16208.082915384615</v>
      </c>
    </row>
    <row r="5" spans="1:7" x14ac:dyDescent="0.35">
      <c r="A5" s="5">
        <v>40269</v>
      </c>
      <c r="B5" s="4">
        <v>6875.389869230763</v>
      </c>
      <c r="C5" s="4">
        <v>-3910.6905692307628</v>
      </c>
      <c r="D5" s="4">
        <v>15990.522853846152</v>
      </c>
      <c r="E5" s="4">
        <v>-9704.2773307692278</v>
      </c>
      <c r="F5" s="4">
        <v>6548.8272846153777</v>
      </c>
      <c r="G5" s="4">
        <v>-14904.834123076924</v>
      </c>
    </row>
    <row r="6" spans="1:7" x14ac:dyDescent="0.35">
      <c r="A6" s="5">
        <v>40299</v>
      </c>
      <c r="B6" s="4">
        <v>7593.4480000000112</v>
      </c>
      <c r="C6" s="4">
        <v>-2678.6341153846151</v>
      </c>
      <c r="D6" s="4">
        <v>15493.53599230769</v>
      </c>
      <c r="E6" s="4">
        <v>-11786.565900000001</v>
      </c>
      <c r="F6" s="4">
        <v>6685.0935230769246</v>
      </c>
      <c r="G6" s="4">
        <v>-12253.20700769231</v>
      </c>
    </row>
    <row r="7" spans="1:7" x14ac:dyDescent="0.35">
      <c r="A7" s="5">
        <v>40330</v>
      </c>
      <c r="B7" s="4">
        <v>6728.6564769230827</v>
      </c>
      <c r="C7" s="4">
        <v>-416.46035384614515</v>
      </c>
      <c r="D7" s="4">
        <v>9891.7278538461469</v>
      </c>
      <c r="E7" s="4">
        <v>-12054.287153846155</v>
      </c>
      <c r="F7" s="4">
        <v>6791.962484615382</v>
      </c>
      <c r="G7" s="4">
        <v>-10922.401069230769</v>
      </c>
    </row>
    <row r="8" spans="1:7" x14ac:dyDescent="0.35">
      <c r="A8" s="5">
        <v>40360</v>
      </c>
      <c r="B8" s="4">
        <v>8275.6387000000032</v>
      </c>
      <c r="C8" s="4">
        <v>-772.02657692308276</v>
      </c>
      <c r="D8" s="4">
        <v>9493.3183230769355</v>
      </c>
      <c r="E8" s="4">
        <v>-12446.254353846154</v>
      </c>
      <c r="F8" s="4">
        <v>7611.7861384615462</v>
      </c>
      <c r="G8" s="4">
        <v>-11057.250976923076</v>
      </c>
    </row>
    <row r="9" spans="1:7" x14ac:dyDescent="0.35">
      <c r="A9" s="5">
        <v>40391</v>
      </c>
      <c r="B9" s="4">
        <v>3766.2398923076908</v>
      </c>
      <c r="C9" s="4">
        <v>-631.65003846152831</v>
      </c>
      <c r="D9" s="4">
        <v>7082.7002846153846</v>
      </c>
      <c r="E9" s="4">
        <v>-11558.560069230771</v>
      </c>
      <c r="F9" s="4">
        <v>9645.6994153846026</v>
      </c>
      <c r="G9" s="4">
        <v>-9775.8791538461537</v>
      </c>
    </row>
    <row r="10" spans="1:7" x14ac:dyDescent="0.35">
      <c r="A10" s="5">
        <v>40422</v>
      </c>
      <c r="B10" s="4">
        <v>6188.2881769230808</v>
      </c>
      <c r="C10" s="4">
        <v>-607.5579538461534</v>
      </c>
      <c r="D10" s="4">
        <v>9840.0401692307641</v>
      </c>
      <c r="E10" s="4">
        <v>-8830.7839769230777</v>
      </c>
      <c r="F10" s="4">
        <v>7007.9351923076902</v>
      </c>
      <c r="G10" s="4">
        <v>-11738.571830769228</v>
      </c>
    </row>
    <row r="11" spans="1:7" x14ac:dyDescent="0.35">
      <c r="A11" s="5">
        <v>40452</v>
      </c>
      <c r="B11" s="4">
        <v>10539.349330769226</v>
      </c>
      <c r="C11" s="4">
        <v>215.16793846154178</v>
      </c>
      <c r="D11" s="4">
        <v>12089.052515384625</v>
      </c>
      <c r="E11" s="4">
        <v>-5967.4857307692309</v>
      </c>
      <c r="F11" s="4">
        <v>4491.1557923076907</v>
      </c>
      <c r="G11" s="4">
        <v>-14948.334484615387</v>
      </c>
    </row>
    <row r="12" spans="1:7" x14ac:dyDescent="0.35">
      <c r="A12" s="5">
        <v>40483</v>
      </c>
      <c r="B12" s="4">
        <v>8857.5860230769395</v>
      </c>
      <c r="C12" s="4">
        <v>2332.4249230769128</v>
      </c>
      <c r="D12" s="4">
        <v>8202.3978307692305</v>
      </c>
      <c r="E12" s="4">
        <v>-3452.6203307692299</v>
      </c>
      <c r="F12" s="4">
        <v>9053.8414384615317</v>
      </c>
      <c r="G12" s="4">
        <v>-16243.530653846155</v>
      </c>
    </row>
    <row r="13" spans="1:7" x14ac:dyDescent="0.35">
      <c r="A13" s="5">
        <v>40513</v>
      </c>
      <c r="B13" s="4">
        <v>18645.669638461542</v>
      </c>
      <c r="C13" s="4">
        <v>4183.369646153842</v>
      </c>
      <c r="D13" s="4">
        <v>15104.429453846155</v>
      </c>
      <c r="E13" s="4">
        <v>-2185.1643769230768</v>
      </c>
      <c r="F13" s="4">
        <v>11354.113723076938</v>
      </c>
      <c r="G13" s="4">
        <v>-23411.890361538462</v>
      </c>
    </row>
    <row r="14" spans="1:7" x14ac:dyDescent="0.35">
      <c r="A14" s="5">
        <v>40544</v>
      </c>
      <c r="B14" s="4">
        <v>9638.360384615371</v>
      </c>
      <c r="C14" s="4">
        <v>-4098.3036769230675</v>
      </c>
      <c r="D14" s="4">
        <v>10163.411323076914</v>
      </c>
      <c r="E14" s="4">
        <v>-2415.9647692307694</v>
      </c>
      <c r="F14" s="4">
        <v>10629.004223076932</v>
      </c>
      <c r="G14" s="4">
        <v>-19787.710576923084</v>
      </c>
    </row>
    <row r="15" spans="1:7" x14ac:dyDescent="0.35">
      <c r="A15" s="5">
        <v>40575</v>
      </c>
      <c r="B15" s="4">
        <v>10173.072446153848</v>
      </c>
      <c r="C15" s="4">
        <v>-8393.3404692307668</v>
      </c>
      <c r="D15" s="4">
        <v>12267.274376923087</v>
      </c>
      <c r="E15" s="4">
        <v>-3561.3603076923082</v>
      </c>
      <c r="F15" s="4">
        <v>9022.4421615384636</v>
      </c>
      <c r="G15" s="4">
        <v>-17500.636092307697</v>
      </c>
    </row>
    <row r="16" spans="1:7" x14ac:dyDescent="0.35">
      <c r="A16" s="5">
        <v>40603</v>
      </c>
      <c r="B16" s="4">
        <v>16984.087953846152</v>
      </c>
      <c r="C16" s="4">
        <v>-10315.152330769226</v>
      </c>
      <c r="D16" s="4">
        <v>13459.022846153843</v>
      </c>
      <c r="E16" s="4">
        <v>-5781.47996153846</v>
      </c>
      <c r="F16" s="4">
        <v>8012.603661538451</v>
      </c>
      <c r="G16" s="4">
        <v>-16774.121915384618</v>
      </c>
    </row>
    <row r="17" spans="1:7" x14ac:dyDescent="0.35">
      <c r="A17" s="5">
        <v>40634</v>
      </c>
      <c r="B17" s="4">
        <v>8245.1798692307639</v>
      </c>
      <c r="C17" s="4">
        <v>-8175.6625692307643</v>
      </c>
      <c r="D17" s="4">
        <v>9097.5378538461591</v>
      </c>
      <c r="E17" s="4">
        <v>-7387.9923307692279</v>
      </c>
      <c r="F17" s="4">
        <v>6133.4012846153855</v>
      </c>
      <c r="G17" s="4">
        <v>-12079.584123076924</v>
      </c>
    </row>
    <row r="18" spans="1:7" x14ac:dyDescent="0.35">
      <c r="A18" s="5">
        <v>40664</v>
      </c>
      <c r="B18" s="4">
        <v>13856.831000000006</v>
      </c>
      <c r="C18" s="4">
        <v>-12047.133115384611</v>
      </c>
      <c r="D18" s="4">
        <v>12519.693992307686</v>
      </c>
      <c r="E18" s="4">
        <v>-8781.5748999999996</v>
      </c>
      <c r="F18" s="4">
        <v>5460.4485230769278</v>
      </c>
      <c r="G18" s="4">
        <v>-9738.7930076923094</v>
      </c>
    </row>
    <row r="19" spans="1:7" x14ac:dyDescent="0.35">
      <c r="A19" s="5">
        <v>40695</v>
      </c>
      <c r="B19" s="4">
        <v>9651.9414769230789</v>
      </c>
      <c r="C19" s="4">
        <v>-4845.0683538461453</v>
      </c>
      <c r="D19" s="4">
        <v>5351.3278538461454</v>
      </c>
      <c r="E19" s="4">
        <v>-9759.0211538461554</v>
      </c>
      <c r="F19" s="4">
        <v>7703.2204846153836</v>
      </c>
      <c r="G19" s="4">
        <v>-7860.1040692307688</v>
      </c>
    </row>
    <row r="20" spans="1:7" x14ac:dyDescent="0.35">
      <c r="A20" s="5">
        <v>40725</v>
      </c>
      <c r="B20" s="4">
        <v>7078.6537000000026</v>
      </c>
      <c r="C20" s="4">
        <v>-3187.0555769230778</v>
      </c>
      <c r="D20" s="4">
        <v>4202.0923230769258</v>
      </c>
      <c r="E20" s="4">
        <v>-9498.6233538461529</v>
      </c>
      <c r="F20" s="4">
        <v>6993.8051384615464</v>
      </c>
      <c r="G20" s="4">
        <v>-7160.7689769230765</v>
      </c>
    </row>
    <row r="21" spans="1:7" x14ac:dyDescent="0.35">
      <c r="A21" s="5">
        <v>40756</v>
      </c>
      <c r="B21" s="4">
        <v>8478.6388923076956</v>
      </c>
      <c r="C21" s="4">
        <v>-951.82803846152819</v>
      </c>
      <c r="D21" s="4">
        <v>5725.8492846153822</v>
      </c>
      <c r="E21" s="4">
        <v>-8325.1960692307694</v>
      </c>
      <c r="F21" s="4">
        <v>5385.9014153846074</v>
      </c>
      <c r="G21" s="4">
        <v>-9133.9681538461537</v>
      </c>
    </row>
    <row r="22" spans="1:7" x14ac:dyDescent="0.35">
      <c r="A22" s="5">
        <v>40787</v>
      </c>
      <c r="B22" s="4">
        <v>8349.8401769230841</v>
      </c>
      <c r="C22" s="4">
        <v>1417.5730461538478</v>
      </c>
      <c r="D22" s="4">
        <v>6933.1291692307641</v>
      </c>
      <c r="E22" s="4">
        <v>-5782.4849769230786</v>
      </c>
      <c r="F22" s="4">
        <v>4154.4921923076981</v>
      </c>
      <c r="G22" s="4">
        <v>-9491.6158307692276</v>
      </c>
    </row>
    <row r="23" spans="1:7" x14ac:dyDescent="0.35">
      <c r="A23" s="5">
        <v>40817</v>
      </c>
      <c r="B23" s="4">
        <v>11044.313330769233</v>
      </c>
      <c r="C23" s="4">
        <v>1156.3129384615459</v>
      </c>
      <c r="D23" s="4">
        <v>4900.6435153846251</v>
      </c>
      <c r="E23" s="4">
        <v>-3562.7877307692315</v>
      </c>
      <c r="F23" s="4">
        <v>2356.9227923076833</v>
      </c>
      <c r="G23" s="4">
        <v>-13763.641484615386</v>
      </c>
    </row>
    <row r="24" spans="1:7" x14ac:dyDescent="0.35">
      <c r="A24" s="5">
        <v>40848</v>
      </c>
      <c r="B24" s="4">
        <v>15139.997023076932</v>
      </c>
      <c r="C24" s="4">
        <v>-1516.0580769230874</v>
      </c>
      <c r="D24" s="4">
        <v>3558.185830769231</v>
      </c>
      <c r="E24" s="4">
        <v>-1996.1463307692297</v>
      </c>
      <c r="F24" s="4">
        <v>2688.1274384615244</v>
      </c>
      <c r="G24" s="4">
        <v>-16838.241653846155</v>
      </c>
    </row>
    <row r="25" spans="1:7" x14ac:dyDescent="0.35">
      <c r="A25" s="5">
        <v>40878</v>
      </c>
      <c r="B25" s="4">
        <v>13051.814638461547</v>
      </c>
      <c r="C25" s="4">
        <v>-3232.0823538461555</v>
      </c>
      <c r="D25" s="4">
        <v>385.92845384615066</v>
      </c>
      <c r="E25" s="4">
        <v>-1646.1343769230766</v>
      </c>
      <c r="F25" s="4">
        <v>4961.3267230769416</v>
      </c>
      <c r="G25" s="4">
        <v>-11959.920361538461</v>
      </c>
    </row>
    <row r="26" spans="1:7" x14ac:dyDescent="0.35">
      <c r="A26" s="5">
        <v>40909</v>
      </c>
      <c r="B26" s="4">
        <v>12384.499384615381</v>
      </c>
      <c r="C26" s="4">
        <v>-1469.1826769230684</v>
      </c>
      <c r="D26" s="4">
        <v>-1494.6706769230877</v>
      </c>
      <c r="E26" s="4">
        <v>-1141.6217692307696</v>
      </c>
      <c r="F26" s="4">
        <v>4196.7712230769248</v>
      </c>
      <c r="G26" s="4">
        <v>-12926.611576923082</v>
      </c>
    </row>
    <row r="27" spans="1:7" x14ac:dyDescent="0.35">
      <c r="A27" s="5">
        <v>40940</v>
      </c>
      <c r="B27" s="4">
        <v>26288.384446153854</v>
      </c>
      <c r="C27" s="4">
        <v>-1281.1524692307648</v>
      </c>
      <c r="D27" s="4">
        <v>9463.6623769230791</v>
      </c>
      <c r="E27" s="4">
        <v>-1908.3513076923082</v>
      </c>
      <c r="F27" s="4">
        <v>6489.2951615384518</v>
      </c>
      <c r="G27" s="4">
        <v>-15028.150092307696</v>
      </c>
    </row>
    <row r="28" spans="1:7" x14ac:dyDescent="0.35">
      <c r="A28" s="5">
        <v>40969</v>
      </c>
      <c r="B28" s="4">
        <v>18343.197953846153</v>
      </c>
      <c r="C28" s="4">
        <v>-5809.9603307692305</v>
      </c>
      <c r="D28" s="4">
        <v>-1177.7711538461517</v>
      </c>
      <c r="E28" s="4">
        <v>-2943.7159615384608</v>
      </c>
      <c r="F28" s="4">
        <v>3983.1416615384514</v>
      </c>
      <c r="G28" s="4">
        <v>-15549.548915384617</v>
      </c>
    </row>
    <row r="29" spans="1:7" x14ac:dyDescent="0.35">
      <c r="A29" s="5">
        <v>41000</v>
      </c>
      <c r="B29" s="4">
        <v>16777.509869230766</v>
      </c>
      <c r="C29" s="4">
        <v>-657.29656923076254</v>
      </c>
      <c r="D29" s="4">
        <v>-1734.3441461538459</v>
      </c>
      <c r="E29" s="4">
        <v>-5967.3653307692275</v>
      </c>
      <c r="F29" s="4">
        <v>4264.3852846153823</v>
      </c>
      <c r="G29" s="4">
        <v>-7376.9841230769234</v>
      </c>
    </row>
    <row r="30" spans="1:7" x14ac:dyDescent="0.35">
      <c r="A30" s="5">
        <v>41030</v>
      </c>
      <c r="B30" s="4">
        <v>14488.635000000009</v>
      </c>
      <c r="C30" s="4">
        <v>2522.9408846153892</v>
      </c>
      <c r="D30" s="4">
        <v>-2368.2020076923072</v>
      </c>
      <c r="E30" s="4">
        <v>-5132.420900000001</v>
      </c>
      <c r="F30" s="4">
        <v>2482.9875230769248</v>
      </c>
      <c r="G30" s="4">
        <v>-9215.39400769231</v>
      </c>
    </row>
    <row r="31" spans="1:7" x14ac:dyDescent="0.35">
      <c r="A31" s="5">
        <v>41061</v>
      </c>
      <c r="B31" s="4">
        <v>14718.068476923079</v>
      </c>
      <c r="C31" s="4">
        <v>1820.2506461538578</v>
      </c>
      <c r="D31" s="4">
        <v>-1390.9281461538558</v>
      </c>
      <c r="E31" s="4">
        <v>-6409.2631538461555</v>
      </c>
      <c r="F31" s="4">
        <v>489.63248461538024</v>
      </c>
      <c r="G31" s="4">
        <v>-5355.8690692307682</v>
      </c>
    </row>
    <row r="32" spans="1:7" x14ac:dyDescent="0.35">
      <c r="A32" s="5">
        <v>41091</v>
      </c>
      <c r="B32" s="4">
        <v>13533.807700000005</v>
      </c>
      <c r="C32" s="4">
        <v>1196.1704230769174</v>
      </c>
      <c r="D32" s="4">
        <v>-4524.5976769230692</v>
      </c>
      <c r="E32" s="4">
        <v>-6433.1333538461531</v>
      </c>
      <c r="F32" s="4">
        <v>2258.3751384615389</v>
      </c>
      <c r="G32" s="4">
        <v>-7283.578976923076</v>
      </c>
    </row>
    <row r="33" spans="1:7" x14ac:dyDescent="0.35">
      <c r="A33" s="5">
        <v>41122</v>
      </c>
      <c r="B33" s="4">
        <v>13938.630892307687</v>
      </c>
      <c r="C33" s="4">
        <v>379.85296153846866</v>
      </c>
      <c r="D33" s="4">
        <v>-2574.8607153846169</v>
      </c>
      <c r="E33" s="4">
        <v>-5171.5040692307703</v>
      </c>
      <c r="F33" s="4">
        <v>3267.8474153846109</v>
      </c>
      <c r="G33" s="4">
        <v>-8527.6241538461527</v>
      </c>
    </row>
    <row r="34" spans="1:7" x14ac:dyDescent="0.35">
      <c r="A34" s="5">
        <v>41153</v>
      </c>
      <c r="B34" s="4">
        <v>10831.499176923084</v>
      </c>
      <c r="C34" s="4">
        <v>419.17304615384637</v>
      </c>
      <c r="D34" s="4">
        <v>-6149.9418307692322</v>
      </c>
      <c r="E34" s="4">
        <v>-4377.2519769230785</v>
      </c>
      <c r="F34" s="4">
        <v>4662.6311923076937</v>
      </c>
      <c r="G34" s="4">
        <v>-5957.005830769227</v>
      </c>
    </row>
    <row r="35" spans="1:7" x14ac:dyDescent="0.35">
      <c r="A35" s="5">
        <v>41183</v>
      </c>
      <c r="B35" s="4">
        <v>15825.356330769238</v>
      </c>
      <c r="C35" s="4">
        <v>3979.0279384615424</v>
      </c>
      <c r="D35" s="4">
        <v>-4806.7794846153702</v>
      </c>
      <c r="E35" s="4">
        <v>-2829.7257307692316</v>
      </c>
      <c r="F35" s="4">
        <v>5522.5877923076914</v>
      </c>
      <c r="G35" s="4">
        <v>-14566.093484615387</v>
      </c>
    </row>
    <row r="36" spans="1:7" x14ac:dyDescent="0.35">
      <c r="A36" s="5">
        <v>41214</v>
      </c>
      <c r="B36" s="4">
        <v>13435.566023076935</v>
      </c>
      <c r="C36" s="4">
        <v>2333.256923076915</v>
      </c>
      <c r="D36" s="4">
        <v>-7217.0221692307678</v>
      </c>
      <c r="E36" s="4">
        <v>-1859.3593307692299</v>
      </c>
      <c r="F36" s="4">
        <v>7683.5934384615248</v>
      </c>
      <c r="G36" s="4">
        <v>-12349.976653846155</v>
      </c>
    </row>
    <row r="37" spans="1:7" x14ac:dyDescent="0.35">
      <c r="A37" s="5">
        <v>41244</v>
      </c>
      <c r="B37" s="4">
        <v>14363.334638461551</v>
      </c>
      <c r="C37" s="4">
        <v>3488.2226461538448</v>
      </c>
      <c r="D37" s="4">
        <v>-5069.9265461538525</v>
      </c>
      <c r="E37" s="4">
        <v>-1414.9983769230766</v>
      </c>
      <c r="F37" s="4">
        <v>4644.9307230769336</v>
      </c>
      <c r="G37" s="4">
        <v>-13334.23636153846</v>
      </c>
    </row>
    <row r="38" spans="1:7" x14ac:dyDescent="0.35">
      <c r="A38" s="5">
        <v>41275</v>
      </c>
      <c r="B38" s="4">
        <v>15224.149384615375</v>
      </c>
      <c r="C38" s="4">
        <v>2656.7373230769299</v>
      </c>
      <c r="D38" s="4">
        <v>-5840.8016769230817</v>
      </c>
      <c r="E38" s="4">
        <v>-1366.6557692307697</v>
      </c>
      <c r="F38" s="4">
        <v>3636.5862230769271</v>
      </c>
      <c r="G38" s="4">
        <v>-11619.177576923081</v>
      </c>
    </row>
    <row r="39" spans="1:7" x14ac:dyDescent="0.35">
      <c r="A39" s="5">
        <v>41306</v>
      </c>
      <c r="B39" s="4">
        <v>15748.188446153843</v>
      </c>
      <c r="C39" s="4">
        <v>3631.4465307692299</v>
      </c>
      <c r="D39" s="4">
        <v>-2966.8576230769177</v>
      </c>
      <c r="E39" s="4">
        <v>-2140.455307692308</v>
      </c>
      <c r="F39" s="4">
        <v>2699.9081615384639</v>
      </c>
      <c r="G39" s="4">
        <v>-14602.525092307696</v>
      </c>
    </row>
    <row r="40" spans="1:7" x14ac:dyDescent="0.35">
      <c r="A40" s="5">
        <v>41334</v>
      </c>
      <c r="B40" s="4">
        <v>18110.75795384615</v>
      </c>
      <c r="C40" s="4">
        <v>3695.6016692307749</v>
      </c>
      <c r="D40" s="4">
        <v>-3182.649153846156</v>
      </c>
      <c r="E40" s="4">
        <v>-3243.859961538461</v>
      </c>
      <c r="F40" s="4">
        <v>4491.577661538453</v>
      </c>
      <c r="G40" s="4">
        <v>-8719.666915384616</v>
      </c>
    </row>
    <row r="41" spans="1:7" x14ac:dyDescent="0.35">
      <c r="A41" s="5">
        <v>41365</v>
      </c>
      <c r="B41" s="4">
        <v>16085.589869230767</v>
      </c>
      <c r="C41" s="4">
        <v>4826.1504307692376</v>
      </c>
      <c r="D41" s="4">
        <v>-5179.857146153845</v>
      </c>
      <c r="E41" s="4">
        <v>-3619.8833307692275</v>
      </c>
      <c r="F41" s="4">
        <v>2960.939284615386</v>
      </c>
      <c r="G41" s="4">
        <v>-6663.6761230769262</v>
      </c>
    </row>
    <row r="42" spans="1:7" x14ac:dyDescent="0.35">
      <c r="A42" s="5">
        <v>41395</v>
      </c>
      <c r="B42" s="4">
        <v>13330.004000000008</v>
      </c>
      <c r="C42" s="4">
        <v>4959.0818846153852</v>
      </c>
      <c r="D42" s="4">
        <v>-7349.7990076923088</v>
      </c>
      <c r="E42" s="4">
        <v>-4672.3199000000004</v>
      </c>
      <c r="F42" s="4">
        <v>579.46952307692118</v>
      </c>
      <c r="G42" s="4">
        <v>-6383.6890076923082</v>
      </c>
    </row>
    <row r="43" spans="1:7" x14ac:dyDescent="0.35">
      <c r="A43" s="5">
        <v>41426</v>
      </c>
      <c r="B43" s="4">
        <v>8716.1764769230795</v>
      </c>
      <c r="C43" s="4">
        <v>2.0816461538561271</v>
      </c>
      <c r="D43" s="4">
        <v>-8027.0551461538562</v>
      </c>
      <c r="E43" s="4">
        <v>-3709.1101538461553</v>
      </c>
      <c r="F43" s="4">
        <v>3260.2184846153832</v>
      </c>
      <c r="G43" s="4">
        <v>-3128.0860692307688</v>
      </c>
    </row>
    <row r="44" spans="1:7" x14ac:dyDescent="0.35">
      <c r="A44" s="5">
        <v>41456</v>
      </c>
      <c r="B44" s="4">
        <v>14134.9997</v>
      </c>
      <c r="C44" s="4">
        <v>1165.9434230769184</v>
      </c>
      <c r="D44" s="4">
        <v>-11232.222676923069</v>
      </c>
      <c r="E44" s="4">
        <v>-2781.3013538461528</v>
      </c>
      <c r="F44" s="4">
        <v>4918.2751384615476</v>
      </c>
      <c r="G44" s="4">
        <v>-8308.4639769230762</v>
      </c>
    </row>
    <row r="45" spans="1:7" x14ac:dyDescent="0.35">
      <c r="A45" s="5">
        <v>41487</v>
      </c>
      <c r="B45" s="4">
        <v>13287.453892307691</v>
      </c>
      <c r="C45" s="4">
        <v>-800.18603846152837</v>
      </c>
      <c r="D45" s="4">
        <v>-12851.236715384613</v>
      </c>
      <c r="E45" s="4">
        <v>-3320.19906923077</v>
      </c>
      <c r="F45" s="4">
        <v>4434.5304153846082</v>
      </c>
      <c r="G45" s="4">
        <v>-6553.1261538461531</v>
      </c>
    </row>
    <row r="46" spans="1:7" x14ac:dyDescent="0.35">
      <c r="A46" s="5">
        <v>41518</v>
      </c>
      <c r="B46" s="4">
        <v>13526.731176923087</v>
      </c>
      <c r="C46" s="4">
        <v>-22.50695384615392</v>
      </c>
      <c r="D46" s="4">
        <v>-9272.8298307692385</v>
      </c>
      <c r="E46" s="4">
        <v>-3346.2459769230782</v>
      </c>
      <c r="F46" s="4">
        <v>3112.1981923076964</v>
      </c>
      <c r="G46" s="4">
        <v>-6728.478830769227</v>
      </c>
    </row>
    <row r="47" spans="1:7" x14ac:dyDescent="0.35">
      <c r="A47" s="5">
        <v>41548</v>
      </c>
      <c r="B47" s="4">
        <v>13631.201330769225</v>
      </c>
      <c r="C47" s="4">
        <v>850.03993846154481</v>
      </c>
      <c r="D47" s="4">
        <v>-11555.615484615373</v>
      </c>
      <c r="E47" s="4">
        <v>-2103.6517307692311</v>
      </c>
      <c r="F47" s="4">
        <v>4473.3247923076851</v>
      </c>
      <c r="G47" s="4">
        <v>-8164.7264846153848</v>
      </c>
    </row>
    <row r="48" spans="1:7" x14ac:dyDescent="0.35">
      <c r="A48" s="5">
        <v>41579</v>
      </c>
      <c r="B48" s="4">
        <v>11457.992023076928</v>
      </c>
      <c r="C48" s="4">
        <v>2822.2709230769105</v>
      </c>
      <c r="D48" s="4">
        <v>-10877.028169230762</v>
      </c>
      <c r="E48" s="4">
        <v>-1137.32833076923</v>
      </c>
      <c r="F48" s="4">
        <v>6105.3704384615266</v>
      </c>
      <c r="G48" s="4">
        <v>-7986.3876538461554</v>
      </c>
    </row>
    <row r="49" spans="1:7" x14ac:dyDescent="0.35">
      <c r="A49" s="5">
        <v>41609</v>
      </c>
      <c r="B49" s="4">
        <v>11439.504638461549</v>
      </c>
      <c r="C49" s="4">
        <v>-485.71135384615627</v>
      </c>
      <c r="D49" s="4">
        <v>-10236.226546153848</v>
      </c>
      <c r="E49" s="4">
        <v>-426.02337692307674</v>
      </c>
      <c r="F49" s="4">
        <v>6328.4497230769339</v>
      </c>
      <c r="G49" s="4">
        <v>-7522.8363615384624</v>
      </c>
    </row>
    <row r="50" spans="1:7" x14ac:dyDescent="0.35">
      <c r="A50" s="5">
        <v>41640</v>
      </c>
      <c r="B50" s="4">
        <v>8891.9933846153726</v>
      </c>
      <c r="C50" s="4">
        <v>2079.7953230769272</v>
      </c>
      <c r="D50" s="4">
        <v>-15817.842676923086</v>
      </c>
      <c r="E50" s="4">
        <v>-720.38676923076946</v>
      </c>
      <c r="F50" s="4">
        <v>4099.2362230769213</v>
      </c>
      <c r="G50" s="4">
        <v>-4329.5925769230817</v>
      </c>
    </row>
    <row r="51" spans="1:7" x14ac:dyDescent="0.35">
      <c r="A51" s="5">
        <v>41671</v>
      </c>
      <c r="B51" s="4">
        <v>4445.6734461538435</v>
      </c>
      <c r="C51" s="4">
        <v>4128.5245307692312</v>
      </c>
      <c r="D51" s="4">
        <v>-14532.033623076917</v>
      </c>
      <c r="E51" s="4">
        <v>-921.95130769230764</v>
      </c>
      <c r="F51" s="4">
        <v>3521.5211615384615</v>
      </c>
      <c r="G51" s="4">
        <v>-4980.724092307697</v>
      </c>
    </row>
    <row r="52" spans="1:7" x14ac:dyDescent="0.35">
      <c r="A52" s="5">
        <v>41699</v>
      </c>
      <c r="B52" s="4">
        <v>8374.943953846152</v>
      </c>
      <c r="C52" s="4">
        <v>2456.8216692307687</v>
      </c>
      <c r="D52" s="4">
        <v>-14034.853153846154</v>
      </c>
      <c r="E52" s="4">
        <v>-566.44096153846112</v>
      </c>
      <c r="F52" s="4">
        <v>3459.722661538457</v>
      </c>
      <c r="G52" s="4">
        <v>-8493.1179153846169</v>
      </c>
    </row>
    <row r="53" spans="1:7" x14ac:dyDescent="0.35">
      <c r="A53" s="5">
        <v>41730</v>
      </c>
      <c r="B53" s="4">
        <v>12057.70786923077</v>
      </c>
      <c r="C53" s="4">
        <v>2135.5834307692348</v>
      </c>
      <c r="D53" s="4">
        <v>-10414.713146153845</v>
      </c>
      <c r="E53" s="4">
        <v>-2307.0763307692287</v>
      </c>
      <c r="F53" s="4">
        <v>2516.3982846153885</v>
      </c>
      <c r="G53" s="4">
        <v>-7463.5011230769232</v>
      </c>
    </row>
    <row r="54" spans="1:7" x14ac:dyDescent="0.35">
      <c r="A54" s="5">
        <v>41760</v>
      </c>
      <c r="B54" s="4">
        <v>11833.329000000005</v>
      </c>
      <c r="C54" s="4">
        <v>-1775.6491153846146</v>
      </c>
      <c r="D54" s="4">
        <v>-8152.5170076923096</v>
      </c>
      <c r="E54" s="4">
        <v>-2594.9048999999995</v>
      </c>
      <c r="F54" s="4">
        <v>3236.046523076926</v>
      </c>
      <c r="G54" s="4">
        <v>-4865.8780076923103</v>
      </c>
    </row>
    <row r="55" spans="1:7" x14ac:dyDescent="0.35">
      <c r="A55" s="5">
        <v>41791</v>
      </c>
      <c r="B55" s="4">
        <v>8850.8484769230854</v>
      </c>
      <c r="C55" s="4">
        <v>-2903.0313538461414</v>
      </c>
      <c r="D55" s="4">
        <v>-6576.9041461538509</v>
      </c>
      <c r="E55" s="4">
        <v>-2274.6821538461554</v>
      </c>
      <c r="F55" s="4">
        <v>3646.1194846153812</v>
      </c>
      <c r="G55" s="4">
        <v>-6124.9480692307679</v>
      </c>
    </row>
    <row r="56" spans="1:7" x14ac:dyDescent="0.35">
      <c r="A56" s="5">
        <v>41821</v>
      </c>
      <c r="B56" s="4">
        <v>7638.3246999999974</v>
      </c>
      <c r="C56" s="4">
        <v>556.14042307691852</v>
      </c>
      <c r="D56" s="4">
        <v>-10332.903676923073</v>
      </c>
      <c r="E56" s="4">
        <v>-3082.1233538461529</v>
      </c>
      <c r="F56" s="4">
        <v>5412.4321384615396</v>
      </c>
      <c r="G56" s="4">
        <v>-5594.8889769230773</v>
      </c>
    </row>
    <row r="57" spans="1:7" x14ac:dyDescent="0.35">
      <c r="A57" s="5">
        <v>41852</v>
      </c>
      <c r="B57" s="4">
        <v>4240.7288923076921</v>
      </c>
      <c r="C57" s="4">
        <v>1737.1469615384704</v>
      </c>
      <c r="D57" s="4">
        <v>-9914.4857153846169</v>
      </c>
      <c r="E57" s="4">
        <v>-2657.1820692307701</v>
      </c>
      <c r="F57" s="4">
        <v>1894.2464153846086</v>
      </c>
      <c r="G57" s="4">
        <v>-3544.3251538461518</v>
      </c>
    </row>
    <row r="58" spans="1:7" x14ac:dyDescent="0.35">
      <c r="A58" s="5">
        <v>41883</v>
      </c>
      <c r="B58" s="4">
        <v>12691.278176923079</v>
      </c>
      <c r="C58" s="4">
        <v>677.37504615384387</v>
      </c>
      <c r="D58" s="4">
        <v>-7593.9158307692342</v>
      </c>
      <c r="E58" s="4">
        <v>-2391.9319769230788</v>
      </c>
      <c r="F58" s="4">
        <v>2785.423192307695</v>
      </c>
      <c r="G58" s="4">
        <v>-10019.052830769228</v>
      </c>
    </row>
    <row r="59" spans="1:7" x14ac:dyDescent="0.35">
      <c r="A59" s="5">
        <v>41913</v>
      </c>
      <c r="B59" s="4">
        <v>12286.501330769228</v>
      </c>
      <c r="C59" s="4">
        <v>-1000.8700615384587</v>
      </c>
      <c r="D59" s="4">
        <v>-10832.844484615372</v>
      </c>
      <c r="E59" s="4">
        <v>-1444.3287307692317</v>
      </c>
      <c r="F59" s="4">
        <v>4886.2857923076808</v>
      </c>
      <c r="G59" s="4">
        <v>-9292.423484615385</v>
      </c>
    </row>
    <row r="60" spans="1:7" x14ac:dyDescent="0.35">
      <c r="A60" s="5">
        <v>41944</v>
      </c>
      <c r="B60" s="4">
        <v>9313.2730230769303</v>
      </c>
      <c r="C60" s="4">
        <v>2226.6289230769107</v>
      </c>
      <c r="D60" s="4">
        <v>-12909.866169230765</v>
      </c>
      <c r="E60" s="4">
        <v>-1018.7223307692298</v>
      </c>
      <c r="F60" s="4">
        <v>5173.656438461534</v>
      </c>
      <c r="G60" s="4">
        <v>-9977.1796538461531</v>
      </c>
    </row>
    <row r="61" spans="1:7" x14ac:dyDescent="0.35">
      <c r="A61" s="5">
        <v>41974</v>
      </c>
      <c r="B61" s="4">
        <v>9664.9346384615419</v>
      </c>
      <c r="C61" s="4">
        <v>-71.032353846152546</v>
      </c>
      <c r="D61" s="4">
        <v>-11619.191546153852</v>
      </c>
      <c r="E61" s="4">
        <v>-790.61937692307674</v>
      </c>
      <c r="F61" s="4">
        <v>5857.8487230769388</v>
      </c>
      <c r="G61" s="4">
        <v>-5955.7843615384627</v>
      </c>
    </row>
    <row r="62" spans="1:7" x14ac:dyDescent="0.35">
      <c r="A62" s="5">
        <v>42005</v>
      </c>
      <c r="B62" s="4">
        <v>6842.5033846153819</v>
      </c>
      <c r="C62" s="4">
        <v>-670.38867692306667</v>
      </c>
      <c r="D62" s="4">
        <v>-13969.390676923082</v>
      </c>
      <c r="E62" s="4">
        <v>-355.31076923076944</v>
      </c>
      <c r="F62" s="4">
        <v>4331.2062230769225</v>
      </c>
      <c r="G62" s="4">
        <v>-1321.2405769230827</v>
      </c>
    </row>
    <row r="63" spans="1:7" x14ac:dyDescent="0.35">
      <c r="A63" s="5">
        <v>42036</v>
      </c>
      <c r="B63" s="4">
        <v>9754.4574461538432</v>
      </c>
      <c r="C63" s="4">
        <v>334.01053076923563</v>
      </c>
      <c r="D63" s="4">
        <v>-7320.7596230769195</v>
      </c>
      <c r="E63" s="4">
        <v>-842.9893076923081</v>
      </c>
      <c r="F63" s="4">
        <v>2587.8031615384534</v>
      </c>
      <c r="G63" s="4">
        <v>-7282.2740923076963</v>
      </c>
    </row>
    <row r="64" spans="1:7" x14ac:dyDescent="0.35">
      <c r="A64" s="5">
        <v>42064</v>
      </c>
      <c r="B64" s="4">
        <v>10347.193953846152</v>
      </c>
      <c r="C64" s="4">
        <v>963.68966923077096</v>
      </c>
      <c r="D64" s="4">
        <v>-10138.315153846153</v>
      </c>
      <c r="E64" s="4">
        <v>-1083.1439615384606</v>
      </c>
      <c r="F64" s="4">
        <v>1348.3266615384491</v>
      </c>
      <c r="G64" s="4">
        <v>-3510.7229153846165</v>
      </c>
    </row>
    <row r="65" spans="1:7" x14ac:dyDescent="0.35">
      <c r="A65" s="5">
        <v>42095</v>
      </c>
      <c r="B65" s="4">
        <v>9045.4078692307667</v>
      </c>
      <c r="C65" s="4">
        <v>1563.7364307692333</v>
      </c>
      <c r="D65" s="4">
        <v>-9796.4531461538427</v>
      </c>
      <c r="E65" s="4">
        <v>-134.1083307692279</v>
      </c>
      <c r="F65" s="4">
        <v>541.9062846153829</v>
      </c>
      <c r="G65" s="4">
        <v>-3449.5541230769231</v>
      </c>
    </row>
    <row r="66" spans="1:7" x14ac:dyDescent="0.35">
      <c r="A66" s="5">
        <v>42125</v>
      </c>
      <c r="B66" s="4">
        <v>5136.6750000000102</v>
      </c>
      <c r="C66" s="4">
        <v>4017.9258846153825</v>
      </c>
      <c r="D66" s="4">
        <v>-10815.315007692312</v>
      </c>
      <c r="E66" s="4">
        <v>-1241.313900000001</v>
      </c>
      <c r="F66" s="4">
        <v>653.92152307692595</v>
      </c>
      <c r="G66" s="4">
        <v>1046.3059923076908</v>
      </c>
    </row>
    <row r="67" spans="1:7" x14ac:dyDescent="0.35">
      <c r="A67" s="5">
        <v>42156</v>
      </c>
      <c r="B67" s="4">
        <v>8746.4194769230817</v>
      </c>
      <c r="C67" s="4">
        <v>3355.8176461538606</v>
      </c>
      <c r="D67" s="4">
        <v>-11710.97014615385</v>
      </c>
      <c r="E67" s="4">
        <v>-1381.6681538461562</v>
      </c>
      <c r="F67" s="4">
        <v>2402.2594846153806</v>
      </c>
      <c r="G67" s="4">
        <v>-1320.4810692307692</v>
      </c>
    </row>
    <row r="68" spans="1:7" x14ac:dyDescent="0.35">
      <c r="A68" s="5">
        <v>42186</v>
      </c>
      <c r="B68" s="4">
        <v>11065.868700000006</v>
      </c>
      <c r="C68" s="4">
        <v>1405.079423076917</v>
      </c>
      <c r="D68" s="4">
        <v>-9970.7756769230691</v>
      </c>
      <c r="E68" s="4">
        <v>-1163.8973538461541</v>
      </c>
      <c r="F68" s="4">
        <v>1501.6421384615387</v>
      </c>
      <c r="G68" s="4">
        <v>1007.0900230769221</v>
      </c>
    </row>
    <row r="69" spans="1:7" x14ac:dyDescent="0.35">
      <c r="A69" s="5">
        <v>42217</v>
      </c>
      <c r="B69" s="4">
        <v>9096.0378923076933</v>
      </c>
      <c r="C69" s="4">
        <v>1019.0029615384701</v>
      </c>
      <c r="D69" s="4">
        <v>-9893.8227153846165</v>
      </c>
      <c r="E69" s="4">
        <v>-1396.5730692307698</v>
      </c>
      <c r="F69" s="4">
        <v>1346.9274153846054</v>
      </c>
      <c r="G69" s="4">
        <v>-2602.0651538461534</v>
      </c>
    </row>
    <row r="70" spans="1:7" x14ac:dyDescent="0.35">
      <c r="A70" s="5">
        <v>42248</v>
      </c>
      <c r="B70" s="4">
        <v>9000.5521769230836</v>
      </c>
      <c r="C70" s="4">
        <v>1614.0100461538459</v>
      </c>
      <c r="D70" s="4">
        <v>-8884.044830769235</v>
      </c>
      <c r="E70" s="4">
        <v>-1392.3749769230781</v>
      </c>
      <c r="F70" s="4">
        <v>1170.696192307696</v>
      </c>
      <c r="G70" s="4">
        <v>-1660.1468307692267</v>
      </c>
    </row>
    <row r="71" spans="1:7" x14ac:dyDescent="0.35">
      <c r="A71" s="5">
        <v>42278</v>
      </c>
      <c r="B71" s="4">
        <v>11992.469330769236</v>
      </c>
      <c r="C71" s="4">
        <v>3659.7029384615453</v>
      </c>
      <c r="D71" s="4">
        <v>-5198.257484615373</v>
      </c>
      <c r="E71" s="4">
        <v>-1617.0387307692317</v>
      </c>
      <c r="F71" s="4">
        <v>3540.1177923076903</v>
      </c>
      <c r="G71" s="4">
        <v>-10017.843484615387</v>
      </c>
    </row>
    <row r="72" spans="1:7" x14ac:dyDescent="0.35">
      <c r="A72" s="5">
        <v>42309</v>
      </c>
      <c r="B72" s="4">
        <v>3379.6040230769358</v>
      </c>
      <c r="C72" s="4">
        <v>-1567.6350769230921</v>
      </c>
      <c r="D72" s="4">
        <v>-8599.7981692307658</v>
      </c>
      <c r="E72" s="4">
        <v>26.580669230770582</v>
      </c>
      <c r="F72" s="4">
        <v>2447.7784384615225</v>
      </c>
      <c r="G72" s="4">
        <v>848.65734615384281</v>
      </c>
    </row>
    <row r="73" spans="1:7" x14ac:dyDescent="0.35">
      <c r="A73" s="5">
        <v>42339</v>
      </c>
      <c r="B73" s="4">
        <v>2281.8226384615482</v>
      </c>
      <c r="C73" s="4">
        <v>-6941.4613538461563</v>
      </c>
      <c r="D73" s="4">
        <v>-7359.089546153853</v>
      </c>
      <c r="E73" s="4">
        <v>-66.207376923076481</v>
      </c>
      <c r="F73" s="4">
        <v>2558.9437230769399</v>
      </c>
      <c r="G73" s="4">
        <v>-1650.2483615384626</v>
      </c>
    </row>
    <row r="74" spans="1:7" x14ac:dyDescent="0.35">
      <c r="A74" s="5">
        <v>42370</v>
      </c>
      <c r="B74" s="4">
        <v>750.76538461536984</v>
      </c>
      <c r="C74" s="4">
        <v>1213.6913230769278</v>
      </c>
      <c r="D74" s="4">
        <v>-6471.8526769230812</v>
      </c>
      <c r="E74" s="4">
        <v>-185.55376923076938</v>
      </c>
      <c r="F74" s="4">
        <v>1125.5632230769261</v>
      </c>
      <c r="G74" s="4">
        <v>379.92742307691515</v>
      </c>
    </row>
    <row r="75" spans="1:7" x14ac:dyDescent="0.35">
      <c r="A75" s="5">
        <v>42401</v>
      </c>
      <c r="B75" s="4">
        <v>-1738.5725538461484</v>
      </c>
      <c r="C75" s="4">
        <v>6369.0445307692353</v>
      </c>
      <c r="D75" s="4">
        <v>-6843.3706230769167</v>
      </c>
      <c r="E75" s="4">
        <v>-534.95030769230834</v>
      </c>
      <c r="F75" s="4">
        <v>2688.5841615384561</v>
      </c>
      <c r="G75" s="4">
        <v>1919.637907692304</v>
      </c>
    </row>
    <row r="76" spans="1:7" x14ac:dyDescent="0.35">
      <c r="A76" s="5">
        <v>42430</v>
      </c>
      <c r="B76" s="4">
        <v>1324.8459538461539</v>
      </c>
      <c r="C76" s="4">
        <v>4987.9036692307709</v>
      </c>
      <c r="D76" s="4">
        <v>-3395.0881538461545</v>
      </c>
      <c r="E76" s="4">
        <v>-1240.1259615384606</v>
      </c>
      <c r="F76" s="4">
        <v>4109.8676615384466</v>
      </c>
      <c r="G76" s="4">
        <v>-5053.7389153846161</v>
      </c>
    </row>
    <row r="77" spans="1:7" x14ac:dyDescent="0.35">
      <c r="A77" s="5">
        <v>42461</v>
      </c>
      <c r="B77" s="4">
        <v>2084.1028692307664</v>
      </c>
      <c r="C77" s="4">
        <v>6403.7334307692363</v>
      </c>
      <c r="D77" s="4">
        <v>-1390.883146153843</v>
      </c>
      <c r="E77" s="4">
        <v>-881.6023307692285</v>
      </c>
      <c r="F77" s="4">
        <v>1704.89228461538</v>
      </c>
      <c r="G77" s="4">
        <v>-1095.2181230769238</v>
      </c>
    </row>
    <row r="78" spans="1:7" x14ac:dyDescent="0.35">
      <c r="A78" s="5">
        <v>42491</v>
      </c>
      <c r="B78" s="4">
        <v>1028.1850000000049</v>
      </c>
      <c r="C78" s="4">
        <v>1957.8188846153862</v>
      </c>
      <c r="D78" s="4">
        <v>-4010.4420076923125</v>
      </c>
      <c r="E78" s="4">
        <v>-617.53490000000056</v>
      </c>
      <c r="F78" s="4">
        <v>-435.94147692307888</v>
      </c>
      <c r="G78" s="4">
        <v>-274.53600769230979</v>
      </c>
    </row>
    <row r="79" spans="1:7" x14ac:dyDescent="0.35">
      <c r="A79" s="5">
        <v>42522</v>
      </c>
      <c r="B79" s="4">
        <v>3530.9244769230791</v>
      </c>
      <c r="C79" s="4">
        <v>4865.2196461538551</v>
      </c>
      <c r="D79" s="4">
        <v>-4844.0961461538536</v>
      </c>
      <c r="E79" s="4">
        <v>-770.75215384615694</v>
      </c>
      <c r="F79" s="4">
        <v>830.95648461538076</v>
      </c>
      <c r="G79" s="4">
        <v>-1712.3620692307668</v>
      </c>
    </row>
    <row r="80" spans="1:7" x14ac:dyDescent="0.35">
      <c r="A80" s="5">
        <v>42552</v>
      </c>
      <c r="B80" s="4">
        <v>1853.2286999999997</v>
      </c>
      <c r="C80" s="4">
        <v>2495.5524230769224</v>
      </c>
      <c r="D80" s="4">
        <v>-7623.9546769230728</v>
      </c>
      <c r="E80" s="4">
        <v>-680.56735384615422</v>
      </c>
      <c r="F80" s="4">
        <v>1222.2581384615405</v>
      </c>
      <c r="G80" s="4">
        <v>-513.62897692307524</v>
      </c>
    </row>
    <row r="81" spans="1:7" x14ac:dyDescent="0.35">
      <c r="A81" s="5">
        <v>42583</v>
      </c>
      <c r="B81" s="4">
        <v>1052.02189230769</v>
      </c>
      <c r="C81" s="4">
        <v>825.91496153846674</v>
      </c>
      <c r="D81" s="4">
        <v>-3186.6877153846144</v>
      </c>
      <c r="E81" s="4">
        <v>7.4239307692296279</v>
      </c>
      <c r="F81" s="4">
        <v>57.165415384610242</v>
      </c>
      <c r="G81" s="4">
        <v>1169.7688461538455</v>
      </c>
    </row>
    <row r="82" spans="1:7" x14ac:dyDescent="0.35">
      <c r="A82" s="5">
        <v>42614</v>
      </c>
      <c r="B82" s="4">
        <v>3226.0621769230856</v>
      </c>
      <c r="C82" s="4">
        <v>-211.31295384615805</v>
      </c>
      <c r="D82" s="4">
        <v>1.2721692307677586</v>
      </c>
      <c r="E82" s="4">
        <v>177.8500230769223</v>
      </c>
      <c r="F82" s="4">
        <v>-925.80980769230518</v>
      </c>
      <c r="G82" s="4">
        <v>-3832.9838307692262</v>
      </c>
    </row>
    <row r="83" spans="1:7" x14ac:dyDescent="0.35">
      <c r="A83" s="5">
        <v>42644</v>
      </c>
      <c r="B83" s="4">
        <v>5761.8633307692362</v>
      </c>
      <c r="C83" s="4">
        <v>-2245.3180615384554</v>
      </c>
      <c r="D83" s="4">
        <v>6150.2955153846269</v>
      </c>
      <c r="E83" s="4">
        <v>-1440.0707307692319</v>
      </c>
      <c r="F83" s="4">
        <v>-1322.6172076923103</v>
      </c>
      <c r="G83" s="4">
        <v>-8232.0744846153866</v>
      </c>
    </row>
    <row r="84" spans="1:7" x14ac:dyDescent="0.35">
      <c r="A84" s="5">
        <v>42675</v>
      </c>
      <c r="B84" s="4">
        <v>5293.077023076934</v>
      </c>
      <c r="C84" s="4">
        <v>-2975.0200769230869</v>
      </c>
      <c r="D84" s="4">
        <v>6695.8928307692404</v>
      </c>
      <c r="E84" s="4">
        <v>-376.83133076922968</v>
      </c>
      <c r="F84" s="4">
        <v>-1452.640561538472</v>
      </c>
      <c r="G84" s="4">
        <v>-2197.6056538461562</v>
      </c>
    </row>
    <row r="85" spans="1:7" x14ac:dyDescent="0.35">
      <c r="A85" s="5">
        <v>42705</v>
      </c>
      <c r="B85" s="4">
        <v>6202.3686384615503</v>
      </c>
      <c r="C85" s="4">
        <v>-3984.0933538461541</v>
      </c>
      <c r="D85" s="4">
        <v>6588.6244538461469</v>
      </c>
      <c r="E85" s="4">
        <v>-17.502376923076554</v>
      </c>
      <c r="F85" s="4">
        <v>-2008.007276923061</v>
      </c>
      <c r="G85" s="4">
        <v>-6478.7963615384615</v>
      </c>
    </row>
    <row r="86" spans="1:7" x14ac:dyDescent="0.35">
      <c r="A86" s="5">
        <v>42736</v>
      </c>
      <c r="B86" s="4">
        <v>9878.6473846153822</v>
      </c>
      <c r="C86" s="4">
        <v>-3685.0586769230722</v>
      </c>
      <c r="D86" s="4">
        <v>7281.9153230769152</v>
      </c>
      <c r="E86" s="4">
        <v>372.63823076923063</v>
      </c>
      <c r="F86" s="4">
        <v>-2257.9197769230814</v>
      </c>
      <c r="G86" s="4">
        <v>-3490.7115769230804</v>
      </c>
    </row>
    <row r="87" spans="1:7" x14ac:dyDescent="0.35">
      <c r="A87" s="5">
        <v>42767</v>
      </c>
      <c r="B87" s="4">
        <v>3078.4604461538547</v>
      </c>
      <c r="C87" s="4">
        <v>-6403.32046923077</v>
      </c>
      <c r="D87" s="4">
        <v>2512.0473769230812</v>
      </c>
      <c r="E87" s="4">
        <v>-343.53830769230808</v>
      </c>
      <c r="F87" s="4">
        <v>-3897.1248384615465</v>
      </c>
      <c r="G87" s="4">
        <v>505.96390769230493</v>
      </c>
    </row>
    <row r="88" spans="1:7" x14ac:dyDescent="0.35">
      <c r="A88" s="5">
        <v>42795</v>
      </c>
      <c r="B88" s="4">
        <v>-2933.6950461538509</v>
      </c>
      <c r="C88" s="4">
        <v>-1938.9693307692287</v>
      </c>
      <c r="D88" s="4">
        <v>1665.4858461538461</v>
      </c>
      <c r="E88" s="4">
        <v>809.12603846153979</v>
      </c>
      <c r="F88" s="4">
        <v>-1710.370338461551</v>
      </c>
      <c r="G88" s="4">
        <v>1995.5200846153857</v>
      </c>
    </row>
    <row r="89" spans="1:7" x14ac:dyDescent="0.35">
      <c r="A89" s="5">
        <v>42826</v>
      </c>
      <c r="B89" s="4">
        <v>-2.5631307692310656</v>
      </c>
      <c r="C89" s="4">
        <v>-5498.9075692307597</v>
      </c>
      <c r="D89" s="4">
        <v>3999.5338538461583</v>
      </c>
      <c r="E89" s="4">
        <v>563.07166923077239</v>
      </c>
      <c r="F89" s="4">
        <v>855.74828461537982</v>
      </c>
      <c r="G89" s="4">
        <v>2319.0028769230739</v>
      </c>
    </row>
    <row r="90" spans="1:7" x14ac:dyDescent="0.35">
      <c r="A90" s="5">
        <v>42856</v>
      </c>
      <c r="B90" s="4">
        <v>3559.7340000000113</v>
      </c>
      <c r="C90" s="4">
        <v>-3417.6291153846178</v>
      </c>
      <c r="D90" s="4">
        <v>4398.9889923076917</v>
      </c>
      <c r="E90" s="4">
        <v>344.44709999999941</v>
      </c>
      <c r="F90" s="4">
        <v>2563.3055230769241</v>
      </c>
      <c r="G90" s="4">
        <v>-427.89800769231078</v>
      </c>
    </row>
    <row r="91" spans="1:7" x14ac:dyDescent="0.35">
      <c r="A91" s="5">
        <v>42887</v>
      </c>
      <c r="B91" s="4">
        <v>1205.2614769230786</v>
      </c>
      <c r="C91" s="4">
        <v>-4213.3533538461415</v>
      </c>
      <c r="D91" s="4">
        <v>2580.3198538461438</v>
      </c>
      <c r="E91" s="4">
        <v>873.22584615384403</v>
      </c>
      <c r="F91" s="4">
        <v>764.85048461538099</v>
      </c>
      <c r="G91" s="4">
        <v>5679.6649307692314</v>
      </c>
    </row>
    <row r="92" spans="1:7" x14ac:dyDescent="0.35">
      <c r="A92" s="5">
        <v>42917</v>
      </c>
      <c r="B92" s="4">
        <v>-9.1002999999982421</v>
      </c>
      <c r="C92" s="4">
        <v>-3121.1975769230776</v>
      </c>
      <c r="D92" s="4">
        <v>3879.5313230769316</v>
      </c>
      <c r="E92" s="4">
        <v>136.47464615384706</v>
      </c>
      <c r="F92" s="4">
        <v>-1404.6168615384595</v>
      </c>
      <c r="G92" s="4">
        <v>3374.8020230769253</v>
      </c>
    </row>
    <row r="93" spans="1:7" x14ac:dyDescent="0.35">
      <c r="A93" s="5">
        <v>42948</v>
      </c>
      <c r="B93" s="4">
        <v>-223.00410769230803</v>
      </c>
      <c r="C93" s="4">
        <v>14.995961538472329</v>
      </c>
      <c r="D93" s="4">
        <v>1817.3542846153869</v>
      </c>
      <c r="E93" s="4">
        <v>341.78993076922961</v>
      </c>
      <c r="F93" s="4">
        <v>2153.4974153846051</v>
      </c>
      <c r="G93" s="4">
        <v>2824.5588461538464</v>
      </c>
    </row>
    <row r="94" spans="1:7" x14ac:dyDescent="0.35">
      <c r="A94" s="5">
        <v>42979</v>
      </c>
      <c r="B94" s="4">
        <v>-1648.1388230769153</v>
      </c>
      <c r="C94" s="4">
        <v>2898.7240461538458</v>
      </c>
      <c r="D94" s="4">
        <v>467.74916923076671</v>
      </c>
      <c r="E94" s="4">
        <v>-240.67397692307895</v>
      </c>
      <c r="F94" s="4">
        <v>1571.6161923076943</v>
      </c>
      <c r="G94" s="4">
        <v>1829.7001692307713</v>
      </c>
    </row>
    <row r="95" spans="1:7" x14ac:dyDescent="0.35">
      <c r="A95" s="5">
        <v>43009</v>
      </c>
      <c r="B95" s="4">
        <v>-3515.3056692307655</v>
      </c>
      <c r="C95" s="4">
        <v>-2923.6380615384551</v>
      </c>
      <c r="D95" s="4">
        <v>4259.9625153846282</v>
      </c>
      <c r="E95" s="4">
        <v>358.59626923076848</v>
      </c>
      <c r="F95" s="4">
        <v>-2019.6172076923103</v>
      </c>
      <c r="G95" s="4">
        <v>7289.3855153846125</v>
      </c>
    </row>
    <row r="96" spans="1:7" x14ac:dyDescent="0.35">
      <c r="A96" s="5">
        <v>43040</v>
      </c>
      <c r="B96" s="4">
        <v>1678.2560230769377</v>
      </c>
      <c r="C96" s="4">
        <v>-2604.1480769230911</v>
      </c>
      <c r="D96" s="4">
        <v>11293.730830769229</v>
      </c>
      <c r="E96" s="4">
        <v>177.81466923077005</v>
      </c>
      <c r="F96" s="4">
        <v>-2200.301561538472</v>
      </c>
      <c r="G96" s="4">
        <v>2297.374346153847</v>
      </c>
    </row>
    <row r="97" spans="1:7" x14ac:dyDescent="0.35">
      <c r="A97" s="5">
        <v>43070</v>
      </c>
      <c r="B97" s="4">
        <v>-2823.8423615384527</v>
      </c>
      <c r="C97" s="4">
        <v>-352.60935384615732</v>
      </c>
      <c r="D97" s="4">
        <v>3589.9594538461533</v>
      </c>
      <c r="E97" s="4">
        <v>-17.407376923076754</v>
      </c>
      <c r="F97" s="4">
        <v>756.50172307692992</v>
      </c>
      <c r="G97" s="4">
        <v>9341.6956384615405</v>
      </c>
    </row>
    <row r="98" spans="1:7" x14ac:dyDescent="0.35">
      <c r="A98" s="5">
        <v>43101</v>
      </c>
      <c r="B98" s="4">
        <v>-9281.9561153846225</v>
      </c>
      <c r="C98" s="4">
        <v>1490.4311230769308</v>
      </c>
      <c r="D98" s="4">
        <v>-3770.6016769230846</v>
      </c>
      <c r="E98" s="4">
        <v>460.43243076923045</v>
      </c>
      <c r="F98" s="4">
        <v>-1523.9600769230747</v>
      </c>
      <c r="G98" s="4">
        <v>10870.82872307692</v>
      </c>
    </row>
    <row r="99" spans="1:7" x14ac:dyDescent="0.35">
      <c r="A99" s="5">
        <v>43132</v>
      </c>
      <c r="B99" s="4">
        <v>2850.8501461538472</v>
      </c>
      <c r="C99" s="4">
        <v>1793.8375307692331</v>
      </c>
      <c r="D99" s="4">
        <v>4350.4944769230788</v>
      </c>
      <c r="E99" s="4">
        <v>977.0749923076919</v>
      </c>
      <c r="F99" s="4">
        <v>164.64466153846297</v>
      </c>
      <c r="G99" s="4">
        <v>-1936.9602923076964</v>
      </c>
    </row>
    <row r="100" spans="1:7" x14ac:dyDescent="0.35">
      <c r="A100" s="5">
        <v>43160</v>
      </c>
      <c r="B100" s="4">
        <v>1481.94115384615</v>
      </c>
      <c r="C100" s="4">
        <v>5064.6121692307715</v>
      </c>
      <c r="D100" s="4">
        <v>-548.45825384615455</v>
      </c>
      <c r="E100" s="4">
        <v>-268.50886153846113</v>
      </c>
      <c r="F100" s="4">
        <v>187.46616153845389</v>
      </c>
      <c r="G100" s="4">
        <v>9293.6775846153869</v>
      </c>
    </row>
    <row r="101" spans="1:7" x14ac:dyDescent="0.35">
      <c r="A101" s="5">
        <v>43191</v>
      </c>
      <c r="B101" s="4">
        <v>-4351.9755307692321</v>
      </c>
      <c r="C101" s="4">
        <v>5588.0897307692358</v>
      </c>
      <c r="D101" s="4">
        <v>-2622.9409461538453</v>
      </c>
      <c r="E101" s="4">
        <v>2132.2219692307717</v>
      </c>
      <c r="F101" s="4">
        <v>-1147.5955153846153</v>
      </c>
      <c r="G101" s="4">
        <v>5354.0908769230773</v>
      </c>
    </row>
    <row r="102" spans="1:7" x14ac:dyDescent="0.35">
      <c r="A102" s="5">
        <v>43221</v>
      </c>
      <c r="B102" s="4">
        <v>-1548.0252999999939</v>
      </c>
      <c r="C102" s="4">
        <v>4759.9546846153826</v>
      </c>
      <c r="D102" s="4">
        <v>-2259.7625076923141</v>
      </c>
      <c r="E102" s="4">
        <v>2782.2830000000013</v>
      </c>
      <c r="F102" s="4">
        <v>589.73602307692636</v>
      </c>
      <c r="G102" s="4">
        <v>300.86889230769157</v>
      </c>
    </row>
    <row r="103" spans="1:7" x14ac:dyDescent="0.35">
      <c r="A103" s="5">
        <v>43252</v>
      </c>
      <c r="B103" s="4">
        <v>-822.85102307691704</v>
      </c>
      <c r="C103" s="4">
        <v>840.73084615385596</v>
      </c>
      <c r="D103" s="4">
        <v>-2150.9548461538507</v>
      </c>
      <c r="E103" s="4">
        <v>1913.6289461538454</v>
      </c>
      <c r="F103" s="4">
        <v>1237.5211846153834</v>
      </c>
      <c r="G103" s="4">
        <v>2444.55093076923</v>
      </c>
    </row>
    <row r="104" spans="1:7" x14ac:dyDescent="0.35">
      <c r="A104" s="5">
        <v>43282</v>
      </c>
      <c r="B104" s="4">
        <v>2013.7776999999987</v>
      </c>
      <c r="C104" s="4">
        <v>-2616.8609769230825</v>
      </c>
      <c r="D104" s="4">
        <v>2436.9065230769265</v>
      </c>
      <c r="E104" s="4">
        <v>2986.4919461538466</v>
      </c>
      <c r="F104" s="4">
        <v>1229.3345384615386</v>
      </c>
      <c r="G104" s="4">
        <v>-2415.2094769230753</v>
      </c>
    </row>
    <row r="105" spans="1:7" x14ac:dyDescent="0.35">
      <c r="A105" s="5">
        <v>43313</v>
      </c>
      <c r="B105" s="4">
        <v>3568.8123923076928</v>
      </c>
      <c r="C105" s="4">
        <v>-3324.1855384615337</v>
      </c>
      <c r="D105" s="4">
        <v>-642.29851538461662</v>
      </c>
      <c r="E105" s="4">
        <v>1885.2133307692293</v>
      </c>
      <c r="F105" s="4">
        <v>-952.28778461539332</v>
      </c>
      <c r="G105" s="4">
        <v>3908.3676461538453</v>
      </c>
    </row>
    <row r="106" spans="1:7" x14ac:dyDescent="0.35">
      <c r="A106" s="5">
        <v>43344</v>
      </c>
      <c r="B106" s="4">
        <v>-562.22472307692078</v>
      </c>
      <c r="C106" s="4">
        <v>-2628.6973538461534</v>
      </c>
      <c r="D106" s="4">
        <v>-4393.6426307692382</v>
      </c>
      <c r="E106" s="4">
        <v>2117.1489230769221</v>
      </c>
      <c r="F106" s="4">
        <v>202.41079230769537</v>
      </c>
      <c r="G106" s="4">
        <v>6502.7163692307731</v>
      </c>
    </row>
    <row r="107" spans="1:7" x14ac:dyDescent="0.35">
      <c r="A107" s="5">
        <v>43374</v>
      </c>
      <c r="B107" s="4">
        <v>-2324.0386692307657</v>
      </c>
      <c r="C107" s="4">
        <v>-4519.9928615384561</v>
      </c>
      <c r="D107" s="4">
        <v>292.03811538462469</v>
      </c>
      <c r="E107" s="4">
        <v>1402.8287692307686</v>
      </c>
      <c r="F107" s="4">
        <v>-676.61640769230871</v>
      </c>
      <c r="G107" s="4">
        <v>7378.5352153846143</v>
      </c>
    </row>
    <row r="108" spans="1:7" x14ac:dyDescent="0.35">
      <c r="A108" s="5">
        <v>43405</v>
      </c>
      <c r="B108" s="4">
        <v>-2823.9217769230672</v>
      </c>
      <c r="C108" s="4">
        <v>-1263.0051769230849</v>
      </c>
      <c r="D108" s="4">
        <v>1518.0788307692346</v>
      </c>
      <c r="E108" s="4">
        <v>434.14926923077019</v>
      </c>
      <c r="F108" s="4">
        <v>-1833.6265615384691</v>
      </c>
      <c r="G108" s="4">
        <v>5917.4523461538483</v>
      </c>
    </row>
    <row r="109" spans="1:7" x14ac:dyDescent="0.35">
      <c r="A109" s="5">
        <v>43435</v>
      </c>
      <c r="B109" s="4">
        <v>-7762.5600615384537</v>
      </c>
      <c r="C109" s="4">
        <v>-389.57195384615625</v>
      </c>
      <c r="D109" s="4">
        <v>371.76765384614555</v>
      </c>
      <c r="E109" s="4">
        <v>329.30622307692329</v>
      </c>
      <c r="F109" s="4">
        <v>-117.54477692306682</v>
      </c>
      <c r="G109" s="4">
        <v>5504.7529384615409</v>
      </c>
    </row>
    <row r="110" spans="1:7" x14ac:dyDescent="0.35">
      <c r="A110" s="5">
        <v>43466</v>
      </c>
      <c r="B110" s="4">
        <v>-7325.846115384622</v>
      </c>
      <c r="C110" s="4">
        <v>-1434.8223769230681</v>
      </c>
      <c r="D110" s="4">
        <v>7025.0574230769125</v>
      </c>
      <c r="E110" s="4">
        <v>855.60463076923043</v>
      </c>
      <c r="F110" s="4">
        <v>-2677.0325769230694</v>
      </c>
      <c r="G110" s="4">
        <v>10109.532223076916</v>
      </c>
    </row>
    <row r="111" spans="1:7" x14ac:dyDescent="0.35">
      <c r="A111" s="5">
        <v>43497</v>
      </c>
      <c r="B111" s="4">
        <v>-10665.242753846149</v>
      </c>
      <c r="C111" s="4">
        <v>-3143.9273692307688</v>
      </c>
      <c r="D111" s="4">
        <v>-489.02962307691632</v>
      </c>
      <c r="E111" s="4">
        <v>2313.290892307692</v>
      </c>
      <c r="F111" s="4">
        <v>-1011.9870384615351</v>
      </c>
      <c r="G111" s="4">
        <v>4572.4258076922997</v>
      </c>
    </row>
    <row r="112" spans="1:7" x14ac:dyDescent="0.35">
      <c r="A112" s="5">
        <v>43525</v>
      </c>
      <c r="B112" s="4">
        <v>-18208.619146153847</v>
      </c>
      <c r="C112" s="4">
        <v>-3474.9033307692298</v>
      </c>
      <c r="D112" s="4">
        <v>-3294.0578538461559</v>
      </c>
      <c r="E112" s="4">
        <v>2324.1531384615391</v>
      </c>
      <c r="F112" s="4">
        <v>-901.49653846154979</v>
      </c>
      <c r="G112" s="4">
        <v>18728.911584615384</v>
      </c>
    </row>
    <row r="113" spans="1:7" x14ac:dyDescent="0.35">
      <c r="A113" s="5">
        <v>43556</v>
      </c>
      <c r="B113" s="4">
        <v>-10583.525130769231</v>
      </c>
      <c r="C113" s="4">
        <v>-992.57896923076623</v>
      </c>
      <c r="D113" s="4">
        <v>2123.8461538461561</v>
      </c>
      <c r="E113" s="4">
        <v>2660.5686692307718</v>
      </c>
      <c r="F113" s="4">
        <v>1667.7766846153827</v>
      </c>
      <c r="G113" s="4">
        <v>7424.0126769230737</v>
      </c>
    </row>
    <row r="114" spans="1:7" x14ac:dyDescent="0.35">
      <c r="A114" s="5">
        <v>43586</v>
      </c>
      <c r="B114" s="4">
        <v>-11008.261099999989</v>
      </c>
      <c r="C114" s="4">
        <v>869.66308461538574</v>
      </c>
      <c r="D114" s="4">
        <v>4175.8696923076859</v>
      </c>
      <c r="E114" s="4">
        <v>2206.1726999999992</v>
      </c>
      <c r="F114" s="4">
        <v>2962.6116230769258</v>
      </c>
      <c r="G114" s="4">
        <v>6834.6995923076902</v>
      </c>
    </row>
    <row r="115" spans="1:7" x14ac:dyDescent="0.35">
      <c r="A115" s="5">
        <v>43617</v>
      </c>
      <c r="B115" s="4">
        <v>-14692.748923076921</v>
      </c>
      <c r="C115" s="4">
        <v>3070.6236461538574</v>
      </c>
      <c r="D115" s="4">
        <v>2772.7921538461451</v>
      </c>
      <c r="E115" s="4">
        <v>4167.5579461538455</v>
      </c>
      <c r="F115" s="4">
        <v>-480.95491538461647</v>
      </c>
      <c r="G115" s="4">
        <v>7273.1439307692308</v>
      </c>
    </row>
    <row r="116" spans="1:7" x14ac:dyDescent="0.35">
      <c r="A116" s="5">
        <v>43647</v>
      </c>
      <c r="B116" s="4">
        <v>-13425.491600000001</v>
      </c>
      <c r="C116" s="4">
        <v>1029.7511230769232</v>
      </c>
      <c r="D116" s="4">
        <v>8453.2480230769288</v>
      </c>
      <c r="E116" s="4">
        <v>2954.0875461538471</v>
      </c>
      <c r="F116" s="4">
        <v>-312.88366153845709</v>
      </c>
      <c r="G116" s="4">
        <v>5228.2562230769217</v>
      </c>
    </row>
    <row r="117" spans="1:7" x14ac:dyDescent="0.35">
      <c r="A117" s="5">
        <v>43678</v>
      </c>
      <c r="B117" s="4">
        <v>-14569.495907692304</v>
      </c>
      <c r="C117" s="4">
        <v>-254.35563846152945</v>
      </c>
      <c r="D117" s="4">
        <v>5339.1624846153863</v>
      </c>
      <c r="E117" s="4">
        <v>3137.2109307692281</v>
      </c>
      <c r="F117" s="4">
        <v>3.2571153846074594</v>
      </c>
      <c r="G117" s="4">
        <v>6200.6291461538458</v>
      </c>
    </row>
    <row r="118" spans="1:7" x14ac:dyDescent="0.35">
      <c r="A118" s="5">
        <v>43709</v>
      </c>
      <c r="B118" s="4">
        <v>-18460.212323076921</v>
      </c>
      <c r="C118" s="4">
        <v>-579.1826538461537</v>
      </c>
      <c r="D118" s="4">
        <v>4261.9530692307671</v>
      </c>
      <c r="E118" s="4">
        <v>2472.0595230769213</v>
      </c>
      <c r="F118" s="4">
        <v>651.46539230769849</v>
      </c>
      <c r="G118" s="4">
        <v>11890.140469230773</v>
      </c>
    </row>
    <row r="119" spans="1:7" x14ac:dyDescent="0.35">
      <c r="A119" s="5">
        <v>43739</v>
      </c>
      <c r="B119" s="4">
        <v>-16254.299369230772</v>
      </c>
      <c r="C119" s="4">
        <v>216.69133846154728</v>
      </c>
      <c r="D119" s="4">
        <v>7714.5342153846286</v>
      </c>
      <c r="E119" s="4">
        <v>1592.0724692307676</v>
      </c>
      <c r="F119" s="4">
        <v>895.64349230768858</v>
      </c>
      <c r="G119" s="4">
        <v>7558.8330153846146</v>
      </c>
    </row>
    <row r="120" spans="1:7" x14ac:dyDescent="0.35">
      <c r="A120" s="5">
        <v>43770</v>
      </c>
      <c r="B120" s="4">
        <v>-13634.189176923064</v>
      </c>
      <c r="C120" s="4">
        <v>5065.4314230769087</v>
      </c>
      <c r="D120" s="4">
        <v>2489.438430769238</v>
      </c>
      <c r="E120" s="4">
        <v>360.60736923077002</v>
      </c>
      <c r="F120" s="4">
        <v>-2467.5637615384694</v>
      </c>
      <c r="G120" s="4">
        <v>9065.6600461538474</v>
      </c>
    </row>
    <row r="121" spans="1:7" x14ac:dyDescent="0.35">
      <c r="A121" s="5">
        <v>43800</v>
      </c>
      <c r="B121" s="4">
        <v>-19296.755461538451</v>
      </c>
      <c r="C121" s="4">
        <v>5708.8454461538422</v>
      </c>
      <c r="D121" s="4">
        <v>-5330.6489461538513</v>
      </c>
      <c r="E121" s="4">
        <v>929.70742307692308</v>
      </c>
      <c r="F121" s="4">
        <v>-4771.3527769230568</v>
      </c>
      <c r="G121" s="4">
        <v>14124.118238461539</v>
      </c>
    </row>
    <row r="122" spans="1:7" x14ac:dyDescent="0.35">
      <c r="A122" s="5">
        <v>43831</v>
      </c>
      <c r="B122" s="4">
        <v>-23435.725715384622</v>
      </c>
      <c r="C122" s="4">
        <v>-625.63237692307302</v>
      </c>
      <c r="D122" s="4">
        <v>1822.2310230769217</v>
      </c>
      <c r="E122" s="4">
        <v>1969.2737307692305</v>
      </c>
      <c r="F122" s="4">
        <v>-6288.8230769230722</v>
      </c>
      <c r="G122" s="4">
        <v>18685.939423076918</v>
      </c>
    </row>
    <row r="123" spans="1:7" x14ac:dyDescent="0.35">
      <c r="A123" s="5">
        <v>43862</v>
      </c>
      <c r="B123" s="4">
        <v>-26101.817453846154</v>
      </c>
      <c r="C123" s="4">
        <v>4318.3993307692363</v>
      </c>
      <c r="D123" s="4">
        <v>-3565.3923230769142</v>
      </c>
      <c r="E123" s="4">
        <v>2631.6994923076918</v>
      </c>
      <c r="F123" s="4">
        <v>-5870.2924384615399</v>
      </c>
      <c r="G123" s="4">
        <v>27678.187107692305</v>
      </c>
    </row>
    <row r="124" spans="1:7" x14ac:dyDescent="0.35">
      <c r="A124" s="5">
        <v>43891</v>
      </c>
      <c r="B124" s="4">
        <v>-26722.283446153851</v>
      </c>
      <c r="C124" s="4">
        <v>8273.5576692307732</v>
      </c>
      <c r="D124" s="4">
        <v>-6748.4764538461532</v>
      </c>
      <c r="E124" s="4">
        <v>4116.3807384615393</v>
      </c>
      <c r="F124" s="4">
        <v>-8997.9972384615467</v>
      </c>
      <c r="G124" s="4">
        <v>18334.876484615383</v>
      </c>
    </row>
    <row r="125" spans="1:7" x14ac:dyDescent="0.35">
      <c r="A125" s="5">
        <v>43922</v>
      </c>
      <c r="B125" s="4">
        <v>-26662.802530769233</v>
      </c>
      <c r="C125" s="4">
        <v>3541.0372307692378</v>
      </c>
      <c r="D125" s="4">
        <v>-10161.668846153843</v>
      </c>
      <c r="E125" s="4">
        <v>6786.0208692307715</v>
      </c>
      <c r="F125" s="4">
        <v>-7962.484115384621</v>
      </c>
      <c r="G125" s="4">
        <v>7322.6365769230724</v>
      </c>
    </row>
    <row r="126" spans="1:7" x14ac:dyDescent="0.35">
      <c r="A126" s="5">
        <v>43952</v>
      </c>
      <c r="B126" s="4">
        <v>-24470.376299999993</v>
      </c>
      <c r="C126" s="4">
        <v>4537.9561846153883</v>
      </c>
      <c r="D126" s="4">
        <v>-6116.9199076923105</v>
      </c>
      <c r="E126" s="4">
        <v>6723.7738000000008</v>
      </c>
      <c r="F126" s="4">
        <v>-8082.3326769230771</v>
      </c>
      <c r="G126" s="4">
        <v>7716.101592307692</v>
      </c>
    </row>
    <row r="127" spans="1:7" x14ac:dyDescent="0.35">
      <c r="A127" s="5">
        <v>43983</v>
      </c>
      <c r="B127" s="4">
        <v>-19742.594023076919</v>
      </c>
      <c r="C127" s="4">
        <v>2121.7320461538548</v>
      </c>
      <c r="D127" s="4">
        <v>2420.9836538461459</v>
      </c>
      <c r="E127" s="4">
        <v>5226.4778461538426</v>
      </c>
      <c r="F127" s="4">
        <v>-11337.487215384615</v>
      </c>
      <c r="G127" s="4">
        <v>7485.912930769231</v>
      </c>
    </row>
    <row r="128" spans="1:7" x14ac:dyDescent="0.35">
      <c r="A128" s="5">
        <v>44013</v>
      </c>
      <c r="B128" s="4">
        <v>-22277.467400000001</v>
      </c>
      <c r="C128" s="4">
        <v>3199.0930230769227</v>
      </c>
      <c r="D128" s="4">
        <v>8523.9652230769279</v>
      </c>
      <c r="E128" s="4">
        <v>6220.1544461538451</v>
      </c>
      <c r="F128" s="4">
        <v>-11406.073961538459</v>
      </c>
      <c r="G128" s="4">
        <v>10340.245923076924</v>
      </c>
    </row>
    <row r="129" spans="1:7" x14ac:dyDescent="0.35">
      <c r="A129" s="5">
        <v>44044</v>
      </c>
      <c r="B129" s="4">
        <v>-18268.966407692307</v>
      </c>
      <c r="C129" s="4">
        <v>4152.8925615384724</v>
      </c>
      <c r="D129" s="4">
        <v>10250.467484615387</v>
      </c>
      <c r="E129" s="4">
        <v>5406.691230769231</v>
      </c>
      <c r="F129" s="4">
        <v>-10658.578184615391</v>
      </c>
      <c r="G129" s="4">
        <v>7436.4460461538474</v>
      </c>
    </row>
    <row r="130" spans="1:7" x14ac:dyDescent="0.35">
      <c r="A130" s="5">
        <v>44075</v>
      </c>
      <c r="B130" s="4">
        <v>-18209.932223076918</v>
      </c>
      <c r="C130" s="4">
        <v>4554.7922461538474</v>
      </c>
      <c r="D130" s="4">
        <v>7565.033969230768</v>
      </c>
      <c r="E130" s="4">
        <v>4987.5358230769216</v>
      </c>
      <c r="F130" s="4">
        <v>-9295.6074076923032</v>
      </c>
      <c r="G130" s="4">
        <v>9826.0007692307736</v>
      </c>
    </row>
    <row r="131" spans="1:7" x14ac:dyDescent="0.35">
      <c r="A131" s="5">
        <v>44105</v>
      </c>
      <c r="B131" s="4">
        <v>-20937.442969230768</v>
      </c>
      <c r="C131" s="4">
        <v>9273.6236384615477</v>
      </c>
      <c r="D131" s="4">
        <v>381.04881538462359</v>
      </c>
      <c r="E131" s="4">
        <v>2145.7293692307694</v>
      </c>
      <c r="F131" s="4">
        <v>-4584.1527076923085</v>
      </c>
      <c r="G131" s="4">
        <v>16995.966115384614</v>
      </c>
    </row>
    <row r="132" spans="1:7" x14ac:dyDescent="0.35">
      <c r="A132" s="5">
        <v>44136</v>
      </c>
      <c r="B132" s="4">
        <v>-19973.472176923067</v>
      </c>
      <c r="C132" s="4">
        <v>1367.0313230769098</v>
      </c>
      <c r="D132" s="4">
        <v>3167.4885307692384</v>
      </c>
      <c r="E132" s="4">
        <v>1580.2617692307704</v>
      </c>
      <c r="F132" s="4">
        <v>-4193.3074615384758</v>
      </c>
      <c r="G132" s="4">
        <v>11268.252446153849</v>
      </c>
    </row>
    <row r="133" spans="1:7" x14ac:dyDescent="0.35">
      <c r="A133" s="5">
        <v>44166</v>
      </c>
      <c r="B133" s="4">
        <v>-20415.941761538452</v>
      </c>
      <c r="C133" s="4">
        <v>3454.0444461538427</v>
      </c>
      <c r="D133" s="4">
        <v>5492.5804538461525</v>
      </c>
      <c r="E133" s="4">
        <v>875.68612307692365</v>
      </c>
      <c r="F133" s="4">
        <v>-5600.481076923068</v>
      </c>
      <c r="G133" s="4">
        <v>11751.917238461538</v>
      </c>
    </row>
    <row r="134" spans="1:7" x14ac:dyDescent="0.35">
      <c r="A134" s="5">
        <v>44197</v>
      </c>
      <c r="B134" s="4">
        <v>-17715.689215384627</v>
      </c>
      <c r="C134" s="4">
        <v>5670.8680230769314</v>
      </c>
      <c r="D134" s="4">
        <v>3427.5569230769179</v>
      </c>
      <c r="E134" s="4">
        <v>1353.9725307692306</v>
      </c>
      <c r="F134" s="4">
        <v>-7124.5566769230791</v>
      </c>
      <c r="G134" s="4">
        <v>12387.875923076921</v>
      </c>
    </row>
    <row r="135" spans="1:7" x14ac:dyDescent="0.35">
      <c r="A135" s="5">
        <v>44228</v>
      </c>
      <c r="B135" s="4">
        <v>-21939.000353846153</v>
      </c>
      <c r="C135" s="4">
        <v>5978.0890307692316</v>
      </c>
      <c r="D135" s="4">
        <v>-1804.8533230769171</v>
      </c>
      <c r="E135" s="4">
        <v>3185.5100923076916</v>
      </c>
      <c r="F135" s="4">
        <v>-8485.210438461545</v>
      </c>
      <c r="G135" s="4">
        <v>14315.373707692299</v>
      </c>
    </row>
    <row r="136" spans="1:7" x14ac:dyDescent="0.35">
      <c r="A136" s="5">
        <v>44256</v>
      </c>
      <c r="B136" s="4">
        <v>-22107.944346153847</v>
      </c>
      <c r="C136" s="4">
        <v>600.46156923077069</v>
      </c>
      <c r="D136" s="4">
        <v>4826.2288461538483</v>
      </c>
      <c r="E136" s="4">
        <v>6049.141838461539</v>
      </c>
      <c r="F136" s="4">
        <v>-6707.348238461549</v>
      </c>
      <c r="G136" s="4">
        <v>14235.379084615382</v>
      </c>
    </row>
    <row r="137" spans="1:7" x14ac:dyDescent="0.35">
      <c r="A137" s="5">
        <v>44287</v>
      </c>
      <c r="B137" s="4">
        <v>-15840.780930769237</v>
      </c>
      <c r="C137" s="4">
        <v>-1691.9200692307641</v>
      </c>
      <c r="D137" s="4">
        <v>9351.5464538461529</v>
      </c>
      <c r="E137" s="4">
        <v>7082.7598692307729</v>
      </c>
      <c r="F137" s="4">
        <v>-5763.2216153846166</v>
      </c>
      <c r="G137" s="4">
        <v>10993.269476923077</v>
      </c>
    </row>
    <row r="138" spans="1:7" x14ac:dyDescent="0.35">
      <c r="A138" s="5">
        <v>44317</v>
      </c>
      <c r="B138" s="4">
        <v>-19059.793099999992</v>
      </c>
      <c r="C138" s="4">
        <v>38.008984615385998</v>
      </c>
      <c r="D138" s="4">
        <v>355.35709230769135</v>
      </c>
      <c r="E138" s="4">
        <v>8289.6148999999987</v>
      </c>
      <c r="F138" s="4">
        <v>-3587.7742769230754</v>
      </c>
      <c r="G138" s="4">
        <v>14672.73299230769</v>
      </c>
    </row>
    <row r="139" spans="1:7" x14ac:dyDescent="0.35">
      <c r="A139" s="5">
        <v>44348</v>
      </c>
      <c r="B139" s="4">
        <v>-15223.142923076921</v>
      </c>
      <c r="C139" s="4">
        <v>523.51944615385582</v>
      </c>
      <c r="D139" s="4">
        <v>5224.4117538461505</v>
      </c>
      <c r="E139" s="4">
        <v>9647.599046153844</v>
      </c>
      <c r="F139" s="4">
        <v>-3152.7334153846168</v>
      </c>
      <c r="G139" s="4">
        <v>3046.3997307692298</v>
      </c>
    </row>
    <row r="140" spans="1:7" x14ac:dyDescent="0.35">
      <c r="A140" s="5">
        <v>44378</v>
      </c>
      <c r="B140" s="4">
        <v>-16444.595300000001</v>
      </c>
      <c r="C140" s="4">
        <v>3533.7608230769183</v>
      </c>
      <c r="D140" s="4">
        <v>1646.3490230769312</v>
      </c>
      <c r="E140" s="4">
        <v>8354.4198461538454</v>
      </c>
      <c r="F140" s="4">
        <v>-2939.3205615384577</v>
      </c>
      <c r="G140" s="4">
        <v>8090.3824230769242</v>
      </c>
    </row>
    <row r="141" spans="1:7" x14ac:dyDescent="0.35">
      <c r="A141" s="5">
        <v>44409</v>
      </c>
      <c r="B141" s="4">
        <v>-14814.159807692304</v>
      </c>
      <c r="C141" s="4">
        <v>3164.9590615384732</v>
      </c>
      <c r="D141" s="4">
        <v>-2007.0901153846135</v>
      </c>
      <c r="E141" s="4">
        <v>7223.081430769229</v>
      </c>
      <c r="F141" s="4">
        <v>-1811.1914846153886</v>
      </c>
      <c r="G141" s="4">
        <v>11694.430546153846</v>
      </c>
    </row>
    <row r="142" spans="1:7" x14ac:dyDescent="0.35">
      <c r="A142" s="5">
        <v>44440</v>
      </c>
      <c r="B142" s="4">
        <v>-12156.587523076916</v>
      </c>
      <c r="C142" s="4">
        <v>-1843.461153846154</v>
      </c>
      <c r="D142" s="4">
        <v>3725.6764692307625</v>
      </c>
      <c r="E142" s="4">
        <v>7031.1420230769199</v>
      </c>
      <c r="F142" s="4">
        <v>-1223.9162076923021</v>
      </c>
      <c r="G142" s="4">
        <v>6341.9105692307712</v>
      </c>
    </row>
    <row r="143" spans="1:7" x14ac:dyDescent="0.35">
      <c r="A143" s="5">
        <v>44470</v>
      </c>
      <c r="B143" s="4">
        <v>-17927.847869230769</v>
      </c>
      <c r="C143" s="4">
        <v>-3415.1258615384577</v>
      </c>
      <c r="D143" s="4">
        <v>-2292.3363846153734</v>
      </c>
      <c r="E143" s="4">
        <v>5689.2063692307684</v>
      </c>
      <c r="F143" s="4">
        <v>-1364.8865076923103</v>
      </c>
      <c r="G143" s="4">
        <v>19944.452815384615</v>
      </c>
    </row>
    <row r="144" spans="1:7" x14ac:dyDescent="0.35">
      <c r="A144" s="5">
        <v>44501</v>
      </c>
      <c r="B144" s="4">
        <v>-13458.382176923064</v>
      </c>
      <c r="C144" s="4">
        <v>-2796.0651769230899</v>
      </c>
      <c r="D144" s="4">
        <v>8682.7350307692395</v>
      </c>
      <c r="E144" s="4">
        <v>2636.4644692307702</v>
      </c>
      <c r="F144" s="4">
        <v>-4560.7259615384755</v>
      </c>
      <c r="G144" s="4">
        <v>13617.598546153844</v>
      </c>
    </row>
    <row r="145" spans="1:7" x14ac:dyDescent="0.35">
      <c r="A145" s="5">
        <v>44531</v>
      </c>
      <c r="B145" s="4">
        <v>-11618.648361538457</v>
      </c>
      <c r="C145" s="4">
        <v>347.76334615384258</v>
      </c>
      <c r="D145" s="4">
        <v>6681.380053846151</v>
      </c>
      <c r="E145" s="4">
        <v>1874.8681230769234</v>
      </c>
      <c r="F145" s="4">
        <v>-8762.0642769230617</v>
      </c>
      <c r="G145" s="4">
        <v>15998.729138461538</v>
      </c>
    </row>
    <row r="146" spans="1:7" x14ac:dyDescent="0.35">
      <c r="A146" s="5">
        <v>44562</v>
      </c>
      <c r="B146" s="4">
        <v>-19277.225915384624</v>
      </c>
      <c r="C146" s="4">
        <v>-4340.7889769230678</v>
      </c>
      <c r="D146" s="4">
        <v>5120.9117230769189</v>
      </c>
      <c r="E146" s="4">
        <v>3890.3178307692306</v>
      </c>
      <c r="F146" s="4">
        <v>-11626.414376923072</v>
      </c>
      <c r="G146" s="4">
        <v>23254.806323076918</v>
      </c>
    </row>
    <row r="147" spans="1:7" x14ac:dyDescent="0.35">
      <c r="A147" s="5">
        <v>44593</v>
      </c>
      <c r="B147" s="4">
        <v>-22447.69315384615</v>
      </c>
      <c r="C147" s="4">
        <v>-7173.437769230768</v>
      </c>
      <c r="D147" s="4">
        <v>-4147.3372230769164</v>
      </c>
      <c r="E147" s="4">
        <v>5546.8229923076924</v>
      </c>
      <c r="F147" s="4">
        <v>-12212.963038461545</v>
      </c>
      <c r="G147" s="4">
        <v>32560.301407692299</v>
      </c>
    </row>
    <row r="148" spans="1:7" x14ac:dyDescent="0.35">
      <c r="A148" s="5">
        <v>44621</v>
      </c>
      <c r="B148" s="4">
        <v>-12535.237846153846</v>
      </c>
      <c r="C148" s="4">
        <v>-4514.9724307692304</v>
      </c>
      <c r="D148" s="4">
        <v>5958.4309461538505</v>
      </c>
      <c r="E148" s="4">
        <v>9249.3278384615387</v>
      </c>
      <c r="F148" s="4">
        <v>-13518.530438461545</v>
      </c>
      <c r="G148" s="4">
        <v>11720.635584615386</v>
      </c>
    </row>
    <row r="149" spans="1:7" x14ac:dyDescent="0.35">
      <c r="A149" s="5">
        <v>44652</v>
      </c>
      <c r="B149" s="4">
        <v>-13729.240830769231</v>
      </c>
      <c r="C149" s="4">
        <v>-3131.2743692307631</v>
      </c>
      <c r="D149" s="4">
        <v>737.8733538461529</v>
      </c>
      <c r="E149" s="4">
        <v>10777.662269230772</v>
      </c>
      <c r="F149" s="4">
        <v>-12320.973715384614</v>
      </c>
      <c r="G149" s="4">
        <v>19620.339376923079</v>
      </c>
    </row>
    <row r="150" spans="1:7" x14ac:dyDescent="0.35">
      <c r="A150" s="5">
        <v>44682</v>
      </c>
      <c r="B150" s="4">
        <v>-14740.38519999999</v>
      </c>
      <c r="C150" s="4">
        <v>-3744.3050153846125</v>
      </c>
      <c r="D150" s="4">
        <v>4129.5116923076857</v>
      </c>
      <c r="E150" s="4">
        <v>14480.343800000001</v>
      </c>
      <c r="F150" s="4">
        <v>-13107.571876923073</v>
      </c>
      <c r="G150" s="4">
        <v>12588.685992307692</v>
      </c>
    </row>
    <row r="151" spans="1:7" x14ac:dyDescent="0.35">
      <c r="A151" s="5">
        <v>44713</v>
      </c>
      <c r="B151" s="4">
        <v>-11666.959923076916</v>
      </c>
      <c r="C151" s="4">
        <v>-4222.0621538461419</v>
      </c>
      <c r="D151" s="4">
        <v>6459.3454538461447</v>
      </c>
      <c r="E151" s="4">
        <v>14530.294446153845</v>
      </c>
      <c r="F151" s="4">
        <v>-12155.565515384616</v>
      </c>
      <c r="G151" s="4">
        <v>10494.579030769233</v>
      </c>
    </row>
    <row r="152" spans="1:7" x14ac:dyDescent="0.35">
      <c r="A152" s="5">
        <v>44743</v>
      </c>
      <c r="B152" s="4">
        <v>-13437.644999999997</v>
      </c>
      <c r="C152" s="4">
        <v>-4884.3503769230811</v>
      </c>
      <c r="D152" s="4">
        <v>5049.0436230769265</v>
      </c>
      <c r="E152" s="4">
        <v>15434.272046153847</v>
      </c>
      <c r="F152" s="4">
        <v>-15085.01346153846</v>
      </c>
      <c r="G152" s="4">
        <v>14293.013723076925</v>
      </c>
    </row>
    <row r="153" spans="1:7" x14ac:dyDescent="0.35">
      <c r="A153" s="5">
        <v>44774</v>
      </c>
      <c r="B153" s="4">
        <v>-9552.9384076923088</v>
      </c>
      <c r="C153" s="4">
        <v>-5332.5601384615293</v>
      </c>
      <c r="D153" s="4">
        <v>10854.948384615382</v>
      </c>
      <c r="E153" s="4">
        <v>14427.803630769229</v>
      </c>
      <c r="F153" s="4">
        <v>-14767.014984615394</v>
      </c>
      <c r="G153" s="4">
        <v>6902.7868461538455</v>
      </c>
    </row>
    <row r="154" spans="1:7" x14ac:dyDescent="0.35">
      <c r="A154" s="5">
        <v>44805</v>
      </c>
      <c r="B154" s="4">
        <v>-12777.15562307692</v>
      </c>
      <c r="C154" s="4">
        <v>-5688.9284538461579</v>
      </c>
      <c r="D154" s="4">
        <v>3499.5207692307667</v>
      </c>
      <c r="E154" s="4">
        <v>9576.0115230769206</v>
      </c>
      <c r="F154" s="4">
        <v>-13873.535107692303</v>
      </c>
      <c r="G154" s="4">
        <v>13037.387469230776</v>
      </c>
    </row>
    <row r="155" spans="1:7" x14ac:dyDescent="0.35">
      <c r="A155" s="5">
        <v>44835</v>
      </c>
      <c r="B155" s="4">
        <v>-20122.119769230769</v>
      </c>
      <c r="C155" s="4">
        <v>-5245.6217615384521</v>
      </c>
      <c r="D155" s="4">
        <v>-1101.7418846153741</v>
      </c>
      <c r="E155" s="4">
        <v>7776.655869230769</v>
      </c>
      <c r="F155" s="4">
        <v>-16198.148207692313</v>
      </c>
      <c r="G155" s="4">
        <v>19817.964715384613</v>
      </c>
    </row>
    <row r="156" spans="1:7" x14ac:dyDescent="0.35">
      <c r="A156" s="5">
        <v>44866</v>
      </c>
      <c r="B156" s="4">
        <v>-18665.385876923065</v>
      </c>
      <c r="C156" s="4">
        <v>-3425.1127769230879</v>
      </c>
      <c r="D156" s="4">
        <v>-6004.2334692307631</v>
      </c>
      <c r="E156" s="4">
        <v>4625.1297692307699</v>
      </c>
      <c r="F156" s="4">
        <v>-16444.201761538476</v>
      </c>
      <c r="G156" s="4">
        <v>22577.926846153845</v>
      </c>
    </row>
    <row r="157" spans="1:7" x14ac:dyDescent="0.35">
      <c r="A157" s="5">
        <v>44896</v>
      </c>
      <c r="B157" s="4">
        <v>-13731.701461538454</v>
      </c>
      <c r="C157" s="4">
        <v>-1725.6834538461553</v>
      </c>
      <c r="D157" s="4">
        <v>1400.4131538461515</v>
      </c>
      <c r="E157" s="4">
        <v>2554.4891230769235</v>
      </c>
      <c r="F157" s="4">
        <v>-15202.664876923067</v>
      </c>
      <c r="G157" s="4">
        <v>13592.499338461537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38B29-5004-4CDC-9E83-3FF5BBB3EE07}">
  <dimension ref="B4:K32"/>
  <sheetViews>
    <sheetView topLeftCell="A12" workbookViewId="0">
      <selection activeCell="E20" sqref="E20"/>
    </sheetView>
  </sheetViews>
  <sheetFormatPr defaultRowHeight="14.5" x14ac:dyDescent="0.35"/>
  <sheetData>
    <row r="4" spans="2:9" x14ac:dyDescent="0.35">
      <c r="B4" t="s">
        <v>10</v>
      </c>
      <c r="C4" t="s">
        <v>14</v>
      </c>
      <c r="D4" t="s">
        <v>5</v>
      </c>
      <c r="E4" t="s">
        <v>1</v>
      </c>
      <c r="F4" t="s">
        <v>7</v>
      </c>
      <c r="G4" t="s">
        <v>4</v>
      </c>
      <c r="H4" t="s">
        <v>6</v>
      </c>
      <c r="I4" t="s">
        <v>28</v>
      </c>
    </row>
    <row r="5" spans="2:9" x14ac:dyDescent="0.35">
      <c r="B5">
        <v>2010</v>
      </c>
      <c r="C5" s="4">
        <v>226090.70799999998</v>
      </c>
      <c r="D5" s="4">
        <v>159000.00099999999</v>
      </c>
      <c r="E5" s="4">
        <v>222654.55800000002</v>
      </c>
      <c r="F5" s="4">
        <v>3722.4609999999998</v>
      </c>
      <c r="G5" s="4">
        <v>234124.04499999998</v>
      </c>
      <c r="H5" s="4">
        <v>43379.347999999998</v>
      </c>
      <c r="I5" s="4">
        <f>SUM(C5:H5)</f>
        <v>888971.12100000004</v>
      </c>
    </row>
    <row r="6" spans="2:9" x14ac:dyDescent="0.35">
      <c r="B6">
        <v>2011</v>
      </c>
      <c r="C6" s="4">
        <v>231366.65399999998</v>
      </c>
      <c r="D6" s="4">
        <v>133127.41399999999</v>
      </c>
      <c r="E6" s="4">
        <v>216333.53399999999</v>
      </c>
      <c r="F6" s="4">
        <v>6502.0580000000009</v>
      </c>
      <c r="G6" s="4">
        <v>247761.34</v>
      </c>
      <c r="H6" s="4">
        <v>47959.448000000004</v>
      </c>
      <c r="I6" s="4">
        <f t="shared" ref="I6:I17" si="0">SUM(C6:H6)</f>
        <v>883050.44799999986</v>
      </c>
    </row>
    <row r="7" spans="2:9" x14ac:dyDescent="0.35">
      <c r="B7">
        <v>2012</v>
      </c>
      <c r="C7" s="4">
        <v>251587.215</v>
      </c>
      <c r="D7" s="4">
        <v>147373.91500000001</v>
      </c>
      <c r="E7" s="4">
        <v>187235.04599999997</v>
      </c>
      <c r="F7" s="4">
        <v>12267.173999999999</v>
      </c>
      <c r="G7" s="4">
        <v>234766.49799999999</v>
      </c>
      <c r="H7" s="4">
        <v>58517.606</v>
      </c>
      <c r="I7" s="4">
        <f t="shared" si="0"/>
        <v>891747.45400000003</v>
      </c>
    </row>
    <row r="8" spans="2:9" x14ac:dyDescent="0.35">
      <c r="B8">
        <v>2013</v>
      </c>
      <c r="C8" s="4">
        <v>243654.22899999999</v>
      </c>
      <c r="D8" s="4">
        <v>165917.99599999998</v>
      </c>
      <c r="E8" s="4">
        <v>168453.51699999999</v>
      </c>
      <c r="F8" s="4">
        <v>11509.892</v>
      </c>
      <c r="G8" s="4">
        <v>230925.36200000002</v>
      </c>
      <c r="H8" s="4">
        <v>67080.547000000006</v>
      </c>
      <c r="I8" s="4">
        <f t="shared" si="0"/>
        <v>887541.54300000006</v>
      </c>
    </row>
    <row r="9" spans="2:9" x14ac:dyDescent="0.35">
      <c r="B9">
        <v>2014</v>
      </c>
      <c r="C9" s="4">
        <v>216283.74400000001</v>
      </c>
      <c r="D9" s="4">
        <v>164599.35199999998</v>
      </c>
      <c r="E9" s="4">
        <v>136059.09599999999</v>
      </c>
      <c r="F9" s="4">
        <v>16052.083999999999</v>
      </c>
      <c r="G9" s="4">
        <v>231177.77</v>
      </c>
      <c r="H9" s="4">
        <v>84218.482000000004</v>
      </c>
      <c r="I9" s="4">
        <f t="shared" si="0"/>
        <v>848390.52800000005</v>
      </c>
    </row>
    <row r="10" spans="2:9" x14ac:dyDescent="0.35">
      <c r="B10">
        <v>2015</v>
      </c>
      <c r="C10" s="4">
        <v>221515.288</v>
      </c>
      <c r="D10" s="4">
        <v>156561.522</v>
      </c>
      <c r="E10" s="4">
        <v>149015.35999999999</v>
      </c>
      <c r="F10" s="4">
        <v>15979.419</v>
      </c>
      <c r="G10" s="4">
        <v>228364.62599999999</v>
      </c>
      <c r="H10" s="4">
        <v>89907.679000000004</v>
      </c>
      <c r="I10" s="4">
        <f t="shared" si="0"/>
        <v>861343.89399999985</v>
      </c>
    </row>
    <row r="11" spans="2:9" x14ac:dyDescent="0.35">
      <c r="B11">
        <v>2016</v>
      </c>
      <c r="C11" s="4">
        <v>194908.17200000002</v>
      </c>
      <c r="D11" s="4">
        <v>168504.85</v>
      </c>
      <c r="E11" s="4">
        <v>163733.514</v>
      </c>
      <c r="F11" s="4">
        <v>16300.233</v>
      </c>
      <c r="G11" s="4">
        <v>228021.30499999999</v>
      </c>
      <c r="H11" s="4">
        <v>99267.743000000002</v>
      </c>
      <c r="I11" s="4">
        <f t="shared" si="0"/>
        <v>870735.81700000004</v>
      </c>
    </row>
    <row r="12" spans="2:9" x14ac:dyDescent="0.35">
      <c r="B12">
        <v>2017</v>
      </c>
      <c r="C12" s="4">
        <v>204594.546</v>
      </c>
      <c r="D12" s="4">
        <v>143906.86199999999</v>
      </c>
      <c r="E12" s="4">
        <v>191903.274</v>
      </c>
      <c r="F12" s="4">
        <v>19099.089</v>
      </c>
      <c r="G12" s="4">
        <v>212231.875</v>
      </c>
      <c r="H12" s="4">
        <v>101032.68900000001</v>
      </c>
      <c r="I12" s="4">
        <f t="shared" si="0"/>
        <v>872768.33500000008</v>
      </c>
    </row>
    <row r="13" spans="2:9" x14ac:dyDescent="0.35">
      <c r="B13">
        <v>2018</v>
      </c>
      <c r="C13" s="4">
        <v>189621.96840000001</v>
      </c>
      <c r="D13" s="4">
        <v>164283.0913</v>
      </c>
      <c r="E13" s="4">
        <v>180475.26</v>
      </c>
      <c r="F13" s="4">
        <v>19429.8616</v>
      </c>
      <c r="G13" s="4">
        <v>218925.44070000004</v>
      </c>
      <c r="H13" s="4">
        <v>120249.4626</v>
      </c>
      <c r="I13" s="4">
        <f t="shared" si="0"/>
        <v>892985.08459999994</v>
      </c>
    </row>
    <row r="14" spans="2:9" x14ac:dyDescent="0.35">
      <c r="B14">
        <v>2019</v>
      </c>
      <c r="C14" s="4">
        <v>158371.4252</v>
      </c>
      <c r="D14" s="4">
        <v>147880.55739999999</v>
      </c>
      <c r="E14" s="4">
        <v>183685.7954</v>
      </c>
      <c r="F14" s="4">
        <v>23753.911700000001</v>
      </c>
      <c r="G14" s="4">
        <v>215506.77380000002</v>
      </c>
      <c r="H14" s="4">
        <v>135432.7862</v>
      </c>
      <c r="I14" s="4">
        <f t="shared" si="0"/>
        <v>864631.24970000004</v>
      </c>
    </row>
    <row r="15" spans="2:9" x14ac:dyDescent="0.35">
      <c r="B15">
        <v>2020</v>
      </c>
      <c r="C15" s="4">
        <v>118311.3066</v>
      </c>
      <c r="D15" s="4">
        <v>167900.53510000001</v>
      </c>
      <c r="E15" s="4">
        <v>171952.18770000001</v>
      </c>
      <c r="F15" s="4">
        <v>26978.216999999997</v>
      </c>
      <c r="G15" s="4">
        <v>198940.17720000001</v>
      </c>
      <c r="H15" s="4">
        <v>166720.91959999999</v>
      </c>
      <c r="I15" s="4">
        <f t="shared" si="0"/>
        <v>850803.3432</v>
      </c>
    </row>
    <row r="16" spans="2:9" x14ac:dyDescent="0.35">
      <c r="B16">
        <v>2021</v>
      </c>
      <c r="C16" s="4">
        <v>132808.4993</v>
      </c>
      <c r="D16" s="4">
        <v>168183.62910000002</v>
      </c>
      <c r="E16" s="4">
        <v>186892.75790000003</v>
      </c>
      <c r="F16" s="4">
        <v>28849.487499999999</v>
      </c>
      <c r="G16" s="4">
        <v>197780.17459999997</v>
      </c>
      <c r="H16" s="4">
        <v>142960.5453</v>
      </c>
      <c r="I16" s="4">
        <f t="shared" si="0"/>
        <v>857475.09369999997</v>
      </c>
    </row>
    <row r="17" spans="2:11" x14ac:dyDescent="0.35">
      <c r="B17">
        <v>2022</v>
      </c>
      <c r="C17" s="4">
        <v>140310.97630000001</v>
      </c>
      <c r="D17" s="4">
        <v>139905.01130000001</v>
      </c>
      <c r="E17" s="4">
        <v>187375.8309</v>
      </c>
      <c r="F17" s="4">
        <v>36947.331699999995</v>
      </c>
      <c r="G17" s="4">
        <v>182739.38209999999</v>
      </c>
      <c r="H17" s="4">
        <v>169557.6599</v>
      </c>
      <c r="I17" s="4">
        <f t="shared" si="0"/>
        <v>856836.19219999993</v>
      </c>
    </row>
    <row r="19" spans="2:11" x14ac:dyDescent="0.35">
      <c r="B19" t="s">
        <v>10</v>
      </c>
      <c r="C19" t="s">
        <v>14</v>
      </c>
      <c r="D19" t="s">
        <v>5</v>
      </c>
      <c r="E19" t="s">
        <v>1</v>
      </c>
      <c r="F19" t="s">
        <v>7</v>
      </c>
      <c r="G19" t="s">
        <v>4</v>
      </c>
      <c r="H19" t="s">
        <v>6</v>
      </c>
    </row>
    <row r="20" spans="2:11" x14ac:dyDescent="0.35">
      <c r="B20">
        <v>2010</v>
      </c>
      <c r="C20" s="3">
        <f>(C5/$I5)*100</f>
        <v>25.432851828265406</v>
      </c>
      <c r="D20" s="3">
        <f t="shared" ref="D20:H20" si="1">(D5/$I5)*100</f>
        <v>17.885845472813735</v>
      </c>
      <c r="E20" s="3">
        <f t="shared" si="1"/>
        <v>25.046320711693852</v>
      </c>
      <c r="F20" s="3">
        <f t="shared" si="1"/>
        <v>0.41873812456501602</v>
      </c>
      <c r="G20" s="3">
        <f t="shared" si="1"/>
        <v>26.336518641531885</v>
      </c>
      <c r="H20" s="3">
        <f t="shared" si="1"/>
        <v>4.8797252211301014</v>
      </c>
      <c r="I20" s="3">
        <f>SUM(C20:H20)</f>
        <v>99.999999999999986</v>
      </c>
      <c r="K20" s="3">
        <f>SUM(C20,D20,G20)</f>
        <v>69.655215942611022</v>
      </c>
    </row>
    <row r="21" spans="2:11" x14ac:dyDescent="0.35">
      <c r="B21">
        <v>2011</v>
      </c>
      <c r="C21" s="3">
        <f t="shared" ref="C21:H32" si="2">(C6/$I6)*100</f>
        <v>26.20084215165927</v>
      </c>
      <c r="D21" s="3">
        <f t="shared" si="2"/>
        <v>15.075856005907379</v>
      </c>
      <c r="E21" s="3">
        <f t="shared" si="2"/>
        <v>24.498434318216894</v>
      </c>
      <c r="F21" s="3">
        <f t="shared" si="2"/>
        <v>0.73631784171859704</v>
      </c>
      <c r="G21" s="3">
        <f t="shared" si="2"/>
        <v>28.057438910896749</v>
      </c>
      <c r="H21" s="3">
        <f t="shared" si="2"/>
        <v>5.4311107716011273</v>
      </c>
      <c r="I21" s="3">
        <f t="shared" ref="I21:I32" si="3">SUM(C21:H21)</f>
        <v>100.00000000000003</v>
      </c>
      <c r="K21" s="3">
        <f t="shared" ref="K21:K32" si="4">SUM(C21,D21,G21)</f>
        <v>69.334137068463406</v>
      </c>
    </row>
    <row r="22" spans="2:11" x14ac:dyDescent="0.35">
      <c r="B22">
        <v>2012</v>
      </c>
      <c r="C22" s="3">
        <f t="shared" si="2"/>
        <v>28.212832441683648</v>
      </c>
      <c r="D22" s="3">
        <f t="shared" si="2"/>
        <v>16.526418364184082</v>
      </c>
      <c r="E22" s="3">
        <f t="shared" si="2"/>
        <v>20.996420585238919</v>
      </c>
      <c r="F22" s="3">
        <f t="shared" si="2"/>
        <v>1.3756331958083727</v>
      </c>
      <c r="G22" s="3">
        <f t="shared" si="2"/>
        <v>26.326567790795171</v>
      </c>
      <c r="H22" s="3">
        <f t="shared" si="2"/>
        <v>6.5621276222897968</v>
      </c>
      <c r="I22" s="3">
        <f t="shared" si="3"/>
        <v>99.999999999999986</v>
      </c>
      <c r="K22" s="3">
        <f t="shared" si="4"/>
        <v>71.065818596662893</v>
      </c>
    </row>
    <row r="23" spans="2:11" x14ac:dyDescent="0.35">
      <c r="B23">
        <v>2013</v>
      </c>
      <c r="C23" s="3">
        <f t="shared" si="2"/>
        <v>27.452712599392093</v>
      </c>
      <c r="D23" s="3">
        <f t="shared" si="2"/>
        <v>18.694110411911161</v>
      </c>
      <c r="E23" s="3">
        <f t="shared" si="2"/>
        <v>18.979789546594777</v>
      </c>
      <c r="F23" s="3">
        <f t="shared" si="2"/>
        <v>1.2968285361714047</v>
      </c>
      <c r="G23" s="3">
        <f t="shared" si="2"/>
        <v>26.018541196330229</v>
      </c>
      <c r="H23" s="3">
        <f t="shared" si="2"/>
        <v>7.5580177096003274</v>
      </c>
      <c r="I23" s="3">
        <f t="shared" si="3"/>
        <v>99.999999999999986</v>
      </c>
      <c r="K23" s="3">
        <f t="shared" si="4"/>
        <v>72.165364207633488</v>
      </c>
    </row>
    <row r="24" spans="2:11" x14ac:dyDescent="0.35">
      <c r="B24">
        <v>2014</v>
      </c>
      <c r="C24" s="3">
        <f t="shared" si="2"/>
        <v>25.493418050042159</v>
      </c>
      <c r="D24" s="3">
        <f t="shared" si="2"/>
        <v>19.401366065227922</v>
      </c>
      <c r="E24" s="3">
        <f t="shared" si="2"/>
        <v>16.037319077659479</v>
      </c>
      <c r="F24" s="3">
        <f t="shared" si="2"/>
        <v>1.8920630853624991</v>
      </c>
      <c r="G24" s="3">
        <f t="shared" si="2"/>
        <v>27.248980554389213</v>
      </c>
      <c r="H24" s="3">
        <f t="shared" si="2"/>
        <v>9.9268531673187184</v>
      </c>
      <c r="I24" s="3">
        <f t="shared" si="3"/>
        <v>100</v>
      </c>
      <c r="K24" s="3">
        <f t="shared" si="4"/>
        <v>72.143764669659305</v>
      </c>
    </row>
    <row r="25" spans="2:11" x14ac:dyDescent="0.35">
      <c r="B25">
        <v>2015</v>
      </c>
      <c r="C25" s="3">
        <f t="shared" si="2"/>
        <v>25.717403878177375</v>
      </c>
      <c r="D25" s="3">
        <f t="shared" si="2"/>
        <v>18.176424432864213</v>
      </c>
      <c r="E25" s="3">
        <f t="shared" si="2"/>
        <v>17.300332775099466</v>
      </c>
      <c r="F25" s="3">
        <f t="shared" si="2"/>
        <v>1.8551729583631322</v>
      </c>
      <c r="G25" s="3">
        <f t="shared" si="2"/>
        <v>26.512595908644133</v>
      </c>
      <c r="H25" s="3">
        <f t="shared" si="2"/>
        <v>10.438070046851696</v>
      </c>
      <c r="I25" s="3">
        <f t="shared" si="3"/>
        <v>100.00000000000001</v>
      </c>
      <c r="K25" s="3">
        <f t="shared" si="4"/>
        <v>70.406424219685718</v>
      </c>
    </row>
    <row r="26" spans="2:11" x14ac:dyDescent="0.35">
      <c r="B26">
        <v>2016</v>
      </c>
      <c r="C26" s="3">
        <f t="shared" si="2"/>
        <v>22.384306260827675</v>
      </c>
      <c r="D26" s="3">
        <f t="shared" si="2"/>
        <v>19.352006281372482</v>
      </c>
      <c r="E26" s="3">
        <f t="shared" si="2"/>
        <v>18.804040307440346</v>
      </c>
      <c r="F26" s="3">
        <f t="shared" si="2"/>
        <v>1.8720067191171945</v>
      </c>
      <c r="G26" s="3">
        <f t="shared" si="2"/>
        <v>26.187197143861141</v>
      </c>
      <c r="H26" s="3">
        <f t="shared" si="2"/>
        <v>11.40044328738116</v>
      </c>
      <c r="I26" s="3">
        <f t="shared" si="3"/>
        <v>100</v>
      </c>
      <c r="K26" s="3">
        <f t="shared" si="4"/>
        <v>67.923509686061294</v>
      </c>
    </row>
    <row r="27" spans="2:11" x14ac:dyDescent="0.35">
      <c r="B27">
        <v>2017</v>
      </c>
      <c r="C27" s="3">
        <f t="shared" si="2"/>
        <v>23.442022103150659</v>
      </c>
      <c r="D27" s="3">
        <f t="shared" si="2"/>
        <v>16.488552142533905</v>
      </c>
      <c r="E27" s="3">
        <f t="shared" si="2"/>
        <v>21.987882271187118</v>
      </c>
      <c r="F27" s="3">
        <f t="shared" si="2"/>
        <v>2.1883343189805347</v>
      </c>
      <c r="G27" s="3">
        <f t="shared" si="2"/>
        <v>24.317091545260975</v>
      </c>
      <c r="H27" s="3">
        <f t="shared" si="2"/>
        <v>11.576117618886803</v>
      </c>
      <c r="I27" s="3">
        <f t="shared" si="3"/>
        <v>100</v>
      </c>
      <c r="K27" s="3">
        <f t="shared" si="4"/>
        <v>64.247665790945547</v>
      </c>
    </row>
    <row r="28" spans="2:11" x14ac:dyDescent="0.35">
      <c r="B28">
        <v>2018</v>
      </c>
      <c r="C28" s="3">
        <f t="shared" si="2"/>
        <v>21.23461765152981</v>
      </c>
      <c r="D28" s="3">
        <f t="shared" si="2"/>
        <v>18.397070022013668</v>
      </c>
      <c r="E28" s="3">
        <f t="shared" si="2"/>
        <v>20.210333085332703</v>
      </c>
      <c r="F28" s="3">
        <f t="shared" si="2"/>
        <v>2.1758327137908839</v>
      </c>
      <c r="G28" s="3">
        <f t="shared" si="2"/>
        <v>24.516136324725359</v>
      </c>
      <c r="H28" s="3">
        <f t="shared" si="2"/>
        <v>13.46601020260759</v>
      </c>
      <c r="I28" s="3">
        <f t="shared" si="3"/>
        <v>100.00000000000001</v>
      </c>
      <c r="K28" s="3">
        <f t="shared" si="4"/>
        <v>64.147823998268848</v>
      </c>
    </row>
    <row r="29" spans="2:11" x14ac:dyDescent="0.35">
      <c r="B29">
        <v>2019</v>
      </c>
      <c r="C29" s="3">
        <f t="shared" si="2"/>
        <v>18.316643685380317</v>
      </c>
      <c r="D29" s="3">
        <f t="shared" si="2"/>
        <v>17.103309353127116</v>
      </c>
      <c r="E29" s="3">
        <f t="shared" si="2"/>
        <v>21.24440858038999</v>
      </c>
      <c r="F29" s="3">
        <f t="shared" si="2"/>
        <v>2.7472881310086654</v>
      </c>
      <c r="G29" s="3">
        <f t="shared" si="2"/>
        <v>24.924703320030837</v>
      </c>
      <c r="H29" s="3">
        <f t="shared" si="2"/>
        <v>15.663646930063068</v>
      </c>
      <c r="I29" s="3">
        <f t="shared" si="3"/>
        <v>99.999999999999986</v>
      </c>
      <c r="K29" s="3">
        <f t="shared" si="4"/>
        <v>60.344656358538266</v>
      </c>
    </row>
    <row r="30" spans="2:11" x14ac:dyDescent="0.35">
      <c r="B30">
        <v>2020</v>
      </c>
      <c r="C30" s="3">
        <f t="shared" si="2"/>
        <v>13.905834708525392</v>
      </c>
      <c r="D30" s="3">
        <f t="shared" si="2"/>
        <v>19.734353002011101</v>
      </c>
      <c r="E30" s="3">
        <f t="shared" si="2"/>
        <v>20.210567938445308</v>
      </c>
      <c r="F30" s="3">
        <f t="shared" si="2"/>
        <v>3.1709110237544254</v>
      </c>
      <c r="G30" s="3">
        <f t="shared" si="2"/>
        <v>23.382627582509951</v>
      </c>
      <c r="H30" s="3">
        <f t="shared" si="2"/>
        <v>19.595705744753825</v>
      </c>
      <c r="I30" s="3">
        <f t="shared" si="3"/>
        <v>100.00000000000001</v>
      </c>
      <c r="K30" s="3">
        <f t="shared" si="4"/>
        <v>57.022815293046449</v>
      </c>
    </row>
    <row r="31" spans="2:11" x14ac:dyDescent="0.35">
      <c r="B31">
        <v>2021</v>
      </c>
      <c r="C31" s="3">
        <f t="shared" si="2"/>
        <v>15.488321500620165</v>
      </c>
      <c r="D31" s="3">
        <f t="shared" si="2"/>
        <v>19.613820895285556</v>
      </c>
      <c r="E31" s="3">
        <f t="shared" si="2"/>
        <v>21.795706869287464</v>
      </c>
      <c r="F31" s="3">
        <f t="shared" si="2"/>
        <v>3.3644694419653205</v>
      </c>
      <c r="G31" s="3">
        <f t="shared" si="2"/>
        <v>23.065413334232215</v>
      </c>
      <c r="H31" s="3">
        <f t="shared" si="2"/>
        <v>16.672267958609279</v>
      </c>
      <c r="I31" s="3">
        <f t="shared" si="3"/>
        <v>100</v>
      </c>
      <c r="K31" s="3">
        <f t="shared" si="4"/>
        <v>58.167555730137934</v>
      </c>
    </row>
    <row r="32" spans="2:11" x14ac:dyDescent="0.35">
      <c r="B32">
        <v>2022</v>
      </c>
      <c r="C32" s="3">
        <f t="shared" si="2"/>
        <v>16.375472648948175</v>
      </c>
      <c r="D32" s="3">
        <f t="shared" si="2"/>
        <v>16.328093114365533</v>
      </c>
      <c r="E32" s="3">
        <f t="shared" si="2"/>
        <v>21.868337566238488</v>
      </c>
      <c r="F32" s="3">
        <f t="shared" si="2"/>
        <v>4.3120647839506612</v>
      </c>
      <c r="G32" s="3">
        <f t="shared" si="2"/>
        <v>21.327224942588042</v>
      </c>
      <c r="H32" s="3">
        <f t="shared" si="2"/>
        <v>19.788806943909108</v>
      </c>
      <c r="I32" s="3">
        <f t="shared" si="3"/>
        <v>100</v>
      </c>
      <c r="K32" s="3">
        <f t="shared" si="4"/>
        <v>54.030790705901751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6A84F-C50F-497D-9C57-244F3FDE574B}">
  <dimension ref="B4:V32"/>
  <sheetViews>
    <sheetView workbookViewId="0">
      <selection activeCell="J16" sqref="J16"/>
    </sheetView>
  </sheetViews>
  <sheetFormatPr defaultRowHeight="14.5" x14ac:dyDescent="0.35"/>
  <cols>
    <col min="3" max="3" width="10.7265625" customWidth="1"/>
    <col min="4" max="4" width="13.453125" bestFit="1" customWidth="1"/>
    <col min="5" max="6" width="11.36328125" bestFit="1" customWidth="1"/>
    <col min="7" max="7" width="11.81640625" bestFit="1" customWidth="1"/>
    <col min="8" max="9" width="11.81640625" customWidth="1"/>
    <col min="10" max="11" width="12.26953125" bestFit="1" customWidth="1"/>
    <col min="12" max="12" width="11.6328125" bestFit="1" customWidth="1"/>
    <col min="13" max="13" width="11.36328125" bestFit="1" customWidth="1"/>
    <col min="14" max="14" width="12" bestFit="1" customWidth="1"/>
    <col min="15" max="15" width="10.08984375" bestFit="1" customWidth="1"/>
    <col min="17" max="17" width="10" bestFit="1" customWidth="1"/>
    <col min="18" max="20" width="9.36328125" bestFit="1" customWidth="1"/>
    <col min="21" max="22" width="10" bestFit="1" customWidth="1"/>
  </cols>
  <sheetData>
    <row r="4" spans="2:22" x14ac:dyDescent="0.35">
      <c r="B4" t="s">
        <v>10</v>
      </c>
      <c r="C4" t="s">
        <v>14</v>
      </c>
      <c r="D4" t="s">
        <v>1</v>
      </c>
      <c r="E4" t="s">
        <v>12</v>
      </c>
      <c r="F4" t="s">
        <v>7</v>
      </c>
      <c r="G4" t="s">
        <v>4</v>
      </c>
      <c r="H4" t="s">
        <v>5</v>
      </c>
      <c r="I4" t="s">
        <v>28</v>
      </c>
    </row>
    <row r="5" spans="2:22" x14ac:dyDescent="0.35">
      <c r="B5">
        <v>2010</v>
      </c>
      <c r="C5" s="3">
        <v>814391.59499999997</v>
      </c>
      <c r="D5" s="3">
        <v>817155.98099999991</v>
      </c>
      <c r="E5" s="3">
        <v>150678.962</v>
      </c>
      <c r="F5" s="3">
        <v>23227.302999999993</v>
      </c>
      <c r="G5" s="3">
        <v>868189.00799999991</v>
      </c>
      <c r="H5" s="3">
        <v>585389.01800000004</v>
      </c>
      <c r="I5" s="4">
        <f>SUM(C5:H5)</f>
        <v>3259031.8670000001</v>
      </c>
      <c r="J5" t="s">
        <v>0</v>
      </c>
      <c r="K5" t="s">
        <v>1</v>
      </c>
      <c r="L5" t="s">
        <v>12</v>
      </c>
      <c r="M5" t="s">
        <v>7</v>
      </c>
      <c r="N5" t="s">
        <v>4</v>
      </c>
      <c r="O5" t="s">
        <v>5</v>
      </c>
    </row>
    <row r="6" spans="2:22" x14ac:dyDescent="0.35">
      <c r="B6">
        <v>2011</v>
      </c>
      <c r="C6" s="3">
        <v>837094.48499999987</v>
      </c>
      <c r="D6" s="3">
        <v>760321.62</v>
      </c>
      <c r="E6" s="3">
        <v>182488.32399999999</v>
      </c>
      <c r="F6" s="3">
        <v>47252.937999999995</v>
      </c>
      <c r="G6" s="3">
        <v>858473.5340000001</v>
      </c>
      <c r="H6" s="3">
        <v>530421.48600000003</v>
      </c>
      <c r="I6" s="4">
        <f t="shared" ref="I6:I17" si="0">SUM(C6:H6)</f>
        <v>3216052.3870000001</v>
      </c>
      <c r="J6" s="3">
        <f t="shared" ref="J6:O6" si="1">C6-C5</f>
        <v>22702.889999999898</v>
      </c>
      <c r="K6" s="3">
        <f t="shared" si="1"/>
        <v>-56834.360999999917</v>
      </c>
      <c r="L6" s="3">
        <f t="shared" si="1"/>
        <v>31809.361999999994</v>
      </c>
      <c r="M6" s="3">
        <f t="shared" si="1"/>
        <v>24025.635000000002</v>
      </c>
      <c r="N6" s="3">
        <f t="shared" si="1"/>
        <v>-9715.4739999998128</v>
      </c>
      <c r="O6" s="3">
        <f t="shared" si="1"/>
        <v>-54967.532000000007</v>
      </c>
    </row>
    <row r="7" spans="2:22" x14ac:dyDescent="0.35">
      <c r="B7">
        <v>2012</v>
      </c>
      <c r="C7" s="3">
        <v>890330.24399999995</v>
      </c>
      <c r="D7" s="3">
        <v>642712.14100000006</v>
      </c>
      <c r="E7" s="3">
        <v>207106.35699999999</v>
      </c>
      <c r="F7" s="3">
        <v>70162.992999999988</v>
      </c>
      <c r="G7" s="3">
        <v>834918.01699999988</v>
      </c>
      <c r="H7" s="3">
        <v>591530.58800000011</v>
      </c>
      <c r="I7" s="4">
        <f t="shared" si="0"/>
        <v>3236760.34</v>
      </c>
      <c r="J7" s="3">
        <f>C7-$C$5+J6</f>
        <v>98641.538999999873</v>
      </c>
      <c r="K7" s="3">
        <f>D7-$D$5+K6</f>
        <v>-231278.20099999977</v>
      </c>
      <c r="L7" s="3">
        <f>E7-$E$5+L6</f>
        <v>88236.756999999983</v>
      </c>
      <c r="M7" s="3">
        <f>F7-$F$5+M6</f>
        <v>70961.324999999997</v>
      </c>
      <c r="N7" s="3">
        <f>G7-$G$5+N6</f>
        <v>-42986.464999999851</v>
      </c>
      <c r="O7" s="3">
        <f t="shared" ref="O7:O17" si="2">H7-H6</f>
        <v>61109.102000000072</v>
      </c>
    </row>
    <row r="8" spans="2:22" x14ac:dyDescent="0.35">
      <c r="B8">
        <v>2013</v>
      </c>
      <c r="C8" s="3">
        <v>870094.50300000014</v>
      </c>
      <c r="D8" s="3">
        <v>573185.34400000004</v>
      </c>
      <c r="E8" s="3">
        <v>238196.59000000003</v>
      </c>
      <c r="F8" s="3">
        <v>83884.670000000013</v>
      </c>
      <c r="G8" s="3">
        <v>831972.68599999999</v>
      </c>
      <c r="H8" s="3">
        <v>607910.23399999994</v>
      </c>
      <c r="I8" s="4">
        <f t="shared" si="0"/>
        <v>3205244.0269999998</v>
      </c>
      <c r="J8" s="3">
        <f>C8-$C$5+J7</f>
        <v>154344.44700000004</v>
      </c>
      <c r="K8" s="3">
        <f>D8-$D$5+K7</f>
        <v>-475248.83799999964</v>
      </c>
      <c r="L8" s="3">
        <f>E8-$E$5+L7</f>
        <v>175754.38500000001</v>
      </c>
      <c r="M8" s="3">
        <f>F8-$F$5+M7</f>
        <v>131618.69200000001</v>
      </c>
      <c r="N8" s="3">
        <f t="shared" ref="N8:N17" si="3">G8-$G$5+N7</f>
        <v>-79202.786999999778</v>
      </c>
      <c r="O8" s="3">
        <f t="shared" si="2"/>
        <v>16379.645999999833</v>
      </c>
    </row>
    <row r="9" spans="2:22" x14ac:dyDescent="0.35">
      <c r="B9">
        <v>2014</v>
      </c>
      <c r="C9" s="3">
        <v>815691.29099999997</v>
      </c>
      <c r="D9" s="3">
        <v>539025.45200000005</v>
      </c>
      <c r="E9" s="3">
        <v>253936.014</v>
      </c>
      <c r="F9" s="3">
        <v>94981.353999999992</v>
      </c>
      <c r="G9" s="3">
        <v>831460.77500000014</v>
      </c>
      <c r="H9" s="3">
        <v>594856.71799999999</v>
      </c>
      <c r="I9" s="4">
        <f t="shared" si="0"/>
        <v>3129951.6039999998</v>
      </c>
      <c r="J9" s="3">
        <f>C9-$C$5+J8</f>
        <v>155644.14300000004</v>
      </c>
      <c r="K9" s="3">
        <f t="shared" ref="K9:K17" si="4">D9-$D$5+K8</f>
        <v>-753379.3669999995</v>
      </c>
      <c r="L9" s="3">
        <f t="shared" ref="L9:L17" si="5">E9-$E$5+L8</f>
        <v>279011.43700000003</v>
      </c>
      <c r="M9" s="3">
        <f t="shared" ref="M9:M17" si="6">F9-$F$5+M8</f>
        <v>203372.74300000002</v>
      </c>
      <c r="N9" s="3">
        <f t="shared" si="3"/>
        <v>-115931.01999999955</v>
      </c>
      <c r="O9" s="3">
        <f t="shared" si="2"/>
        <v>-13053.515999999945</v>
      </c>
    </row>
    <row r="10" spans="2:22" x14ac:dyDescent="0.35">
      <c r="B10">
        <v>2015</v>
      </c>
      <c r="C10" s="3">
        <v>802090.76599999995</v>
      </c>
      <c r="D10" s="3">
        <v>558100.53099999996</v>
      </c>
      <c r="E10" s="3">
        <v>304664.90700000001</v>
      </c>
      <c r="F10" s="3">
        <v>105103.65899999999</v>
      </c>
      <c r="G10" s="3">
        <v>809403.36699999997</v>
      </c>
      <c r="H10" s="3">
        <v>593362.77500000002</v>
      </c>
      <c r="I10" s="4">
        <f t="shared" si="0"/>
        <v>3172726.0049999999</v>
      </c>
      <c r="J10" s="3">
        <f t="shared" ref="J10:J17" si="7">C10-$C$5+J9</f>
        <v>143343.31400000001</v>
      </c>
      <c r="K10" s="3">
        <f>D10-$D$5+K9</f>
        <v>-1012434.8169999995</v>
      </c>
      <c r="L10" s="3">
        <f t="shared" si="5"/>
        <v>432997.38200000004</v>
      </c>
      <c r="M10" s="3">
        <f t="shared" si="6"/>
        <v>285249.09900000005</v>
      </c>
      <c r="N10" s="3">
        <f t="shared" si="3"/>
        <v>-174716.6609999995</v>
      </c>
      <c r="O10" s="3">
        <f t="shared" si="2"/>
        <v>-1493.9429999999702</v>
      </c>
    </row>
    <row r="11" spans="2:22" x14ac:dyDescent="0.35">
      <c r="B11">
        <v>2016</v>
      </c>
      <c r="C11" s="3">
        <v>735770.62699999998</v>
      </c>
      <c r="D11" s="3">
        <v>653427.23300000001</v>
      </c>
      <c r="E11" s="3">
        <v>308655.82</v>
      </c>
      <c r="F11" s="3">
        <v>109191.48699999998</v>
      </c>
      <c r="G11" s="3">
        <v>790566.10900000005</v>
      </c>
      <c r="H11" s="3">
        <v>604312.41899999999</v>
      </c>
      <c r="I11" s="4">
        <f t="shared" si="0"/>
        <v>3201923.6950000003</v>
      </c>
      <c r="J11" s="3">
        <f t="shared" si="7"/>
        <v>64722.34600000002</v>
      </c>
      <c r="K11" s="3">
        <f t="shared" si="4"/>
        <v>-1176163.5649999995</v>
      </c>
      <c r="L11" s="3">
        <f t="shared" si="5"/>
        <v>590974.24</v>
      </c>
      <c r="M11" s="3">
        <f t="shared" si="6"/>
        <v>371213.28300000005</v>
      </c>
      <c r="N11" s="3">
        <f t="shared" si="3"/>
        <v>-252339.55999999936</v>
      </c>
      <c r="O11" s="3">
        <f t="shared" si="2"/>
        <v>10949.643999999971</v>
      </c>
      <c r="P11" t="s">
        <v>10</v>
      </c>
      <c r="Q11" t="s">
        <v>0</v>
      </c>
      <c r="R11" t="s">
        <v>13</v>
      </c>
      <c r="S11" t="s">
        <v>12</v>
      </c>
      <c r="T11" t="s">
        <v>7</v>
      </c>
      <c r="U11" t="s">
        <v>4</v>
      </c>
      <c r="V11" t="s">
        <v>5</v>
      </c>
    </row>
    <row r="12" spans="2:22" x14ac:dyDescent="0.35">
      <c r="B12">
        <v>2017</v>
      </c>
      <c r="C12" s="3">
        <v>713646.46399999992</v>
      </c>
      <c r="D12" s="3">
        <v>719504.10200000007</v>
      </c>
      <c r="E12" s="3">
        <v>368116.489</v>
      </c>
      <c r="F12" s="3">
        <v>119127.26899999999</v>
      </c>
      <c r="G12" s="3">
        <v>780147.40700000001</v>
      </c>
      <c r="H12" s="3">
        <v>553364.17299999995</v>
      </c>
      <c r="I12" s="4">
        <f t="shared" si="0"/>
        <v>3253905.9040000001</v>
      </c>
      <c r="J12" s="3">
        <f t="shared" si="7"/>
        <v>-36022.785000000033</v>
      </c>
      <c r="K12" s="3">
        <f t="shared" si="4"/>
        <v>-1273815.4439999992</v>
      </c>
      <c r="L12" s="3">
        <f t="shared" si="5"/>
        <v>808411.76699999999</v>
      </c>
      <c r="M12" s="3">
        <f t="shared" si="6"/>
        <v>467113.24900000007</v>
      </c>
      <c r="N12" s="3">
        <f t="shared" si="3"/>
        <v>-340381.16099999927</v>
      </c>
      <c r="O12" s="3">
        <f t="shared" si="2"/>
        <v>-50948.246000000043</v>
      </c>
      <c r="P12">
        <v>2017</v>
      </c>
      <c r="Q12" s="4">
        <f t="shared" ref="Q12:V12" si="8">C12-C11</f>
        <v>-22124.163000000059</v>
      </c>
      <c r="R12" s="4">
        <f t="shared" si="8"/>
        <v>66076.869000000064</v>
      </c>
      <c r="S12" s="4">
        <f t="shared" si="8"/>
        <v>59460.668999999994</v>
      </c>
      <c r="T12" s="4">
        <f t="shared" si="8"/>
        <v>9935.7820000000065</v>
      </c>
      <c r="U12" s="4">
        <f t="shared" si="8"/>
        <v>-10418.702000000048</v>
      </c>
      <c r="V12" s="4">
        <f t="shared" si="8"/>
        <v>-50948.246000000043</v>
      </c>
    </row>
    <row r="13" spans="2:22" x14ac:dyDescent="0.35">
      <c r="B13">
        <v>2018</v>
      </c>
      <c r="C13" s="3">
        <v>685839.58230000001</v>
      </c>
      <c r="D13" s="3">
        <v>664338.14939999988</v>
      </c>
      <c r="E13" s="3">
        <v>387701.10200000013</v>
      </c>
      <c r="F13" s="3">
        <v>132903.97520000002</v>
      </c>
      <c r="G13" s="3">
        <v>782331.32019999996</v>
      </c>
      <c r="H13" s="3">
        <v>589404.62679999997</v>
      </c>
      <c r="I13" s="4">
        <f t="shared" si="0"/>
        <v>3242518.7559000002</v>
      </c>
      <c r="J13" s="3">
        <f t="shared" si="7"/>
        <v>-164574.7977</v>
      </c>
      <c r="K13" s="3">
        <f t="shared" si="4"/>
        <v>-1426633.2755999994</v>
      </c>
      <c r="L13" s="3">
        <f t="shared" si="5"/>
        <v>1045433.9070000001</v>
      </c>
      <c r="M13" s="3">
        <f t="shared" si="6"/>
        <v>576789.9212000001</v>
      </c>
      <c r="N13" s="3">
        <f t="shared" si="3"/>
        <v>-426238.84879999922</v>
      </c>
      <c r="O13" s="3">
        <f t="shared" si="2"/>
        <v>36040.453800000018</v>
      </c>
      <c r="P13">
        <v>2018</v>
      </c>
      <c r="Q13" s="4">
        <f>C13-$C$11+Q12</f>
        <v>-72055.207700000028</v>
      </c>
      <c r="R13" s="4">
        <f>D13-$D$11+R12</f>
        <v>76987.785399999935</v>
      </c>
      <c r="S13" s="4">
        <f>E13-$E$11+S12</f>
        <v>138505.95100000012</v>
      </c>
      <c r="T13" s="4">
        <f>F13-$F$11+T12</f>
        <v>33648.270200000043</v>
      </c>
      <c r="U13" s="4">
        <f>G13-$G$11+U12</f>
        <v>-18653.490800000145</v>
      </c>
      <c r="V13" s="4">
        <f t="shared" ref="V13:V17" si="9">H13-H12</f>
        <v>36040.453800000018</v>
      </c>
    </row>
    <row r="14" spans="2:22" x14ac:dyDescent="0.35">
      <c r="B14">
        <v>2019</v>
      </c>
      <c r="C14" s="3">
        <v>537277.06709999999</v>
      </c>
      <c r="D14" s="3">
        <v>706999.68839999998</v>
      </c>
      <c r="E14" s="3">
        <v>443587.7931999999</v>
      </c>
      <c r="F14" s="3">
        <v>141724.79750000002</v>
      </c>
      <c r="G14" s="3">
        <v>778529.32100000011</v>
      </c>
      <c r="H14" s="3">
        <v>590690.52029999997</v>
      </c>
      <c r="I14" s="4">
        <f t="shared" si="0"/>
        <v>3198809.1875</v>
      </c>
      <c r="J14" s="3">
        <f t="shared" si="7"/>
        <v>-441689.32559999998</v>
      </c>
      <c r="K14" s="3">
        <f t="shared" si="4"/>
        <v>-1536789.5681999992</v>
      </c>
      <c r="L14" s="3">
        <f t="shared" si="5"/>
        <v>1338342.7382</v>
      </c>
      <c r="M14" s="3">
        <f t="shared" si="6"/>
        <v>695287.41570000013</v>
      </c>
      <c r="N14" s="3">
        <f t="shared" si="3"/>
        <v>-515898.53579999902</v>
      </c>
      <c r="O14" s="3">
        <f t="shared" si="2"/>
        <v>1285.8935000000056</v>
      </c>
      <c r="P14">
        <v>2019</v>
      </c>
      <c r="Q14" s="4">
        <f t="shared" ref="Q14:Q17" si="10">C14-$C$11+Q13</f>
        <v>-270548.76760000002</v>
      </c>
      <c r="R14" s="4">
        <f t="shared" ref="R14:R17" si="11">D14-$D$11+R13</f>
        <v>130560.24079999991</v>
      </c>
      <c r="S14" s="4">
        <f t="shared" ref="S14:S17" si="12">E14-$E$11+S13</f>
        <v>273437.92420000001</v>
      </c>
      <c r="T14" s="4">
        <f t="shared" ref="T14:T15" si="13">F14-$F$11+T13</f>
        <v>66181.580700000079</v>
      </c>
      <c r="U14" s="4">
        <f t="shared" ref="U14:U17" si="14">G14-$G$11+U13</f>
        <v>-30690.278800000087</v>
      </c>
      <c r="V14" s="4">
        <f t="shared" si="9"/>
        <v>1285.8935000000056</v>
      </c>
    </row>
    <row r="15" spans="2:22" x14ac:dyDescent="0.35">
      <c r="B15">
        <v>2020</v>
      </c>
      <c r="C15" s="3">
        <v>438182.93169999996</v>
      </c>
      <c r="D15" s="3">
        <v>684788.86479999998</v>
      </c>
      <c r="E15" s="3">
        <v>489419.91290000005</v>
      </c>
      <c r="F15" s="3">
        <v>164421.38950000002</v>
      </c>
      <c r="G15" s="3">
        <v>690694.22039999987</v>
      </c>
      <c r="H15" s="3">
        <v>632777.81189999997</v>
      </c>
      <c r="I15" s="4">
        <f t="shared" si="0"/>
        <v>3100285.1312000002</v>
      </c>
      <c r="J15" s="3">
        <f t="shared" si="7"/>
        <v>-817897.9889</v>
      </c>
      <c r="K15" s="3">
        <f t="shared" si="4"/>
        <v>-1669156.6843999992</v>
      </c>
      <c r="L15" s="3">
        <f t="shared" si="5"/>
        <v>1677083.6891000001</v>
      </c>
      <c r="M15" s="3">
        <f t="shared" si="6"/>
        <v>836481.50220000022</v>
      </c>
      <c r="N15" s="3">
        <f t="shared" si="3"/>
        <v>-693393.32339999906</v>
      </c>
      <c r="O15" s="3">
        <f t="shared" si="2"/>
        <v>42087.291599999997</v>
      </c>
      <c r="P15">
        <v>2020</v>
      </c>
      <c r="Q15" s="4">
        <f t="shared" si="10"/>
        <v>-568136.46290000004</v>
      </c>
      <c r="R15" s="4">
        <f t="shared" si="11"/>
        <v>161921.87259999989</v>
      </c>
      <c r="S15" s="4">
        <f t="shared" si="12"/>
        <v>454202.01710000006</v>
      </c>
      <c r="T15" s="4">
        <f t="shared" si="13"/>
        <v>121411.48320000012</v>
      </c>
      <c r="U15" s="4">
        <f t="shared" si="14"/>
        <v>-130562.16740000027</v>
      </c>
      <c r="V15" s="4">
        <f t="shared" si="9"/>
        <v>42087.291599999997</v>
      </c>
    </row>
    <row r="16" spans="2:22" x14ac:dyDescent="0.35">
      <c r="B16">
        <v>2021</v>
      </c>
      <c r="C16" s="3">
        <v>507095.18220000004</v>
      </c>
      <c r="D16" s="3">
        <v>709574.4850000001</v>
      </c>
      <c r="E16" s="3">
        <v>479915.96519999998</v>
      </c>
      <c r="F16" s="3">
        <v>184169.48480000001</v>
      </c>
      <c r="G16" s="3">
        <v>729488.88829999999</v>
      </c>
      <c r="H16" s="3">
        <v>594720.1425999999</v>
      </c>
      <c r="I16" s="4">
        <f t="shared" si="0"/>
        <v>3204964.1480999999</v>
      </c>
      <c r="J16" s="3">
        <f t="shared" si="7"/>
        <v>-1125194.4016999998</v>
      </c>
      <c r="K16" s="3">
        <f t="shared" si="4"/>
        <v>-1776738.180399999</v>
      </c>
      <c r="L16" s="3">
        <f t="shared" si="5"/>
        <v>2006320.6923</v>
      </c>
      <c r="M16" s="3">
        <f t="shared" si="6"/>
        <v>997423.68400000024</v>
      </c>
      <c r="N16" s="3">
        <f t="shared" si="3"/>
        <v>-832093.44309999899</v>
      </c>
      <c r="O16" s="3">
        <f t="shared" si="2"/>
        <v>-38057.669300000067</v>
      </c>
      <c r="P16">
        <v>2021</v>
      </c>
      <c r="Q16" s="4">
        <f t="shared" si="10"/>
        <v>-796811.90769999998</v>
      </c>
      <c r="R16" s="4">
        <f t="shared" si="11"/>
        <v>218069.12459999998</v>
      </c>
      <c r="S16" s="4">
        <f t="shared" si="12"/>
        <v>625462.16229999997</v>
      </c>
      <c r="T16" s="4">
        <f>F16-$F$11+T15</f>
        <v>196389.48100000015</v>
      </c>
      <c r="U16" s="4">
        <f t="shared" si="14"/>
        <v>-191639.38810000033</v>
      </c>
      <c r="V16" s="4">
        <f t="shared" si="9"/>
        <v>-38057.669300000067</v>
      </c>
    </row>
    <row r="17" spans="2:22" x14ac:dyDescent="0.35">
      <c r="B17">
        <v>2022</v>
      </c>
      <c r="C17" s="3">
        <v>522718.06509999995</v>
      </c>
      <c r="D17" s="3">
        <v>703714.20970000001</v>
      </c>
      <c r="E17" s="3">
        <v>535038.35690000001</v>
      </c>
      <c r="F17" s="3">
        <v>228620.83540000001</v>
      </c>
      <c r="G17" s="3">
        <v>618459.2405999999</v>
      </c>
      <c r="H17" s="3">
        <v>531180.18689999997</v>
      </c>
      <c r="I17" s="4">
        <f t="shared" si="0"/>
        <v>3139730.8946000002</v>
      </c>
      <c r="J17" s="3">
        <f t="shared" si="7"/>
        <v>-1416867.9315999998</v>
      </c>
      <c r="K17" s="3">
        <f t="shared" si="4"/>
        <v>-1890179.9516999989</v>
      </c>
      <c r="L17" s="3">
        <f t="shared" si="5"/>
        <v>2390680.0872</v>
      </c>
      <c r="M17" s="3">
        <f t="shared" si="6"/>
        <v>1202817.2164000003</v>
      </c>
      <c r="N17" s="3">
        <f t="shared" si="3"/>
        <v>-1081823.2104999991</v>
      </c>
      <c r="O17" s="3">
        <f t="shared" si="2"/>
        <v>-63539.955699999933</v>
      </c>
      <c r="P17">
        <v>2022</v>
      </c>
      <c r="Q17" s="4">
        <f t="shared" si="10"/>
        <v>-1009864.4696</v>
      </c>
      <c r="R17" s="4">
        <f t="shared" si="11"/>
        <v>268356.10129999998</v>
      </c>
      <c r="S17" s="4">
        <f t="shared" si="12"/>
        <v>851844.69919999992</v>
      </c>
      <c r="T17" s="4">
        <f>F17-$F$11+T16</f>
        <v>315818.82940000016</v>
      </c>
      <c r="U17" s="4">
        <f t="shared" si="14"/>
        <v>-363746.25650000048</v>
      </c>
      <c r="V17" s="4">
        <f t="shared" si="9"/>
        <v>-63539.955699999933</v>
      </c>
    </row>
    <row r="19" spans="2:22" x14ac:dyDescent="0.35">
      <c r="B19" t="s">
        <v>10</v>
      </c>
      <c r="C19" t="s">
        <v>14</v>
      </c>
      <c r="D19" t="s">
        <v>1</v>
      </c>
      <c r="E19" t="s">
        <v>12</v>
      </c>
      <c r="F19" t="s">
        <v>7</v>
      </c>
      <c r="G19" t="s">
        <v>4</v>
      </c>
      <c r="H19" t="s">
        <v>5</v>
      </c>
    </row>
    <row r="20" spans="2:22" x14ac:dyDescent="0.35">
      <c r="B20">
        <v>2010</v>
      </c>
      <c r="C20" s="3">
        <f>(C5/$I5)*100</f>
        <v>24.988758264265233</v>
      </c>
      <c r="D20" s="3">
        <f t="shared" ref="D20:H20" si="15">(D5/$I5)*100</f>
        <v>25.07358057079102</v>
      </c>
      <c r="E20" s="3">
        <f t="shared" si="15"/>
        <v>4.6234270835376279</v>
      </c>
      <c r="F20" s="3">
        <f t="shared" si="15"/>
        <v>0.71270561160180246</v>
      </c>
      <c r="G20" s="3">
        <f t="shared" si="15"/>
        <v>26.639475875981049</v>
      </c>
      <c r="H20" s="3">
        <f t="shared" si="15"/>
        <v>17.962052593823259</v>
      </c>
      <c r="I20" s="3">
        <f>SUM(C20:H20)</f>
        <v>99.999999999999986</v>
      </c>
      <c r="K20" s="3">
        <f>SUM(C20,D20,G20)</f>
        <v>76.701814711037301</v>
      </c>
    </row>
    <row r="21" spans="2:22" x14ac:dyDescent="0.35">
      <c r="B21">
        <v>2011</v>
      </c>
      <c r="C21" s="3">
        <f t="shared" ref="C21:H21" si="16">(C6/$I6)*100</f>
        <v>26.028633376238592</v>
      </c>
      <c r="D21" s="3">
        <f t="shared" si="16"/>
        <v>23.641456310643115</v>
      </c>
      <c r="E21" s="3">
        <f t="shared" si="16"/>
        <v>5.6742957526953983</v>
      </c>
      <c r="F21" s="3">
        <f t="shared" si="16"/>
        <v>1.4692838397473529</v>
      </c>
      <c r="G21" s="3">
        <f t="shared" si="16"/>
        <v>26.693393971756844</v>
      </c>
      <c r="H21" s="3">
        <f t="shared" si="16"/>
        <v>16.492936748918698</v>
      </c>
      <c r="I21" s="3">
        <f t="shared" ref="I21:I32" si="17">SUM(C21:H21)</f>
        <v>100</v>
      </c>
      <c r="K21" s="3">
        <f t="shared" ref="K21:K32" si="18">SUM(C21,D21,G21)</f>
        <v>76.363483658638557</v>
      </c>
    </row>
    <row r="22" spans="2:22" x14ac:dyDescent="0.35">
      <c r="B22">
        <v>2012</v>
      </c>
      <c r="C22" s="3">
        <f t="shared" ref="C22:H22" si="19">(C7/$I7)*100</f>
        <v>27.506832464463528</v>
      </c>
      <c r="D22" s="3">
        <f t="shared" si="19"/>
        <v>19.856649040626841</v>
      </c>
      <c r="E22" s="3">
        <f t="shared" si="19"/>
        <v>6.3985694103011648</v>
      </c>
      <c r="F22" s="3">
        <f t="shared" si="19"/>
        <v>2.1676919397745706</v>
      </c>
      <c r="G22" s="3">
        <f t="shared" si="19"/>
        <v>25.794866758655349</v>
      </c>
      <c r="H22" s="3">
        <f t="shared" si="19"/>
        <v>18.27539038617855</v>
      </c>
      <c r="I22" s="3">
        <f t="shared" si="17"/>
        <v>100</v>
      </c>
      <c r="K22" s="3">
        <f t="shared" si="18"/>
        <v>73.158348263745722</v>
      </c>
    </row>
    <row r="23" spans="2:22" x14ac:dyDescent="0.35">
      <c r="B23">
        <v>2013</v>
      </c>
      <c r="C23" s="3">
        <f t="shared" ref="C23:H23" si="20">(C8/$I8)*100</f>
        <v>27.145967535407255</v>
      </c>
      <c r="D23" s="3">
        <f t="shared" si="20"/>
        <v>17.882736514651029</v>
      </c>
      <c r="E23" s="3">
        <f t="shared" si="20"/>
        <v>7.4314650614276001</v>
      </c>
      <c r="F23" s="3">
        <f t="shared" si="20"/>
        <v>2.6171071311070575</v>
      </c>
      <c r="G23" s="3">
        <f t="shared" si="20"/>
        <v>25.956609824141797</v>
      </c>
      <c r="H23" s="3">
        <f t="shared" si="20"/>
        <v>18.966113933265273</v>
      </c>
      <c r="I23" s="3">
        <f t="shared" si="17"/>
        <v>100.00000000000001</v>
      </c>
      <c r="K23" s="3">
        <f t="shared" si="18"/>
        <v>70.985313874200074</v>
      </c>
    </row>
    <row r="24" spans="2:22" x14ac:dyDescent="0.35">
      <c r="B24">
        <v>2014</v>
      </c>
      <c r="C24" s="3">
        <f t="shared" ref="C24:H24" si="21">(C9/$I9)*100</f>
        <v>26.060827584604407</v>
      </c>
      <c r="D24" s="3">
        <f t="shared" si="21"/>
        <v>17.221526726200462</v>
      </c>
      <c r="E24" s="3">
        <f t="shared" si="21"/>
        <v>8.1130971378431571</v>
      </c>
      <c r="F24" s="3">
        <f t="shared" si="21"/>
        <v>3.0345949719674961</v>
      </c>
      <c r="G24" s="3">
        <f t="shared" si="21"/>
        <v>26.564652754931227</v>
      </c>
      <c r="H24" s="3">
        <f t="shared" si="21"/>
        <v>19.005300824453258</v>
      </c>
      <c r="I24" s="3">
        <f t="shared" si="17"/>
        <v>100</v>
      </c>
      <c r="K24" s="3">
        <f t="shared" si="18"/>
        <v>69.847007065736094</v>
      </c>
    </row>
    <row r="25" spans="2:22" x14ac:dyDescent="0.35">
      <c r="B25">
        <v>2015</v>
      </c>
      <c r="C25" s="3">
        <f t="shared" ref="C25:H25" si="22">(C10/$I10)*100</f>
        <v>25.280807883692436</v>
      </c>
      <c r="D25" s="3">
        <f t="shared" si="22"/>
        <v>17.59056817766399</v>
      </c>
      <c r="E25" s="3">
        <f t="shared" si="22"/>
        <v>9.6026226821940792</v>
      </c>
      <c r="F25" s="3">
        <f t="shared" si="22"/>
        <v>3.3127241001701306</v>
      </c>
      <c r="G25" s="3">
        <f t="shared" si="22"/>
        <v>25.511291101861154</v>
      </c>
      <c r="H25" s="3">
        <f t="shared" si="22"/>
        <v>18.701986054418214</v>
      </c>
      <c r="I25" s="3">
        <f t="shared" si="17"/>
        <v>100.00000000000001</v>
      </c>
      <c r="K25" s="3">
        <f t="shared" si="18"/>
        <v>68.382667163217576</v>
      </c>
    </row>
    <row r="26" spans="2:22" x14ac:dyDescent="0.35">
      <c r="B26">
        <v>2016</v>
      </c>
      <c r="C26" s="3">
        <f t="shared" ref="C26:H26" si="23">(C11/$I11)*100</f>
        <v>22.979018149275412</v>
      </c>
      <c r="D26" s="3">
        <f t="shared" si="23"/>
        <v>20.407333067317207</v>
      </c>
      <c r="E26" s="3">
        <f t="shared" si="23"/>
        <v>9.6396994245048671</v>
      </c>
      <c r="F26" s="3">
        <f t="shared" si="23"/>
        <v>3.4101839207008329</v>
      </c>
      <c r="G26" s="3">
        <f t="shared" si="23"/>
        <v>24.690348187700955</v>
      </c>
      <c r="H26" s="3">
        <f t="shared" si="23"/>
        <v>18.873417250500715</v>
      </c>
      <c r="I26" s="3">
        <f t="shared" si="17"/>
        <v>100</v>
      </c>
      <c r="K26" s="3">
        <f t="shared" si="18"/>
        <v>68.076699404293578</v>
      </c>
    </row>
    <row r="27" spans="2:22" x14ac:dyDescent="0.35">
      <c r="B27">
        <v>2017</v>
      </c>
      <c r="C27" s="3">
        <f t="shared" ref="C27:H27" si="24">(C12/$I12)*100</f>
        <v>21.931994503059236</v>
      </c>
      <c r="D27" s="3">
        <f t="shared" si="24"/>
        <v>22.112013169020024</v>
      </c>
      <c r="E27" s="3">
        <f t="shared" si="24"/>
        <v>11.313064970547471</v>
      </c>
      <c r="F27" s="3">
        <f t="shared" si="24"/>
        <v>3.6610545146237268</v>
      </c>
      <c r="G27" s="3">
        <f t="shared" si="24"/>
        <v>23.975721179920143</v>
      </c>
      <c r="H27" s="3">
        <f t="shared" si="24"/>
        <v>17.006151662829396</v>
      </c>
      <c r="I27" s="3">
        <f t="shared" si="17"/>
        <v>100</v>
      </c>
      <c r="K27" s="3">
        <f t="shared" si="18"/>
        <v>68.019728851999403</v>
      </c>
    </row>
    <row r="28" spans="2:22" x14ac:dyDescent="0.35">
      <c r="B28">
        <v>2018</v>
      </c>
      <c r="C28" s="3">
        <f t="shared" ref="C28:H28" si="25">(C13/$I13)*100</f>
        <v>21.151445340202418</v>
      </c>
      <c r="D28" s="3">
        <f t="shared" si="25"/>
        <v>20.488336364783951</v>
      </c>
      <c r="E28" s="3">
        <f t="shared" si="25"/>
        <v>11.956788262043192</v>
      </c>
      <c r="F28" s="3">
        <f t="shared" si="25"/>
        <v>4.0987881707136316</v>
      </c>
      <c r="G28" s="3">
        <f t="shared" si="25"/>
        <v>24.12727200965271</v>
      </c>
      <c r="H28" s="3">
        <f t="shared" si="25"/>
        <v>18.177369852604095</v>
      </c>
      <c r="I28" s="3">
        <f t="shared" si="17"/>
        <v>100</v>
      </c>
      <c r="K28" s="3">
        <f t="shared" si="18"/>
        <v>65.767053714639076</v>
      </c>
    </row>
    <row r="29" spans="2:22" x14ac:dyDescent="0.35">
      <c r="B29">
        <v>2019</v>
      </c>
      <c r="C29" s="3">
        <f t="shared" ref="C29:H29" si="26">(C14/$I14)*100</f>
        <v>16.796158683034918</v>
      </c>
      <c r="D29" s="3">
        <f t="shared" si="26"/>
        <v>22.10196504257727</v>
      </c>
      <c r="E29" s="3">
        <f t="shared" si="26"/>
        <v>13.867278952849386</v>
      </c>
      <c r="F29" s="3">
        <f t="shared" si="26"/>
        <v>4.4305486571008554</v>
      </c>
      <c r="G29" s="3">
        <f t="shared" si="26"/>
        <v>24.338098191110067</v>
      </c>
      <c r="H29" s="3">
        <f t="shared" si="26"/>
        <v>18.465950473327506</v>
      </c>
      <c r="I29" s="3">
        <f t="shared" si="17"/>
        <v>100</v>
      </c>
      <c r="K29" s="3">
        <f t="shared" si="18"/>
        <v>63.236221916722258</v>
      </c>
    </row>
    <row r="30" spans="2:22" x14ac:dyDescent="0.35">
      <c r="B30">
        <v>2020</v>
      </c>
      <c r="C30" s="3">
        <f t="shared" ref="C30:H30" si="27">(C15/$I15)*100</f>
        <v>14.133633300057028</v>
      </c>
      <c r="D30" s="3">
        <f t="shared" si="27"/>
        <v>22.08793178113088</v>
      </c>
      <c r="E30" s="3">
        <f t="shared" si="27"/>
        <v>15.786287137743507</v>
      </c>
      <c r="F30" s="3">
        <f t="shared" si="27"/>
        <v>5.3034279926491426</v>
      </c>
      <c r="G30" s="3">
        <f t="shared" si="27"/>
        <v>22.278409603334097</v>
      </c>
      <c r="H30" s="3">
        <f t="shared" si="27"/>
        <v>20.410310185085336</v>
      </c>
      <c r="I30" s="3">
        <f t="shared" si="17"/>
        <v>99.999999999999986</v>
      </c>
      <c r="K30" s="3">
        <f t="shared" si="18"/>
        <v>58.499974684522002</v>
      </c>
    </row>
    <row r="31" spans="2:22" x14ac:dyDescent="0.35">
      <c r="B31">
        <v>2021</v>
      </c>
      <c r="C31" s="3">
        <f t="shared" ref="C31:H31" si="28">(C16/$I16)*100</f>
        <v>15.822179555444372</v>
      </c>
      <c r="D31" s="3">
        <f t="shared" si="28"/>
        <v>22.139857178142147</v>
      </c>
      <c r="E31" s="3">
        <f t="shared" si="28"/>
        <v>14.974144577701711</v>
      </c>
      <c r="F31" s="3">
        <f t="shared" si="28"/>
        <v>5.7463820588814158</v>
      </c>
      <c r="G31" s="3">
        <f t="shared" si="28"/>
        <v>22.761218365967157</v>
      </c>
      <c r="H31" s="3">
        <f t="shared" si="28"/>
        <v>18.556218263863204</v>
      </c>
      <c r="I31" s="3">
        <f t="shared" si="17"/>
        <v>100</v>
      </c>
      <c r="K31" s="3">
        <f t="shared" si="18"/>
        <v>60.723255099553668</v>
      </c>
    </row>
    <row r="32" spans="2:22" x14ac:dyDescent="0.35">
      <c r="B32">
        <v>2022</v>
      </c>
      <c r="C32" s="3">
        <f t="shared" ref="C32:H32" si="29">(C17/$I17)*100</f>
        <v>16.648498952538223</v>
      </c>
      <c r="D32" s="3">
        <f t="shared" si="29"/>
        <v>22.413201427877556</v>
      </c>
      <c r="E32" s="3">
        <f t="shared" si="29"/>
        <v>17.040898563001321</v>
      </c>
      <c r="F32" s="3">
        <f t="shared" si="29"/>
        <v>7.281542370182212</v>
      </c>
      <c r="G32" s="3">
        <f t="shared" si="29"/>
        <v>19.697842310743361</v>
      </c>
      <c r="H32" s="3">
        <f t="shared" si="29"/>
        <v>16.918016375657317</v>
      </c>
      <c r="I32" s="3">
        <f t="shared" si="17"/>
        <v>100</v>
      </c>
      <c r="K32" s="3">
        <f t="shared" si="18"/>
        <v>58.75954269115914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017B6-B7C5-4E3D-98CF-7D8F7BC0976D}">
  <dimension ref="B2:C53"/>
  <sheetViews>
    <sheetView topLeftCell="A7" workbookViewId="0">
      <selection activeCell="H24" sqref="H24"/>
    </sheetView>
  </sheetViews>
  <sheetFormatPr defaultRowHeight="14.5" x14ac:dyDescent="0.35"/>
  <cols>
    <col min="3" max="3" width="12" bestFit="1" customWidth="1"/>
  </cols>
  <sheetData>
    <row r="2" spans="2:3" x14ac:dyDescent="0.35">
      <c r="B2" t="s">
        <v>10</v>
      </c>
      <c r="C2" t="s">
        <v>11</v>
      </c>
    </row>
    <row r="3" spans="2:3" x14ac:dyDescent="0.35">
      <c r="B3">
        <v>1971</v>
      </c>
      <c r="C3" s="3">
        <v>3693.1431309999998</v>
      </c>
    </row>
    <row r="4" spans="2:3" x14ac:dyDescent="0.35">
      <c r="B4">
        <v>1972</v>
      </c>
      <c r="C4" s="3">
        <v>3796.1606179999999</v>
      </c>
    </row>
    <row r="5" spans="2:3" x14ac:dyDescent="0.35">
      <c r="B5">
        <v>1973</v>
      </c>
      <c r="C5" s="3">
        <v>4003.2033219999998</v>
      </c>
    </row>
    <row r="6" spans="2:3" x14ac:dyDescent="0.35">
      <c r="B6">
        <v>1974</v>
      </c>
      <c r="C6" s="3">
        <v>3917.2364640000001</v>
      </c>
    </row>
    <row r="7" spans="2:3" x14ac:dyDescent="0.35">
      <c r="B7">
        <v>1975</v>
      </c>
      <c r="C7" s="3">
        <v>3808.0327609999999</v>
      </c>
    </row>
    <row r="8" spans="2:3" x14ac:dyDescent="0.35">
      <c r="B8">
        <v>1976</v>
      </c>
      <c r="C8" s="3">
        <v>4046.030041</v>
      </c>
    </row>
    <row r="9" spans="2:3" x14ac:dyDescent="0.35">
      <c r="B9">
        <v>1977</v>
      </c>
      <c r="C9" s="3">
        <v>4041.1369370000002</v>
      </c>
    </row>
    <row r="10" spans="2:3" x14ac:dyDescent="0.35">
      <c r="B10">
        <v>1978</v>
      </c>
      <c r="C10" s="3">
        <v>4161.9195609999997</v>
      </c>
    </row>
    <row r="11" spans="2:3" x14ac:dyDescent="0.35">
      <c r="B11">
        <v>1979</v>
      </c>
      <c r="C11" s="3">
        <v>4321.4983560000001</v>
      </c>
    </row>
    <row r="12" spans="2:3" x14ac:dyDescent="0.35">
      <c r="B12">
        <v>1980</v>
      </c>
      <c r="C12" s="3">
        <v>4192.6794019999998</v>
      </c>
    </row>
    <row r="13" spans="2:3" x14ac:dyDescent="0.35">
      <c r="B13">
        <v>1981</v>
      </c>
      <c r="C13" s="3">
        <v>4010.3502170000002</v>
      </c>
    </row>
    <row r="14" spans="2:3" x14ac:dyDescent="0.35">
      <c r="B14">
        <v>1982</v>
      </c>
      <c r="C14" s="3">
        <v>3918.582026</v>
      </c>
    </row>
    <row r="15" spans="2:3" x14ac:dyDescent="0.35">
      <c r="B15">
        <v>1983</v>
      </c>
      <c r="C15" s="3">
        <v>3883.957508</v>
      </c>
    </row>
    <row r="16" spans="2:3" x14ac:dyDescent="0.35">
      <c r="B16">
        <v>1984</v>
      </c>
      <c r="C16" s="3">
        <v>3909.406438</v>
      </c>
    </row>
    <row r="17" spans="2:3" x14ac:dyDescent="0.35">
      <c r="B17">
        <v>1985</v>
      </c>
      <c r="C17" s="3">
        <v>3980.299841</v>
      </c>
    </row>
    <row r="18" spans="2:3" x14ac:dyDescent="0.35">
      <c r="B18">
        <v>1986</v>
      </c>
      <c r="C18" s="3">
        <v>4013.9204730000001</v>
      </c>
    </row>
    <row r="19" spans="2:3" x14ac:dyDescent="0.35">
      <c r="B19">
        <v>1987</v>
      </c>
      <c r="C19" s="3">
        <v>4063.0884809999998</v>
      </c>
    </row>
    <row r="20" spans="2:3" x14ac:dyDescent="0.35">
      <c r="B20">
        <v>1988</v>
      </c>
      <c r="C20" s="3">
        <v>4030.882329</v>
      </c>
    </row>
    <row r="21" spans="2:3" x14ac:dyDescent="0.35">
      <c r="B21">
        <v>1989</v>
      </c>
      <c r="C21" s="3">
        <v>4036.3396349999998</v>
      </c>
    </row>
    <row r="22" spans="2:3" x14ac:dyDescent="0.35">
      <c r="B22">
        <v>1990</v>
      </c>
      <c r="C22" s="3">
        <v>4052.5772449999999</v>
      </c>
    </row>
    <row r="23" spans="2:3" x14ac:dyDescent="0.35">
      <c r="B23">
        <v>1991</v>
      </c>
      <c r="C23" s="3">
        <v>4084.8579169999998</v>
      </c>
    </row>
    <row r="24" spans="2:3" x14ac:dyDescent="0.35">
      <c r="B24">
        <v>1992</v>
      </c>
      <c r="C24" s="3">
        <v>3977.278354</v>
      </c>
    </row>
    <row r="25" spans="2:3" x14ac:dyDescent="0.35">
      <c r="B25">
        <v>1993</v>
      </c>
      <c r="C25" s="3">
        <v>3916.8201429999999</v>
      </c>
    </row>
    <row r="26" spans="2:3" x14ac:dyDescent="0.35">
      <c r="B26">
        <v>1994</v>
      </c>
      <c r="C26" s="3">
        <v>3897.9608669999998</v>
      </c>
    </row>
    <row r="27" spans="2:3" x14ac:dyDescent="0.35">
      <c r="B27">
        <v>1995</v>
      </c>
      <c r="C27" s="3">
        <v>3946.284294</v>
      </c>
    </row>
    <row r="28" spans="2:3" x14ac:dyDescent="0.35">
      <c r="B28">
        <v>1996</v>
      </c>
      <c r="C28" s="3">
        <v>4085.8614010000001</v>
      </c>
    </row>
    <row r="29" spans="2:3" x14ac:dyDescent="0.35">
      <c r="B29">
        <v>1997</v>
      </c>
      <c r="C29" s="3">
        <v>4011.0384570000001</v>
      </c>
    </row>
    <row r="30" spans="2:3" x14ac:dyDescent="0.35">
      <c r="B30">
        <v>1998</v>
      </c>
      <c r="C30" s="3">
        <v>4019.2611189999998</v>
      </c>
    </row>
    <row r="31" spans="2:3" x14ac:dyDescent="0.35">
      <c r="B31">
        <v>1999</v>
      </c>
      <c r="C31" s="3">
        <v>3979.547947</v>
      </c>
    </row>
    <row r="32" spans="2:3" x14ac:dyDescent="0.35">
      <c r="B32">
        <v>2000</v>
      </c>
      <c r="C32" s="3">
        <v>4009.9194109999999</v>
      </c>
    </row>
    <row r="33" spans="2:3" x14ac:dyDescent="0.35">
      <c r="B33">
        <v>2001</v>
      </c>
      <c r="C33" s="3">
        <v>4057.6407760000002</v>
      </c>
    </row>
    <row r="34" spans="2:3" x14ac:dyDescent="0.35">
      <c r="B34">
        <v>2002</v>
      </c>
      <c r="C34" s="3">
        <v>4047.0273120000002</v>
      </c>
    </row>
    <row r="35" spans="2:3" x14ac:dyDescent="0.35">
      <c r="B35">
        <v>2003</v>
      </c>
      <c r="C35" s="3">
        <v>4153.4341519999998</v>
      </c>
    </row>
    <row r="36" spans="2:3" x14ac:dyDescent="0.35">
      <c r="B36">
        <v>2004</v>
      </c>
      <c r="C36" s="3">
        <v>4163.053707</v>
      </c>
    </row>
    <row r="37" spans="2:3" x14ac:dyDescent="0.35">
      <c r="B37">
        <v>2005</v>
      </c>
      <c r="C37" s="3">
        <v>4151.6275269999996</v>
      </c>
    </row>
    <row r="38" spans="2:3" x14ac:dyDescent="0.35">
      <c r="B38">
        <v>2006</v>
      </c>
      <c r="C38" s="3">
        <v>4178.7927499999996</v>
      </c>
    </row>
    <row r="39" spans="2:3" x14ac:dyDescent="0.35">
      <c r="B39">
        <v>2007</v>
      </c>
      <c r="C39" s="3">
        <v>4143.7334730000002</v>
      </c>
    </row>
    <row r="40" spans="2:3" x14ac:dyDescent="0.35">
      <c r="B40">
        <v>2008</v>
      </c>
      <c r="C40" s="3">
        <v>4059.985874</v>
      </c>
    </row>
    <row r="41" spans="2:3" x14ac:dyDescent="0.35">
      <c r="B41">
        <v>2009</v>
      </c>
      <c r="C41" s="3">
        <v>3799.3481040000001</v>
      </c>
    </row>
    <row r="42" spans="2:3" x14ac:dyDescent="0.35">
      <c r="B42">
        <v>2010</v>
      </c>
      <c r="C42" s="3">
        <v>3917.052494</v>
      </c>
    </row>
    <row r="43" spans="2:3" x14ac:dyDescent="0.35">
      <c r="B43">
        <v>2011</v>
      </c>
      <c r="C43" s="3">
        <v>3784.3170540000001</v>
      </c>
    </row>
    <row r="44" spans="2:3" x14ac:dyDescent="0.35">
      <c r="B44">
        <v>2012</v>
      </c>
      <c r="C44" s="3">
        <v>3772.9954039999998</v>
      </c>
    </row>
    <row r="45" spans="2:3" x14ac:dyDescent="0.35">
      <c r="B45">
        <v>2013</v>
      </c>
      <c r="C45" s="3">
        <v>3688.9683460000001</v>
      </c>
    </row>
    <row r="46" spans="2:3" x14ac:dyDescent="0.35">
      <c r="B46">
        <v>2014</v>
      </c>
      <c r="C46" s="3">
        <v>3515.8818240000001</v>
      </c>
    </row>
    <row r="47" spans="2:3" x14ac:dyDescent="0.35">
      <c r="B47">
        <v>2015</v>
      </c>
      <c r="C47" s="3">
        <v>3569.3901150000002</v>
      </c>
    </row>
    <row r="48" spans="2:3" x14ac:dyDescent="0.35">
      <c r="B48">
        <v>2016</v>
      </c>
      <c r="C48" s="3">
        <v>3585.1808230000001</v>
      </c>
    </row>
    <row r="49" spans="2:3" x14ac:dyDescent="0.35">
      <c r="B49">
        <v>2017</v>
      </c>
      <c r="C49" s="3">
        <v>3627.4746359999999</v>
      </c>
    </row>
    <row r="50" spans="2:3" x14ac:dyDescent="0.35">
      <c r="B50">
        <v>2018</v>
      </c>
      <c r="C50" s="3">
        <v>3553.288337</v>
      </c>
    </row>
    <row r="51" spans="2:3" x14ac:dyDescent="0.35">
      <c r="B51">
        <v>2019</v>
      </c>
      <c r="C51" s="3">
        <v>3393.052905</v>
      </c>
    </row>
    <row r="52" spans="2:3" x14ac:dyDescent="0.35">
      <c r="B52">
        <v>2020</v>
      </c>
      <c r="C52" s="3">
        <v>3097.8344179999999</v>
      </c>
    </row>
    <row r="53" spans="2:3" x14ac:dyDescent="0.35">
      <c r="B53">
        <v>2021</v>
      </c>
      <c r="C53" s="3">
        <v>3308.5717479999998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EA96-D09F-4ED5-BBFF-9E3CD3C24F4A}">
  <dimension ref="B4:D15"/>
  <sheetViews>
    <sheetView workbookViewId="0">
      <selection activeCell="C4" sqref="C4"/>
    </sheetView>
  </sheetViews>
  <sheetFormatPr defaultRowHeight="14.5" x14ac:dyDescent="0.35"/>
  <cols>
    <col min="3" max="3" width="13.453125" bestFit="1" customWidth="1"/>
    <col min="4" max="4" width="9.36328125" bestFit="1" customWidth="1"/>
  </cols>
  <sheetData>
    <row r="4" spans="2:4" x14ac:dyDescent="0.35">
      <c r="B4">
        <v>2010</v>
      </c>
      <c r="C4" s="1">
        <v>20855388.265999999</v>
      </c>
      <c r="D4" s="2">
        <f>C4/1000000</f>
        <v>20.855388265999999</v>
      </c>
    </row>
    <row r="5" spans="2:4" x14ac:dyDescent="0.35">
      <c r="B5">
        <v>2011</v>
      </c>
      <c r="C5">
        <v>20797196.047999993</v>
      </c>
      <c r="D5" s="2">
        <f t="shared" ref="D5:D15" si="0">C5/1000000</f>
        <v>20.797196047999993</v>
      </c>
    </row>
    <row r="6" spans="2:4" x14ac:dyDescent="0.35">
      <c r="B6">
        <v>2012</v>
      </c>
      <c r="C6">
        <v>20784687.058000006</v>
      </c>
      <c r="D6" s="2">
        <f t="shared" si="0"/>
        <v>20.784687058000006</v>
      </c>
    </row>
    <row r="7" spans="2:4" x14ac:dyDescent="0.35">
      <c r="B7">
        <v>2013</v>
      </c>
      <c r="C7">
        <v>20783386.125999998</v>
      </c>
      <c r="D7" s="2">
        <f t="shared" si="0"/>
        <v>20.783386126</v>
      </c>
    </row>
    <row r="8" spans="2:4" x14ac:dyDescent="0.35">
      <c r="B8">
        <v>2014</v>
      </c>
      <c r="C8">
        <v>20873633.449999999</v>
      </c>
      <c r="D8" s="2">
        <f t="shared" si="0"/>
        <v>20.87363345</v>
      </c>
    </row>
    <row r="9" spans="2:4" x14ac:dyDescent="0.35">
      <c r="B9">
        <v>2015</v>
      </c>
      <c r="C9">
        <v>20964203.6512</v>
      </c>
      <c r="D9" s="2">
        <f t="shared" si="0"/>
        <v>20.964203651200002</v>
      </c>
    </row>
    <row r="10" spans="2:4" x14ac:dyDescent="0.35">
      <c r="B10">
        <v>2016</v>
      </c>
      <c r="C10">
        <v>21109785.668199994</v>
      </c>
      <c r="D10" s="2">
        <f t="shared" si="0"/>
        <v>21.109785668199994</v>
      </c>
    </row>
    <row r="11" spans="2:4" x14ac:dyDescent="0.35">
      <c r="B11">
        <v>2017</v>
      </c>
      <c r="C11">
        <v>21182925.863999996</v>
      </c>
      <c r="D11" s="2">
        <f t="shared" si="0"/>
        <v>21.182925863999998</v>
      </c>
    </row>
    <row r="12" spans="2:4" x14ac:dyDescent="0.35">
      <c r="B12">
        <v>2018</v>
      </c>
      <c r="C12">
        <v>21608056.931499995</v>
      </c>
      <c r="D12" s="2">
        <f t="shared" si="0"/>
        <v>21.608056931499995</v>
      </c>
    </row>
    <row r="13" spans="2:4" x14ac:dyDescent="0.35">
      <c r="B13">
        <v>2019</v>
      </c>
      <c r="C13">
        <v>21315513.590599999</v>
      </c>
      <c r="D13" s="2">
        <f t="shared" si="0"/>
        <v>21.315513590599998</v>
      </c>
    </row>
    <row r="14" spans="2:4" x14ac:dyDescent="0.35">
      <c r="B14">
        <v>2020</v>
      </c>
      <c r="C14">
        <v>20796412.3112</v>
      </c>
      <c r="D14" s="2">
        <f t="shared" si="0"/>
        <v>20.796412311200001</v>
      </c>
    </row>
    <row r="15" spans="2:4" x14ac:dyDescent="0.35">
      <c r="B15">
        <v>2021</v>
      </c>
      <c r="C15">
        <v>21503730.13330001</v>
      </c>
      <c r="D15" s="2">
        <f t="shared" si="0"/>
        <v>21.50373013330001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A32F-5056-4CF2-BBBF-667E8EE3BB80}">
  <dimension ref="A3:K15"/>
  <sheetViews>
    <sheetView workbookViewId="0">
      <selection activeCell="A3" sqref="A3:K15"/>
    </sheetView>
  </sheetViews>
  <sheetFormatPr defaultRowHeight="14.5" x14ac:dyDescent="0.35"/>
  <cols>
    <col min="1" max="1" width="10.08984375" bestFit="1" customWidth="1"/>
    <col min="2" max="2" width="15.54296875" customWidth="1"/>
    <col min="3" max="3" width="10.54296875" bestFit="1" customWidth="1"/>
    <col min="4" max="4" width="23.81640625" bestFit="1" customWidth="1"/>
    <col min="5" max="5" width="31.54296875" bestFit="1" customWidth="1"/>
    <col min="6" max="9" width="11.36328125" bestFit="1" customWidth="1"/>
    <col min="10" max="10" width="10.7265625" bestFit="1" customWidth="1"/>
    <col min="11" max="11" width="16.1796875" bestFit="1" customWidth="1"/>
  </cols>
  <sheetData>
    <row r="3" spans="1:11" x14ac:dyDescent="0.35">
      <c r="A3" t="s">
        <v>10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</row>
    <row r="4" spans="1:11" x14ac:dyDescent="0.35">
      <c r="A4">
        <v>2010</v>
      </c>
      <c r="B4" s="3">
        <v>814391.59499999997</v>
      </c>
      <c r="C4" s="3">
        <v>817155.98099999991</v>
      </c>
      <c r="D4" s="3">
        <v>75914.535000000003</v>
      </c>
      <c r="E4" s="3">
        <v>19189.487999999998</v>
      </c>
      <c r="F4" s="3">
        <v>868189.00799999991</v>
      </c>
      <c r="G4" s="3">
        <v>585389.01800000004</v>
      </c>
      <c r="H4" s="3">
        <v>150678.962</v>
      </c>
      <c r="I4" s="3">
        <v>23227.302999999993</v>
      </c>
      <c r="J4" s="3">
        <v>10042.333000000001</v>
      </c>
      <c r="K4" s="3">
        <v>472.00800000000004</v>
      </c>
    </row>
    <row r="5" spans="1:11" x14ac:dyDescent="0.35">
      <c r="A5">
        <v>2011</v>
      </c>
      <c r="B5" s="3">
        <v>837094.48499999987</v>
      </c>
      <c r="C5" s="3">
        <v>760321.62</v>
      </c>
      <c r="D5" s="3">
        <v>66268.604999999996</v>
      </c>
      <c r="E5" s="3">
        <v>20079.667999999998</v>
      </c>
      <c r="F5" s="3">
        <v>858473.5340000001</v>
      </c>
      <c r="G5" s="3">
        <v>530421.48600000003</v>
      </c>
      <c r="H5" s="3">
        <v>182488.32399999999</v>
      </c>
      <c r="I5" s="3">
        <v>47252.937999999995</v>
      </c>
      <c r="J5" s="3">
        <v>10633.056999999999</v>
      </c>
      <c r="K5" s="3">
        <v>472.42800000000011</v>
      </c>
    </row>
    <row r="6" spans="1:11" x14ac:dyDescent="0.35">
      <c r="A6">
        <v>2012</v>
      </c>
      <c r="B6" s="3">
        <v>890330.24399999995</v>
      </c>
      <c r="C6" s="3">
        <v>642712.14100000006</v>
      </c>
      <c r="D6" s="3">
        <v>64878.547999999995</v>
      </c>
      <c r="E6" s="3">
        <v>20546.29</v>
      </c>
      <c r="F6" s="3">
        <v>834918.01699999988</v>
      </c>
      <c r="G6" s="3">
        <v>591530.58800000011</v>
      </c>
      <c r="H6" s="3">
        <v>207106.35699999999</v>
      </c>
      <c r="I6" s="3">
        <v>70162.992999999988</v>
      </c>
      <c r="J6" s="3">
        <v>11309.567000000001</v>
      </c>
      <c r="K6" s="3">
        <v>456.37200000000001</v>
      </c>
    </row>
    <row r="7" spans="1:11" x14ac:dyDescent="0.35">
      <c r="A7">
        <v>2013</v>
      </c>
      <c r="B7" s="3">
        <v>870094.50300000014</v>
      </c>
      <c r="C7" s="3">
        <v>573185.34400000004</v>
      </c>
      <c r="D7" s="3">
        <v>56222.245999999985</v>
      </c>
      <c r="E7" s="3">
        <v>20502.977999999999</v>
      </c>
      <c r="F7" s="3">
        <v>831972.68599999999</v>
      </c>
      <c r="G7" s="3">
        <v>607910.23399999994</v>
      </c>
      <c r="H7" s="3">
        <v>238196.59000000003</v>
      </c>
      <c r="I7" s="3">
        <v>83884.670000000013</v>
      </c>
      <c r="J7" s="3">
        <v>12056.506000000001</v>
      </c>
      <c r="K7" s="3">
        <v>413.50800000000004</v>
      </c>
    </row>
    <row r="8" spans="1:11" x14ac:dyDescent="0.35">
      <c r="A8">
        <v>2014</v>
      </c>
      <c r="B8" s="3">
        <v>815691.29099999997</v>
      </c>
      <c r="C8" s="3">
        <v>539025.45200000005</v>
      </c>
      <c r="D8" s="3">
        <v>54090.617000000006</v>
      </c>
      <c r="E8" s="3">
        <v>21964.386999999995</v>
      </c>
      <c r="F8" s="3">
        <v>831460.77500000014</v>
      </c>
      <c r="G8" s="3">
        <v>594856.71799999999</v>
      </c>
      <c r="H8" s="3">
        <v>253936.014</v>
      </c>
      <c r="I8" s="3">
        <v>94981.353999999992</v>
      </c>
      <c r="J8" s="3">
        <v>13170.242</v>
      </c>
      <c r="K8" s="3">
        <v>476.62799999999999</v>
      </c>
    </row>
    <row r="9" spans="1:11" x14ac:dyDescent="0.35">
      <c r="A9">
        <v>2015</v>
      </c>
      <c r="B9" s="3">
        <v>802090.76599999995</v>
      </c>
      <c r="C9" s="3">
        <v>558100.53099999996</v>
      </c>
      <c r="D9" s="3">
        <v>57788.530000000006</v>
      </c>
      <c r="E9" s="3">
        <v>23192.727999999999</v>
      </c>
      <c r="F9" s="3">
        <v>809403.36699999997</v>
      </c>
      <c r="G9" s="3">
        <v>593362.77500000002</v>
      </c>
      <c r="H9" s="3">
        <v>304664.90700000001</v>
      </c>
      <c r="I9" s="3">
        <v>105103.65899999999</v>
      </c>
      <c r="J9" s="3">
        <v>14106.886999999999</v>
      </c>
      <c r="K9" s="3">
        <v>483.45600000000007</v>
      </c>
    </row>
    <row r="10" spans="1:11" x14ac:dyDescent="0.35">
      <c r="A10">
        <v>2016</v>
      </c>
      <c r="B10" s="3">
        <v>735770.62699999998</v>
      </c>
      <c r="C10" s="3">
        <v>653427.23300000001</v>
      </c>
      <c r="D10" s="3">
        <v>56107.015999999996</v>
      </c>
      <c r="E10" s="3">
        <v>25687.555</v>
      </c>
      <c r="F10" s="3">
        <v>790566.10900000005</v>
      </c>
      <c r="G10" s="3">
        <v>604312.41899999999</v>
      </c>
      <c r="H10" s="3">
        <v>308655.82</v>
      </c>
      <c r="I10" s="3">
        <v>109191.48699999998</v>
      </c>
      <c r="J10" s="3">
        <v>15348.958999999997</v>
      </c>
      <c r="K10" s="3">
        <v>494.39999999999992</v>
      </c>
    </row>
    <row r="11" spans="1:11" x14ac:dyDescent="0.35">
      <c r="A11">
        <v>2017</v>
      </c>
      <c r="B11" s="3">
        <v>713646.46399999992</v>
      </c>
      <c r="C11" s="3">
        <v>719504.10200000007</v>
      </c>
      <c r="D11" s="3">
        <v>52285.968000000001</v>
      </c>
      <c r="E11" s="3">
        <v>25171.701000000001</v>
      </c>
      <c r="F11" s="3">
        <v>780147.40700000001</v>
      </c>
      <c r="G11" s="3">
        <v>553364.17299999995</v>
      </c>
      <c r="H11" s="3">
        <v>368116.489</v>
      </c>
      <c r="I11" s="3">
        <v>119127.26899999999</v>
      </c>
      <c r="J11" s="3">
        <v>16338.133</v>
      </c>
      <c r="K11" s="3">
        <v>519.51599999999996</v>
      </c>
    </row>
    <row r="12" spans="1:11" x14ac:dyDescent="0.35">
      <c r="A12">
        <v>2018</v>
      </c>
      <c r="B12" s="3">
        <v>685839.58230000001</v>
      </c>
      <c r="C12" s="3">
        <v>664338.14939999988</v>
      </c>
      <c r="D12" s="3">
        <v>46873.406199999998</v>
      </c>
      <c r="E12" s="3">
        <v>27508.459499999997</v>
      </c>
      <c r="F12" s="3">
        <v>782331.32019999996</v>
      </c>
      <c r="G12" s="3">
        <v>589404.62679999997</v>
      </c>
      <c r="H12" s="3">
        <v>387701.10200000013</v>
      </c>
      <c r="I12" s="3">
        <v>132903.97520000002</v>
      </c>
      <c r="J12" s="3">
        <v>18245.831999999999</v>
      </c>
      <c r="K12" s="3">
        <v>483.35040000000004</v>
      </c>
    </row>
    <row r="13" spans="1:11" x14ac:dyDescent="0.35">
      <c r="A13">
        <v>2019</v>
      </c>
      <c r="B13" s="3">
        <v>537277.06709999999</v>
      </c>
      <c r="C13" s="3">
        <v>706999.68839999998</v>
      </c>
      <c r="D13" s="3">
        <v>44266.481700000004</v>
      </c>
      <c r="E13" s="3">
        <v>26436.360199999996</v>
      </c>
      <c r="F13" s="3">
        <v>778529.32100000011</v>
      </c>
      <c r="G13" s="3">
        <v>590690.52029999997</v>
      </c>
      <c r="H13" s="3">
        <v>443587.7931999999</v>
      </c>
      <c r="I13" s="3">
        <v>141724.79750000002</v>
      </c>
      <c r="J13" s="3">
        <v>19283.103800000004</v>
      </c>
      <c r="K13" s="3">
        <v>506.08920000000006</v>
      </c>
    </row>
    <row r="14" spans="1:11" x14ac:dyDescent="0.35">
      <c r="A14">
        <v>2020</v>
      </c>
      <c r="B14" s="3">
        <v>438182.93169999996</v>
      </c>
      <c r="C14" s="3">
        <v>684788.86479999998</v>
      </c>
      <c r="D14" s="3">
        <v>40365.433900000004</v>
      </c>
      <c r="E14" s="3">
        <v>28433.939200000004</v>
      </c>
      <c r="F14" s="3">
        <v>690694.22039999987</v>
      </c>
      <c r="G14" s="3">
        <v>632777.81189999997</v>
      </c>
      <c r="H14" s="3">
        <v>489419.91290000005</v>
      </c>
      <c r="I14" s="3">
        <v>164421.38950000002</v>
      </c>
      <c r="J14" s="3">
        <v>20217.3272</v>
      </c>
      <c r="K14" s="3">
        <v>513.14160000000004</v>
      </c>
    </row>
    <row r="15" spans="1:11" x14ac:dyDescent="0.35">
      <c r="A15">
        <v>2021</v>
      </c>
      <c r="B15" s="3">
        <v>507095.18220000004</v>
      </c>
      <c r="C15" s="3">
        <v>709574.4850000001</v>
      </c>
      <c r="D15" s="3">
        <v>43123.233899999999</v>
      </c>
      <c r="E15" s="3">
        <v>29451.257900000001</v>
      </c>
      <c r="F15" s="3">
        <v>729488.88829999999</v>
      </c>
      <c r="G15" s="3">
        <v>594720.1425999999</v>
      </c>
      <c r="H15" s="3">
        <v>479915.96519999998</v>
      </c>
      <c r="I15" s="3">
        <v>184169.48480000001</v>
      </c>
      <c r="J15" s="3">
        <v>20598.8423</v>
      </c>
      <c r="K15" s="3">
        <v>513.14160000000004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722A7-D487-4334-97BA-2368C060D7E9}">
  <dimension ref="A1:M22"/>
  <sheetViews>
    <sheetView topLeftCell="A4" workbookViewId="0">
      <selection activeCell="H9" sqref="H9"/>
    </sheetView>
  </sheetViews>
  <sheetFormatPr defaultRowHeight="14.5" x14ac:dyDescent="0.35"/>
  <cols>
    <col min="2" max="2" width="16.1796875" bestFit="1" customWidth="1"/>
    <col min="3" max="3" width="16.1796875" customWidth="1"/>
    <col min="4" max="4" width="15.6328125" bestFit="1" customWidth="1"/>
    <col min="5" max="5" width="21.6328125" bestFit="1" customWidth="1"/>
    <col min="6" max="7" width="15.6328125" customWidth="1"/>
    <col min="10" max="10" width="14.36328125" bestFit="1" customWidth="1"/>
    <col min="11" max="11" width="13.81640625" bestFit="1" customWidth="1"/>
    <col min="12" max="12" width="13.81640625" customWidth="1"/>
  </cols>
  <sheetData>
    <row r="1" spans="1:13" x14ac:dyDescent="0.35">
      <c r="B1" t="s">
        <v>11</v>
      </c>
      <c r="J1" t="s">
        <v>15</v>
      </c>
    </row>
    <row r="2" spans="1:13" x14ac:dyDescent="0.35">
      <c r="B2" t="s">
        <v>17</v>
      </c>
      <c r="C2" t="s">
        <v>20</v>
      </c>
      <c r="D2" t="s">
        <v>16</v>
      </c>
      <c r="E2" t="s">
        <v>22</v>
      </c>
      <c r="F2" t="s">
        <v>27</v>
      </c>
      <c r="G2" t="s">
        <v>29</v>
      </c>
      <c r="J2" t="s">
        <v>18</v>
      </c>
      <c r="K2" t="s">
        <v>19</v>
      </c>
      <c r="L2" t="s">
        <v>27</v>
      </c>
    </row>
    <row r="3" spans="1:13" x14ac:dyDescent="0.35">
      <c r="A3">
        <v>2010</v>
      </c>
      <c r="B3">
        <v>1194.5968909999999</v>
      </c>
      <c r="C3">
        <f>D4-D3</f>
        <v>-88.518578299999945</v>
      </c>
      <c r="D3">
        <v>1071.9801789999999</v>
      </c>
      <c r="E3">
        <v>1071.9801789999999</v>
      </c>
      <c r="F3">
        <f>SUM(B3,D3)</f>
        <v>2266.5770699999998</v>
      </c>
      <c r="G3">
        <f>SUM(B3,E3)</f>
        <v>2266.5770699999998</v>
      </c>
      <c r="H3">
        <f>B3+D3</f>
        <v>2266.5770699999998</v>
      </c>
      <c r="I3">
        <v>2010</v>
      </c>
      <c r="J3">
        <v>4319.1992399999999</v>
      </c>
      <c r="K3">
        <v>3072.681881</v>
      </c>
      <c r="L3">
        <f>SUM(J3:K3)</f>
        <v>7391.8811210000003</v>
      </c>
      <c r="M3">
        <f>J3+K3</f>
        <v>7391.8811210000003</v>
      </c>
    </row>
    <row r="4" spans="1:13" x14ac:dyDescent="0.35">
      <c r="A4">
        <v>2011</v>
      </c>
      <c r="B4">
        <v>1206.3241599999999</v>
      </c>
      <c r="C4">
        <f t="shared" ref="C4:C6" si="0">D5-D4</f>
        <v>-21.907801599999971</v>
      </c>
      <c r="D4">
        <v>983.46160069999996</v>
      </c>
      <c r="E4">
        <v>983.46160069999996</v>
      </c>
      <c r="F4">
        <f t="shared" ref="F4:F14" si="1">SUM(B4,D4)</f>
        <v>2189.7857606999996</v>
      </c>
      <c r="G4">
        <f t="shared" ref="G4:G14" si="2">SUM(B4,E4)</f>
        <v>2189.7857606999996</v>
      </c>
      <c r="I4">
        <v>2011</v>
      </c>
      <c r="J4">
        <v>4222.4638450000002</v>
      </c>
      <c r="K4">
        <v>3064.5069859999999</v>
      </c>
      <c r="L4">
        <f t="shared" ref="L4:L14" si="3">SUM(J4:K4)</f>
        <v>7286.9708310000005</v>
      </c>
    </row>
    <row r="5" spans="1:13" x14ac:dyDescent="0.35">
      <c r="A5">
        <v>2012</v>
      </c>
      <c r="B5">
        <v>1257.7004899999999</v>
      </c>
      <c r="C5">
        <f t="shared" si="0"/>
        <v>-16.401630599999976</v>
      </c>
      <c r="D5">
        <v>961.55379909999999</v>
      </c>
      <c r="E5">
        <v>961.55379909999999</v>
      </c>
      <c r="F5">
        <f t="shared" si="1"/>
        <v>2219.2542890999998</v>
      </c>
      <c r="G5">
        <f t="shared" si="2"/>
        <v>2219.2542890999998</v>
      </c>
      <c r="I5">
        <v>2012</v>
      </c>
      <c r="J5">
        <v>4050.3940710000002</v>
      </c>
      <c r="K5">
        <v>3125.1906720000002</v>
      </c>
      <c r="L5">
        <f t="shared" si="3"/>
        <v>7175.5847430000003</v>
      </c>
    </row>
    <row r="6" spans="1:13" x14ac:dyDescent="0.35">
      <c r="A6">
        <v>2013</v>
      </c>
      <c r="B6">
        <v>1215.338348</v>
      </c>
      <c r="C6">
        <f t="shared" si="0"/>
        <v>-86.939219299999991</v>
      </c>
      <c r="D6">
        <v>945.15216850000002</v>
      </c>
      <c r="E6">
        <v>945.15216850000002</v>
      </c>
      <c r="F6">
        <f t="shared" si="1"/>
        <v>2160.4905165</v>
      </c>
      <c r="G6">
        <f t="shared" si="2"/>
        <v>2160.4905165</v>
      </c>
      <c r="I6">
        <v>2013</v>
      </c>
      <c r="J6">
        <v>4078.6268190000001</v>
      </c>
      <c r="K6">
        <v>3152.4583680000001</v>
      </c>
      <c r="L6">
        <f t="shared" si="3"/>
        <v>7231.0851870000006</v>
      </c>
    </row>
    <row r="7" spans="1:13" x14ac:dyDescent="0.35">
      <c r="A7">
        <v>2014</v>
      </c>
      <c r="B7">
        <v>1150.685663</v>
      </c>
      <c r="D7">
        <v>858.21294920000003</v>
      </c>
      <c r="E7">
        <v>858.21294920000003</v>
      </c>
      <c r="F7">
        <f t="shared" si="1"/>
        <v>2008.8986122000001</v>
      </c>
      <c r="G7">
        <f t="shared" si="2"/>
        <v>2008.8986122000001</v>
      </c>
      <c r="I7">
        <v>2014</v>
      </c>
      <c r="J7">
        <v>3987.4214860000002</v>
      </c>
      <c r="K7">
        <v>3094.7783089999998</v>
      </c>
      <c r="L7">
        <f t="shared" si="3"/>
        <v>7082.1997950000004</v>
      </c>
    </row>
    <row r="8" spans="1:13" x14ac:dyDescent="0.35">
      <c r="A8">
        <v>2015</v>
      </c>
      <c r="B8">
        <v>1125.676809</v>
      </c>
      <c r="D8">
        <v>890.42307619999997</v>
      </c>
      <c r="E8">
        <v>890.42307619999997</v>
      </c>
      <c r="F8">
        <f t="shared" si="1"/>
        <v>2016.0998852</v>
      </c>
      <c r="G8">
        <f t="shared" si="2"/>
        <v>2016.0998852</v>
      </c>
      <c r="I8">
        <v>2015</v>
      </c>
      <c r="J8">
        <v>3743.006601</v>
      </c>
      <c r="K8">
        <v>3161.6772460000002</v>
      </c>
      <c r="L8">
        <f t="shared" si="3"/>
        <v>6904.6838470000002</v>
      </c>
    </row>
    <row r="9" spans="1:13" x14ac:dyDescent="0.35">
      <c r="A9">
        <v>2016</v>
      </c>
      <c r="B9">
        <v>1059.3383080000001</v>
      </c>
      <c r="D9">
        <v>947.30718979999995</v>
      </c>
      <c r="E9">
        <f>D8+$C$10</f>
        <v>836.98126875000003</v>
      </c>
      <c r="F9">
        <f t="shared" si="1"/>
        <v>2006.6454978000002</v>
      </c>
      <c r="G9">
        <f t="shared" si="2"/>
        <v>1896.3195767500001</v>
      </c>
      <c r="I9">
        <v>2016</v>
      </c>
      <c r="J9">
        <v>3545.3067879999999</v>
      </c>
      <c r="K9">
        <v>3250.0189949999999</v>
      </c>
      <c r="L9">
        <f t="shared" si="3"/>
        <v>6795.3257830000002</v>
      </c>
    </row>
    <row r="10" spans="1:13" x14ac:dyDescent="0.35">
      <c r="A10">
        <v>2017</v>
      </c>
      <c r="B10">
        <v>1042.5246279999999</v>
      </c>
      <c r="C10">
        <f>AVERAGE(C3:C7)</f>
        <v>-53.44180744999997</v>
      </c>
      <c r="D10">
        <v>983.84337340000002</v>
      </c>
      <c r="E10">
        <f>E9+$C$10</f>
        <v>783.53946130000008</v>
      </c>
      <c r="F10">
        <f t="shared" si="1"/>
        <v>2026.3680013999999</v>
      </c>
      <c r="G10">
        <f t="shared" si="2"/>
        <v>1826.0640893</v>
      </c>
      <c r="I10">
        <v>2017</v>
      </c>
      <c r="J10">
        <v>3505.013641</v>
      </c>
      <c r="K10">
        <v>3261.6431630000002</v>
      </c>
      <c r="L10">
        <f t="shared" si="3"/>
        <v>6766.6568040000002</v>
      </c>
    </row>
    <row r="11" spans="1:13" x14ac:dyDescent="0.35">
      <c r="A11">
        <v>2018</v>
      </c>
      <c r="B11">
        <v>1003.656569</v>
      </c>
      <c r="D11">
        <v>963.51066209999999</v>
      </c>
      <c r="E11">
        <f>E10+$C$10</f>
        <v>730.09765385000014</v>
      </c>
      <c r="F11">
        <f t="shared" si="1"/>
        <v>1967.1672311</v>
      </c>
      <c r="G11">
        <f t="shared" si="2"/>
        <v>1733.7542228500001</v>
      </c>
      <c r="I11">
        <v>2018</v>
      </c>
      <c r="J11">
        <v>3363.4764359999999</v>
      </c>
      <c r="K11">
        <v>3421.3635859999999</v>
      </c>
      <c r="L11">
        <f t="shared" si="3"/>
        <v>6784.8400220000003</v>
      </c>
    </row>
    <row r="12" spans="1:13" x14ac:dyDescent="0.35">
      <c r="A12">
        <v>2019</v>
      </c>
      <c r="B12">
        <v>838.66686919999995</v>
      </c>
      <c r="D12">
        <v>974.26441279999995</v>
      </c>
      <c r="E12">
        <f>E11+$C$10</f>
        <v>676.6558464000002</v>
      </c>
      <c r="F12">
        <f t="shared" si="1"/>
        <v>1812.931282</v>
      </c>
      <c r="G12">
        <f t="shared" si="2"/>
        <v>1515.3227156000003</v>
      </c>
      <c r="I12">
        <v>2019</v>
      </c>
      <c r="J12">
        <v>2984.619154</v>
      </c>
      <c r="K12">
        <v>3470.7375689999999</v>
      </c>
      <c r="L12">
        <f t="shared" si="3"/>
        <v>6455.3567229999999</v>
      </c>
    </row>
    <row r="13" spans="1:13" x14ac:dyDescent="0.35">
      <c r="A13">
        <v>2020</v>
      </c>
      <c r="B13">
        <v>716.85021240000003</v>
      </c>
      <c r="D13">
        <v>951.75570819999996</v>
      </c>
      <c r="E13">
        <f>E12+$C$10</f>
        <v>623.21403895000026</v>
      </c>
      <c r="F13">
        <f t="shared" si="1"/>
        <v>1668.6059206</v>
      </c>
      <c r="G13">
        <f t="shared" si="2"/>
        <v>1340.0642513500002</v>
      </c>
      <c r="I13">
        <v>2020</v>
      </c>
      <c r="J13">
        <v>2553.4850259999998</v>
      </c>
      <c r="K13">
        <v>3428.42868</v>
      </c>
      <c r="L13">
        <f t="shared" si="3"/>
        <v>5981.9137059999994</v>
      </c>
    </row>
    <row r="14" spans="1:13" x14ac:dyDescent="0.35">
      <c r="A14">
        <v>2021</v>
      </c>
      <c r="B14">
        <v>793.76130230000001</v>
      </c>
      <c r="D14">
        <v>1009.374331</v>
      </c>
      <c r="E14">
        <f>E13+$C$10</f>
        <v>569.77223150000032</v>
      </c>
      <c r="F14">
        <f t="shared" si="1"/>
        <v>1803.1356332999999</v>
      </c>
      <c r="G14">
        <f t="shared" si="2"/>
        <v>1363.5335338000004</v>
      </c>
      <c r="H14">
        <f>B14+D14</f>
        <v>1803.1356332999999</v>
      </c>
      <c r="I14">
        <v>2021</v>
      </c>
      <c r="J14">
        <v>2772.968989</v>
      </c>
      <c r="K14">
        <v>3464.2895589999998</v>
      </c>
      <c r="L14">
        <f t="shared" si="3"/>
        <v>6237.2585479999998</v>
      </c>
      <c r="M14">
        <f>J14+K14</f>
        <v>6237.2585479999998</v>
      </c>
    </row>
    <row r="17" spans="1:13" x14ac:dyDescent="0.35">
      <c r="A17" t="s">
        <v>21</v>
      </c>
      <c r="B17">
        <f>B14+D14</f>
        <v>1803.1356332999999</v>
      </c>
      <c r="C17">
        <f>B14+E14</f>
        <v>1363.5335338000004</v>
      </c>
      <c r="E17" t="s">
        <v>23</v>
      </c>
      <c r="H17">
        <f>H14/H3</f>
        <v>0.79553246045147719</v>
      </c>
      <c r="M17">
        <f>M14/M3</f>
        <v>0.84379854679754385</v>
      </c>
    </row>
    <row r="18" spans="1:13" x14ac:dyDescent="0.35">
      <c r="D18">
        <f>D3-D14</f>
        <v>62.605847999999924</v>
      </c>
      <c r="J18">
        <f>E3-E14</f>
        <v>502.20794749999959</v>
      </c>
    </row>
    <row r="19" spans="1:13" x14ac:dyDescent="0.35">
      <c r="A19" t="s">
        <v>14</v>
      </c>
      <c r="B19">
        <f>B14/B3</f>
        <v>0.66445954135670027</v>
      </c>
      <c r="E19" t="s">
        <v>24</v>
      </c>
      <c r="H19">
        <f>C17/H3</f>
        <v>0.60158269129582276</v>
      </c>
    </row>
    <row r="20" spans="1:13" x14ac:dyDescent="0.35">
      <c r="A20" t="s">
        <v>25</v>
      </c>
      <c r="B20">
        <f>D14/D3</f>
        <v>0.94159794254927176</v>
      </c>
    </row>
    <row r="22" spans="1:13" x14ac:dyDescent="0.35">
      <c r="A22" t="s">
        <v>26</v>
      </c>
      <c r="B22">
        <f>E14/E3</f>
        <v>0.5315137748456451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Gráficos</vt:lpstr>
      </vt:variant>
      <vt:variant>
        <vt:i4>15</vt:i4>
      </vt:variant>
    </vt:vector>
  </HeadingPairs>
  <TitlesOfParts>
    <vt:vector size="24" baseType="lpstr">
      <vt:lpstr>Geração (2)</vt:lpstr>
      <vt:lpstr>Medias</vt:lpstr>
      <vt:lpstr>Ruido</vt:lpstr>
      <vt:lpstr>Winter</vt:lpstr>
      <vt:lpstr>Reference</vt:lpstr>
      <vt:lpstr>Emissão_CO2</vt:lpstr>
      <vt:lpstr>Consumo total </vt:lpstr>
      <vt:lpstr>Geração</vt:lpstr>
      <vt:lpstr>GHGS</vt:lpstr>
      <vt:lpstr>Medias_mensais</vt:lpstr>
      <vt:lpstr>graf_ruido</vt:lpstr>
      <vt:lpstr>Ruido_2</vt:lpstr>
      <vt:lpstr>Emsissoes_CO2_energia</vt:lpstr>
      <vt:lpstr>reference_2010</vt:lpstr>
      <vt:lpstr>reference_2016</vt:lpstr>
      <vt:lpstr>General</vt:lpstr>
      <vt:lpstr>General_volume</vt:lpstr>
      <vt:lpstr>Perc_media</vt:lpstr>
      <vt:lpstr>Perc_media_W</vt:lpstr>
      <vt:lpstr>consumo_total</vt:lpstr>
      <vt:lpstr>graf_geracao</vt:lpstr>
      <vt:lpstr>GHGs_Europe</vt:lpstr>
      <vt:lpstr>GHGs_total</vt:lpstr>
      <vt:lpstr>GHGs_Unique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LAMMOC2</dc:creator>
  <cp:lastModifiedBy>LAMMOC2</cp:lastModifiedBy>
  <dcterms:created xsi:type="dcterms:W3CDTF">2023-01-17T21:53:42Z</dcterms:created>
  <dcterms:modified xsi:type="dcterms:W3CDTF">2023-07-17T14:42:23Z</dcterms:modified>
</cp:coreProperties>
</file>