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<sst xmlns="http://schemas.openxmlformats.org/spreadsheetml/2006/main" count="3103" uniqueCount="594">
  <si>
    <t>PMID</t>
  </si>
  <si>
    <t>First Author</t>
  </si>
  <si>
    <t>Publication Year</t>
  </si>
  <si>
    <t>Journal</t>
  </si>
  <si>
    <t>Reported Gene</t>
  </si>
  <si>
    <t>Allele rs#</t>
  </si>
  <si>
    <t>Study type</t>
  </si>
  <si>
    <t>Link</t>
  </si>
  <si>
    <t>Outcome</t>
  </si>
  <si>
    <t>Sample population</t>
  </si>
  <si>
    <t>Sample size</t>
  </si>
  <si>
    <t>No. Cases</t>
  </si>
  <si>
    <t>No. Controls</t>
  </si>
  <si>
    <t>Outcome Type</t>
  </si>
  <si>
    <t>Opioid Type</t>
  </si>
  <si>
    <t>Opioid Usage</t>
  </si>
  <si>
    <t>Eligible for Evaluation in MGI</t>
  </si>
  <si>
    <t>Albonaim</t>
  </si>
  <si>
    <t>J Addict Dis</t>
  </si>
  <si>
    <t>OPRK1</t>
  </si>
  <si>
    <t>rs6473797</t>
  </si>
  <si>
    <t>candidate</t>
  </si>
  <si>
    <t>https://www.tandfonline.com/doi/abs/10.1080/10550887.2017.1361724?journalCode=wjad20</t>
  </si>
  <si>
    <t>opioid addiction</t>
  </si>
  <si>
    <t>binary</t>
  </si>
  <si>
    <t>opioids</t>
  </si>
  <si>
    <t>opioid use disorder</t>
  </si>
  <si>
    <t>yes</t>
  </si>
  <si>
    <t>rs6985606</t>
  </si>
  <si>
    <t>rs997917</t>
  </si>
  <si>
    <t>Beer</t>
  </si>
  <si>
    <t>PloS One</t>
  </si>
  <si>
    <t>GAL</t>
  </si>
  <si>
    <t>rs948854</t>
  </si>
  <si>
    <t>https://www.ncbi.nlm.nih.gov/pmc/articles/PMC3783401/</t>
  </si>
  <si>
    <t>European</t>
  </si>
  <si>
    <t>heroin/morphine</t>
  </si>
  <si>
    <t>OPRD1</t>
  </si>
  <si>
    <t>rs2236861</t>
  </si>
  <si>
    <t>Briant</t>
  </si>
  <si>
    <t>Psychiatr Genet</t>
  </si>
  <si>
    <t>OPRL1</t>
  </si>
  <si>
    <t>rs6090041</t>
  </si>
  <si>
    <t>https://www.ncbi.nlm.nih.gov/pmc/articles/PMC3832186/</t>
  </si>
  <si>
    <t>former heroin addiction</t>
  </si>
  <si>
    <t>heroin</t>
  </si>
  <si>
    <t>rs6090043</t>
  </si>
  <si>
    <t>Brick</t>
  </si>
  <si>
    <t>J Stud Alcohol Drugs</t>
  </si>
  <si>
    <t>LOC101927293</t>
  </si>
  <si>
    <t>rs1557219</t>
  </si>
  <si>
    <t>gwas</t>
  </si>
  <si>
    <t>https://www.ncbi.nlm.nih.gov/pmc/articles/PMC6614928/</t>
  </si>
  <si>
    <t>heroin dependence</t>
  </si>
  <si>
    <t>rs1970606</t>
  </si>
  <si>
    <t>Bunten</t>
  </si>
  <si>
    <t>Clin Pharmacol Ther</t>
  </si>
  <si>
    <t>CYP2B6</t>
  </si>
  <si>
    <t>rs2279343</t>
  </si>
  <si>
    <t>https://ascpt.onlinelibrary.wiley.com/doi/abs/10.1038/clpt.2010.127?casa_token=CCOyO5VGw6IAAAAA%3Ak1I_E6NPNuOY6A5TqcuFPmn4kS-JUiYz72FGHhwOKZ7jsvBgM-w3OO_AjzYWrcpVJv3kzjoN5_hPLQ0</t>
  </si>
  <si>
    <t>susceptibility to methadone poisoning/higher postmortem methadone concentrations in blood</t>
  </si>
  <si>
    <t>quantitative/ordinal</t>
  </si>
  <si>
    <t>methadone</t>
  </si>
  <si>
    <t>drug treatment</t>
  </si>
  <si>
    <t>no - variant not in MGI</t>
  </si>
  <si>
    <t>rs3745274</t>
  </si>
  <si>
    <t>Carlquist</t>
  </si>
  <si>
    <t>Mol Diagn Ther</t>
  </si>
  <si>
    <t>CYP2C19</t>
  </si>
  <si>
    <t>rs4244285</t>
  </si>
  <si>
    <t>https://link.springer.com/article/10.1007/s40291-015-0137-4</t>
  </si>
  <si>
    <t>Total plasma EDDP, (S)-EDDP, and (R)-EDDP concentrations</t>
  </si>
  <si>
    <t>Trans-ancestry</t>
  </si>
  <si>
    <t>Cheng</t>
  </si>
  <si>
    <t>Brain Res Mol Brain Res</t>
  </si>
  <si>
    <t>BDNF</t>
  </si>
  <si>
    <t>rs6265</t>
  </si>
  <si>
    <t>https://www.sciencedirect.com/science/article/pii/S0169328X05003098?via%3Dihub</t>
  </si>
  <si>
    <t>Han Chinese</t>
  </si>
  <si>
    <t>Biol Psychiatry</t>
  </si>
  <si>
    <t>RGMA</t>
  </si>
  <si>
    <t>rs12442183</t>
  </si>
  <si>
    <t>https://www.ncbi.nlm.nih.gov/pmc/articles/PMC6041180/</t>
  </si>
  <si>
    <t>opioid dependence</t>
  </si>
  <si>
    <t>no - pval &gt; 1.5E-8</t>
  </si>
  <si>
    <t>gwas; meta-analysis</t>
  </si>
  <si>
    <t>Chidambaran</t>
  </si>
  <si>
    <t>Pharmacogenomics J</t>
  </si>
  <si>
    <t>ABCC3</t>
  </si>
  <si>
    <t>rs4148412</t>
  </si>
  <si>
    <t>https://www.ncbi.nlm.nih.gov/pmc/articles/PMC4959996/</t>
  </si>
  <si>
    <t>morphine-induced prolonged respiratory depression</t>
  </si>
  <si>
    <t>African American; European</t>
  </si>
  <si>
    <t>morphine</t>
  </si>
  <si>
    <t>clinical pain research</t>
  </si>
  <si>
    <t>rs739923</t>
  </si>
  <si>
    <t>Chien</t>
  </si>
  <si>
    <t>World J Biol Psychiatry</t>
  </si>
  <si>
    <t>DRD4</t>
  </si>
  <si>
    <t>exon 3 VNTR polymorphism</t>
  </si>
  <si>
    <t>https://pubmed.ncbi.nlm.nih.gov/20218801/</t>
  </si>
  <si>
    <t>no - not a SNP</t>
  </si>
  <si>
    <t>Clarke</t>
  </si>
  <si>
    <t>Genes Brain Behav</t>
  </si>
  <si>
    <t>PDYN</t>
  </si>
  <si>
    <t>rs1022563</t>
  </si>
  <si>
    <t>https://onlinelibrary.wiley.com/doi/epdf/10.1111/j.1601-183X.2012.00785.x</t>
  </si>
  <si>
    <t>European females</t>
  </si>
  <si>
    <t>rs199779</t>
  </si>
  <si>
    <t>rs910080</t>
  </si>
  <si>
    <t>Coenen</t>
  </si>
  <si>
    <t>rs549224715</t>
  </si>
  <si>
    <t>https://assets.researchsquare.com/files/rs-1874694/v1/de44d554-b1d8-46cf-8b9f-46287782c62b.pdf?c=1661277087</t>
  </si>
  <si>
    <t>opioid use for musculoskeletal pain</t>
  </si>
  <si>
    <t>NA</t>
  </si>
  <si>
    <t>pharmacological research</t>
  </si>
  <si>
    <t>Comings</t>
  </si>
  <si>
    <t>Neuroreport</t>
  </si>
  <si>
    <t>PENK</t>
  </si>
  <si>
    <t>(CA)n repeat</t>
  </si>
  <si>
    <t>https://pubmed.ncbi.nlm.nih.gov/10321497/</t>
  </si>
  <si>
    <t>Crist</t>
  </si>
  <si>
    <t>rs678849</t>
  </si>
  <si>
    <t>https://www.ncbi.nlm.nih.gov/pmc/articles/PMC6486881/</t>
  </si>
  <si>
    <t>opioid-positive drug screens</t>
  </si>
  <si>
    <t>African American</t>
  </si>
  <si>
    <t>buprenorphine</t>
  </si>
  <si>
    <t>Deak</t>
  </si>
  <si>
    <t>Molecular Psychiatry</t>
  </si>
  <si>
    <t>BARHL2</t>
  </si>
  <si>
    <t>rs2166171</t>
  </si>
  <si>
    <t>gwas; multi-trait analysis of meta-analysis GWAS summary statistics</t>
  </si>
  <si>
    <t>https://www.nature.com/articles/s41380-022-01709-10</t>
  </si>
  <si>
    <t>opioid use disorder (MTAG)</t>
  </si>
  <si>
    <t>CTB-129P6.11</t>
  </si>
  <si>
    <t>rs10422888</t>
  </si>
  <si>
    <t>https://www.nature.com/articles/s41380-022-01709-15</t>
  </si>
  <si>
    <t>FOXP2</t>
  </si>
  <si>
    <t>rs1989903</t>
  </si>
  <si>
    <t>https://www.nature.com/articles/s41380-022-01709-4</t>
  </si>
  <si>
    <t>FTO</t>
  </si>
  <si>
    <t>rs7188250</t>
  </si>
  <si>
    <t>https://www.nature.com/articles/s41380-022-01709-19</t>
  </si>
  <si>
    <t>FURIN</t>
  </si>
  <si>
    <t>rs11372849</t>
  </si>
  <si>
    <t>https://www.nature.com/articles/s41380-022-01709-1</t>
  </si>
  <si>
    <t>rs17514846</t>
  </si>
  <si>
    <t>https://www.nature.com/articles/s41380-022-01709-16</t>
  </si>
  <si>
    <t>GMEB1</t>
  </si>
  <si>
    <t>rs6667501</t>
  </si>
  <si>
    <t>https://www.nature.com/articles/s41380-022-01709-14</t>
  </si>
  <si>
    <t>HS6ST3</t>
  </si>
  <si>
    <t>rs2389631</t>
  </si>
  <si>
    <t>https://www.nature.com/articles/s41380-022-01709-18</t>
  </si>
  <si>
    <t>NCAM1</t>
  </si>
  <si>
    <t>rs1940701</t>
  </si>
  <si>
    <t>https://www.nature.com/articles/s41380-022-01709-7</t>
  </si>
  <si>
    <t>NICN1</t>
  </si>
  <si>
    <t>rs77648866</t>
  </si>
  <si>
    <t>https://www.nature.com/articles/s41380-022-01709-3</t>
  </si>
  <si>
    <t>OPRM1</t>
  </si>
  <si>
    <t>rs1799971</t>
  </si>
  <si>
    <t>African; European</t>
  </si>
  <si>
    <t>rs79704991</t>
  </si>
  <si>
    <t>rs9478500</t>
  </si>
  <si>
    <t>PDE4B</t>
  </si>
  <si>
    <t>rs7519259</t>
  </si>
  <si>
    <t>https://www.nature.com/articles/s41380-022-01709-5</t>
  </si>
  <si>
    <t>PLCL2</t>
  </si>
  <si>
    <t>rs55855024</t>
  </si>
  <si>
    <t>https://www.nature.com/articles/s41380-022-01709-11</t>
  </si>
  <si>
    <t>RABEPK</t>
  </si>
  <si>
    <t>rs864882</t>
  </si>
  <si>
    <t>https://www.nature.com/articles/s41380-022-01709-8</t>
  </si>
  <si>
    <t>RP11-254A17.1</t>
  </si>
  <si>
    <t>rs9350100</t>
  </si>
  <si>
    <t>https://www.nature.com/articles/s41380-022-01709-9</t>
  </si>
  <si>
    <t>SEMA6D</t>
  </si>
  <si>
    <t>rs73403005</t>
  </si>
  <si>
    <t>https://www.nature.com/articles/s41380-022-01709-17</t>
  </si>
  <si>
    <t>SLC39A8</t>
  </si>
  <si>
    <t>rs13135092</t>
  </si>
  <si>
    <t>https://www.nature.com/articles/s41380-022-01709-6</t>
  </si>
  <si>
    <t>TMEM120A</t>
  </si>
  <si>
    <t>rs6467958</t>
  </si>
  <si>
    <t>https://www.nature.com/articles/s41380-022-01709-12</t>
  </si>
  <si>
    <t>TMPRSS5</t>
  </si>
  <si>
    <t>rs11214677</t>
  </si>
  <si>
    <t>https://www.nature.com/articles/s41380-022-01709-13</t>
  </si>
  <si>
    <t>TMX2/CTNND1</t>
  </si>
  <si>
    <t>rs11229119</t>
  </si>
  <si>
    <t>https://www.nature.com/articles/s41380-022-01709-2</t>
  </si>
  <si>
    <t>Deng</t>
  </si>
  <si>
    <t>Hum Immunol</t>
  </si>
  <si>
    <t>DRD2/ANKK1</t>
  </si>
  <si>
    <t>rs1800497</t>
  </si>
  <si>
    <t>candidate; meta-analysis</t>
  </si>
  <si>
    <t>https://www.sciencedirect.com/science/article/pii/S0198885914005059?via%3Dihub</t>
  </si>
  <si>
    <t>Asian</t>
  </si>
  <si>
    <t>Fang</t>
  </si>
  <si>
    <t>J Hum Genet</t>
  </si>
  <si>
    <t>rs204047</t>
  </si>
  <si>
    <t>https://www.nature.com/articles/s10038-019-0718-x</t>
  </si>
  <si>
    <t>methadon dosage</t>
  </si>
  <si>
    <t>Taiwanese</t>
  </si>
  <si>
    <t>plasma R, S-methadone concentrations</t>
  </si>
  <si>
    <t>rs797397</t>
  </si>
  <si>
    <t>plasma R, S-methadone concentrations/better response to methadone drug treatment</t>
  </si>
  <si>
    <t>Gaddis</t>
  </si>
  <si>
    <t>Scientific Reports</t>
  </si>
  <si>
    <t>https://www.ncbi.nlm.nih.gov/pmc/articles/PMC9546890/</t>
  </si>
  <si>
    <t>gene-based; meta-analysis</t>
  </si>
  <si>
    <t>PPP6C</t>
  </si>
  <si>
    <t>RIPOR1</t>
  </si>
  <si>
    <t>rs13333582</t>
  </si>
  <si>
    <t>rs28386916</t>
  </si>
  <si>
    <t>Gao</t>
  </si>
  <si>
    <t>OMICS</t>
  </si>
  <si>
    <t>DRD2</t>
  </si>
  <si>
    <t>rs1076560</t>
  </si>
  <si>
    <t>https://www.liebertpub.com/doi/10.1089/omi.2017.0057?url_ver=Z39.88-2003&amp;rfr_id=ori:rid:crossref.org&amp;rfr_dat=cr_pub%20%200pubmed</t>
  </si>
  <si>
    <t>rs1079596</t>
  </si>
  <si>
    <t>rs11214607</t>
  </si>
  <si>
    <t>rs2075652</t>
  </si>
  <si>
    <t>rs2283265</t>
  </si>
  <si>
    <t>rs2734833</t>
  </si>
  <si>
    <t>rs4436578</t>
  </si>
  <si>
    <t>rs6277</t>
  </si>
  <si>
    <t>rs2236857</t>
  </si>
  <si>
    <t>rs4654327</t>
  </si>
  <si>
    <t>rs508448</t>
  </si>
  <si>
    <t>rs6669447</t>
  </si>
  <si>
    <t>Gelernter</t>
  </si>
  <si>
    <t>APBB2</t>
  </si>
  <si>
    <t>rs115368721</t>
  </si>
  <si>
    <t>https://www.ncbi.nlm.nih.gov/pmc/articles/PMC3992201/</t>
  </si>
  <si>
    <t>opioid dependence (sympcount_adj)</t>
  </si>
  <si>
    <t>HHLA2</t>
  </si>
  <si>
    <t>rs73204138</t>
  </si>
  <si>
    <t>KCNC1</t>
  </si>
  <si>
    <t>rs60349741</t>
  </si>
  <si>
    <t>KCNG2</t>
  </si>
  <si>
    <t>rs62103177</t>
  </si>
  <si>
    <t>PARVA</t>
  </si>
  <si>
    <t>rs73411566</t>
  </si>
  <si>
    <t>PITPNM3</t>
  </si>
  <si>
    <t>rs9913974</t>
  </si>
  <si>
    <t>Gerra</t>
  </si>
  <si>
    <t>Am J Med Genet B Neuropsychiatr Genet</t>
  </si>
  <si>
    <t>HTR1B</t>
  </si>
  <si>
    <t>5-HTTLPR</t>
  </si>
  <si>
    <t>https://pubmed.ncbi.nlm.nih.gov/15048645/</t>
  </si>
  <si>
    <t>rs1051660</t>
  </si>
  <si>
    <t>https://onlinelibrary.wiley.com/doi/10.1002/ajmg.b.30510</t>
  </si>
  <si>
    <t>Gutteridge</t>
  </si>
  <si>
    <t>J Pain Symptom Manage</t>
  </si>
  <si>
    <t>TAOK3</t>
  </si>
  <si>
    <t>rs1277441</t>
  </si>
  <si>
    <t>https://www.sciencedirect.com/science/article/pii/S0885392418303646</t>
  </si>
  <si>
    <t>morphine equivalent daily dose</t>
  </si>
  <si>
    <t>Canadian, predominantly Caucasian</t>
  </si>
  <si>
    <t>codeine/morphine/hydromorphone/oxycodone/fentanyl/methadone</t>
  </si>
  <si>
    <t>rs795484</t>
  </si>
  <si>
    <t>Hancock</t>
  </si>
  <si>
    <t xml:space="preserve">Biol Psychiatry. </t>
  </si>
  <si>
    <t>rs3778150</t>
  </si>
  <si>
    <t>https://www.ncbi.nlm.nih.gov/pmc/articles/PMC4519434/</t>
  </si>
  <si>
    <t>heroin addiction</t>
  </si>
  <si>
    <t>rs3778151</t>
  </si>
  <si>
    <t>candidate; replication; meta-analysis</t>
  </si>
  <si>
    <t>rs3823010</t>
  </si>
  <si>
    <t>rs495491</t>
  </si>
  <si>
    <t>rs510769</t>
  </si>
  <si>
    <t>rs511435</t>
  </si>
  <si>
    <t>rs524731</t>
  </si>
  <si>
    <t>rs562859</t>
  </si>
  <si>
    <t>rs9384169</t>
  </si>
  <si>
    <t>rs9478495</t>
  </si>
  <si>
    <t>ZNF804A</t>
  </si>
  <si>
    <t>rs1344706</t>
  </si>
  <si>
    <t>candidate; meta-analysis; replication</t>
  </si>
  <si>
    <t>https://www.ncbi.nlm.nih.gov/pmc/articles/PMC4715582/</t>
  </si>
  <si>
    <t>candidate; replication</t>
  </si>
  <si>
    <t>rs7597593</t>
  </si>
  <si>
    <t>Ho</t>
  </si>
  <si>
    <t>COMT</t>
  </si>
  <si>
    <t>rs4633</t>
  </si>
  <si>
    <t>https://www.nature.com/articles/s41397-019-0131-z</t>
  </si>
  <si>
    <t>pharmacodynamic effects of mophine on ischemic pain</t>
  </si>
  <si>
    <t>African American; White</t>
  </si>
  <si>
    <t>morphine/butorphanol</t>
  </si>
  <si>
    <t>laboratory test</t>
  </si>
  <si>
    <t>rs4680</t>
  </si>
  <si>
    <t>rs4818</t>
  </si>
  <si>
    <t>pharmacodynamic effects of butorphanol on PPT</t>
  </si>
  <si>
    <t>rs6269</t>
  </si>
  <si>
    <t>pharmacodynamic effects of mophine on PPT</t>
  </si>
  <si>
    <t>Huang</t>
  </si>
  <si>
    <t>Prog Neuropsychopharmacol Biol Psychiatry</t>
  </si>
  <si>
    <t>rs2234918</t>
  </si>
  <si>
    <t>https://www.sciencedirect.com/science/article/pii/S0278584618304184?via%3Dihub</t>
  </si>
  <si>
    <t>Jia</t>
  </si>
  <si>
    <t>Neurosci Lett</t>
  </si>
  <si>
    <t>rs13306221</t>
  </si>
  <si>
    <t>https://www.sciencedirect.com/science/article/pii/S0304394011003867?via%3Dihub</t>
  </si>
  <si>
    <t>Jones</t>
  </si>
  <si>
    <t>Am J Addict</t>
  </si>
  <si>
    <t>rs10753331</t>
  </si>
  <si>
    <t>https://www.ncbi.nlm.nih.gov/pmc/articles/PMC5444323/</t>
  </si>
  <si>
    <t>abstinence-induced withdrawal severity score</t>
  </si>
  <si>
    <t>naloxone-precipitated withdrawal severity score</t>
  </si>
  <si>
    <t>rs6848893</t>
  </si>
  <si>
    <t>Pharmacol Biochem Behav.</t>
  </si>
  <si>
    <t>https://www.ncbi.nlm.nih.gov/pmc/articles/PMC6801039/</t>
  </si>
  <si>
    <t>pharmacodynamic effects of oral oxycodone on CPT: stimulated</t>
  </si>
  <si>
    <t>oxycodone</t>
  </si>
  <si>
    <t>pharmacogenetic research</t>
  </si>
  <si>
    <t>rs581111</t>
  </si>
  <si>
    <t>pharmacodynamic effects of oral oxycodone on CPT: high quality</t>
  </si>
  <si>
    <t>Kalsi</t>
  </si>
  <si>
    <t>PLoS One</t>
  </si>
  <si>
    <t>CCDC42</t>
  </si>
  <si>
    <t>gene-based</t>
  </si>
  <si>
    <t>https://www.ncbi.nlm.nih.gov/pmc/articles/PMC5147879/</t>
  </si>
  <si>
    <t>Kember</t>
  </si>
  <si>
    <t>Nature Neuroscience</t>
  </si>
  <si>
    <t>CDH8</t>
  </si>
  <si>
    <t>rs9635513</t>
  </si>
  <si>
    <t>https://www.nature.com/articles/s41593-022-01160-z#citeas</t>
  </si>
  <si>
    <t>stringent opioid use disorder</t>
  </si>
  <si>
    <t>European American</t>
  </si>
  <si>
    <t>lenient opioid use disorder</t>
  </si>
  <si>
    <t>CDKAL1</t>
  </si>
  <si>
    <t>rs540090452</t>
  </si>
  <si>
    <t>gwas; internal meta-analysis</t>
  </si>
  <si>
    <t>African American; European American; Hispanic American</t>
  </si>
  <si>
    <t>no - variant not in MGI, pval &gt; 5E-8</t>
  </si>
  <si>
    <t>Hispanic American</t>
  </si>
  <si>
    <t>FBXW4</t>
  </si>
  <si>
    <t>rs4919566</t>
  </si>
  <si>
    <t>rs3759929</t>
  </si>
  <si>
    <t>rs4702</t>
  </si>
  <si>
    <t>rs7168951</t>
  </si>
  <si>
    <t>KCNN1</t>
  </si>
  <si>
    <t>rs112068658</t>
  </si>
  <si>
    <t>MRS2</t>
  </si>
  <si>
    <t>rs115133207</t>
  </si>
  <si>
    <t>NNT</t>
  </si>
  <si>
    <t>rs6895529</t>
  </si>
  <si>
    <t>6-154059584</t>
  </si>
  <si>
    <t>rs17275521</t>
  </si>
  <si>
    <t>rs3778149</t>
  </si>
  <si>
    <t>PRL</t>
  </si>
  <si>
    <t>rs150135643</t>
  </si>
  <si>
    <t>rs420768</t>
  </si>
  <si>
    <t>rs5900646</t>
  </si>
  <si>
    <t>RNF114</t>
  </si>
  <si>
    <t>rs11906300</t>
  </si>
  <si>
    <t>rs7272308</t>
  </si>
  <si>
    <t>SCAI</t>
  </si>
  <si>
    <t>rs10986566</t>
  </si>
  <si>
    <t>SOX4</t>
  </si>
  <si>
    <t>rs76450220</t>
  </si>
  <si>
    <t>TSNARE1</t>
  </si>
  <si>
    <t>rs13262595</t>
  </si>
  <si>
    <t>rs4129585</t>
  </si>
  <si>
    <t>rs1415556</t>
  </si>
  <si>
    <t>Kotler</t>
  </si>
  <si>
    <t>Mol Psychiatry</t>
  </si>
  <si>
    <t>https://www.nature.com/articles/4000248.pdf</t>
  </si>
  <si>
    <t>Israeli</t>
  </si>
  <si>
    <t>Kumar</t>
  </si>
  <si>
    <t>https://www.sciencedirect.com/science/article/pii/S0278584611003150?via%3Dihub</t>
  </si>
  <si>
    <t>Indian</t>
  </si>
  <si>
    <t>Levran</t>
  </si>
  <si>
    <t>NGFB</t>
  </si>
  <si>
    <t>rs2239622</t>
  </si>
  <si>
    <t>https://www.nature.com/articles/tpj20116</t>
  </si>
  <si>
    <t>methadone dosage</t>
  </si>
  <si>
    <t>Li</t>
  </si>
  <si>
    <t>https://www.nature.com/articles/4000310</t>
  </si>
  <si>
    <t>Liu</t>
  </si>
  <si>
    <t>ScientificWorldJournal</t>
  </si>
  <si>
    <t>NCK2</t>
  </si>
  <si>
    <t>rs2377339</t>
  </si>
  <si>
    <t>https://www.ncbi.nlm.nih.gov/pmc/articles/PMC3603435/</t>
  </si>
  <si>
    <t>opioid dependent</t>
  </si>
  <si>
    <t>African-origin males</t>
  </si>
  <si>
    <t>Loh</t>
  </si>
  <si>
    <t>GABRG2</t>
  </si>
  <si>
    <t>rs211014</t>
  </si>
  <si>
    <t>https://pubmed.ncbi.nlm.nih.gov/17440936/</t>
  </si>
  <si>
    <t>Luo</t>
  </si>
  <si>
    <t>ABCB1</t>
  </si>
  <si>
    <t>rs1128503</t>
  </si>
  <si>
    <t>https://www.futuremedicine.com/doi/10.2217/pgs-2017-0072</t>
  </si>
  <si>
    <t>ARRB2</t>
  </si>
  <si>
    <t>rs1045280</t>
  </si>
  <si>
    <t>rs529520</t>
  </si>
  <si>
    <t>Matsuoka</t>
  </si>
  <si>
    <t>Biomed Rep</t>
  </si>
  <si>
    <t>https://www.ncbi.nlm.nih.gov/pmc/articles/PMC5590034/</t>
  </si>
  <si>
    <t>morphine dosage</t>
  </si>
  <si>
    <t>Japanese</t>
  </si>
  <si>
    <t>Mayer</t>
  </si>
  <si>
    <t>https://pubmed.ncbi.nlm.nih.gov/9261824/</t>
  </si>
  <si>
    <t>German Caucasian</t>
  </si>
  <si>
    <t>Nagaya</t>
  </si>
  <si>
    <t>J Clin Pharm Ther</t>
  </si>
  <si>
    <t>rs1042114</t>
  </si>
  <si>
    <t>https://pubmed.ncbi.nlm.nih.gov/28656735/</t>
  </si>
  <si>
    <t>Malaysian Malays</t>
  </si>
  <si>
    <t>rs702764</t>
  </si>
  <si>
    <t>Nelson</t>
  </si>
  <si>
    <t>JAMA Psychiatry</t>
  </si>
  <si>
    <t>ANKK1</t>
  </si>
  <si>
    <t>rs4938013</t>
  </si>
  <si>
    <t>https://www.ncbi.nlm.nih.gov/pmc/articles/PMC3789525/</t>
  </si>
  <si>
    <t>Australian</t>
  </si>
  <si>
    <t>rs877138</t>
  </si>
  <si>
    <t>rs4492854</t>
  </si>
  <si>
    <t>TTC12</t>
  </si>
  <si>
    <t>rs7130431</t>
  </si>
  <si>
    <t>Addict Biol.</t>
  </si>
  <si>
    <t>https://www.ncbi.nlm.nih.gov/pmc/articles/PMC3867542/</t>
  </si>
  <si>
    <t>European; East Asian</t>
  </si>
  <si>
    <t>CNIH3</t>
  </si>
  <si>
    <t>rs10799590</t>
  </si>
  <si>
    <t>https://www.ncbi.nlm.nih.gov/pmc/articles/PMC4740268/</t>
  </si>
  <si>
    <t>opioid dependent daily injectors vs. opioid misusers</t>
  </si>
  <si>
    <t>rs12130499</t>
  </si>
  <si>
    <t>rs1369846</t>
  </si>
  <si>
    <t>rs1436171</t>
  </si>
  <si>
    <t>rs1436175</t>
  </si>
  <si>
    <t>rs298733</t>
  </si>
  <si>
    <t>Nielsen</t>
  </si>
  <si>
    <t>MYOCD</t>
  </si>
  <si>
    <t>rs1714984</t>
  </si>
  <si>
    <t>https://www.ncbi.nlm.nih.gov/pmc/articles/PMC3810149/</t>
  </si>
  <si>
    <t>rs1867898</t>
  </si>
  <si>
    <t>rs965972</t>
  </si>
  <si>
    <t>Psychiatr Genet.</t>
  </si>
  <si>
    <t>CMYA3</t>
  </si>
  <si>
    <t>rs10497320</t>
  </si>
  <si>
    <t>https://www.ncbi.nlm.nih.gov/pmc/articles/PMC3832188/</t>
  </si>
  <si>
    <t>vulnerability to develop heroin addiction, i.e. former heroin addiction</t>
  </si>
  <si>
    <t>rs1429931</t>
  </si>
  <si>
    <t>rs6706115</t>
  </si>
  <si>
    <t>DUSP27</t>
  </si>
  <si>
    <t>rs950302</t>
  </si>
  <si>
    <t>RIMS2</t>
  </si>
  <si>
    <t>rs1156813</t>
  </si>
  <si>
    <t>rs2511571</t>
  </si>
  <si>
    <t>rs2511576</t>
  </si>
  <si>
    <t>rs10494334</t>
  </si>
  <si>
    <t>Nishizawa</t>
  </si>
  <si>
    <t>CREB1</t>
  </si>
  <si>
    <t>rs2952768</t>
  </si>
  <si>
    <t>https://www.ncbi.nlm.nih.gov/pmc/articles/PMC3873034/</t>
  </si>
  <si>
    <t>analgesic dosage</t>
  </si>
  <si>
    <t>morphine/buprenorphine/pentazocine/pethidine</t>
  </si>
  <si>
    <t>Polimanti</t>
  </si>
  <si>
    <t>LOC101928144</t>
  </si>
  <si>
    <t>rs201123820</t>
  </si>
  <si>
    <t>https://www.nature.com/articles/s41380-020-0677-9</t>
  </si>
  <si>
    <t>opioid dependent vs. unexposed</t>
  </si>
  <si>
    <t>African</t>
  </si>
  <si>
    <t>SDCCAG8</t>
  </si>
  <si>
    <t>opioid exposure</t>
  </si>
  <si>
    <t>SLC30A9/BEND4</t>
  </si>
  <si>
    <t>rs9291211</t>
  </si>
  <si>
    <t>Proudnikov</t>
  </si>
  <si>
    <t>Pharmacogenet Genomics</t>
  </si>
  <si>
    <t>rs6297</t>
  </si>
  <si>
    <t>https://journals.lww.com/jpharmacogenetics/Abstract/2006/01000/Association_analysis_of_polymorphisms_in_serotonin.4.aspx</t>
  </si>
  <si>
    <t>&lt;314</t>
  </si>
  <si>
    <t>&lt;253</t>
  </si>
  <si>
    <t>&lt;161</t>
  </si>
  <si>
    <t>Rakvag</t>
  </si>
  <si>
    <t>Pain</t>
  </si>
  <si>
    <t>https://www.sciencedirect.com/science/article/pii/S0304395905001582?casa_token=NkJJaduuexIAAAAA:lHBntBatUA8FOUwGJ52R602m__6lQnCQIXKk73W1CId44vvbvWI5-s5lpAQIjcru-id9xD3m</t>
  </si>
  <si>
    <t>Reyes-Gibby</t>
  </si>
  <si>
    <t>Cancer Epidemiol Biomarkers Prev</t>
  </si>
  <si>
    <t>TNF</t>
  </si>
  <si>
    <t>rs1800629</t>
  </si>
  <si>
    <t>https://www.ncbi.nlm.nih.gov/pmc/articles/PMC3398799/</t>
  </si>
  <si>
    <t>pain severity at first follow-up visit</t>
  </si>
  <si>
    <t>White</t>
  </si>
  <si>
    <t>morphine/oxycodone/fentanyl/hydromorphone/methadone</t>
  </si>
  <si>
    <t>rs1800795</t>
  </si>
  <si>
    <t>Sanchez-Roige</t>
  </si>
  <si>
    <t>KDM4A</t>
  </si>
  <si>
    <t>rs3791033</t>
  </si>
  <si>
    <t>https://www.nature.com/articles/s41380-021-01335-3</t>
  </si>
  <si>
    <t>used prescpription opioids "not as described"</t>
  </si>
  <si>
    <t>prescription opioids</t>
  </si>
  <si>
    <t>misuse</t>
  </si>
  <si>
    <t>LRRIQ3</t>
  </si>
  <si>
    <t>rs640561</t>
  </si>
  <si>
    <t>Sharafshah</t>
  </si>
  <si>
    <t>J Psychoactive Drugs</t>
  </si>
  <si>
    <t>rs2236855</t>
  </si>
  <si>
    <t>https://pubmed.ncbi.nlm.nih.gov/28632076/</t>
  </si>
  <si>
    <t>opium addiction</t>
  </si>
  <si>
    <t>Iranian</t>
  </si>
  <si>
    <t>rs760589</t>
  </si>
  <si>
    <t>Shi</t>
  </si>
  <si>
    <t>Hum Mutat</t>
  </si>
  <si>
    <t>https://onlinelibrary.wiley.com/doi/epdf/10.1002/humu.9026</t>
  </si>
  <si>
    <t>rs9479757</t>
  </si>
  <si>
    <t>higher daily dose/heroin addiction</t>
  </si>
  <si>
    <t>Smith</t>
  </si>
  <si>
    <t>rs73568641</t>
  </si>
  <si>
    <t>https://www.nature.com/articles/mp2016257</t>
  </si>
  <si>
    <t>Song</t>
  </si>
  <si>
    <t>Drug and Alcohol Dependence</t>
  </si>
  <si>
    <t>AC023824.7</t>
  </si>
  <si>
    <t>rs12596025</t>
  </si>
  <si>
    <t>https://www.ncbi.nlm.nih.gov/pmc/articles/PMC7736461/</t>
  </si>
  <si>
    <t>~11,783</t>
  </si>
  <si>
    <t>~10,744</t>
  </si>
  <si>
    <t>AC097493.4</t>
  </si>
  <si>
    <t>rs2001392</t>
  </si>
  <si>
    <t>rs10014685</t>
  </si>
  <si>
    <t>rs114237113</t>
  </si>
  <si>
    <t>rs12931235</t>
  </si>
  <si>
    <t>Sun</t>
  </si>
  <si>
    <t>Addict Biol</t>
  </si>
  <si>
    <t>https://pubmed.ncbi.nlm.nih.gov/25708696/</t>
  </si>
  <si>
    <t>Szeto</t>
  </si>
  <si>
    <t>https://pubmed.ncbi.nlm.nih.gov/11338173/</t>
  </si>
  <si>
    <t>rs2075572</t>
  </si>
  <si>
    <t>Tan</t>
  </si>
  <si>
    <t>SLC6A4</t>
  </si>
  <si>
    <t>10-repeat allele</t>
  </si>
  <si>
    <t>https://www.nature.com/articles/4000541.pdf</t>
  </si>
  <si>
    <t>Chinese</t>
  </si>
  <si>
    <t>Tanaka</t>
  </si>
  <si>
    <t>Medicine (Baltimore)</t>
  </si>
  <si>
    <t>https://www.ncbi.nlm.nih.gov/pmc/articles/PMC8568420/</t>
  </si>
  <si>
    <t>somnolence as an adverse effect of opioid analgesic therapy</t>
  </si>
  <si>
    <t>morphine/oxycodone</t>
  </si>
  <si>
    <t>Tsou</t>
  </si>
  <si>
    <t>rs1079597</t>
  </si>
  <si>
    <t>https://www.tandfonline.com/doi/abs/10.1080/15622975.2017.1372630?journalCode=iwbp20</t>
  </si>
  <si>
    <t>rs1800498</t>
  </si>
  <si>
    <t>rs4648319</t>
  </si>
  <si>
    <t>Vereczkei</t>
  </si>
  <si>
    <t>https://www.ncbi.nlm.nih.gov/pmc/articles/PMC3696122/</t>
  </si>
  <si>
    <t>Hungarian</t>
  </si>
  <si>
    <t>rs1800955</t>
  </si>
  <si>
    <t>Wang</t>
  </si>
  <si>
    <t>International Journal of Neuropsychopharmacology</t>
  </si>
  <si>
    <t>GRK5</t>
  </si>
  <si>
    <t>rs10787966</t>
  </si>
  <si>
    <t>https://academic.oup.com/ijnp/article/21/10/910/5060252?login=false</t>
  </si>
  <si>
    <t>rs10886472</t>
  </si>
  <si>
    <t>rs11198907</t>
  </si>
  <si>
    <t>rs12415832</t>
  </si>
  <si>
    <t>rs1889432</t>
  </si>
  <si>
    <t>rs2061078</t>
  </si>
  <si>
    <t>rs4752269</t>
  </si>
  <si>
    <t>rs4752300</t>
  </si>
  <si>
    <t>Wei</t>
  </si>
  <si>
    <t>Brain Res Bull</t>
  </si>
  <si>
    <t>https://www.sciencedirect.com/science/article/pii/S0361923011000761?via%3Dihub#sec0030</t>
  </si>
  <si>
    <t>rs2235749</t>
  </si>
  <si>
    <t>rs35286281 (PDYN 68bp VNTR H allele)</t>
  </si>
  <si>
    <t>Xu</t>
  </si>
  <si>
    <t>J Neurosci</t>
  </si>
  <si>
    <t>https://www.ncbi.nlm.nih.gov/pmc/articles/PMC4131016/</t>
  </si>
  <si>
    <t>heroin addiction severity (mild, moderate, severe)</t>
  </si>
  <si>
    <t>Yang</t>
  </si>
  <si>
    <t>PLoS Genetics</t>
  </si>
  <si>
    <t>CHBJPT</t>
  </si>
  <si>
    <t>rs17180299</t>
  </si>
  <si>
    <t>https://journals.plos.org/plosgenetics/article?id=10.1371/journal.pgen.1005910</t>
  </si>
  <si>
    <t>Plasma Concentrations of R-Methadone</t>
  </si>
  <si>
    <t>Yuanyuan</t>
  </si>
  <si>
    <t>https://www.sciencedirect.com/science/article/pii/S0304394018305688?via%3Dihub</t>
  </si>
  <si>
    <t>Yuferov</t>
  </si>
  <si>
    <t>Pharmacogenetics</t>
  </si>
  <si>
    <t>https://www.ncbi.nlm.nih.gov/pmc/articles/PMC6141019/</t>
  </si>
  <si>
    <t>Zhang</t>
  </si>
  <si>
    <t>Brain Res</t>
  </si>
  <si>
    <t>rs11214598</t>
  </si>
  <si>
    <t>https://www.sciencedirect.com/science/article/pii/S0006899318301525?via%3Dihub</t>
  </si>
  <si>
    <t>rs2245805</t>
  </si>
  <si>
    <t>Pain physician journal</t>
  </si>
  <si>
    <t>https://www.painphysicianjournal.com/current/pdf?article=NjQwMw%3D%3D&amp;journal=121</t>
  </si>
  <si>
    <t>opioid intake requirement</t>
  </si>
  <si>
    <t>piritramide/morphine/oxycodone/fentanyl/remifentanil/sufentanil</t>
  </si>
  <si>
    <t>Zhou</t>
  </si>
  <si>
    <t>https://www.ncbi.nlm.nih.gov/pmc/articles/PMC7270886/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</si>
</sst>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color theme="1"/>
      <name val="Arial"/>
    </font>
    <font>
      <u/>
      <color rgb="FF1155CC"/>
      <name val="Arial"/>
    </font>
    <font>
      <u/>
      <color rgb="FF0000FF"/>
      <name val="Arial"/>
    </font>
    <font>
      <u/>
      <color rgb="FF0000FF"/>
      <name val="Arial"/>
    </font>
    <font>
      <u/>
      <color rgb="FF1155CC"/>
      <name val="Arial"/>
    </font>
    <font>
      <color theme="1"/>
      <name val="Roboto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3" numFmtId="3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6" numFmtId="3" xfId="0" applyAlignment="1" applyFont="1" applyNumberFormat="1">
      <alignment horizontal="right" vertical="bottom"/>
    </xf>
    <xf borderId="0" fillId="0" fontId="6" numFmtId="0" xfId="0" applyAlignment="1" applyFont="1">
      <alignment readingOrder="0" vertical="bottom"/>
    </xf>
    <xf borderId="0" fillId="0" fontId="6" numFmtId="3" xfId="0" applyAlignment="1" applyFont="1" applyNumberFormat="1">
      <alignment vertical="bottom"/>
    </xf>
    <xf borderId="0" fillId="0" fontId="6" numFmtId="3" xfId="0" applyAlignment="1" applyFont="1" applyNumberFormat="1">
      <alignment horizontal="right" readingOrder="0" vertical="bottom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 vertical="bottom"/>
    </xf>
    <xf borderId="0" fillId="0" fontId="6" numFmtId="3" xfId="0" applyAlignment="1" applyFont="1" applyNumberFormat="1">
      <alignment readingOrder="0" vertical="bottom"/>
    </xf>
    <xf borderId="0" fillId="0" fontId="10" numFmtId="0" xfId="0" applyAlignment="1" applyFont="1">
      <alignment shrinkToFit="0" vertical="bottom" wrapText="0"/>
    </xf>
    <xf borderId="0" fillId="0" fontId="6" numFmtId="0" xfId="0" applyAlignment="1" applyFont="1">
      <alignment horizontal="right" readingOrder="0" vertical="bottom"/>
    </xf>
    <xf borderId="0" fillId="0" fontId="11" numFmtId="0" xfId="0" applyAlignment="1" applyFont="1">
      <alignment vertical="bottom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2" numFmtId="3" xfId="0" applyAlignment="1" applyFont="1" applyNumberFormat="1">
      <alignment readingOrder="0"/>
    </xf>
    <xf borderId="0" fillId="0" fontId="1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ncbi.nlm.nih.gov/pmc/articles/PMC9546890/" TargetMode="External"/><Relationship Id="rId190" Type="http://schemas.openxmlformats.org/officeDocument/2006/relationships/hyperlink" Target="https://www.nature.com/articles/s41380-021-01335-3" TargetMode="External"/><Relationship Id="rId42" Type="http://schemas.openxmlformats.org/officeDocument/2006/relationships/hyperlink" Target="https://www.ncbi.nlm.nih.gov/pmc/articles/PMC9546890/" TargetMode="External"/><Relationship Id="rId41" Type="http://schemas.openxmlformats.org/officeDocument/2006/relationships/hyperlink" Target="https://www.ncbi.nlm.nih.gov/pmc/articles/PMC9546890/" TargetMode="External"/><Relationship Id="rId44" Type="http://schemas.openxmlformats.org/officeDocument/2006/relationships/hyperlink" Target="https://www.liebertpub.com/doi/10.1089/omi.2017.0057?url_ver=Z39.88-2003&amp;rfr_id=ori:rid:crossref.org&amp;rfr_dat=cr_pub%20%200pubmed" TargetMode="External"/><Relationship Id="rId194" Type="http://schemas.openxmlformats.org/officeDocument/2006/relationships/hyperlink" Target="https://pubmed.ncbi.nlm.nih.gov/28632076/" TargetMode="External"/><Relationship Id="rId43" Type="http://schemas.openxmlformats.org/officeDocument/2006/relationships/hyperlink" Target="https://www.ncbi.nlm.nih.gov/pmc/articles/PMC9546890/" TargetMode="External"/><Relationship Id="rId193" Type="http://schemas.openxmlformats.org/officeDocument/2006/relationships/hyperlink" Target="https://pubmed.ncbi.nlm.nih.gov/28632076/" TargetMode="External"/><Relationship Id="rId46" Type="http://schemas.openxmlformats.org/officeDocument/2006/relationships/hyperlink" Target="https://www.liebertpub.com/doi/10.1089/omi.2017.0057?url_ver=Z39.88-2003&amp;rfr_id=ori:rid:crossref.org&amp;rfr_dat=cr_pub%20%200pubmed" TargetMode="External"/><Relationship Id="rId192" Type="http://schemas.openxmlformats.org/officeDocument/2006/relationships/hyperlink" Target="https://pubmed.ncbi.nlm.nih.gov/28632076/" TargetMode="External"/><Relationship Id="rId45" Type="http://schemas.openxmlformats.org/officeDocument/2006/relationships/hyperlink" Target="https://www.liebertpub.com/doi/10.1089/omi.2017.0057?url_ver=Z39.88-2003&amp;rfr_id=ori:rid:crossref.org&amp;rfr_dat=cr_pub%20%200pubmed" TargetMode="External"/><Relationship Id="rId191" Type="http://schemas.openxmlformats.org/officeDocument/2006/relationships/hyperlink" Target="https://www.nature.com/articles/s41380-021-01335-3" TargetMode="External"/><Relationship Id="rId48" Type="http://schemas.openxmlformats.org/officeDocument/2006/relationships/hyperlink" Target="https://www.liebertpub.com/doi/10.1089/omi.2017.0057?url_ver=Z39.88-2003&amp;rfr_id=ori:rid:crossref.org&amp;rfr_dat=cr_pub%20%200pubmed" TargetMode="External"/><Relationship Id="rId187" Type="http://schemas.openxmlformats.org/officeDocument/2006/relationships/hyperlink" Target="https://www.ncbi.nlm.nih.gov/pmc/articles/PMC3398799/" TargetMode="External"/><Relationship Id="rId47" Type="http://schemas.openxmlformats.org/officeDocument/2006/relationships/hyperlink" Target="https://www.liebertpub.com/doi/10.1089/omi.2017.0057?url_ver=Z39.88-2003&amp;rfr_id=ori:rid:crossref.org&amp;rfr_dat=cr_pub%20%200pubmed" TargetMode="External"/><Relationship Id="rId186" Type="http://schemas.openxmlformats.org/officeDocument/2006/relationships/hyperlink" Target="https://www.sciencedirect.com/science/article/pii/S0304395905001582?casa_token=NkJJaduuexIAAAAA:lHBntBatUA8FOUwGJ52R602m__6lQnCQIXKk73W1CId44vvbvWI5-s5lpAQIjcru-id9xD3m" TargetMode="External"/><Relationship Id="rId185" Type="http://schemas.openxmlformats.org/officeDocument/2006/relationships/hyperlink" Target="https://journals.lww.com/jpharmacogenetics/Abstract/2006/01000/Association_analysis_of_polymorphisms_in_serotonin.4.aspx" TargetMode="External"/><Relationship Id="rId49" Type="http://schemas.openxmlformats.org/officeDocument/2006/relationships/hyperlink" Target="https://www.liebertpub.com/doi/10.1089/omi.2017.0057?url_ver=Z39.88-2003&amp;rfr_id=ori:rid:crossref.org&amp;rfr_dat=cr_pub%20%200pubmed" TargetMode="External"/><Relationship Id="rId184" Type="http://schemas.openxmlformats.org/officeDocument/2006/relationships/hyperlink" Target="https://www.nature.com/articles/s41380-020-0677-9" TargetMode="External"/><Relationship Id="rId189" Type="http://schemas.openxmlformats.org/officeDocument/2006/relationships/hyperlink" Target="https://www.ncbi.nlm.nih.gov/pmc/articles/PMC3398799/" TargetMode="External"/><Relationship Id="rId188" Type="http://schemas.openxmlformats.org/officeDocument/2006/relationships/hyperlink" Target="https://www.ncbi.nlm.nih.gov/pmc/articles/PMC3398799/" TargetMode="External"/><Relationship Id="rId31" Type="http://schemas.openxmlformats.org/officeDocument/2006/relationships/hyperlink" Target="https://www.sciencedirect.com/science/article/pii/S0198885914005059?via%3Dihub" TargetMode="External"/><Relationship Id="rId30" Type="http://schemas.openxmlformats.org/officeDocument/2006/relationships/hyperlink" Target="https://www.nature.com/articles/s41380-022-01709-1" TargetMode="External"/><Relationship Id="rId33" Type="http://schemas.openxmlformats.org/officeDocument/2006/relationships/hyperlink" Target="https://www.sciencedirect.com/science/article/pii/S0198885914005059?via%3Dihub" TargetMode="External"/><Relationship Id="rId183" Type="http://schemas.openxmlformats.org/officeDocument/2006/relationships/hyperlink" Target="https://www.nature.com/articles/s41380-020-0677-9" TargetMode="External"/><Relationship Id="rId32" Type="http://schemas.openxmlformats.org/officeDocument/2006/relationships/hyperlink" Target="https://www.sciencedirect.com/science/article/pii/S0198885914005059?via%3Dihub" TargetMode="External"/><Relationship Id="rId182" Type="http://schemas.openxmlformats.org/officeDocument/2006/relationships/hyperlink" Target="https://www.nature.com/articles/s41380-020-0677-9" TargetMode="External"/><Relationship Id="rId35" Type="http://schemas.openxmlformats.org/officeDocument/2006/relationships/hyperlink" Target="https://www.nature.com/articles/s10038-019-0718-x" TargetMode="External"/><Relationship Id="rId181" Type="http://schemas.openxmlformats.org/officeDocument/2006/relationships/hyperlink" Target="https://www.ncbi.nlm.nih.gov/pmc/articles/PMC3873034/" TargetMode="External"/><Relationship Id="rId34" Type="http://schemas.openxmlformats.org/officeDocument/2006/relationships/hyperlink" Target="https://www.nature.com/articles/s10038-019-0718-x" TargetMode="External"/><Relationship Id="rId180" Type="http://schemas.openxmlformats.org/officeDocument/2006/relationships/hyperlink" Target="https://www.ncbi.nlm.nih.gov/pmc/articles/PMC3832188/" TargetMode="External"/><Relationship Id="rId37" Type="http://schemas.openxmlformats.org/officeDocument/2006/relationships/hyperlink" Target="https://www.ncbi.nlm.nih.gov/pmc/articles/PMC9546890/" TargetMode="External"/><Relationship Id="rId176" Type="http://schemas.openxmlformats.org/officeDocument/2006/relationships/hyperlink" Target="https://www.ncbi.nlm.nih.gov/pmc/articles/PMC3832188/" TargetMode="External"/><Relationship Id="rId36" Type="http://schemas.openxmlformats.org/officeDocument/2006/relationships/hyperlink" Target="https://www.nature.com/articles/s10038-019-0718-x" TargetMode="External"/><Relationship Id="rId175" Type="http://schemas.openxmlformats.org/officeDocument/2006/relationships/hyperlink" Target="https://www.ncbi.nlm.nih.gov/pmc/articles/PMC3832188/" TargetMode="External"/><Relationship Id="rId39" Type="http://schemas.openxmlformats.org/officeDocument/2006/relationships/hyperlink" Target="https://www.ncbi.nlm.nih.gov/pmc/articles/PMC9546890/" TargetMode="External"/><Relationship Id="rId174" Type="http://schemas.openxmlformats.org/officeDocument/2006/relationships/hyperlink" Target="https://www.ncbi.nlm.nih.gov/pmc/articles/PMC3832188/" TargetMode="External"/><Relationship Id="rId38" Type="http://schemas.openxmlformats.org/officeDocument/2006/relationships/hyperlink" Target="https://www.ncbi.nlm.nih.gov/pmc/articles/PMC9546890/" TargetMode="External"/><Relationship Id="rId173" Type="http://schemas.openxmlformats.org/officeDocument/2006/relationships/hyperlink" Target="https://www.ncbi.nlm.nih.gov/pmc/articles/PMC3832188/" TargetMode="External"/><Relationship Id="rId179" Type="http://schemas.openxmlformats.org/officeDocument/2006/relationships/hyperlink" Target="https://www.ncbi.nlm.nih.gov/pmc/articles/PMC3832188/" TargetMode="External"/><Relationship Id="rId178" Type="http://schemas.openxmlformats.org/officeDocument/2006/relationships/hyperlink" Target="https://www.ncbi.nlm.nih.gov/pmc/articles/PMC3832188/" TargetMode="External"/><Relationship Id="rId177" Type="http://schemas.openxmlformats.org/officeDocument/2006/relationships/hyperlink" Target="https://www.ncbi.nlm.nih.gov/pmc/articles/PMC3832188/" TargetMode="External"/><Relationship Id="rId20" Type="http://schemas.openxmlformats.org/officeDocument/2006/relationships/hyperlink" Target="https://onlinelibrary.wiley.com/doi/epdf/10.1111/j.1601-183X.2012.00785.x" TargetMode="External"/><Relationship Id="rId22" Type="http://schemas.openxmlformats.org/officeDocument/2006/relationships/hyperlink" Target="https://onlinelibrary.wiley.com/doi/epdf/10.1111/j.1601-183X.2012.00785.x" TargetMode="External"/><Relationship Id="rId21" Type="http://schemas.openxmlformats.org/officeDocument/2006/relationships/hyperlink" Target="https://onlinelibrary.wiley.com/doi/epdf/10.1111/j.1601-183X.2012.00785.x" TargetMode="External"/><Relationship Id="rId24" Type="http://schemas.openxmlformats.org/officeDocument/2006/relationships/hyperlink" Target="https://pubmed.ncbi.nlm.nih.gov/10321497/" TargetMode="External"/><Relationship Id="rId23" Type="http://schemas.openxmlformats.org/officeDocument/2006/relationships/hyperlink" Target="https://assets.researchsquare.com/files/rs-1874694/v1/de44d554-b1d8-46cf-8b9f-46287782c62b.pdf?c=1661277087" TargetMode="External"/><Relationship Id="rId26" Type="http://schemas.openxmlformats.org/officeDocument/2006/relationships/hyperlink" Target="https://www.nature.com/articles/s41380-022-01709-1" TargetMode="External"/><Relationship Id="rId25" Type="http://schemas.openxmlformats.org/officeDocument/2006/relationships/hyperlink" Target="https://www.ncbi.nlm.nih.gov/pmc/articles/PMC6486881/" TargetMode="External"/><Relationship Id="rId28" Type="http://schemas.openxmlformats.org/officeDocument/2006/relationships/hyperlink" Target="https://www.nature.com/articles/s41380-022-01709-1" TargetMode="External"/><Relationship Id="rId27" Type="http://schemas.openxmlformats.org/officeDocument/2006/relationships/hyperlink" Target="https://www.nature.com/articles/s41380-022-01709-1" TargetMode="External"/><Relationship Id="rId29" Type="http://schemas.openxmlformats.org/officeDocument/2006/relationships/hyperlink" Target="https://www.nature.com/articles/s41380-022-01709-1" TargetMode="External"/><Relationship Id="rId11" Type="http://schemas.openxmlformats.org/officeDocument/2006/relationships/hyperlink" Target="https://ascpt.onlinelibrary.wiley.com/doi/abs/10.1038/clpt.2010.127?casa_token=CCOyO5VGw6IAAAAA%3Ak1I_E6NPNuOY6A5TqcuFPmn4kS-JUiYz72FGHhwOKZ7jsvBgM-w3OO_AjzYWrcpVJv3kzjoN5_hPLQ0" TargetMode="External"/><Relationship Id="rId10" Type="http://schemas.openxmlformats.org/officeDocument/2006/relationships/hyperlink" Target="https://ascpt.onlinelibrary.wiley.com/doi/abs/10.1038/clpt.2010.127?casa_token=CCOyO5VGw6IAAAAA%3Ak1I_E6NPNuOY6A5TqcuFPmn4kS-JUiYz72FGHhwOKZ7jsvBgM-w3OO_AjzYWrcpVJv3kzjoN5_hPLQ0" TargetMode="External"/><Relationship Id="rId13" Type="http://schemas.openxmlformats.org/officeDocument/2006/relationships/hyperlink" Target="https://www.sciencedirect.com/science/article/pii/S0169328X05003098?via%3Dihub" TargetMode="External"/><Relationship Id="rId12" Type="http://schemas.openxmlformats.org/officeDocument/2006/relationships/hyperlink" Target="https://link.springer.com/article/10.1007/s40291-015-0137-4" TargetMode="External"/><Relationship Id="rId15" Type="http://schemas.openxmlformats.org/officeDocument/2006/relationships/hyperlink" Target="https://www.ncbi.nlm.nih.gov/pmc/articles/PMC6041180/" TargetMode="External"/><Relationship Id="rId198" Type="http://schemas.openxmlformats.org/officeDocument/2006/relationships/hyperlink" Target="https://www.nature.com/articles/mp2016257" TargetMode="External"/><Relationship Id="rId14" Type="http://schemas.openxmlformats.org/officeDocument/2006/relationships/hyperlink" Target="https://www.ncbi.nlm.nih.gov/pmc/articles/PMC6041180/" TargetMode="External"/><Relationship Id="rId197" Type="http://schemas.openxmlformats.org/officeDocument/2006/relationships/hyperlink" Target="https://onlinelibrary.wiley.com/doi/epdf/10.1002/humu.9026" TargetMode="External"/><Relationship Id="rId17" Type="http://schemas.openxmlformats.org/officeDocument/2006/relationships/hyperlink" Target="https://www.ncbi.nlm.nih.gov/pmc/articles/PMC4959996/" TargetMode="External"/><Relationship Id="rId196" Type="http://schemas.openxmlformats.org/officeDocument/2006/relationships/hyperlink" Target="https://onlinelibrary.wiley.com/doi/epdf/10.1002/humu.9026" TargetMode="External"/><Relationship Id="rId16" Type="http://schemas.openxmlformats.org/officeDocument/2006/relationships/hyperlink" Target="https://www.ncbi.nlm.nih.gov/pmc/articles/PMC4959996/" TargetMode="External"/><Relationship Id="rId195" Type="http://schemas.openxmlformats.org/officeDocument/2006/relationships/hyperlink" Target="https://pubmed.ncbi.nlm.nih.gov/28632076/" TargetMode="External"/><Relationship Id="rId19" Type="http://schemas.openxmlformats.org/officeDocument/2006/relationships/hyperlink" Target="https://onlinelibrary.wiley.com/doi/epdf/10.1111/j.1601-183X.2012.00785.x" TargetMode="External"/><Relationship Id="rId18" Type="http://schemas.openxmlformats.org/officeDocument/2006/relationships/hyperlink" Target="https://pubmed.ncbi.nlm.nih.gov/20218801/" TargetMode="External"/><Relationship Id="rId199" Type="http://schemas.openxmlformats.org/officeDocument/2006/relationships/hyperlink" Target="https://www.ncbi.nlm.nih.gov/pmc/articles/PMC7736461/" TargetMode="External"/><Relationship Id="rId84" Type="http://schemas.openxmlformats.org/officeDocument/2006/relationships/hyperlink" Target="https://www.nature.com/articles/s41397-019-0131-z" TargetMode="External"/><Relationship Id="rId83" Type="http://schemas.openxmlformats.org/officeDocument/2006/relationships/hyperlink" Target="https://www.nature.com/articles/s41397-019-0131-z" TargetMode="External"/><Relationship Id="rId86" Type="http://schemas.openxmlformats.org/officeDocument/2006/relationships/hyperlink" Target="https://www.nature.com/articles/s41397-019-0131-z" TargetMode="External"/><Relationship Id="rId85" Type="http://schemas.openxmlformats.org/officeDocument/2006/relationships/hyperlink" Target="https://www.nature.com/articles/s41397-019-0131-z" TargetMode="External"/><Relationship Id="rId88" Type="http://schemas.openxmlformats.org/officeDocument/2006/relationships/hyperlink" Target="https://www.sciencedirect.com/science/article/pii/S0278584618304184?via%3Dihub" TargetMode="External"/><Relationship Id="rId150" Type="http://schemas.openxmlformats.org/officeDocument/2006/relationships/hyperlink" Target="https://www.futuremedicine.com/doi/10.2217/pgs-2017-0072" TargetMode="External"/><Relationship Id="rId87" Type="http://schemas.openxmlformats.org/officeDocument/2006/relationships/hyperlink" Target="https://www.nature.com/articles/s41397-019-0131-z" TargetMode="External"/><Relationship Id="rId89" Type="http://schemas.openxmlformats.org/officeDocument/2006/relationships/hyperlink" Target="https://www.sciencedirect.com/science/article/pii/S0278584618304184?via%3Dihub" TargetMode="External"/><Relationship Id="rId80" Type="http://schemas.openxmlformats.org/officeDocument/2006/relationships/hyperlink" Target="https://www.ncbi.nlm.nih.gov/pmc/articles/PMC4715582/" TargetMode="External"/><Relationship Id="rId82" Type="http://schemas.openxmlformats.org/officeDocument/2006/relationships/hyperlink" Target="https://www.nature.com/articles/s41397-019-0131-z" TargetMode="External"/><Relationship Id="rId81" Type="http://schemas.openxmlformats.org/officeDocument/2006/relationships/hyperlink" Target="https://www.ncbi.nlm.nih.gov/pmc/articles/PMC4715582/" TargetMode="External"/><Relationship Id="rId1" Type="http://schemas.openxmlformats.org/officeDocument/2006/relationships/hyperlink" Target="https://www.tandfonline.com/doi/abs/10.1080/10550887.2017.1361724?journalCode=wjad20" TargetMode="External"/><Relationship Id="rId2" Type="http://schemas.openxmlformats.org/officeDocument/2006/relationships/hyperlink" Target="https://www.tandfonline.com/doi/abs/10.1080/10550887.2017.1361724?journalCode=wjad20" TargetMode="External"/><Relationship Id="rId3" Type="http://schemas.openxmlformats.org/officeDocument/2006/relationships/hyperlink" Target="https://www.tandfonline.com/doi/abs/10.1080/10550887.2017.1361724?journalCode=wjad20" TargetMode="External"/><Relationship Id="rId149" Type="http://schemas.openxmlformats.org/officeDocument/2006/relationships/hyperlink" Target="https://pubmed.ncbi.nlm.nih.gov/17440936/" TargetMode="External"/><Relationship Id="rId4" Type="http://schemas.openxmlformats.org/officeDocument/2006/relationships/hyperlink" Target="https://www.ncbi.nlm.nih.gov/pmc/articles/PMC3783401/" TargetMode="External"/><Relationship Id="rId148" Type="http://schemas.openxmlformats.org/officeDocument/2006/relationships/hyperlink" Target="https://www.ncbi.nlm.nih.gov/pmc/articles/PMC3603435/" TargetMode="External"/><Relationship Id="rId9" Type="http://schemas.openxmlformats.org/officeDocument/2006/relationships/hyperlink" Target="https://www.ncbi.nlm.nih.gov/pmc/articles/PMC6614928/" TargetMode="External"/><Relationship Id="rId143" Type="http://schemas.openxmlformats.org/officeDocument/2006/relationships/hyperlink" Target="https://www.nature.com/articles/s41593-022-01160-z" TargetMode="External"/><Relationship Id="rId142" Type="http://schemas.openxmlformats.org/officeDocument/2006/relationships/hyperlink" Target="https://www.nature.com/articles/s41593-022-01160-z" TargetMode="External"/><Relationship Id="rId141" Type="http://schemas.openxmlformats.org/officeDocument/2006/relationships/hyperlink" Target="https://www.nature.com/articles/s41593-022-01160-z" TargetMode="External"/><Relationship Id="rId140" Type="http://schemas.openxmlformats.org/officeDocument/2006/relationships/hyperlink" Target="https://www.nature.com/articles/s41593-022-01160-z" TargetMode="External"/><Relationship Id="rId5" Type="http://schemas.openxmlformats.org/officeDocument/2006/relationships/hyperlink" Target="https://www.ncbi.nlm.nih.gov/pmc/articles/PMC3783401/" TargetMode="External"/><Relationship Id="rId147" Type="http://schemas.openxmlformats.org/officeDocument/2006/relationships/hyperlink" Target="https://www.nature.com/articles/4000310" TargetMode="External"/><Relationship Id="rId6" Type="http://schemas.openxmlformats.org/officeDocument/2006/relationships/hyperlink" Target="https://www.ncbi.nlm.nih.gov/pmc/articles/PMC3832186/" TargetMode="External"/><Relationship Id="rId146" Type="http://schemas.openxmlformats.org/officeDocument/2006/relationships/hyperlink" Target="https://www.nature.com/articles/tpj20116" TargetMode="External"/><Relationship Id="rId7" Type="http://schemas.openxmlformats.org/officeDocument/2006/relationships/hyperlink" Target="https://www.ncbi.nlm.nih.gov/pmc/articles/PMC3832186/" TargetMode="External"/><Relationship Id="rId145" Type="http://schemas.openxmlformats.org/officeDocument/2006/relationships/hyperlink" Target="https://www.sciencedirect.com/science/article/pii/S0278584611003150?via%3Dihub" TargetMode="External"/><Relationship Id="rId8" Type="http://schemas.openxmlformats.org/officeDocument/2006/relationships/hyperlink" Target="https://www.ncbi.nlm.nih.gov/pmc/articles/PMC6614928/" TargetMode="External"/><Relationship Id="rId144" Type="http://schemas.openxmlformats.org/officeDocument/2006/relationships/hyperlink" Target="https://www.nature.com/articles/4000248.pdf" TargetMode="External"/><Relationship Id="rId73" Type="http://schemas.openxmlformats.org/officeDocument/2006/relationships/hyperlink" Target="https://www.ncbi.nlm.nih.gov/pmc/articles/PMC4519434/" TargetMode="External"/><Relationship Id="rId72" Type="http://schemas.openxmlformats.org/officeDocument/2006/relationships/hyperlink" Target="https://www.ncbi.nlm.nih.gov/pmc/articles/PMC4519434/" TargetMode="External"/><Relationship Id="rId75" Type="http://schemas.openxmlformats.org/officeDocument/2006/relationships/hyperlink" Target="https://www.ncbi.nlm.nih.gov/pmc/articles/PMC4519434/" TargetMode="External"/><Relationship Id="rId74" Type="http://schemas.openxmlformats.org/officeDocument/2006/relationships/hyperlink" Target="https://www.ncbi.nlm.nih.gov/pmc/articles/PMC4519434/" TargetMode="External"/><Relationship Id="rId77" Type="http://schemas.openxmlformats.org/officeDocument/2006/relationships/hyperlink" Target="https://www.ncbi.nlm.nih.gov/pmc/articles/PMC4519434/" TargetMode="External"/><Relationship Id="rId76" Type="http://schemas.openxmlformats.org/officeDocument/2006/relationships/hyperlink" Target="https://www.ncbi.nlm.nih.gov/pmc/articles/PMC4519434/" TargetMode="External"/><Relationship Id="rId79" Type="http://schemas.openxmlformats.org/officeDocument/2006/relationships/hyperlink" Target="https://www.ncbi.nlm.nih.gov/pmc/articles/PMC4715582/" TargetMode="External"/><Relationship Id="rId78" Type="http://schemas.openxmlformats.org/officeDocument/2006/relationships/hyperlink" Target="https://www.ncbi.nlm.nih.gov/pmc/articles/PMC4519434/" TargetMode="External"/><Relationship Id="rId71" Type="http://schemas.openxmlformats.org/officeDocument/2006/relationships/hyperlink" Target="https://www.ncbi.nlm.nih.gov/pmc/articles/PMC4519434/" TargetMode="External"/><Relationship Id="rId70" Type="http://schemas.openxmlformats.org/officeDocument/2006/relationships/hyperlink" Target="https://www.ncbi.nlm.nih.gov/pmc/articles/PMC4519434/" TargetMode="External"/><Relationship Id="rId139" Type="http://schemas.openxmlformats.org/officeDocument/2006/relationships/hyperlink" Target="https://www.nature.com/articles/s41593-022-01160-z" TargetMode="External"/><Relationship Id="rId138" Type="http://schemas.openxmlformats.org/officeDocument/2006/relationships/hyperlink" Target="https://www.nature.com/articles/s41593-022-01160-z" TargetMode="External"/><Relationship Id="rId137" Type="http://schemas.openxmlformats.org/officeDocument/2006/relationships/hyperlink" Target="https://www.nature.com/articles/s41593-022-01160-z" TargetMode="External"/><Relationship Id="rId132" Type="http://schemas.openxmlformats.org/officeDocument/2006/relationships/hyperlink" Target="https://www.nature.com/articles/s41593-022-01160-z" TargetMode="External"/><Relationship Id="rId131" Type="http://schemas.openxmlformats.org/officeDocument/2006/relationships/hyperlink" Target="https://www.nature.com/articles/s41593-022-01160-z" TargetMode="External"/><Relationship Id="rId130" Type="http://schemas.openxmlformats.org/officeDocument/2006/relationships/hyperlink" Target="https://www.nature.com/articles/s41593-022-01160-z" TargetMode="External"/><Relationship Id="rId136" Type="http://schemas.openxmlformats.org/officeDocument/2006/relationships/hyperlink" Target="https://www.nature.com/articles/s41593-022-01160-z" TargetMode="External"/><Relationship Id="rId135" Type="http://schemas.openxmlformats.org/officeDocument/2006/relationships/hyperlink" Target="https://www.nature.com/articles/s41593-022-01160-z" TargetMode="External"/><Relationship Id="rId134" Type="http://schemas.openxmlformats.org/officeDocument/2006/relationships/hyperlink" Target="https://www.nature.com/articles/s41593-022-01160-z" TargetMode="External"/><Relationship Id="rId133" Type="http://schemas.openxmlformats.org/officeDocument/2006/relationships/hyperlink" Target="https://www.nature.com/articles/s41593-022-01160-z" TargetMode="External"/><Relationship Id="rId62" Type="http://schemas.openxmlformats.org/officeDocument/2006/relationships/hyperlink" Target="https://www.ncbi.nlm.nih.gov/pmc/articles/PMC3992201/" TargetMode="External"/><Relationship Id="rId61" Type="http://schemas.openxmlformats.org/officeDocument/2006/relationships/hyperlink" Target="https://www.ncbi.nlm.nih.gov/pmc/articles/PMC3992201/" TargetMode="External"/><Relationship Id="rId64" Type="http://schemas.openxmlformats.org/officeDocument/2006/relationships/hyperlink" Target="https://pubmed.ncbi.nlm.nih.gov/15048645/" TargetMode="External"/><Relationship Id="rId63" Type="http://schemas.openxmlformats.org/officeDocument/2006/relationships/hyperlink" Target="https://www.ncbi.nlm.nih.gov/pmc/articles/PMC3992201/" TargetMode="External"/><Relationship Id="rId66" Type="http://schemas.openxmlformats.org/officeDocument/2006/relationships/hyperlink" Target="https://www.sciencedirect.com/science/article/pii/S0885392418303646" TargetMode="External"/><Relationship Id="rId172" Type="http://schemas.openxmlformats.org/officeDocument/2006/relationships/hyperlink" Target="https://www.ncbi.nlm.nih.gov/pmc/articles/PMC3810149/" TargetMode="External"/><Relationship Id="rId65" Type="http://schemas.openxmlformats.org/officeDocument/2006/relationships/hyperlink" Target="https://onlinelibrary.wiley.com/doi/10.1002/ajmg.b.30510" TargetMode="External"/><Relationship Id="rId171" Type="http://schemas.openxmlformats.org/officeDocument/2006/relationships/hyperlink" Target="https://www.ncbi.nlm.nih.gov/pmc/articles/PMC3810149/" TargetMode="External"/><Relationship Id="rId68" Type="http://schemas.openxmlformats.org/officeDocument/2006/relationships/hyperlink" Target="https://www.ncbi.nlm.nih.gov/pmc/articles/PMC4519434/" TargetMode="External"/><Relationship Id="rId170" Type="http://schemas.openxmlformats.org/officeDocument/2006/relationships/hyperlink" Target="https://www.ncbi.nlm.nih.gov/pmc/articles/PMC3810149/" TargetMode="External"/><Relationship Id="rId67" Type="http://schemas.openxmlformats.org/officeDocument/2006/relationships/hyperlink" Target="https://www.sciencedirect.com/science/article/pii/S0885392418303646" TargetMode="External"/><Relationship Id="rId60" Type="http://schemas.openxmlformats.org/officeDocument/2006/relationships/hyperlink" Target="https://www.ncbi.nlm.nih.gov/pmc/articles/PMC3992201/" TargetMode="External"/><Relationship Id="rId165" Type="http://schemas.openxmlformats.org/officeDocument/2006/relationships/hyperlink" Target="https://www.ncbi.nlm.nih.gov/pmc/articles/PMC4740268/" TargetMode="External"/><Relationship Id="rId69" Type="http://schemas.openxmlformats.org/officeDocument/2006/relationships/hyperlink" Target="https://www.ncbi.nlm.nih.gov/pmc/articles/PMC4519434/" TargetMode="External"/><Relationship Id="rId164" Type="http://schemas.openxmlformats.org/officeDocument/2006/relationships/hyperlink" Target="https://www.ncbi.nlm.nih.gov/pmc/articles/PMC4740268/" TargetMode="External"/><Relationship Id="rId163" Type="http://schemas.openxmlformats.org/officeDocument/2006/relationships/hyperlink" Target="https://www.ncbi.nlm.nih.gov/pmc/articles/PMC3867542/" TargetMode="External"/><Relationship Id="rId162" Type="http://schemas.openxmlformats.org/officeDocument/2006/relationships/hyperlink" Target="https://www.ncbi.nlm.nih.gov/pmc/articles/PMC3867542/" TargetMode="External"/><Relationship Id="rId169" Type="http://schemas.openxmlformats.org/officeDocument/2006/relationships/hyperlink" Target="https://www.ncbi.nlm.nih.gov/pmc/articles/PMC4740268/" TargetMode="External"/><Relationship Id="rId168" Type="http://schemas.openxmlformats.org/officeDocument/2006/relationships/hyperlink" Target="https://www.ncbi.nlm.nih.gov/pmc/articles/PMC4740268/" TargetMode="External"/><Relationship Id="rId167" Type="http://schemas.openxmlformats.org/officeDocument/2006/relationships/hyperlink" Target="https://www.ncbi.nlm.nih.gov/pmc/articles/PMC4740268/" TargetMode="External"/><Relationship Id="rId166" Type="http://schemas.openxmlformats.org/officeDocument/2006/relationships/hyperlink" Target="https://www.ncbi.nlm.nih.gov/pmc/articles/PMC4740268/" TargetMode="External"/><Relationship Id="rId51" Type="http://schemas.openxmlformats.org/officeDocument/2006/relationships/hyperlink" Target="https://www.liebertpub.com/doi/10.1089/omi.2017.0057?url_ver=Z39.88-2003&amp;rfr_id=ori:rid:crossref.org&amp;rfr_dat=cr_pub%20%200pubmed" TargetMode="External"/><Relationship Id="rId50" Type="http://schemas.openxmlformats.org/officeDocument/2006/relationships/hyperlink" Target="https://www.liebertpub.com/doi/10.1089/omi.2017.0057?url_ver=Z39.88-2003&amp;rfr_id=ori:rid:crossref.org&amp;rfr_dat=cr_pub%20%200pubmed" TargetMode="External"/><Relationship Id="rId53" Type="http://schemas.openxmlformats.org/officeDocument/2006/relationships/hyperlink" Target="https://www.liebertpub.com/doi/10.1089/omi.2017.0057?url_ver=Z39.88-2003&amp;rfr_id=ori:rid:crossref.org&amp;rfr_dat=cr_pub%20%200pubmed" TargetMode="External"/><Relationship Id="rId52" Type="http://schemas.openxmlformats.org/officeDocument/2006/relationships/hyperlink" Target="https://www.liebertpub.com/doi/10.1089/omi.2017.0057?url_ver=Z39.88-2003&amp;rfr_id=ori:rid:crossref.org&amp;rfr_dat=cr_pub%20%200pubmed" TargetMode="External"/><Relationship Id="rId55" Type="http://schemas.openxmlformats.org/officeDocument/2006/relationships/hyperlink" Target="https://www.liebertpub.com/doi/10.1089/omi.2017.0057?url_ver=Z39.88-2003&amp;rfr_id=ori:rid:crossref.org&amp;rfr_dat=cr_pub%20%200pubmed" TargetMode="External"/><Relationship Id="rId161" Type="http://schemas.openxmlformats.org/officeDocument/2006/relationships/hyperlink" Target="https://www.ncbi.nlm.nih.gov/pmc/articles/PMC3789525/" TargetMode="External"/><Relationship Id="rId54" Type="http://schemas.openxmlformats.org/officeDocument/2006/relationships/hyperlink" Target="https://www.liebertpub.com/doi/10.1089/omi.2017.0057?url_ver=Z39.88-2003&amp;rfr_id=ori:rid:crossref.org&amp;rfr_dat=cr_pub%20%200pubmed" TargetMode="External"/><Relationship Id="rId160" Type="http://schemas.openxmlformats.org/officeDocument/2006/relationships/hyperlink" Target="https://www.ncbi.nlm.nih.gov/pmc/articles/PMC3789525/" TargetMode="External"/><Relationship Id="rId57" Type="http://schemas.openxmlformats.org/officeDocument/2006/relationships/hyperlink" Target="https://www.ncbi.nlm.nih.gov/pmc/articles/PMC3992201/" TargetMode="External"/><Relationship Id="rId56" Type="http://schemas.openxmlformats.org/officeDocument/2006/relationships/hyperlink" Target="https://www.ncbi.nlm.nih.gov/pmc/articles/PMC3992201/" TargetMode="External"/><Relationship Id="rId159" Type="http://schemas.openxmlformats.org/officeDocument/2006/relationships/hyperlink" Target="https://www.ncbi.nlm.nih.gov/pmc/articles/PMC3789525/" TargetMode="External"/><Relationship Id="rId59" Type="http://schemas.openxmlformats.org/officeDocument/2006/relationships/hyperlink" Target="https://www.ncbi.nlm.nih.gov/pmc/articles/PMC3992201/" TargetMode="External"/><Relationship Id="rId154" Type="http://schemas.openxmlformats.org/officeDocument/2006/relationships/hyperlink" Target="https://pubmed.ncbi.nlm.nih.gov/9261824/" TargetMode="External"/><Relationship Id="rId58" Type="http://schemas.openxmlformats.org/officeDocument/2006/relationships/hyperlink" Target="https://www.ncbi.nlm.nih.gov/pmc/articles/PMC3992201/" TargetMode="External"/><Relationship Id="rId153" Type="http://schemas.openxmlformats.org/officeDocument/2006/relationships/hyperlink" Target="https://www.ncbi.nlm.nih.gov/pmc/articles/PMC5590034/" TargetMode="External"/><Relationship Id="rId152" Type="http://schemas.openxmlformats.org/officeDocument/2006/relationships/hyperlink" Target="https://www.futuremedicine.com/doi/10.2217/pgs-2017-0072" TargetMode="External"/><Relationship Id="rId151" Type="http://schemas.openxmlformats.org/officeDocument/2006/relationships/hyperlink" Target="https://www.futuremedicine.com/doi/10.2217/pgs-2017-0072" TargetMode="External"/><Relationship Id="rId158" Type="http://schemas.openxmlformats.org/officeDocument/2006/relationships/hyperlink" Target="https://www.ncbi.nlm.nih.gov/pmc/articles/PMC3789525/" TargetMode="External"/><Relationship Id="rId157" Type="http://schemas.openxmlformats.org/officeDocument/2006/relationships/hyperlink" Target="https://pubmed.ncbi.nlm.nih.gov/28656735/" TargetMode="External"/><Relationship Id="rId156" Type="http://schemas.openxmlformats.org/officeDocument/2006/relationships/hyperlink" Target="https://pubmed.ncbi.nlm.nih.gov/28656735/" TargetMode="External"/><Relationship Id="rId155" Type="http://schemas.openxmlformats.org/officeDocument/2006/relationships/hyperlink" Target="https://pubmed.ncbi.nlm.nih.gov/28656735/" TargetMode="External"/><Relationship Id="rId107" Type="http://schemas.openxmlformats.org/officeDocument/2006/relationships/hyperlink" Target="https://www.nature.com/articles/s41593-022-01160-z" TargetMode="External"/><Relationship Id="rId228" Type="http://schemas.openxmlformats.org/officeDocument/2006/relationships/hyperlink" Target="https://www.sciencedirect.com/science/article/pii/S0361923011000761?via%3Dihub" TargetMode="External"/><Relationship Id="rId106" Type="http://schemas.openxmlformats.org/officeDocument/2006/relationships/hyperlink" Target="https://www.nature.com/articles/s41593-022-01160-z" TargetMode="External"/><Relationship Id="rId227" Type="http://schemas.openxmlformats.org/officeDocument/2006/relationships/hyperlink" Target="https://www.sciencedirect.com/science/article/pii/S0361923011000761?via%3Dihub" TargetMode="External"/><Relationship Id="rId105" Type="http://schemas.openxmlformats.org/officeDocument/2006/relationships/hyperlink" Target="https://www.nature.com/articles/s41593-022-01160-z" TargetMode="External"/><Relationship Id="rId226" Type="http://schemas.openxmlformats.org/officeDocument/2006/relationships/hyperlink" Target="https://academic.oup.com/ijnp/article/21/10/910/5060252?login=false" TargetMode="External"/><Relationship Id="rId104" Type="http://schemas.openxmlformats.org/officeDocument/2006/relationships/hyperlink" Target="https://www.nature.com/articles/s41593-022-01160-z" TargetMode="External"/><Relationship Id="rId225" Type="http://schemas.openxmlformats.org/officeDocument/2006/relationships/hyperlink" Target="https://academic.oup.com/ijnp/article/21/10/910/5060252?login=false" TargetMode="External"/><Relationship Id="rId109" Type="http://schemas.openxmlformats.org/officeDocument/2006/relationships/hyperlink" Target="https://www.nature.com/articles/s41593-022-01160-z" TargetMode="External"/><Relationship Id="rId108" Type="http://schemas.openxmlformats.org/officeDocument/2006/relationships/hyperlink" Target="https://www.nature.com/articles/s41593-022-01160-z" TargetMode="External"/><Relationship Id="rId229" Type="http://schemas.openxmlformats.org/officeDocument/2006/relationships/hyperlink" Target="https://www.sciencedirect.com/science/article/pii/S0361923011000761?via%3Dihub" TargetMode="External"/><Relationship Id="rId220" Type="http://schemas.openxmlformats.org/officeDocument/2006/relationships/hyperlink" Target="https://academic.oup.com/ijnp/article/21/10/910/5060252?login=false" TargetMode="External"/><Relationship Id="rId103" Type="http://schemas.openxmlformats.org/officeDocument/2006/relationships/hyperlink" Target="https://www.nature.com/articles/s41593-022-01160-z" TargetMode="External"/><Relationship Id="rId224" Type="http://schemas.openxmlformats.org/officeDocument/2006/relationships/hyperlink" Target="https://academic.oup.com/ijnp/article/21/10/910/5060252?login=false" TargetMode="External"/><Relationship Id="rId102" Type="http://schemas.openxmlformats.org/officeDocument/2006/relationships/hyperlink" Target="https://www.nature.com/articles/s41593-022-01160-z" TargetMode="External"/><Relationship Id="rId223" Type="http://schemas.openxmlformats.org/officeDocument/2006/relationships/hyperlink" Target="https://academic.oup.com/ijnp/article/21/10/910/5060252?login=false" TargetMode="External"/><Relationship Id="rId101" Type="http://schemas.openxmlformats.org/officeDocument/2006/relationships/hyperlink" Target="https://www.nature.com/articles/s41593-022-01160-z" TargetMode="External"/><Relationship Id="rId222" Type="http://schemas.openxmlformats.org/officeDocument/2006/relationships/hyperlink" Target="https://academic.oup.com/ijnp/article/21/10/910/5060252?login=false" TargetMode="External"/><Relationship Id="rId100" Type="http://schemas.openxmlformats.org/officeDocument/2006/relationships/hyperlink" Target="https://www.nature.com/articles/s41593-022-01160-z" TargetMode="External"/><Relationship Id="rId221" Type="http://schemas.openxmlformats.org/officeDocument/2006/relationships/hyperlink" Target="https://academic.oup.com/ijnp/article/21/10/910/5060252?login=false" TargetMode="External"/><Relationship Id="rId217" Type="http://schemas.openxmlformats.org/officeDocument/2006/relationships/hyperlink" Target="https://www.ncbi.nlm.nih.gov/pmc/articles/PMC3696122/" TargetMode="External"/><Relationship Id="rId216" Type="http://schemas.openxmlformats.org/officeDocument/2006/relationships/hyperlink" Target="https://www.ncbi.nlm.nih.gov/pmc/articles/PMC3696122/" TargetMode="External"/><Relationship Id="rId215" Type="http://schemas.openxmlformats.org/officeDocument/2006/relationships/hyperlink" Target="https://www.tandfonline.com/doi/abs/10.1080/15622975.2017.1372630?journalCode=iwbp20" TargetMode="External"/><Relationship Id="rId214" Type="http://schemas.openxmlformats.org/officeDocument/2006/relationships/hyperlink" Target="https://www.tandfonline.com/doi/abs/10.1080/15622975.2017.1372630?journalCode=iwbp20" TargetMode="External"/><Relationship Id="rId219" Type="http://schemas.openxmlformats.org/officeDocument/2006/relationships/hyperlink" Target="https://academic.oup.com/ijnp/article/21/10/910/5060252?login=false" TargetMode="External"/><Relationship Id="rId218" Type="http://schemas.openxmlformats.org/officeDocument/2006/relationships/hyperlink" Target="https://www.ncbi.nlm.nih.gov/pmc/articles/PMC3696122/" TargetMode="External"/><Relationship Id="rId213" Type="http://schemas.openxmlformats.org/officeDocument/2006/relationships/hyperlink" Target="https://www.tandfonline.com/doi/abs/10.1080/15622975.2017.1372630?journalCode=iwbp20" TargetMode="External"/><Relationship Id="rId212" Type="http://schemas.openxmlformats.org/officeDocument/2006/relationships/hyperlink" Target="https://www.tandfonline.com/doi/abs/10.1080/15622975.2017.1372630?journalCode=iwbp20" TargetMode="External"/><Relationship Id="rId211" Type="http://schemas.openxmlformats.org/officeDocument/2006/relationships/hyperlink" Target="https://www.ncbi.nlm.nih.gov/pmc/articles/PMC8568420/" TargetMode="External"/><Relationship Id="rId210" Type="http://schemas.openxmlformats.org/officeDocument/2006/relationships/hyperlink" Target="https://www.ncbi.nlm.nih.gov/pmc/articles/PMC8568420/" TargetMode="External"/><Relationship Id="rId129" Type="http://schemas.openxmlformats.org/officeDocument/2006/relationships/hyperlink" Target="https://www.nature.com/articles/s41593-022-01160-z" TargetMode="External"/><Relationship Id="rId128" Type="http://schemas.openxmlformats.org/officeDocument/2006/relationships/hyperlink" Target="https://www.nature.com/articles/s41593-022-01160-z" TargetMode="External"/><Relationship Id="rId127" Type="http://schemas.openxmlformats.org/officeDocument/2006/relationships/hyperlink" Target="https://www.nature.com/articles/s41593-022-01160-z" TargetMode="External"/><Relationship Id="rId126" Type="http://schemas.openxmlformats.org/officeDocument/2006/relationships/hyperlink" Target="https://www.nature.com/articles/s41593-022-01160-z" TargetMode="External"/><Relationship Id="rId121" Type="http://schemas.openxmlformats.org/officeDocument/2006/relationships/hyperlink" Target="https://www.nature.com/articles/s41593-022-01160-z" TargetMode="External"/><Relationship Id="rId120" Type="http://schemas.openxmlformats.org/officeDocument/2006/relationships/hyperlink" Target="https://www.nature.com/articles/s41593-022-01160-z" TargetMode="External"/><Relationship Id="rId241" Type="http://schemas.openxmlformats.org/officeDocument/2006/relationships/drawing" Target="../drawings/drawing1.xml"/><Relationship Id="rId240" Type="http://schemas.openxmlformats.org/officeDocument/2006/relationships/hyperlink" Target="https://www.ncbi.nlm.nih.gov/pmc/articles/PMC7270886/" TargetMode="External"/><Relationship Id="rId125" Type="http://schemas.openxmlformats.org/officeDocument/2006/relationships/hyperlink" Target="https://www.nature.com/articles/s41593-022-01160-z" TargetMode="External"/><Relationship Id="rId124" Type="http://schemas.openxmlformats.org/officeDocument/2006/relationships/hyperlink" Target="https://www.nature.com/articles/s41593-022-01160-z" TargetMode="External"/><Relationship Id="rId123" Type="http://schemas.openxmlformats.org/officeDocument/2006/relationships/hyperlink" Target="https://www.nature.com/articles/s41593-022-01160-z" TargetMode="External"/><Relationship Id="rId122" Type="http://schemas.openxmlformats.org/officeDocument/2006/relationships/hyperlink" Target="https://www.nature.com/articles/s41593-022-01160-z" TargetMode="External"/><Relationship Id="rId95" Type="http://schemas.openxmlformats.org/officeDocument/2006/relationships/hyperlink" Target="https://www.ncbi.nlm.nih.gov/pmc/articles/PMC5444323/" TargetMode="External"/><Relationship Id="rId94" Type="http://schemas.openxmlformats.org/officeDocument/2006/relationships/hyperlink" Target="https://www.ncbi.nlm.nih.gov/pmc/articles/PMC5444323/" TargetMode="External"/><Relationship Id="rId97" Type="http://schemas.openxmlformats.org/officeDocument/2006/relationships/hyperlink" Target="https://www.ncbi.nlm.nih.gov/pmc/articles/PMC6801039/" TargetMode="External"/><Relationship Id="rId96" Type="http://schemas.openxmlformats.org/officeDocument/2006/relationships/hyperlink" Target="https://www.ncbi.nlm.nih.gov/pmc/articles/PMC6801039/" TargetMode="External"/><Relationship Id="rId99" Type="http://schemas.openxmlformats.org/officeDocument/2006/relationships/hyperlink" Target="https://www.ncbi.nlm.nih.gov/pmc/articles/PMC5147879/" TargetMode="External"/><Relationship Id="rId98" Type="http://schemas.openxmlformats.org/officeDocument/2006/relationships/hyperlink" Target="https://www.ncbi.nlm.nih.gov/pmc/articles/PMC6801039/" TargetMode="External"/><Relationship Id="rId91" Type="http://schemas.openxmlformats.org/officeDocument/2006/relationships/hyperlink" Target="https://www.sciencedirect.com/science/article/pii/S0304394011003867?via%3Dihub" TargetMode="External"/><Relationship Id="rId90" Type="http://schemas.openxmlformats.org/officeDocument/2006/relationships/hyperlink" Target="https://www.sciencedirect.com/science/article/pii/S0304394011003867?via%3Dihub" TargetMode="External"/><Relationship Id="rId93" Type="http://schemas.openxmlformats.org/officeDocument/2006/relationships/hyperlink" Target="https://www.ncbi.nlm.nih.gov/pmc/articles/PMC5444323/" TargetMode="External"/><Relationship Id="rId92" Type="http://schemas.openxmlformats.org/officeDocument/2006/relationships/hyperlink" Target="https://www.ncbi.nlm.nih.gov/pmc/articles/PMC5444323/" TargetMode="External"/><Relationship Id="rId118" Type="http://schemas.openxmlformats.org/officeDocument/2006/relationships/hyperlink" Target="https://www.nature.com/articles/s41593-022-01160-z" TargetMode="External"/><Relationship Id="rId239" Type="http://schemas.openxmlformats.org/officeDocument/2006/relationships/hyperlink" Target="https://www.painphysicianjournal.com/current/pdf?article=NjQwMw%3D%3D&amp;journal=121" TargetMode="External"/><Relationship Id="rId117" Type="http://schemas.openxmlformats.org/officeDocument/2006/relationships/hyperlink" Target="https://www.nature.com/articles/s41593-022-01160-z" TargetMode="External"/><Relationship Id="rId238" Type="http://schemas.openxmlformats.org/officeDocument/2006/relationships/hyperlink" Target="https://www.sciencedirect.com/science/article/pii/S0006899318301525?via%3Dihub" TargetMode="External"/><Relationship Id="rId116" Type="http://schemas.openxmlformats.org/officeDocument/2006/relationships/hyperlink" Target="https://www.nature.com/articles/s41593-022-01160-z" TargetMode="External"/><Relationship Id="rId237" Type="http://schemas.openxmlformats.org/officeDocument/2006/relationships/hyperlink" Target="https://www.sciencedirect.com/science/article/pii/S0006899318301525?via%3Dihub" TargetMode="External"/><Relationship Id="rId115" Type="http://schemas.openxmlformats.org/officeDocument/2006/relationships/hyperlink" Target="https://www.nature.com/articles/s41593-022-01160-z" TargetMode="External"/><Relationship Id="rId236" Type="http://schemas.openxmlformats.org/officeDocument/2006/relationships/hyperlink" Target="https://www.sciencedirect.com/science/article/pii/S0006899318301525?via%3Dihub" TargetMode="External"/><Relationship Id="rId119" Type="http://schemas.openxmlformats.org/officeDocument/2006/relationships/hyperlink" Target="https://www.nature.com/articles/s41593-022-01160-z" TargetMode="External"/><Relationship Id="rId110" Type="http://schemas.openxmlformats.org/officeDocument/2006/relationships/hyperlink" Target="https://www.nature.com/articles/s41593-022-01160-z" TargetMode="External"/><Relationship Id="rId231" Type="http://schemas.openxmlformats.org/officeDocument/2006/relationships/hyperlink" Target="https://www.ncbi.nlm.nih.gov/pmc/articles/PMC4131016/" TargetMode="External"/><Relationship Id="rId230" Type="http://schemas.openxmlformats.org/officeDocument/2006/relationships/hyperlink" Target="https://www.sciencedirect.com/science/article/pii/S0361923011000761?via%3Dihub" TargetMode="External"/><Relationship Id="rId114" Type="http://schemas.openxmlformats.org/officeDocument/2006/relationships/hyperlink" Target="https://www.nature.com/articles/s41593-022-01160-z" TargetMode="External"/><Relationship Id="rId235" Type="http://schemas.openxmlformats.org/officeDocument/2006/relationships/hyperlink" Target="https://www.sciencedirect.com/science/article/pii/S0006899318301525?via%3Dihub" TargetMode="External"/><Relationship Id="rId113" Type="http://schemas.openxmlformats.org/officeDocument/2006/relationships/hyperlink" Target="https://www.nature.com/articles/s41593-022-01160-z" TargetMode="External"/><Relationship Id="rId234" Type="http://schemas.openxmlformats.org/officeDocument/2006/relationships/hyperlink" Target="https://www.ncbi.nlm.nih.gov/pmc/articles/PMC6141019/" TargetMode="External"/><Relationship Id="rId112" Type="http://schemas.openxmlformats.org/officeDocument/2006/relationships/hyperlink" Target="https://www.nature.com/articles/s41593-022-01160-z" TargetMode="External"/><Relationship Id="rId233" Type="http://schemas.openxmlformats.org/officeDocument/2006/relationships/hyperlink" Target="https://www.sciencedirect.com/science/article/pii/S0304394018305688?via%3Dihub" TargetMode="External"/><Relationship Id="rId111" Type="http://schemas.openxmlformats.org/officeDocument/2006/relationships/hyperlink" Target="https://www.nature.com/articles/s41593-022-01160-z" TargetMode="External"/><Relationship Id="rId232" Type="http://schemas.openxmlformats.org/officeDocument/2006/relationships/hyperlink" Target="https://journals.plos.org/plosgenetics/article?id=10.1371/journal.pgen.1005910" TargetMode="External"/><Relationship Id="rId206" Type="http://schemas.openxmlformats.org/officeDocument/2006/relationships/hyperlink" Target="https://pubmed.ncbi.nlm.nih.gov/25708696/" TargetMode="External"/><Relationship Id="rId205" Type="http://schemas.openxmlformats.org/officeDocument/2006/relationships/hyperlink" Target="https://pubmed.ncbi.nlm.nih.gov/25708696/" TargetMode="External"/><Relationship Id="rId204" Type="http://schemas.openxmlformats.org/officeDocument/2006/relationships/hyperlink" Target="https://www.ncbi.nlm.nih.gov/pmc/articles/PMC7736461/" TargetMode="External"/><Relationship Id="rId203" Type="http://schemas.openxmlformats.org/officeDocument/2006/relationships/hyperlink" Target="https://www.ncbi.nlm.nih.gov/pmc/articles/PMC7736461/" TargetMode="External"/><Relationship Id="rId209" Type="http://schemas.openxmlformats.org/officeDocument/2006/relationships/hyperlink" Target="https://www.nature.com/articles/4000541.pdf" TargetMode="External"/><Relationship Id="rId208" Type="http://schemas.openxmlformats.org/officeDocument/2006/relationships/hyperlink" Target="https://pubmed.ncbi.nlm.nih.gov/11338173/" TargetMode="External"/><Relationship Id="rId207" Type="http://schemas.openxmlformats.org/officeDocument/2006/relationships/hyperlink" Target="https://pubmed.ncbi.nlm.nih.gov/11338173/" TargetMode="External"/><Relationship Id="rId202" Type="http://schemas.openxmlformats.org/officeDocument/2006/relationships/hyperlink" Target="https://www.ncbi.nlm.nih.gov/pmc/articles/PMC7736461/" TargetMode="External"/><Relationship Id="rId201" Type="http://schemas.openxmlformats.org/officeDocument/2006/relationships/hyperlink" Target="https://www.ncbi.nlm.nih.gov/pmc/articles/PMC7736461/" TargetMode="External"/><Relationship Id="rId200" Type="http://schemas.openxmlformats.org/officeDocument/2006/relationships/hyperlink" Target="https://www.ncbi.nlm.nih.gov/pmc/articles/PMC773646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25"/>
    <col customWidth="1" min="6" max="6" width="12.25"/>
    <col customWidth="1" min="7" max="7" width="51.38"/>
    <col customWidth="1" min="9" max="9" width="14.63"/>
    <col customWidth="1" min="10" max="10" width="18.88"/>
    <col customWidth="1" min="16" max="16" width="20.13"/>
    <col customWidth="1" min="17" max="17" width="46.88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4" t="s">
        <v>15</v>
      </c>
      <c r="Q1" s="5" t="s">
        <v>16</v>
      </c>
      <c r="R1" s="1"/>
      <c r="S1" s="1"/>
      <c r="T1" s="1"/>
      <c r="U1" s="1"/>
    </row>
    <row r="2">
      <c r="A2" s="6">
        <v>2.878676E7</v>
      </c>
      <c r="B2" s="7" t="s">
        <v>17</v>
      </c>
      <c r="C2" s="6">
        <v>2017.0</v>
      </c>
      <c r="D2" s="7" t="s">
        <v>18</v>
      </c>
      <c r="E2" s="7" t="s">
        <v>19</v>
      </c>
      <c r="F2" s="7" t="s">
        <v>20</v>
      </c>
      <c r="G2" s="7" t="s">
        <v>21</v>
      </c>
      <c r="H2" s="8" t="s">
        <v>22</v>
      </c>
      <c r="I2" s="7" t="s">
        <v>23</v>
      </c>
      <c r="J2" s="7"/>
      <c r="K2" s="9">
        <v>404.0</v>
      </c>
      <c r="L2" s="9">
        <v>202.0</v>
      </c>
      <c r="M2" s="9">
        <v>202.0</v>
      </c>
      <c r="N2" s="7" t="s">
        <v>24</v>
      </c>
      <c r="O2" s="7" t="s">
        <v>25</v>
      </c>
      <c r="P2" s="10" t="s">
        <v>26</v>
      </c>
      <c r="Q2" s="10" t="s">
        <v>27</v>
      </c>
      <c r="R2" s="7"/>
      <c r="S2" s="7"/>
      <c r="T2" s="7"/>
      <c r="U2" s="7"/>
    </row>
    <row r="3">
      <c r="A3" s="6">
        <v>2.878676E7</v>
      </c>
      <c r="B3" s="7" t="s">
        <v>17</v>
      </c>
      <c r="C3" s="6">
        <v>2017.0</v>
      </c>
      <c r="D3" s="7" t="s">
        <v>18</v>
      </c>
      <c r="E3" s="7" t="s">
        <v>19</v>
      </c>
      <c r="F3" s="7" t="s">
        <v>28</v>
      </c>
      <c r="G3" s="7" t="s">
        <v>21</v>
      </c>
      <c r="H3" s="8" t="s">
        <v>22</v>
      </c>
      <c r="I3" s="7" t="s">
        <v>23</v>
      </c>
      <c r="J3" s="7"/>
      <c r="K3" s="9">
        <v>404.0</v>
      </c>
      <c r="L3" s="9">
        <v>202.0</v>
      </c>
      <c r="M3" s="9">
        <v>202.0</v>
      </c>
      <c r="N3" s="7" t="s">
        <v>24</v>
      </c>
      <c r="O3" s="7" t="s">
        <v>25</v>
      </c>
      <c r="P3" s="10" t="s">
        <v>26</v>
      </c>
      <c r="Q3" s="10" t="s">
        <v>27</v>
      </c>
      <c r="R3" s="7"/>
      <c r="S3" s="7"/>
      <c r="T3" s="7"/>
      <c r="U3" s="7"/>
    </row>
    <row r="4">
      <c r="A4" s="6">
        <v>2.878676E7</v>
      </c>
      <c r="B4" s="7" t="s">
        <v>17</v>
      </c>
      <c r="C4" s="6">
        <v>2017.0</v>
      </c>
      <c r="D4" s="7" t="s">
        <v>18</v>
      </c>
      <c r="E4" s="7" t="s">
        <v>19</v>
      </c>
      <c r="F4" s="7" t="s">
        <v>29</v>
      </c>
      <c r="G4" s="7" t="s">
        <v>21</v>
      </c>
      <c r="H4" s="8" t="s">
        <v>22</v>
      </c>
      <c r="I4" s="7" t="s">
        <v>23</v>
      </c>
      <c r="J4" s="7"/>
      <c r="K4" s="9">
        <v>404.0</v>
      </c>
      <c r="L4" s="9">
        <v>202.0</v>
      </c>
      <c r="M4" s="9">
        <v>202.0</v>
      </c>
      <c r="N4" s="7" t="s">
        <v>24</v>
      </c>
      <c r="O4" s="7" t="s">
        <v>25</v>
      </c>
      <c r="P4" s="10" t="s">
        <v>26</v>
      </c>
      <c r="Q4" s="10" t="s">
        <v>27</v>
      </c>
      <c r="R4" s="7"/>
      <c r="S4" s="7"/>
      <c r="T4" s="7"/>
      <c r="U4" s="7"/>
    </row>
    <row r="5">
      <c r="A5" s="6">
        <v>2.4086514E7</v>
      </c>
      <c r="B5" s="7" t="s">
        <v>30</v>
      </c>
      <c r="C5" s="6">
        <v>2013.0</v>
      </c>
      <c r="D5" s="7" t="s">
        <v>31</v>
      </c>
      <c r="E5" s="7" t="s">
        <v>32</v>
      </c>
      <c r="F5" s="7" t="s">
        <v>33</v>
      </c>
      <c r="G5" s="7" t="s">
        <v>21</v>
      </c>
      <c r="H5" s="8" t="s">
        <v>34</v>
      </c>
      <c r="I5" s="7" t="s">
        <v>23</v>
      </c>
      <c r="J5" s="7" t="s">
        <v>35</v>
      </c>
      <c r="K5" s="9">
        <v>284.0</v>
      </c>
      <c r="L5" s="9">
        <v>142.0</v>
      </c>
      <c r="M5" s="9">
        <v>142.0</v>
      </c>
      <c r="N5" s="7" t="s">
        <v>24</v>
      </c>
      <c r="O5" s="7" t="s">
        <v>36</v>
      </c>
      <c r="P5" s="10" t="s">
        <v>26</v>
      </c>
      <c r="Q5" s="10" t="s">
        <v>27</v>
      </c>
      <c r="R5" s="7"/>
      <c r="S5" s="7"/>
      <c r="T5" s="7"/>
      <c r="U5" s="7"/>
    </row>
    <row r="6">
      <c r="A6" s="6">
        <v>2.4086514E7</v>
      </c>
      <c r="B6" s="7" t="s">
        <v>30</v>
      </c>
      <c r="C6" s="6">
        <v>2013.0</v>
      </c>
      <c r="D6" s="7" t="s">
        <v>31</v>
      </c>
      <c r="E6" s="7" t="s">
        <v>37</v>
      </c>
      <c r="F6" s="7" t="s">
        <v>38</v>
      </c>
      <c r="G6" s="7" t="s">
        <v>21</v>
      </c>
      <c r="H6" s="8" t="s">
        <v>34</v>
      </c>
      <c r="I6" s="7" t="s">
        <v>23</v>
      </c>
      <c r="J6" s="7" t="s">
        <v>35</v>
      </c>
      <c r="K6" s="9">
        <v>284.0</v>
      </c>
      <c r="L6" s="9">
        <v>142.0</v>
      </c>
      <c r="M6" s="9">
        <v>142.0</v>
      </c>
      <c r="N6" s="7" t="s">
        <v>24</v>
      </c>
      <c r="O6" s="7" t="s">
        <v>36</v>
      </c>
      <c r="P6" s="10" t="s">
        <v>26</v>
      </c>
      <c r="Q6" s="10" t="s">
        <v>27</v>
      </c>
      <c r="R6" s="7"/>
      <c r="S6" s="7"/>
      <c r="T6" s="7"/>
      <c r="U6" s="7"/>
    </row>
    <row r="7">
      <c r="A7" s="6">
        <v>2.003282E7</v>
      </c>
      <c r="B7" s="7" t="s">
        <v>39</v>
      </c>
      <c r="C7" s="6">
        <v>2010.0</v>
      </c>
      <c r="D7" s="7" t="s">
        <v>40</v>
      </c>
      <c r="E7" s="7" t="s">
        <v>41</v>
      </c>
      <c r="F7" s="7" t="s">
        <v>42</v>
      </c>
      <c r="G7" s="7" t="s">
        <v>21</v>
      </c>
      <c r="H7" s="8" t="s">
        <v>43</v>
      </c>
      <c r="I7" s="7" t="s">
        <v>44</v>
      </c>
      <c r="J7" s="7" t="s">
        <v>35</v>
      </c>
      <c r="K7" s="9">
        <v>176.0</v>
      </c>
      <c r="L7" s="9">
        <v>100.0</v>
      </c>
      <c r="M7" s="9">
        <v>76.0</v>
      </c>
      <c r="N7" s="7" t="s">
        <v>24</v>
      </c>
      <c r="O7" s="7" t="s">
        <v>45</v>
      </c>
      <c r="P7" s="10" t="s">
        <v>26</v>
      </c>
      <c r="Q7" s="10" t="s">
        <v>27</v>
      </c>
      <c r="R7" s="7"/>
      <c r="S7" s="7"/>
      <c r="T7" s="7"/>
      <c r="U7" s="7"/>
    </row>
    <row r="8">
      <c r="A8" s="6">
        <v>2.003282E7</v>
      </c>
      <c r="B8" s="7" t="s">
        <v>39</v>
      </c>
      <c r="C8" s="6">
        <v>2010.0</v>
      </c>
      <c r="D8" s="7" t="s">
        <v>40</v>
      </c>
      <c r="E8" s="7" t="s">
        <v>41</v>
      </c>
      <c r="F8" s="7" t="s">
        <v>46</v>
      </c>
      <c r="G8" s="7" t="s">
        <v>21</v>
      </c>
      <c r="H8" s="8" t="s">
        <v>43</v>
      </c>
      <c r="I8" s="7" t="s">
        <v>44</v>
      </c>
      <c r="J8" s="7" t="s">
        <v>35</v>
      </c>
      <c r="K8" s="9">
        <v>176.0</v>
      </c>
      <c r="L8" s="9">
        <v>100.0</v>
      </c>
      <c r="M8" s="9">
        <v>76.0</v>
      </c>
      <c r="N8" s="7" t="s">
        <v>24</v>
      </c>
      <c r="O8" s="7" t="s">
        <v>45</v>
      </c>
      <c r="P8" s="10" t="s">
        <v>26</v>
      </c>
      <c r="Q8" s="10" t="s">
        <v>27</v>
      </c>
      <c r="R8" s="7"/>
      <c r="S8" s="7"/>
      <c r="T8" s="7"/>
      <c r="U8" s="7"/>
    </row>
    <row r="9">
      <c r="A9" s="6">
        <v>3.1250797E7</v>
      </c>
      <c r="B9" s="7" t="s">
        <v>47</v>
      </c>
      <c r="C9" s="6">
        <v>2019.0</v>
      </c>
      <c r="D9" s="7" t="s">
        <v>48</v>
      </c>
      <c r="E9" s="7" t="s">
        <v>49</v>
      </c>
      <c r="F9" s="7" t="s">
        <v>50</v>
      </c>
      <c r="G9" s="7" t="s">
        <v>51</v>
      </c>
      <c r="H9" s="8" t="s">
        <v>52</v>
      </c>
      <c r="I9" s="7" t="s">
        <v>53</v>
      </c>
      <c r="J9" s="11" t="s">
        <v>35</v>
      </c>
      <c r="K9" s="9">
        <v>4064.0</v>
      </c>
      <c r="L9" s="9">
        <v>2120.0</v>
      </c>
      <c r="M9" s="9">
        <f t="shared" ref="M9:M10" si="1">K9-L9</f>
        <v>1944</v>
      </c>
      <c r="N9" s="7" t="s">
        <v>24</v>
      </c>
      <c r="O9" s="7" t="s">
        <v>45</v>
      </c>
      <c r="P9" s="10" t="s">
        <v>26</v>
      </c>
      <c r="Q9" s="10" t="s">
        <v>27</v>
      </c>
      <c r="R9" s="7"/>
      <c r="S9" s="7"/>
      <c r="T9" s="7"/>
      <c r="U9" s="7"/>
    </row>
    <row r="10">
      <c r="A10" s="6">
        <v>3.1250797E7</v>
      </c>
      <c r="B10" s="7" t="s">
        <v>47</v>
      </c>
      <c r="C10" s="6">
        <v>2019.0</v>
      </c>
      <c r="D10" s="7" t="s">
        <v>48</v>
      </c>
      <c r="E10" s="7" t="s">
        <v>49</v>
      </c>
      <c r="F10" s="7" t="s">
        <v>54</v>
      </c>
      <c r="G10" s="7" t="s">
        <v>51</v>
      </c>
      <c r="H10" s="8" t="s">
        <v>52</v>
      </c>
      <c r="I10" s="7" t="s">
        <v>53</v>
      </c>
      <c r="J10" s="11" t="s">
        <v>35</v>
      </c>
      <c r="K10" s="9">
        <v>4064.0</v>
      </c>
      <c r="L10" s="9">
        <v>2120.0</v>
      </c>
      <c r="M10" s="9">
        <f t="shared" si="1"/>
        <v>1944</v>
      </c>
      <c r="N10" s="7" t="s">
        <v>24</v>
      </c>
      <c r="O10" s="7" t="s">
        <v>45</v>
      </c>
      <c r="P10" s="10" t="s">
        <v>26</v>
      </c>
      <c r="Q10" s="10" t="s">
        <v>27</v>
      </c>
      <c r="R10" s="7"/>
      <c r="S10" s="7"/>
      <c r="T10" s="7"/>
      <c r="U10" s="7"/>
    </row>
    <row r="11">
      <c r="A11" s="6">
        <v>2.0668445E7</v>
      </c>
      <c r="B11" s="7" t="s">
        <v>55</v>
      </c>
      <c r="C11" s="6">
        <v>2010.0</v>
      </c>
      <c r="D11" s="7" t="s">
        <v>56</v>
      </c>
      <c r="E11" s="7" t="s">
        <v>57</v>
      </c>
      <c r="F11" s="7" t="s">
        <v>58</v>
      </c>
      <c r="G11" s="7" t="s">
        <v>21</v>
      </c>
      <c r="H11" s="8" t="s">
        <v>59</v>
      </c>
      <c r="I11" s="7" t="s">
        <v>60</v>
      </c>
      <c r="J11" s="7"/>
      <c r="K11" s="9">
        <v>40.0</v>
      </c>
      <c r="L11" s="11"/>
      <c r="M11" s="11"/>
      <c r="N11" s="7" t="s">
        <v>61</v>
      </c>
      <c r="O11" s="7" t="s">
        <v>62</v>
      </c>
      <c r="P11" s="7" t="s">
        <v>63</v>
      </c>
      <c r="Q11" s="10" t="s">
        <v>64</v>
      </c>
      <c r="R11" s="7"/>
      <c r="S11" s="7"/>
      <c r="T11" s="7"/>
      <c r="U11" s="7"/>
    </row>
    <row r="12">
      <c r="A12" s="6">
        <v>2.0668445E7</v>
      </c>
      <c r="B12" s="7" t="s">
        <v>55</v>
      </c>
      <c r="C12" s="6">
        <v>2010.0</v>
      </c>
      <c r="D12" s="7" t="s">
        <v>56</v>
      </c>
      <c r="E12" s="7" t="s">
        <v>57</v>
      </c>
      <c r="F12" s="7" t="s">
        <v>65</v>
      </c>
      <c r="G12" s="7" t="s">
        <v>21</v>
      </c>
      <c r="H12" s="8" t="s">
        <v>59</v>
      </c>
      <c r="I12" s="7" t="s">
        <v>60</v>
      </c>
      <c r="J12" s="7"/>
      <c r="K12" s="9">
        <v>40.0</v>
      </c>
      <c r="L12" s="11"/>
      <c r="M12" s="11"/>
      <c r="N12" s="7" t="s">
        <v>61</v>
      </c>
      <c r="O12" s="7" t="s">
        <v>62</v>
      </c>
      <c r="P12" s="7" t="s">
        <v>63</v>
      </c>
      <c r="Q12" s="10" t="s">
        <v>27</v>
      </c>
      <c r="R12" s="7"/>
      <c r="S12" s="7"/>
      <c r="T12" s="7"/>
      <c r="U12" s="7"/>
    </row>
    <row r="13">
      <c r="A13" s="6">
        <v>2.5903311E7</v>
      </c>
      <c r="B13" s="7" t="s">
        <v>66</v>
      </c>
      <c r="C13" s="6">
        <v>2015.0</v>
      </c>
      <c r="D13" s="7" t="s">
        <v>67</v>
      </c>
      <c r="E13" s="7" t="s">
        <v>68</v>
      </c>
      <c r="F13" s="7" t="s">
        <v>69</v>
      </c>
      <c r="G13" s="7" t="s">
        <v>21</v>
      </c>
      <c r="H13" s="8" t="s">
        <v>70</v>
      </c>
      <c r="I13" s="10" t="s">
        <v>71</v>
      </c>
      <c r="J13" s="10" t="s">
        <v>72</v>
      </c>
      <c r="K13" s="9">
        <v>25.0</v>
      </c>
      <c r="L13" s="11"/>
      <c r="M13" s="11"/>
      <c r="N13" s="7" t="s">
        <v>61</v>
      </c>
      <c r="O13" s="7" t="s">
        <v>62</v>
      </c>
      <c r="P13" s="7" t="s">
        <v>63</v>
      </c>
      <c r="Q13" s="10" t="s">
        <v>27</v>
      </c>
      <c r="R13" s="7"/>
      <c r="S13" s="7"/>
      <c r="T13" s="7"/>
      <c r="U13" s="7"/>
    </row>
    <row r="14">
      <c r="A14" s="6">
        <v>1.6109452E7</v>
      </c>
      <c r="B14" s="7" t="s">
        <v>73</v>
      </c>
      <c r="C14" s="6">
        <v>2005.0</v>
      </c>
      <c r="D14" s="7" t="s">
        <v>74</v>
      </c>
      <c r="E14" s="7" t="s">
        <v>75</v>
      </c>
      <c r="F14" s="7" t="s">
        <v>76</v>
      </c>
      <c r="G14" s="7" t="s">
        <v>21</v>
      </c>
      <c r="H14" s="8" t="s">
        <v>77</v>
      </c>
      <c r="I14" s="7" t="s">
        <v>53</v>
      </c>
      <c r="J14" s="7" t="s">
        <v>78</v>
      </c>
      <c r="K14" s="9">
        <v>322.0</v>
      </c>
      <c r="L14" s="9">
        <v>200.0</v>
      </c>
      <c r="M14" s="9">
        <v>122.0</v>
      </c>
      <c r="N14" s="7" t="s">
        <v>24</v>
      </c>
      <c r="O14" s="7" t="s">
        <v>45</v>
      </c>
      <c r="P14" s="10" t="s">
        <v>26</v>
      </c>
      <c r="Q14" s="10" t="s">
        <v>27</v>
      </c>
      <c r="R14" s="7"/>
      <c r="S14" s="7"/>
      <c r="T14" s="7"/>
      <c r="U14" s="7"/>
    </row>
    <row r="15">
      <c r="A15" s="6">
        <v>2.9478698E7</v>
      </c>
      <c r="B15" s="7" t="s">
        <v>73</v>
      </c>
      <c r="C15" s="6">
        <v>2018.0</v>
      </c>
      <c r="D15" s="7" t="s">
        <v>79</v>
      </c>
      <c r="E15" s="7" t="s">
        <v>80</v>
      </c>
      <c r="F15" s="7" t="s">
        <v>81</v>
      </c>
      <c r="G15" s="7" t="s">
        <v>51</v>
      </c>
      <c r="H15" s="8" t="s">
        <v>82</v>
      </c>
      <c r="I15" s="7" t="s">
        <v>83</v>
      </c>
      <c r="J15" s="11" t="s">
        <v>35</v>
      </c>
      <c r="K15" s="12">
        <v>1388.0</v>
      </c>
      <c r="L15" s="9"/>
      <c r="M15" s="9"/>
      <c r="N15" s="13" t="s">
        <v>61</v>
      </c>
      <c r="O15" s="7" t="s">
        <v>25</v>
      </c>
      <c r="P15" s="10" t="s">
        <v>26</v>
      </c>
      <c r="Q15" s="10" t="s">
        <v>84</v>
      </c>
      <c r="R15" s="7"/>
      <c r="S15" s="7"/>
      <c r="T15" s="7"/>
      <c r="U15" s="7"/>
    </row>
    <row r="16">
      <c r="A16" s="6">
        <v>2.9478698E7</v>
      </c>
      <c r="B16" s="7" t="s">
        <v>73</v>
      </c>
      <c r="C16" s="6">
        <v>2018.0</v>
      </c>
      <c r="D16" s="7" t="s">
        <v>79</v>
      </c>
      <c r="E16" s="7" t="s">
        <v>80</v>
      </c>
      <c r="F16" s="7" t="s">
        <v>81</v>
      </c>
      <c r="G16" s="7" t="s">
        <v>85</v>
      </c>
      <c r="H16" s="8" t="s">
        <v>82</v>
      </c>
      <c r="I16" s="7" t="s">
        <v>83</v>
      </c>
      <c r="J16" s="11" t="s">
        <v>35</v>
      </c>
      <c r="K16" s="12">
        <v>3058.0</v>
      </c>
      <c r="L16" s="11"/>
      <c r="M16" s="11"/>
      <c r="N16" s="7" t="s">
        <v>61</v>
      </c>
      <c r="O16" s="7" t="s">
        <v>25</v>
      </c>
      <c r="P16" s="10" t="s">
        <v>26</v>
      </c>
      <c r="Q16" s="10" t="s">
        <v>27</v>
      </c>
      <c r="R16" s="7"/>
      <c r="S16" s="7"/>
      <c r="T16" s="7"/>
      <c r="U16" s="7"/>
    </row>
    <row r="17">
      <c r="A17" s="6">
        <v>2.6810133E7</v>
      </c>
      <c r="B17" s="7" t="s">
        <v>86</v>
      </c>
      <c r="C17" s="6">
        <v>2017.0</v>
      </c>
      <c r="D17" s="7" t="s">
        <v>87</v>
      </c>
      <c r="E17" s="7" t="s">
        <v>88</v>
      </c>
      <c r="F17" s="7" t="s">
        <v>89</v>
      </c>
      <c r="G17" s="7" t="s">
        <v>21</v>
      </c>
      <c r="H17" s="8" t="s">
        <v>90</v>
      </c>
      <c r="I17" s="10" t="s">
        <v>91</v>
      </c>
      <c r="J17" s="7" t="s">
        <v>92</v>
      </c>
      <c r="K17" s="9">
        <v>316.0</v>
      </c>
      <c r="L17" s="11"/>
      <c r="M17" s="11"/>
      <c r="N17" s="7" t="s">
        <v>61</v>
      </c>
      <c r="O17" s="7" t="s">
        <v>93</v>
      </c>
      <c r="P17" s="7" t="s">
        <v>94</v>
      </c>
      <c r="Q17" s="10" t="s">
        <v>27</v>
      </c>
      <c r="R17" s="7"/>
      <c r="S17" s="7"/>
      <c r="T17" s="7"/>
      <c r="U17" s="7"/>
    </row>
    <row r="18">
      <c r="A18" s="6">
        <v>2.6810133E7</v>
      </c>
      <c r="B18" s="7" t="s">
        <v>86</v>
      </c>
      <c r="C18" s="6">
        <v>2017.0</v>
      </c>
      <c r="D18" s="7" t="s">
        <v>87</v>
      </c>
      <c r="E18" s="7" t="s">
        <v>88</v>
      </c>
      <c r="F18" s="7" t="s">
        <v>95</v>
      </c>
      <c r="G18" s="7" t="s">
        <v>21</v>
      </c>
      <c r="H18" s="8" t="s">
        <v>90</v>
      </c>
      <c r="I18" s="10" t="s">
        <v>91</v>
      </c>
      <c r="J18" s="7" t="s">
        <v>92</v>
      </c>
      <c r="K18" s="9">
        <v>316.0</v>
      </c>
      <c r="L18" s="11"/>
      <c r="M18" s="11"/>
      <c r="N18" s="7" t="s">
        <v>61</v>
      </c>
      <c r="O18" s="7" t="s">
        <v>93</v>
      </c>
      <c r="P18" s="7" t="s">
        <v>94</v>
      </c>
      <c r="Q18" s="10" t="s">
        <v>27</v>
      </c>
      <c r="R18" s="7"/>
      <c r="S18" s="7"/>
      <c r="T18" s="7"/>
      <c r="U18" s="7"/>
    </row>
    <row r="19">
      <c r="A19" s="6">
        <v>2.0218801E7</v>
      </c>
      <c r="B19" s="7" t="s">
        <v>96</v>
      </c>
      <c r="C19" s="6">
        <v>2010.0</v>
      </c>
      <c r="D19" s="7" t="s">
        <v>97</v>
      </c>
      <c r="E19" s="7" t="s">
        <v>98</v>
      </c>
      <c r="F19" s="13" t="s">
        <v>99</v>
      </c>
      <c r="G19" s="7" t="s">
        <v>21</v>
      </c>
      <c r="H19" s="8" t="s">
        <v>100</v>
      </c>
      <c r="I19" s="7" t="s">
        <v>53</v>
      </c>
      <c r="J19" s="7" t="s">
        <v>78</v>
      </c>
      <c r="K19" s="12">
        <v>1074.0</v>
      </c>
      <c r="L19" s="9">
        <v>894.0</v>
      </c>
      <c r="M19" s="9">
        <v>180.0</v>
      </c>
      <c r="N19" s="7" t="s">
        <v>24</v>
      </c>
      <c r="O19" s="7" t="s">
        <v>45</v>
      </c>
      <c r="P19" s="10" t="s">
        <v>26</v>
      </c>
      <c r="Q19" s="10" t="s">
        <v>101</v>
      </c>
      <c r="R19" s="7"/>
      <c r="S19" s="7"/>
      <c r="T19" s="7"/>
      <c r="U19" s="7"/>
    </row>
    <row r="20">
      <c r="A20" s="6">
        <v>2.2443215E7</v>
      </c>
      <c r="B20" s="7" t="s">
        <v>102</v>
      </c>
      <c r="C20" s="6">
        <v>2012.0</v>
      </c>
      <c r="D20" s="7" t="s">
        <v>103</v>
      </c>
      <c r="E20" s="7" t="s">
        <v>104</v>
      </c>
      <c r="F20" s="14" t="s">
        <v>105</v>
      </c>
      <c r="G20" s="7" t="s">
        <v>21</v>
      </c>
      <c r="H20" s="8" t="s">
        <v>106</v>
      </c>
      <c r="I20" s="7" t="s">
        <v>23</v>
      </c>
      <c r="J20" s="7" t="s">
        <v>35</v>
      </c>
      <c r="K20" s="9">
        <f t="shared" ref="K20:K24" si="2">L20+M20</f>
        <v>1696</v>
      </c>
      <c r="L20" s="9">
        <v>1040.0</v>
      </c>
      <c r="M20" s="9">
        <v>656.0</v>
      </c>
      <c r="N20" s="7" t="s">
        <v>24</v>
      </c>
      <c r="O20" s="10" t="s">
        <v>45</v>
      </c>
      <c r="P20" s="10" t="s">
        <v>26</v>
      </c>
      <c r="Q20" s="10" t="s">
        <v>27</v>
      </c>
      <c r="R20" s="7"/>
      <c r="S20" s="7"/>
      <c r="T20" s="7"/>
      <c r="U20" s="7"/>
    </row>
    <row r="21">
      <c r="A21" s="6">
        <v>2.2443215E7</v>
      </c>
      <c r="B21" s="7" t="s">
        <v>102</v>
      </c>
      <c r="C21" s="6">
        <v>2012.0</v>
      </c>
      <c r="D21" s="7" t="s">
        <v>103</v>
      </c>
      <c r="E21" s="7" t="s">
        <v>104</v>
      </c>
      <c r="F21" s="14" t="s">
        <v>105</v>
      </c>
      <c r="G21" s="7" t="s">
        <v>21</v>
      </c>
      <c r="H21" s="15" t="s">
        <v>106</v>
      </c>
      <c r="I21" s="7" t="s">
        <v>23</v>
      </c>
      <c r="J21" s="10" t="s">
        <v>107</v>
      </c>
      <c r="K21" s="9">
        <f t="shared" si="2"/>
        <v>678</v>
      </c>
      <c r="L21" s="9">
        <v>355.0</v>
      </c>
      <c r="M21" s="9">
        <v>323.0</v>
      </c>
      <c r="N21" s="7" t="s">
        <v>24</v>
      </c>
      <c r="O21" s="10" t="s">
        <v>45</v>
      </c>
      <c r="P21" s="10" t="s">
        <v>26</v>
      </c>
      <c r="Q21" s="10" t="s">
        <v>27</v>
      </c>
      <c r="R21" s="7"/>
      <c r="S21" s="7"/>
      <c r="T21" s="7"/>
      <c r="U21" s="7"/>
    </row>
    <row r="22">
      <c r="A22" s="6">
        <v>2.2443215E7</v>
      </c>
      <c r="B22" s="7" t="s">
        <v>102</v>
      </c>
      <c r="C22" s="6">
        <v>2012.0</v>
      </c>
      <c r="D22" s="7" t="s">
        <v>103</v>
      </c>
      <c r="E22" s="7" t="s">
        <v>104</v>
      </c>
      <c r="F22" s="7" t="s">
        <v>108</v>
      </c>
      <c r="G22" s="7" t="s">
        <v>21</v>
      </c>
      <c r="H22" s="8" t="s">
        <v>106</v>
      </c>
      <c r="I22" s="7" t="s">
        <v>23</v>
      </c>
      <c r="J22" s="10" t="s">
        <v>107</v>
      </c>
      <c r="K22" s="9">
        <f t="shared" si="2"/>
        <v>678</v>
      </c>
      <c r="L22" s="9">
        <v>355.0</v>
      </c>
      <c r="M22" s="9">
        <v>323.0</v>
      </c>
      <c r="N22" s="7" t="s">
        <v>24</v>
      </c>
      <c r="O22" s="10" t="s">
        <v>45</v>
      </c>
      <c r="P22" s="10" t="s">
        <v>26</v>
      </c>
      <c r="Q22" s="10" t="s">
        <v>27</v>
      </c>
      <c r="R22" s="7"/>
      <c r="S22" s="7"/>
      <c r="T22" s="7"/>
      <c r="U22" s="7"/>
    </row>
    <row r="23">
      <c r="A23" s="6">
        <v>2.2443215E7</v>
      </c>
      <c r="B23" s="7" t="s">
        <v>102</v>
      </c>
      <c r="C23" s="6">
        <v>2012.0</v>
      </c>
      <c r="D23" s="7" t="s">
        <v>103</v>
      </c>
      <c r="E23" s="7" t="s">
        <v>104</v>
      </c>
      <c r="F23" s="7" t="s">
        <v>109</v>
      </c>
      <c r="G23" s="7" t="s">
        <v>21</v>
      </c>
      <c r="H23" s="8" t="s">
        <v>106</v>
      </c>
      <c r="I23" s="7" t="s">
        <v>23</v>
      </c>
      <c r="J23" s="10" t="s">
        <v>107</v>
      </c>
      <c r="K23" s="9">
        <f t="shared" si="2"/>
        <v>678</v>
      </c>
      <c r="L23" s="9">
        <v>355.0</v>
      </c>
      <c r="M23" s="9">
        <v>323.0</v>
      </c>
      <c r="N23" s="7" t="s">
        <v>24</v>
      </c>
      <c r="O23" s="10" t="s">
        <v>45</v>
      </c>
      <c r="P23" s="10" t="s">
        <v>26</v>
      </c>
      <c r="Q23" s="10" t="s">
        <v>27</v>
      </c>
      <c r="R23" s="7"/>
      <c r="S23" s="7"/>
      <c r="T23" s="7"/>
      <c r="U23" s="7"/>
    </row>
    <row r="24">
      <c r="A24" s="7"/>
      <c r="B24" s="10" t="s">
        <v>110</v>
      </c>
      <c r="C24" s="10">
        <v>2022.0</v>
      </c>
      <c r="D24" s="7"/>
      <c r="E24" s="7"/>
      <c r="F24" s="14" t="s">
        <v>111</v>
      </c>
      <c r="G24" s="10" t="s">
        <v>51</v>
      </c>
      <c r="H24" s="16" t="s">
        <v>112</v>
      </c>
      <c r="I24" s="10" t="s">
        <v>113</v>
      </c>
      <c r="J24" s="10" t="s">
        <v>114</v>
      </c>
      <c r="K24" s="11">
        <f t="shared" si="2"/>
        <v>23815</v>
      </c>
      <c r="L24" s="17">
        <v>11089.0</v>
      </c>
      <c r="M24" s="17">
        <v>12726.0</v>
      </c>
      <c r="N24" s="10" t="s">
        <v>24</v>
      </c>
      <c r="O24" s="10" t="s">
        <v>25</v>
      </c>
      <c r="P24" s="10" t="s">
        <v>115</v>
      </c>
      <c r="Q24" s="10" t="s">
        <v>84</v>
      </c>
      <c r="R24" s="7"/>
      <c r="S24" s="7"/>
      <c r="T24" s="7"/>
      <c r="U24" s="7"/>
    </row>
    <row r="25">
      <c r="A25" s="6">
        <v>1.0321497E7</v>
      </c>
      <c r="B25" s="7" t="s">
        <v>116</v>
      </c>
      <c r="C25" s="6">
        <v>1999.0</v>
      </c>
      <c r="D25" s="7" t="s">
        <v>117</v>
      </c>
      <c r="E25" s="7" t="s">
        <v>118</v>
      </c>
      <c r="F25" s="7" t="s">
        <v>119</v>
      </c>
      <c r="G25" s="7" t="s">
        <v>21</v>
      </c>
      <c r="H25" s="8" t="s">
        <v>120</v>
      </c>
      <c r="I25" s="7" t="s">
        <v>53</v>
      </c>
      <c r="J25" s="11" t="s">
        <v>35</v>
      </c>
      <c r="K25" s="9">
        <f>sum(L25,M25)</f>
        <v>163</v>
      </c>
      <c r="L25" s="9">
        <v>31.0</v>
      </c>
      <c r="M25" s="9">
        <v>132.0</v>
      </c>
      <c r="N25" s="7" t="s">
        <v>24</v>
      </c>
      <c r="O25" s="7" t="s">
        <v>45</v>
      </c>
      <c r="P25" s="10" t="s">
        <v>26</v>
      </c>
      <c r="Q25" s="10" t="s">
        <v>101</v>
      </c>
      <c r="R25" s="7"/>
      <c r="S25" s="7"/>
      <c r="T25" s="7"/>
      <c r="U25" s="7"/>
    </row>
    <row r="26">
      <c r="A26" s="6">
        <v>3.0368523E7</v>
      </c>
      <c r="B26" s="7" t="s">
        <v>121</v>
      </c>
      <c r="C26" s="6">
        <v>2019.0</v>
      </c>
      <c r="D26" s="7" t="s">
        <v>87</v>
      </c>
      <c r="E26" s="7" t="s">
        <v>37</v>
      </c>
      <c r="F26" s="7" t="s">
        <v>122</v>
      </c>
      <c r="G26" s="7" t="s">
        <v>21</v>
      </c>
      <c r="H26" s="8" t="s">
        <v>123</v>
      </c>
      <c r="I26" s="7" t="s">
        <v>124</v>
      </c>
      <c r="J26" s="7" t="s">
        <v>125</v>
      </c>
      <c r="K26" s="9">
        <v>55.0</v>
      </c>
      <c r="L26" s="11"/>
      <c r="M26" s="11"/>
      <c r="N26" s="7" t="s">
        <v>61</v>
      </c>
      <c r="O26" s="7" t="s">
        <v>126</v>
      </c>
      <c r="P26" s="7" t="s">
        <v>63</v>
      </c>
      <c r="Q26" s="10" t="s">
        <v>27</v>
      </c>
      <c r="R26" s="7"/>
      <c r="S26" s="7"/>
      <c r="T26" s="7"/>
      <c r="U26" s="7"/>
    </row>
    <row r="27">
      <c r="A27" s="6">
        <v>3.5879402E7</v>
      </c>
      <c r="B27" s="7" t="s">
        <v>127</v>
      </c>
      <c r="C27" s="6">
        <v>2022.0</v>
      </c>
      <c r="D27" s="7" t="s">
        <v>128</v>
      </c>
      <c r="E27" s="14" t="s">
        <v>129</v>
      </c>
      <c r="F27" s="14" t="s">
        <v>130</v>
      </c>
      <c r="G27" s="10" t="s">
        <v>131</v>
      </c>
      <c r="H27" s="18" t="s">
        <v>132</v>
      </c>
      <c r="I27" s="17" t="s">
        <v>133</v>
      </c>
      <c r="J27" s="17" t="s">
        <v>35</v>
      </c>
      <c r="K27" s="17">
        <v>554186.0</v>
      </c>
      <c r="L27" s="17">
        <v>15251.0</v>
      </c>
      <c r="M27" s="17">
        <f t="shared" ref="M27:M49" si="3">K27-L27</f>
        <v>538935</v>
      </c>
      <c r="N27" s="7" t="s">
        <v>24</v>
      </c>
      <c r="O27" s="7" t="s">
        <v>25</v>
      </c>
      <c r="P27" s="10" t="s">
        <v>26</v>
      </c>
      <c r="Q27" s="10" t="s">
        <v>27</v>
      </c>
    </row>
    <row r="28">
      <c r="A28" s="6">
        <v>3.5879402E7</v>
      </c>
      <c r="B28" s="7" t="s">
        <v>127</v>
      </c>
      <c r="C28" s="6">
        <v>2022.0</v>
      </c>
      <c r="D28" s="7" t="s">
        <v>128</v>
      </c>
      <c r="E28" s="7" t="s">
        <v>134</v>
      </c>
      <c r="F28" s="7" t="s">
        <v>135</v>
      </c>
      <c r="G28" s="10" t="s">
        <v>131</v>
      </c>
      <c r="H28" s="18" t="s">
        <v>136</v>
      </c>
      <c r="I28" s="17" t="s">
        <v>133</v>
      </c>
      <c r="J28" s="17" t="s">
        <v>35</v>
      </c>
      <c r="K28" s="17">
        <v>554186.0</v>
      </c>
      <c r="L28" s="17">
        <v>15251.0</v>
      </c>
      <c r="M28" s="17">
        <f t="shared" si="3"/>
        <v>538935</v>
      </c>
      <c r="N28" s="7" t="s">
        <v>24</v>
      </c>
      <c r="O28" s="7" t="s">
        <v>25</v>
      </c>
      <c r="P28" s="10" t="s">
        <v>26</v>
      </c>
      <c r="Q28" s="10" t="s">
        <v>84</v>
      </c>
      <c r="R28" s="7"/>
      <c r="S28" s="7"/>
      <c r="T28" s="7"/>
      <c r="U28" s="7"/>
    </row>
    <row r="29">
      <c r="A29" s="6">
        <v>3.5879402E7</v>
      </c>
      <c r="B29" s="7" t="s">
        <v>127</v>
      </c>
      <c r="C29" s="6">
        <v>2022.0</v>
      </c>
      <c r="D29" s="7" t="s">
        <v>128</v>
      </c>
      <c r="E29" s="14" t="s">
        <v>137</v>
      </c>
      <c r="F29" s="14" t="s">
        <v>138</v>
      </c>
      <c r="G29" s="10" t="s">
        <v>131</v>
      </c>
      <c r="H29" s="18" t="s">
        <v>139</v>
      </c>
      <c r="I29" s="17" t="s">
        <v>133</v>
      </c>
      <c r="J29" s="17" t="s">
        <v>35</v>
      </c>
      <c r="K29" s="17">
        <v>554186.0</v>
      </c>
      <c r="L29" s="17">
        <v>15251.0</v>
      </c>
      <c r="M29" s="17">
        <f t="shared" si="3"/>
        <v>538935</v>
      </c>
      <c r="N29" s="7" t="s">
        <v>24</v>
      </c>
      <c r="O29" s="7" t="s">
        <v>25</v>
      </c>
      <c r="P29" s="10" t="s">
        <v>26</v>
      </c>
      <c r="Q29" s="10" t="s">
        <v>27</v>
      </c>
    </row>
    <row r="30">
      <c r="A30" s="6">
        <v>3.5879402E7</v>
      </c>
      <c r="B30" s="7" t="s">
        <v>127</v>
      </c>
      <c r="C30" s="6">
        <v>2022.0</v>
      </c>
      <c r="D30" s="7" t="s">
        <v>128</v>
      </c>
      <c r="E30" s="7" t="s">
        <v>140</v>
      </c>
      <c r="F30" s="7" t="s">
        <v>141</v>
      </c>
      <c r="G30" s="10" t="s">
        <v>131</v>
      </c>
      <c r="H30" s="18" t="s">
        <v>142</v>
      </c>
      <c r="I30" s="17" t="s">
        <v>133</v>
      </c>
      <c r="J30" s="17" t="s">
        <v>35</v>
      </c>
      <c r="K30" s="17">
        <v>554186.0</v>
      </c>
      <c r="L30" s="17">
        <v>15251.0</v>
      </c>
      <c r="M30" s="17">
        <f t="shared" si="3"/>
        <v>538935</v>
      </c>
      <c r="N30" s="7" t="s">
        <v>24</v>
      </c>
      <c r="O30" s="7" t="s">
        <v>25</v>
      </c>
      <c r="P30" s="10" t="s">
        <v>26</v>
      </c>
      <c r="Q30" s="10" t="s">
        <v>84</v>
      </c>
      <c r="R30" s="7"/>
      <c r="S30" s="7"/>
      <c r="T30" s="7"/>
      <c r="U30" s="7"/>
    </row>
    <row r="31">
      <c r="A31" s="10">
        <v>3.5879402E7</v>
      </c>
      <c r="B31" s="10" t="s">
        <v>127</v>
      </c>
      <c r="C31" s="10">
        <v>2022.0</v>
      </c>
      <c r="D31" s="10" t="s">
        <v>128</v>
      </c>
      <c r="E31" s="14" t="s">
        <v>143</v>
      </c>
      <c r="F31" s="14" t="s">
        <v>144</v>
      </c>
      <c r="G31" s="10" t="s">
        <v>85</v>
      </c>
      <c r="H31" s="16" t="s">
        <v>145</v>
      </c>
      <c r="I31" s="10" t="s">
        <v>26</v>
      </c>
      <c r="J31" s="10" t="s">
        <v>35</v>
      </c>
      <c r="K31" s="17">
        <v>554186.0</v>
      </c>
      <c r="L31" s="17">
        <v>15251.0</v>
      </c>
      <c r="M31" s="17">
        <f t="shared" si="3"/>
        <v>538935</v>
      </c>
      <c r="N31" s="7" t="s">
        <v>24</v>
      </c>
      <c r="O31" s="7" t="s">
        <v>25</v>
      </c>
      <c r="P31" s="10" t="s">
        <v>26</v>
      </c>
      <c r="Q31" s="10" t="s">
        <v>64</v>
      </c>
      <c r="R31" s="7"/>
      <c r="S31" s="7"/>
      <c r="T31" s="7"/>
      <c r="U31" s="7"/>
    </row>
    <row r="32">
      <c r="A32" s="6">
        <v>3.5879402E7</v>
      </c>
      <c r="B32" s="7" t="s">
        <v>127</v>
      </c>
      <c r="C32" s="6">
        <v>2022.0</v>
      </c>
      <c r="D32" s="7" t="s">
        <v>128</v>
      </c>
      <c r="E32" s="7" t="s">
        <v>143</v>
      </c>
      <c r="F32" s="7" t="s">
        <v>146</v>
      </c>
      <c r="G32" s="10" t="s">
        <v>131</v>
      </c>
      <c r="H32" s="18" t="s">
        <v>147</v>
      </c>
      <c r="I32" s="17" t="s">
        <v>133</v>
      </c>
      <c r="J32" s="17" t="s">
        <v>35</v>
      </c>
      <c r="K32" s="17">
        <v>554186.0</v>
      </c>
      <c r="L32" s="17">
        <v>15251.0</v>
      </c>
      <c r="M32" s="17">
        <f t="shared" si="3"/>
        <v>538935</v>
      </c>
      <c r="N32" s="7" t="s">
        <v>24</v>
      </c>
      <c r="O32" s="7" t="s">
        <v>25</v>
      </c>
      <c r="P32" s="10" t="s">
        <v>26</v>
      </c>
      <c r="Q32" s="10" t="s">
        <v>84</v>
      </c>
      <c r="R32" s="7"/>
      <c r="S32" s="7"/>
      <c r="T32" s="7"/>
      <c r="U32" s="7"/>
    </row>
    <row r="33">
      <c r="A33" s="6">
        <v>3.5879402E7</v>
      </c>
      <c r="B33" s="7" t="s">
        <v>127</v>
      </c>
      <c r="C33" s="6">
        <v>2022.0</v>
      </c>
      <c r="D33" s="7" t="s">
        <v>128</v>
      </c>
      <c r="E33" s="7" t="s">
        <v>148</v>
      </c>
      <c r="F33" s="7" t="s">
        <v>149</v>
      </c>
      <c r="G33" s="10" t="s">
        <v>131</v>
      </c>
      <c r="H33" s="18" t="s">
        <v>150</v>
      </c>
      <c r="I33" s="17" t="s">
        <v>133</v>
      </c>
      <c r="J33" s="17" t="s">
        <v>35</v>
      </c>
      <c r="K33" s="17">
        <v>554186.0</v>
      </c>
      <c r="L33" s="17">
        <v>15251.0</v>
      </c>
      <c r="M33" s="17">
        <f t="shared" si="3"/>
        <v>538935</v>
      </c>
      <c r="N33" s="7" t="s">
        <v>24</v>
      </c>
      <c r="O33" s="7" t="s">
        <v>25</v>
      </c>
      <c r="P33" s="10" t="s">
        <v>26</v>
      </c>
      <c r="Q33" s="10" t="s">
        <v>84</v>
      </c>
      <c r="R33" s="7"/>
      <c r="S33" s="7"/>
      <c r="T33" s="7"/>
      <c r="U33" s="7"/>
    </row>
    <row r="34">
      <c r="A34" s="6">
        <v>3.5879402E7</v>
      </c>
      <c r="B34" s="7" t="s">
        <v>127</v>
      </c>
      <c r="C34" s="6">
        <v>2022.0</v>
      </c>
      <c r="D34" s="7" t="s">
        <v>128</v>
      </c>
      <c r="E34" s="7" t="s">
        <v>151</v>
      </c>
      <c r="F34" s="7" t="s">
        <v>152</v>
      </c>
      <c r="G34" s="10" t="s">
        <v>131</v>
      </c>
      <c r="H34" s="18" t="s">
        <v>153</v>
      </c>
      <c r="I34" s="17" t="s">
        <v>133</v>
      </c>
      <c r="J34" s="17" t="s">
        <v>35</v>
      </c>
      <c r="K34" s="17">
        <v>554186.0</v>
      </c>
      <c r="L34" s="17">
        <v>15251.0</v>
      </c>
      <c r="M34" s="17">
        <f t="shared" si="3"/>
        <v>538935</v>
      </c>
      <c r="N34" s="7" t="s">
        <v>24</v>
      </c>
      <c r="O34" s="7" t="s">
        <v>25</v>
      </c>
      <c r="P34" s="10" t="s">
        <v>26</v>
      </c>
      <c r="Q34" s="10" t="s">
        <v>84</v>
      </c>
    </row>
    <row r="35">
      <c r="A35" s="6">
        <v>3.5879402E7</v>
      </c>
      <c r="B35" s="7" t="s">
        <v>127</v>
      </c>
      <c r="C35" s="6">
        <v>2022.0</v>
      </c>
      <c r="D35" s="7" t="s">
        <v>128</v>
      </c>
      <c r="E35" s="14" t="s">
        <v>154</v>
      </c>
      <c r="F35" s="14" t="s">
        <v>155</v>
      </c>
      <c r="G35" s="10" t="s">
        <v>131</v>
      </c>
      <c r="H35" s="18" t="s">
        <v>156</v>
      </c>
      <c r="I35" s="17" t="s">
        <v>133</v>
      </c>
      <c r="J35" s="17" t="s">
        <v>35</v>
      </c>
      <c r="K35" s="17">
        <v>554186.0</v>
      </c>
      <c r="L35" s="17">
        <v>15251.0</v>
      </c>
      <c r="M35" s="17">
        <f t="shared" si="3"/>
        <v>538935</v>
      </c>
      <c r="N35" s="7" t="s">
        <v>24</v>
      </c>
      <c r="O35" s="7" t="s">
        <v>25</v>
      </c>
      <c r="P35" s="10" t="s">
        <v>26</v>
      </c>
      <c r="Q35" s="10" t="s">
        <v>27</v>
      </c>
    </row>
    <row r="36">
      <c r="A36" s="6">
        <v>3.5879402E7</v>
      </c>
      <c r="B36" s="7" t="s">
        <v>127</v>
      </c>
      <c r="C36" s="6">
        <v>2022.0</v>
      </c>
      <c r="D36" s="7" t="s">
        <v>128</v>
      </c>
      <c r="E36" s="14" t="s">
        <v>157</v>
      </c>
      <c r="F36" s="14" t="s">
        <v>158</v>
      </c>
      <c r="G36" s="10" t="s">
        <v>131</v>
      </c>
      <c r="H36" s="18" t="s">
        <v>159</v>
      </c>
      <c r="I36" s="17" t="s">
        <v>133</v>
      </c>
      <c r="J36" s="17" t="s">
        <v>35</v>
      </c>
      <c r="K36" s="17">
        <v>554186.0</v>
      </c>
      <c r="L36" s="17">
        <v>15251.0</v>
      </c>
      <c r="M36" s="17">
        <f t="shared" si="3"/>
        <v>538935</v>
      </c>
      <c r="N36" s="7" t="s">
        <v>24</v>
      </c>
      <c r="O36" s="7" t="s">
        <v>25</v>
      </c>
      <c r="P36" s="10" t="s">
        <v>26</v>
      </c>
      <c r="Q36" s="10" t="s">
        <v>27</v>
      </c>
      <c r="R36" s="7"/>
      <c r="S36" s="7"/>
      <c r="T36" s="7"/>
      <c r="U36" s="7"/>
    </row>
    <row r="37">
      <c r="A37" s="6">
        <v>3.5879402E7</v>
      </c>
      <c r="B37" s="7" t="s">
        <v>127</v>
      </c>
      <c r="C37" s="6">
        <v>2022.0</v>
      </c>
      <c r="D37" s="7" t="s">
        <v>128</v>
      </c>
      <c r="E37" s="7" t="s">
        <v>160</v>
      </c>
      <c r="F37" s="14" t="s">
        <v>161</v>
      </c>
      <c r="G37" s="7" t="s">
        <v>85</v>
      </c>
      <c r="H37" s="18" t="s">
        <v>145</v>
      </c>
      <c r="I37" s="17" t="s">
        <v>26</v>
      </c>
      <c r="J37" s="11" t="s">
        <v>162</v>
      </c>
      <c r="K37" s="9">
        <v>639063.0</v>
      </c>
      <c r="L37" s="9">
        <v>20686.0</v>
      </c>
      <c r="M37" s="9">
        <f t="shared" si="3"/>
        <v>618377</v>
      </c>
      <c r="N37" s="7" t="s">
        <v>24</v>
      </c>
      <c r="O37" s="7" t="s">
        <v>25</v>
      </c>
      <c r="P37" s="10" t="s">
        <v>26</v>
      </c>
      <c r="Q37" s="10" t="s">
        <v>84</v>
      </c>
      <c r="R37" s="7"/>
      <c r="S37" s="7"/>
      <c r="T37" s="7"/>
      <c r="U37" s="7"/>
    </row>
    <row r="38">
      <c r="A38" s="10">
        <v>3.5879402E7</v>
      </c>
      <c r="B38" s="10" t="s">
        <v>127</v>
      </c>
      <c r="C38" s="10">
        <v>2022.0</v>
      </c>
      <c r="D38" s="10" t="s">
        <v>128</v>
      </c>
      <c r="E38" s="14" t="s">
        <v>160</v>
      </c>
      <c r="F38" s="14" t="s">
        <v>161</v>
      </c>
      <c r="G38" s="10" t="s">
        <v>85</v>
      </c>
      <c r="H38" s="16" t="s">
        <v>145</v>
      </c>
      <c r="I38" s="10" t="s">
        <v>26</v>
      </c>
      <c r="J38" s="10" t="s">
        <v>35</v>
      </c>
      <c r="K38" s="17">
        <v>554186.0</v>
      </c>
      <c r="L38" s="17">
        <v>15251.0</v>
      </c>
      <c r="M38" s="17">
        <f t="shared" si="3"/>
        <v>538935</v>
      </c>
      <c r="N38" s="7" t="s">
        <v>24</v>
      </c>
      <c r="O38" s="7" t="s">
        <v>25</v>
      </c>
      <c r="P38" s="10" t="s">
        <v>26</v>
      </c>
      <c r="Q38" s="10" t="s">
        <v>27</v>
      </c>
      <c r="R38" s="7"/>
      <c r="S38" s="7"/>
      <c r="T38" s="7"/>
      <c r="U38" s="7"/>
    </row>
    <row r="39">
      <c r="A39" s="10">
        <v>3.5879402E7</v>
      </c>
      <c r="B39" s="10" t="s">
        <v>127</v>
      </c>
      <c r="C39" s="10">
        <v>2022.0</v>
      </c>
      <c r="D39" s="10" t="s">
        <v>128</v>
      </c>
      <c r="E39" s="14" t="s">
        <v>160</v>
      </c>
      <c r="F39" s="14" t="s">
        <v>163</v>
      </c>
      <c r="G39" s="10" t="s">
        <v>85</v>
      </c>
      <c r="H39" s="16" t="s">
        <v>145</v>
      </c>
      <c r="I39" s="10" t="s">
        <v>26</v>
      </c>
      <c r="J39" s="10" t="s">
        <v>35</v>
      </c>
      <c r="K39" s="17">
        <v>554186.0</v>
      </c>
      <c r="L39" s="17">
        <v>15251.0</v>
      </c>
      <c r="M39" s="17">
        <f t="shared" si="3"/>
        <v>538935</v>
      </c>
      <c r="N39" s="7" t="s">
        <v>24</v>
      </c>
      <c r="O39" s="7" t="s">
        <v>25</v>
      </c>
      <c r="P39" s="10" t="s">
        <v>26</v>
      </c>
      <c r="Q39" s="10" t="s">
        <v>27</v>
      </c>
      <c r="R39" s="7"/>
      <c r="S39" s="7"/>
      <c r="T39" s="7"/>
      <c r="U39" s="7"/>
    </row>
    <row r="40">
      <c r="A40" s="10">
        <v>3.5879402E7</v>
      </c>
      <c r="B40" s="10" t="s">
        <v>127</v>
      </c>
      <c r="C40" s="10">
        <v>2022.0</v>
      </c>
      <c r="D40" s="10" t="s">
        <v>128</v>
      </c>
      <c r="E40" s="14" t="s">
        <v>160</v>
      </c>
      <c r="F40" s="14" t="s">
        <v>164</v>
      </c>
      <c r="G40" s="10" t="s">
        <v>85</v>
      </c>
      <c r="H40" s="16" t="s">
        <v>145</v>
      </c>
      <c r="I40" s="10" t="s">
        <v>26</v>
      </c>
      <c r="J40" s="10" t="s">
        <v>162</v>
      </c>
      <c r="K40" s="17">
        <v>639063.0</v>
      </c>
      <c r="L40" s="17">
        <v>20686.0</v>
      </c>
      <c r="M40" s="17">
        <f t="shared" si="3"/>
        <v>618377</v>
      </c>
      <c r="N40" s="7" t="s">
        <v>24</v>
      </c>
      <c r="O40" s="7" t="s">
        <v>25</v>
      </c>
      <c r="P40" s="10" t="s">
        <v>26</v>
      </c>
      <c r="Q40" s="10" t="s">
        <v>84</v>
      </c>
      <c r="R40" s="7"/>
      <c r="S40" s="7"/>
      <c r="T40" s="7"/>
      <c r="U40" s="7"/>
    </row>
    <row r="41">
      <c r="A41" s="6">
        <v>3.5879402E7</v>
      </c>
      <c r="B41" s="7" t="s">
        <v>127</v>
      </c>
      <c r="C41" s="6">
        <v>2022.0</v>
      </c>
      <c r="D41" s="7" t="s">
        <v>128</v>
      </c>
      <c r="E41" s="14" t="s">
        <v>165</v>
      </c>
      <c r="F41" s="14" t="s">
        <v>166</v>
      </c>
      <c r="G41" s="10" t="s">
        <v>131</v>
      </c>
      <c r="H41" s="18" t="s">
        <v>167</v>
      </c>
      <c r="I41" s="17" t="s">
        <v>133</v>
      </c>
      <c r="J41" s="17" t="s">
        <v>35</v>
      </c>
      <c r="K41" s="17">
        <v>554186.0</v>
      </c>
      <c r="L41" s="17">
        <v>15251.0</v>
      </c>
      <c r="M41" s="17">
        <f t="shared" si="3"/>
        <v>538935</v>
      </c>
      <c r="N41" s="7" t="s">
        <v>24</v>
      </c>
      <c r="O41" s="7" t="s">
        <v>25</v>
      </c>
      <c r="P41" s="10" t="s">
        <v>26</v>
      </c>
      <c r="Q41" s="10" t="s">
        <v>27</v>
      </c>
      <c r="R41" s="7"/>
      <c r="S41" s="7"/>
      <c r="T41" s="7"/>
      <c r="U41" s="7"/>
    </row>
    <row r="42">
      <c r="A42" s="6">
        <v>3.5879402E7</v>
      </c>
      <c r="B42" s="7" t="s">
        <v>127</v>
      </c>
      <c r="C42" s="6">
        <v>2022.0</v>
      </c>
      <c r="D42" s="7" t="s">
        <v>128</v>
      </c>
      <c r="E42" s="14" t="s">
        <v>168</v>
      </c>
      <c r="F42" s="14" t="s">
        <v>169</v>
      </c>
      <c r="G42" s="10" t="s">
        <v>131</v>
      </c>
      <c r="H42" s="18" t="s">
        <v>170</v>
      </c>
      <c r="I42" s="17" t="s">
        <v>133</v>
      </c>
      <c r="J42" s="17" t="s">
        <v>35</v>
      </c>
      <c r="K42" s="17">
        <v>554186.0</v>
      </c>
      <c r="L42" s="17">
        <v>15251.0</v>
      </c>
      <c r="M42" s="17">
        <f t="shared" si="3"/>
        <v>538935</v>
      </c>
      <c r="N42" s="7" t="s">
        <v>24</v>
      </c>
      <c r="O42" s="7" t="s">
        <v>25</v>
      </c>
      <c r="P42" s="10" t="s">
        <v>26</v>
      </c>
      <c r="Q42" s="10" t="s">
        <v>27</v>
      </c>
      <c r="R42" s="7"/>
      <c r="S42" s="7"/>
      <c r="T42" s="7"/>
      <c r="U42" s="7"/>
    </row>
    <row r="43">
      <c r="A43" s="6">
        <v>3.5879402E7</v>
      </c>
      <c r="B43" s="7" t="s">
        <v>127</v>
      </c>
      <c r="C43" s="6">
        <v>2022.0</v>
      </c>
      <c r="D43" s="7" t="s">
        <v>128</v>
      </c>
      <c r="E43" s="14" t="s">
        <v>171</v>
      </c>
      <c r="F43" s="14" t="s">
        <v>172</v>
      </c>
      <c r="G43" s="10" t="s">
        <v>131</v>
      </c>
      <c r="H43" s="18" t="s">
        <v>173</v>
      </c>
      <c r="I43" s="17" t="s">
        <v>133</v>
      </c>
      <c r="J43" s="17" t="s">
        <v>35</v>
      </c>
      <c r="K43" s="17">
        <v>554186.0</v>
      </c>
      <c r="L43" s="17">
        <v>15251.0</v>
      </c>
      <c r="M43" s="17">
        <f t="shared" si="3"/>
        <v>538935</v>
      </c>
      <c r="N43" s="7" t="s">
        <v>24</v>
      </c>
      <c r="O43" s="7" t="s">
        <v>25</v>
      </c>
      <c r="P43" s="10" t="s">
        <v>26</v>
      </c>
      <c r="Q43" s="10" t="s">
        <v>27</v>
      </c>
      <c r="R43" s="7"/>
      <c r="S43" s="7"/>
      <c r="T43" s="7"/>
      <c r="U43" s="7"/>
    </row>
    <row r="44">
      <c r="A44" s="6">
        <v>3.5879402E7</v>
      </c>
      <c r="B44" s="7" t="s">
        <v>127</v>
      </c>
      <c r="C44" s="6">
        <v>2022.0</v>
      </c>
      <c r="D44" s="7" t="s">
        <v>128</v>
      </c>
      <c r="E44" s="14" t="s">
        <v>174</v>
      </c>
      <c r="F44" s="14" t="s">
        <v>175</v>
      </c>
      <c r="G44" s="10" t="s">
        <v>131</v>
      </c>
      <c r="H44" s="18" t="s">
        <v>176</v>
      </c>
      <c r="I44" s="17" t="s">
        <v>133</v>
      </c>
      <c r="J44" s="17" t="s">
        <v>35</v>
      </c>
      <c r="K44" s="17">
        <v>554186.0</v>
      </c>
      <c r="L44" s="17">
        <v>15251.0</v>
      </c>
      <c r="M44" s="17">
        <f t="shared" si="3"/>
        <v>538935</v>
      </c>
      <c r="N44" s="7" t="s">
        <v>24</v>
      </c>
      <c r="O44" s="7" t="s">
        <v>25</v>
      </c>
      <c r="P44" s="10" t="s">
        <v>26</v>
      </c>
      <c r="Q44" s="10" t="s">
        <v>27</v>
      </c>
      <c r="R44" s="7"/>
      <c r="S44" s="7"/>
      <c r="T44" s="7"/>
      <c r="U44" s="7"/>
    </row>
    <row r="45">
      <c r="A45" s="6">
        <v>3.5879402E7</v>
      </c>
      <c r="B45" s="7" t="s">
        <v>127</v>
      </c>
      <c r="C45" s="6">
        <v>2022.0</v>
      </c>
      <c r="D45" s="7" t="s">
        <v>128</v>
      </c>
      <c r="E45" s="7" t="s">
        <v>177</v>
      </c>
      <c r="F45" s="7" t="s">
        <v>178</v>
      </c>
      <c r="G45" s="10" t="s">
        <v>131</v>
      </c>
      <c r="H45" s="18" t="s">
        <v>179</v>
      </c>
      <c r="I45" s="17" t="s">
        <v>133</v>
      </c>
      <c r="J45" s="17" t="s">
        <v>35</v>
      </c>
      <c r="K45" s="17">
        <v>554186.0</v>
      </c>
      <c r="L45" s="17">
        <v>15251.0</v>
      </c>
      <c r="M45" s="17">
        <f t="shared" si="3"/>
        <v>538935</v>
      </c>
      <c r="N45" s="7" t="s">
        <v>24</v>
      </c>
      <c r="O45" s="7" t="s">
        <v>25</v>
      </c>
      <c r="P45" s="10" t="s">
        <v>26</v>
      </c>
      <c r="Q45" s="10" t="s">
        <v>84</v>
      </c>
      <c r="R45" s="7"/>
      <c r="S45" s="7"/>
      <c r="T45" s="7"/>
      <c r="U45" s="7"/>
    </row>
    <row r="46">
      <c r="A46" s="6">
        <v>3.5879402E7</v>
      </c>
      <c r="B46" s="7" t="s">
        <v>127</v>
      </c>
      <c r="C46" s="6">
        <v>2022.0</v>
      </c>
      <c r="D46" s="7" t="s">
        <v>128</v>
      </c>
      <c r="E46" s="14" t="s">
        <v>180</v>
      </c>
      <c r="F46" s="14" t="s">
        <v>181</v>
      </c>
      <c r="G46" s="10" t="s">
        <v>131</v>
      </c>
      <c r="H46" s="18" t="s">
        <v>182</v>
      </c>
      <c r="I46" s="17" t="s">
        <v>133</v>
      </c>
      <c r="J46" s="17" t="s">
        <v>35</v>
      </c>
      <c r="K46" s="17">
        <v>554186.0</v>
      </c>
      <c r="L46" s="17">
        <v>15251.0</v>
      </c>
      <c r="M46" s="17">
        <f t="shared" si="3"/>
        <v>538935</v>
      </c>
      <c r="N46" s="7" t="s">
        <v>24</v>
      </c>
      <c r="O46" s="7" t="s">
        <v>25</v>
      </c>
      <c r="P46" s="10" t="s">
        <v>26</v>
      </c>
      <c r="Q46" s="10" t="s">
        <v>27</v>
      </c>
      <c r="R46" s="7"/>
      <c r="S46" s="7"/>
      <c r="T46" s="7"/>
      <c r="U46" s="7"/>
    </row>
    <row r="47">
      <c r="A47" s="6">
        <v>3.5879402E7</v>
      </c>
      <c r="B47" s="7" t="s">
        <v>127</v>
      </c>
      <c r="C47" s="6">
        <v>2022.0</v>
      </c>
      <c r="D47" s="7" t="s">
        <v>128</v>
      </c>
      <c r="E47" s="7" t="s">
        <v>183</v>
      </c>
      <c r="F47" s="7" t="s">
        <v>184</v>
      </c>
      <c r="G47" s="10" t="s">
        <v>131</v>
      </c>
      <c r="H47" s="18" t="s">
        <v>185</v>
      </c>
      <c r="I47" s="17" t="s">
        <v>133</v>
      </c>
      <c r="J47" s="17" t="s">
        <v>35</v>
      </c>
      <c r="K47" s="17">
        <v>554186.0</v>
      </c>
      <c r="L47" s="17">
        <v>15251.0</v>
      </c>
      <c r="M47" s="17">
        <f t="shared" si="3"/>
        <v>538935</v>
      </c>
      <c r="N47" s="7" t="s">
        <v>24</v>
      </c>
      <c r="O47" s="7" t="s">
        <v>25</v>
      </c>
      <c r="P47" s="10" t="s">
        <v>26</v>
      </c>
      <c r="Q47" s="10" t="s">
        <v>64</v>
      </c>
      <c r="R47" s="7"/>
      <c r="S47" s="7"/>
      <c r="T47" s="7"/>
      <c r="U47" s="7"/>
    </row>
    <row r="48">
      <c r="A48" s="6">
        <v>3.5879402E7</v>
      </c>
      <c r="B48" s="7" t="s">
        <v>127</v>
      </c>
      <c r="C48" s="6">
        <v>2022.0</v>
      </c>
      <c r="D48" s="7" t="s">
        <v>128</v>
      </c>
      <c r="E48" s="7" t="s">
        <v>186</v>
      </c>
      <c r="F48" s="7" t="s">
        <v>187</v>
      </c>
      <c r="G48" s="10" t="s">
        <v>131</v>
      </c>
      <c r="H48" s="18" t="s">
        <v>188</v>
      </c>
      <c r="I48" s="17" t="s">
        <v>133</v>
      </c>
      <c r="J48" s="17" t="s">
        <v>35</v>
      </c>
      <c r="K48" s="17">
        <v>554186.0</v>
      </c>
      <c r="L48" s="17">
        <v>15251.0</v>
      </c>
      <c r="M48" s="17">
        <f t="shared" si="3"/>
        <v>538935</v>
      </c>
      <c r="N48" s="7" t="s">
        <v>24</v>
      </c>
      <c r="O48" s="7" t="s">
        <v>25</v>
      </c>
      <c r="P48" s="10" t="s">
        <v>26</v>
      </c>
      <c r="Q48" s="10" t="s">
        <v>27</v>
      </c>
      <c r="R48" s="7"/>
      <c r="S48" s="7"/>
      <c r="T48" s="7"/>
      <c r="U48" s="7"/>
    </row>
    <row r="49">
      <c r="A49" s="6">
        <v>3.5879402E7</v>
      </c>
      <c r="B49" s="7" t="s">
        <v>127</v>
      </c>
      <c r="C49" s="6">
        <v>2022.0</v>
      </c>
      <c r="D49" s="7" t="s">
        <v>128</v>
      </c>
      <c r="E49" s="14" t="s">
        <v>189</v>
      </c>
      <c r="F49" s="14" t="s">
        <v>190</v>
      </c>
      <c r="G49" s="10" t="s">
        <v>131</v>
      </c>
      <c r="H49" s="18" t="s">
        <v>191</v>
      </c>
      <c r="I49" s="17" t="s">
        <v>133</v>
      </c>
      <c r="J49" s="17" t="s">
        <v>35</v>
      </c>
      <c r="K49" s="17">
        <v>554186.0</v>
      </c>
      <c r="L49" s="17">
        <v>15251.0</v>
      </c>
      <c r="M49" s="17">
        <f t="shared" si="3"/>
        <v>538935</v>
      </c>
      <c r="N49" s="7" t="s">
        <v>24</v>
      </c>
      <c r="O49" s="7" t="s">
        <v>25</v>
      </c>
      <c r="P49" s="10" t="s">
        <v>26</v>
      </c>
      <c r="Q49" s="10" t="s">
        <v>27</v>
      </c>
      <c r="R49" s="7"/>
      <c r="S49" s="7"/>
      <c r="T49" s="7"/>
      <c r="U49" s="7"/>
    </row>
    <row r="50">
      <c r="A50" s="6">
        <v>2.5500252E7</v>
      </c>
      <c r="B50" s="7" t="s">
        <v>192</v>
      </c>
      <c r="C50" s="6">
        <v>2015.0</v>
      </c>
      <c r="D50" s="7" t="s">
        <v>193</v>
      </c>
      <c r="E50" s="7" t="s">
        <v>194</v>
      </c>
      <c r="F50" s="7" t="s">
        <v>195</v>
      </c>
      <c r="G50" s="7" t="s">
        <v>196</v>
      </c>
      <c r="H50" s="8" t="s">
        <v>197</v>
      </c>
      <c r="I50" s="7" t="s">
        <v>83</v>
      </c>
      <c r="J50" s="7" t="s">
        <v>198</v>
      </c>
      <c r="K50" s="9">
        <v>3284.0</v>
      </c>
      <c r="L50" s="9">
        <v>1749.0</v>
      </c>
      <c r="M50" s="9">
        <v>1535.0</v>
      </c>
      <c r="N50" s="7" t="s">
        <v>24</v>
      </c>
      <c r="O50" s="10" t="s">
        <v>25</v>
      </c>
      <c r="P50" s="10" t="s">
        <v>26</v>
      </c>
      <c r="Q50" s="10" t="s">
        <v>27</v>
      </c>
      <c r="R50" s="7"/>
      <c r="S50" s="7"/>
      <c r="T50" s="7"/>
      <c r="U50" s="7"/>
    </row>
    <row r="51">
      <c r="A51" s="6">
        <v>2.5500252E7</v>
      </c>
      <c r="B51" s="7" t="s">
        <v>192</v>
      </c>
      <c r="C51" s="6">
        <v>2015.0</v>
      </c>
      <c r="D51" s="7" t="s">
        <v>193</v>
      </c>
      <c r="E51" s="7" t="s">
        <v>194</v>
      </c>
      <c r="F51" s="7" t="s">
        <v>195</v>
      </c>
      <c r="G51" s="7" t="s">
        <v>196</v>
      </c>
      <c r="H51" s="8" t="s">
        <v>197</v>
      </c>
      <c r="I51" s="7" t="s">
        <v>83</v>
      </c>
      <c r="J51" s="7" t="s">
        <v>35</v>
      </c>
      <c r="K51" s="9">
        <v>3069.0</v>
      </c>
      <c r="L51" s="9">
        <v>1603.0</v>
      </c>
      <c r="M51" s="9">
        <v>1466.0</v>
      </c>
      <c r="N51" s="7" t="s">
        <v>24</v>
      </c>
      <c r="O51" s="10" t="s">
        <v>25</v>
      </c>
      <c r="P51" s="10" t="s">
        <v>26</v>
      </c>
      <c r="Q51" s="10" t="s">
        <v>27</v>
      </c>
      <c r="R51" s="7"/>
      <c r="S51" s="7"/>
      <c r="T51" s="7"/>
      <c r="U51" s="7"/>
    </row>
    <row r="52">
      <c r="A52" s="6">
        <v>2.5500252E7</v>
      </c>
      <c r="B52" s="7" t="s">
        <v>192</v>
      </c>
      <c r="C52" s="6">
        <v>2015.0</v>
      </c>
      <c r="D52" s="7" t="s">
        <v>193</v>
      </c>
      <c r="E52" s="7" t="s">
        <v>194</v>
      </c>
      <c r="F52" s="7" t="s">
        <v>195</v>
      </c>
      <c r="G52" s="7" t="s">
        <v>196</v>
      </c>
      <c r="H52" s="8" t="s">
        <v>197</v>
      </c>
      <c r="I52" s="7" t="s">
        <v>83</v>
      </c>
      <c r="J52" s="10" t="s">
        <v>72</v>
      </c>
      <c r="K52" s="9">
        <v>6519.0</v>
      </c>
      <c r="L52" s="9">
        <v>3423.0</v>
      </c>
      <c r="M52" s="9">
        <v>3096.0</v>
      </c>
      <c r="N52" s="7" t="s">
        <v>24</v>
      </c>
      <c r="O52" s="10" t="s">
        <v>25</v>
      </c>
      <c r="P52" s="10" t="s">
        <v>26</v>
      </c>
      <c r="Q52" s="10" t="s">
        <v>27</v>
      </c>
      <c r="R52" s="7"/>
      <c r="S52" s="7"/>
      <c r="T52" s="7"/>
      <c r="U52" s="7"/>
    </row>
    <row r="53">
      <c r="A53" s="6">
        <v>3.1907389E7</v>
      </c>
      <c r="B53" s="7" t="s">
        <v>199</v>
      </c>
      <c r="C53" s="6">
        <v>2020.0</v>
      </c>
      <c r="D53" s="7" t="s">
        <v>200</v>
      </c>
      <c r="E53" s="7" t="s">
        <v>37</v>
      </c>
      <c r="F53" s="7" t="s">
        <v>201</v>
      </c>
      <c r="G53" s="7" t="s">
        <v>21</v>
      </c>
      <c r="H53" s="8" t="s">
        <v>202</v>
      </c>
      <c r="I53" s="10" t="s">
        <v>203</v>
      </c>
      <c r="J53" s="7" t="s">
        <v>204</v>
      </c>
      <c r="K53" s="9">
        <v>344.0</v>
      </c>
      <c r="L53" s="11"/>
      <c r="M53" s="11"/>
      <c r="N53" s="7" t="s">
        <v>61</v>
      </c>
      <c r="O53" s="7" t="s">
        <v>62</v>
      </c>
      <c r="P53" s="7" t="s">
        <v>63</v>
      </c>
      <c r="Q53" s="10" t="s">
        <v>27</v>
      </c>
      <c r="R53" s="7"/>
      <c r="S53" s="7"/>
      <c r="T53" s="7"/>
      <c r="U53" s="7"/>
    </row>
    <row r="54">
      <c r="A54" s="6">
        <v>3.1907389E7</v>
      </c>
      <c r="B54" s="7" t="s">
        <v>199</v>
      </c>
      <c r="C54" s="6">
        <v>2020.0</v>
      </c>
      <c r="D54" s="7" t="s">
        <v>200</v>
      </c>
      <c r="E54" s="7" t="s">
        <v>37</v>
      </c>
      <c r="F54" s="7" t="s">
        <v>201</v>
      </c>
      <c r="G54" s="7" t="s">
        <v>21</v>
      </c>
      <c r="H54" s="8" t="s">
        <v>202</v>
      </c>
      <c r="I54" s="10" t="s">
        <v>205</v>
      </c>
      <c r="J54" s="7" t="s">
        <v>204</v>
      </c>
      <c r="K54" s="9">
        <v>344.0</v>
      </c>
      <c r="L54" s="11"/>
      <c r="M54" s="11"/>
      <c r="N54" s="7" t="s">
        <v>61</v>
      </c>
      <c r="O54" s="7" t="s">
        <v>62</v>
      </c>
      <c r="P54" s="7" t="s">
        <v>63</v>
      </c>
      <c r="Q54" s="10" t="s">
        <v>27</v>
      </c>
      <c r="R54" s="7"/>
      <c r="S54" s="7"/>
      <c r="T54" s="7"/>
      <c r="U54" s="7"/>
    </row>
    <row r="55">
      <c r="A55" s="6">
        <v>3.1907389E7</v>
      </c>
      <c r="B55" s="7" t="s">
        <v>199</v>
      </c>
      <c r="C55" s="6">
        <v>2020.0</v>
      </c>
      <c r="D55" s="7" t="s">
        <v>200</v>
      </c>
      <c r="E55" s="7" t="s">
        <v>37</v>
      </c>
      <c r="F55" s="7" t="s">
        <v>206</v>
      </c>
      <c r="G55" s="7" t="s">
        <v>21</v>
      </c>
      <c r="H55" s="8" t="s">
        <v>202</v>
      </c>
      <c r="I55" s="7" t="s">
        <v>207</v>
      </c>
      <c r="J55" s="7" t="s">
        <v>204</v>
      </c>
      <c r="K55" s="9">
        <v>344.0</v>
      </c>
      <c r="L55" s="11"/>
      <c r="M55" s="11"/>
      <c r="N55" s="7" t="s">
        <v>61</v>
      </c>
      <c r="O55" s="7" t="s">
        <v>62</v>
      </c>
      <c r="P55" s="7" t="s">
        <v>63</v>
      </c>
      <c r="Q55" s="10" t="s">
        <v>27</v>
      </c>
      <c r="R55" s="7"/>
      <c r="S55" s="7"/>
      <c r="T55" s="7"/>
      <c r="U55" s="7"/>
    </row>
    <row r="56">
      <c r="A56" s="6">
        <v>3.6207451E7</v>
      </c>
      <c r="B56" s="7" t="s">
        <v>208</v>
      </c>
      <c r="C56" s="6">
        <v>2022.0</v>
      </c>
      <c r="D56" s="7" t="s">
        <v>209</v>
      </c>
      <c r="E56" s="7" t="s">
        <v>143</v>
      </c>
      <c r="F56" s="7" t="s">
        <v>144</v>
      </c>
      <c r="G56" s="7" t="s">
        <v>196</v>
      </c>
      <c r="H56" s="8" t="s">
        <v>210</v>
      </c>
      <c r="I56" s="7" t="s">
        <v>23</v>
      </c>
      <c r="J56" s="7" t="s">
        <v>35</v>
      </c>
      <c r="K56" s="9">
        <v>304831.0</v>
      </c>
      <c r="L56" s="9">
        <v>7281.0</v>
      </c>
      <c r="M56" s="9">
        <v>297550.0</v>
      </c>
      <c r="N56" s="7" t="s">
        <v>24</v>
      </c>
      <c r="O56" s="7" t="s">
        <v>25</v>
      </c>
      <c r="P56" s="10" t="s">
        <v>26</v>
      </c>
      <c r="Q56" s="10" t="s">
        <v>64</v>
      </c>
      <c r="R56" s="7"/>
      <c r="S56" s="7"/>
      <c r="T56" s="7"/>
      <c r="U56" s="7"/>
    </row>
    <row r="57">
      <c r="A57" s="6">
        <v>3.6207451E7</v>
      </c>
      <c r="B57" s="7" t="s">
        <v>208</v>
      </c>
      <c r="C57" s="6">
        <v>2022.0</v>
      </c>
      <c r="D57" s="7" t="s">
        <v>209</v>
      </c>
      <c r="E57" s="7" t="s">
        <v>143</v>
      </c>
      <c r="F57" s="7" t="s">
        <v>146</v>
      </c>
      <c r="G57" s="7" t="s">
        <v>211</v>
      </c>
      <c r="H57" s="8" t="s">
        <v>210</v>
      </c>
      <c r="I57" s="7" t="s">
        <v>23</v>
      </c>
      <c r="J57" s="7" t="s">
        <v>35</v>
      </c>
      <c r="K57" s="9">
        <v>304831.0</v>
      </c>
      <c r="L57" s="9">
        <v>7281.0</v>
      </c>
      <c r="M57" s="9">
        <v>297550.0</v>
      </c>
      <c r="N57" s="7" t="s">
        <v>24</v>
      </c>
      <c r="O57" s="7" t="s">
        <v>25</v>
      </c>
      <c r="P57" s="10" t="s">
        <v>26</v>
      </c>
      <c r="Q57" s="10" t="s">
        <v>27</v>
      </c>
      <c r="R57" s="7"/>
      <c r="S57" s="7"/>
      <c r="T57" s="7"/>
      <c r="U57" s="7"/>
    </row>
    <row r="58">
      <c r="A58" s="6">
        <v>3.6207451E7</v>
      </c>
      <c r="B58" s="7" t="s">
        <v>208</v>
      </c>
      <c r="C58" s="6">
        <v>2022.0</v>
      </c>
      <c r="D58" s="7" t="s">
        <v>209</v>
      </c>
      <c r="E58" s="7" t="s">
        <v>160</v>
      </c>
      <c r="F58" s="7" t="s">
        <v>160</v>
      </c>
      <c r="G58" s="7" t="s">
        <v>211</v>
      </c>
      <c r="H58" s="8" t="s">
        <v>210</v>
      </c>
      <c r="I58" s="7" t="s">
        <v>23</v>
      </c>
      <c r="J58" s="7" t="s">
        <v>35</v>
      </c>
      <c r="K58" s="9">
        <v>304831.0</v>
      </c>
      <c r="L58" s="9">
        <v>7281.0</v>
      </c>
      <c r="M58" s="9">
        <v>297550.0</v>
      </c>
      <c r="N58" s="7" t="s">
        <v>24</v>
      </c>
      <c r="O58" s="7" t="s">
        <v>25</v>
      </c>
      <c r="P58" s="10" t="s">
        <v>26</v>
      </c>
      <c r="Q58" s="10" t="s">
        <v>101</v>
      </c>
      <c r="R58" s="7"/>
      <c r="S58" s="7"/>
      <c r="T58" s="7"/>
      <c r="U58" s="7"/>
    </row>
    <row r="59">
      <c r="A59" s="6">
        <v>3.6207451E7</v>
      </c>
      <c r="B59" s="7" t="s">
        <v>208</v>
      </c>
      <c r="C59" s="6">
        <v>2022.0</v>
      </c>
      <c r="D59" s="7" t="s">
        <v>209</v>
      </c>
      <c r="E59" s="7" t="s">
        <v>160</v>
      </c>
      <c r="F59" s="7" t="s">
        <v>164</v>
      </c>
      <c r="G59" s="7" t="s">
        <v>85</v>
      </c>
      <c r="H59" s="8" t="s">
        <v>210</v>
      </c>
      <c r="I59" s="7" t="s">
        <v>23</v>
      </c>
      <c r="J59" s="7" t="s">
        <v>35</v>
      </c>
      <c r="K59" s="9">
        <v>304831.0</v>
      </c>
      <c r="L59" s="9">
        <v>7281.0</v>
      </c>
      <c r="M59" s="9">
        <v>297550.0</v>
      </c>
      <c r="N59" s="7" t="s">
        <v>24</v>
      </c>
      <c r="O59" s="7" t="s">
        <v>25</v>
      </c>
      <c r="P59" s="10" t="s">
        <v>26</v>
      </c>
      <c r="Q59" s="10" t="s">
        <v>27</v>
      </c>
      <c r="R59" s="7"/>
      <c r="S59" s="7"/>
      <c r="T59" s="7"/>
      <c r="U59" s="7"/>
    </row>
    <row r="60">
      <c r="A60" s="6">
        <v>3.6207451E7</v>
      </c>
      <c r="B60" s="7" t="s">
        <v>208</v>
      </c>
      <c r="C60" s="6">
        <v>2022.0</v>
      </c>
      <c r="D60" s="7" t="s">
        <v>209</v>
      </c>
      <c r="E60" s="14" t="s">
        <v>212</v>
      </c>
      <c r="F60" s="14" t="s">
        <v>212</v>
      </c>
      <c r="G60" s="7" t="s">
        <v>211</v>
      </c>
      <c r="H60" s="8" t="s">
        <v>210</v>
      </c>
      <c r="I60" s="7" t="s">
        <v>23</v>
      </c>
      <c r="J60" s="7" t="s">
        <v>35</v>
      </c>
      <c r="K60" s="9">
        <v>304831.0</v>
      </c>
      <c r="L60" s="9">
        <v>7281.0</v>
      </c>
      <c r="M60" s="9">
        <v>297550.0</v>
      </c>
      <c r="N60" s="7" t="s">
        <v>24</v>
      </c>
      <c r="O60" s="7" t="s">
        <v>25</v>
      </c>
      <c r="P60" s="10" t="s">
        <v>26</v>
      </c>
      <c r="Q60" s="10" t="s">
        <v>27</v>
      </c>
      <c r="R60" s="7"/>
      <c r="S60" s="7"/>
      <c r="T60" s="7"/>
      <c r="U60" s="7"/>
    </row>
    <row r="61">
      <c r="A61" s="6">
        <v>3.6207451E7</v>
      </c>
      <c r="B61" s="7" t="s">
        <v>208</v>
      </c>
      <c r="C61" s="6">
        <v>2022.0</v>
      </c>
      <c r="D61" s="7" t="s">
        <v>209</v>
      </c>
      <c r="E61" s="7" t="s">
        <v>213</v>
      </c>
      <c r="F61" s="7" t="s">
        <v>214</v>
      </c>
      <c r="G61" s="7" t="s">
        <v>85</v>
      </c>
      <c r="H61" s="8" t="s">
        <v>210</v>
      </c>
      <c r="I61" s="7" t="s">
        <v>23</v>
      </c>
      <c r="J61" s="7" t="s">
        <v>35</v>
      </c>
      <c r="K61" s="9">
        <v>304831.0</v>
      </c>
      <c r="L61" s="9">
        <v>7281.0</v>
      </c>
      <c r="M61" s="9">
        <v>297550.0</v>
      </c>
      <c r="N61" s="7" t="s">
        <v>24</v>
      </c>
      <c r="O61" s="7" t="s">
        <v>25</v>
      </c>
      <c r="P61" s="10" t="s">
        <v>26</v>
      </c>
      <c r="Q61" s="10" t="s">
        <v>84</v>
      </c>
      <c r="R61" s="7"/>
      <c r="S61" s="7"/>
      <c r="T61" s="7"/>
      <c r="U61" s="7"/>
    </row>
    <row r="62">
      <c r="A62" s="6">
        <v>3.6207451E7</v>
      </c>
      <c r="B62" s="7" t="s">
        <v>208</v>
      </c>
      <c r="C62" s="6">
        <v>2022.0</v>
      </c>
      <c r="D62" s="7" t="s">
        <v>209</v>
      </c>
      <c r="E62" s="7"/>
      <c r="F62" s="7" t="s">
        <v>215</v>
      </c>
      <c r="G62" s="7" t="s">
        <v>85</v>
      </c>
      <c r="H62" s="8" t="s">
        <v>210</v>
      </c>
      <c r="I62" s="7" t="s">
        <v>23</v>
      </c>
      <c r="J62" s="7" t="s">
        <v>35</v>
      </c>
      <c r="K62" s="9">
        <v>304831.0</v>
      </c>
      <c r="L62" s="9">
        <v>7281.0</v>
      </c>
      <c r="M62" s="9">
        <v>297550.0</v>
      </c>
      <c r="N62" s="7" t="s">
        <v>24</v>
      </c>
      <c r="O62" s="7" t="s">
        <v>25</v>
      </c>
      <c r="P62" s="10" t="s">
        <v>26</v>
      </c>
      <c r="Q62" s="10" t="s">
        <v>64</v>
      </c>
      <c r="R62" s="7"/>
      <c r="S62" s="7"/>
      <c r="T62" s="7"/>
      <c r="U62" s="7"/>
    </row>
    <row r="63">
      <c r="A63" s="6">
        <v>2.8692418E7</v>
      </c>
      <c r="B63" s="7" t="s">
        <v>216</v>
      </c>
      <c r="C63" s="6">
        <v>2017.0</v>
      </c>
      <c r="D63" s="7" t="s">
        <v>217</v>
      </c>
      <c r="E63" s="7" t="s">
        <v>218</v>
      </c>
      <c r="F63" s="7" t="s">
        <v>219</v>
      </c>
      <c r="G63" s="7" t="s">
        <v>21</v>
      </c>
      <c r="H63" s="8" t="s">
        <v>220</v>
      </c>
      <c r="I63" s="7" t="s">
        <v>53</v>
      </c>
      <c r="J63" s="7" t="s">
        <v>78</v>
      </c>
      <c r="K63" s="9">
        <v>774.0</v>
      </c>
      <c r="L63" s="9">
        <v>546.0</v>
      </c>
      <c r="M63" s="9">
        <v>228.0</v>
      </c>
      <c r="N63" s="7" t="s">
        <v>24</v>
      </c>
      <c r="O63" s="7" t="s">
        <v>45</v>
      </c>
      <c r="P63" s="10" t="s">
        <v>26</v>
      </c>
      <c r="Q63" s="10" t="s">
        <v>27</v>
      </c>
      <c r="R63" s="7"/>
      <c r="S63" s="7"/>
      <c r="T63" s="7"/>
      <c r="U63" s="7"/>
    </row>
    <row r="64">
      <c r="A64" s="6">
        <v>2.8692418E7</v>
      </c>
      <c r="B64" s="7" t="s">
        <v>216</v>
      </c>
      <c r="C64" s="6">
        <v>2017.0</v>
      </c>
      <c r="D64" s="7" t="s">
        <v>217</v>
      </c>
      <c r="E64" s="7" t="s">
        <v>218</v>
      </c>
      <c r="F64" s="7" t="s">
        <v>221</v>
      </c>
      <c r="G64" s="7" t="s">
        <v>21</v>
      </c>
      <c r="H64" s="8" t="s">
        <v>220</v>
      </c>
      <c r="I64" s="7" t="s">
        <v>53</v>
      </c>
      <c r="J64" s="7" t="s">
        <v>78</v>
      </c>
      <c r="K64" s="9">
        <v>774.0</v>
      </c>
      <c r="L64" s="9">
        <v>546.0</v>
      </c>
      <c r="M64" s="9">
        <v>228.0</v>
      </c>
      <c r="N64" s="7" t="s">
        <v>24</v>
      </c>
      <c r="O64" s="7" t="s">
        <v>45</v>
      </c>
      <c r="P64" s="10" t="s">
        <v>26</v>
      </c>
      <c r="Q64" s="10" t="s">
        <v>27</v>
      </c>
      <c r="R64" s="7"/>
      <c r="S64" s="7"/>
      <c r="T64" s="7"/>
      <c r="U64" s="7"/>
    </row>
    <row r="65">
      <c r="A65" s="6">
        <v>2.8692418E7</v>
      </c>
      <c r="B65" s="7" t="s">
        <v>216</v>
      </c>
      <c r="C65" s="6">
        <v>2017.0</v>
      </c>
      <c r="D65" s="7" t="s">
        <v>217</v>
      </c>
      <c r="E65" s="7" t="s">
        <v>218</v>
      </c>
      <c r="F65" s="7" t="s">
        <v>222</v>
      </c>
      <c r="G65" s="7" t="s">
        <v>21</v>
      </c>
      <c r="H65" s="8" t="s">
        <v>220</v>
      </c>
      <c r="I65" s="7" t="s">
        <v>53</v>
      </c>
      <c r="J65" s="7" t="s">
        <v>78</v>
      </c>
      <c r="K65" s="9">
        <v>774.0</v>
      </c>
      <c r="L65" s="9">
        <v>546.0</v>
      </c>
      <c r="M65" s="9">
        <v>228.0</v>
      </c>
      <c r="N65" s="7" t="s">
        <v>24</v>
      </c>
      <c r="O65" s="7" t="s">
        <v>45</v>
      </c>
      <c r="P65" s="10" t="s">
        <v>26</v>
      </c>
      <c r="Q65" s="10" t="s">
        <v>27</v>
      </c>
      <c r="R65" s="7"/>
      <c r="S65" s="7"/>
      <c r="T65" s="7"/>
      <c r="U65" s="7"/>
    </row>
    <row r="66">
      <c r="A66" s="6">
        <v>2.8692418E7</v>
      </c>
      <c r="B66" s="7" t="s">
        <v>216</v>
      </c>
      <c r="C66" s="6">
        <v>2017.0</v>
      </c>
      <c r="D66" s="7" t="s">
        <v>217</v>
      </c>
      <c r="E66" s="7" t="s">
        <v>218</v>
      </c>
      <c r="F66" s="7" t="s">
        <v>223</v>
      </c>
      <c r="G66" s="7" t="s">
        <v>21</v>
      </c>
      <c r="H66" s="8" t="s">
        <v>220</v>
      </c>
      <c r="I66" s="7" t="s">
        <v>53</v>
      </c>
      <c r="J66" s="7" t="s">
        <v>78</v>
      </c>
      <c r="K66" s="9">
        <v>774.0</v>
      </c>
      <c r="L66" s="9">
        <v>546.0</v>
      </c>
      <c r="M66" s="9">
        <v>228.0</v>
      </c>
      <c r="N66" s="7" t="s">
        <v>24</v>
      </c>
      <c r="O66" s="7" t="s">
        <v>45</v>
      </c>
      <c r="P66" s="10" t="s">
        <v>26</v>
      </c>
      <c r="Q66" s="10" t="s">
        <v>27</v>
      </c>
      <c r="R66" s="7"/>
      <c r="S66" s="7"/>
      <c r="T66" s="7"/>
      <c r="U66" s="7"/>
    </row>
    <row r="67">
      <c r="A67" s="6">
        <v>2.8692418E7</v>
      </c>
      <c r="B67" s="7" t="s">
        <v>216</v>
      </c>
      <c r="C67" s="6">
        <v>2017.0</v>
      </c>
      <c r="D67" s="7" t="s">
        <v>217</v>
      </c>
      <c r="E67" s="7" t="s">
        <v>218</v>
      </c>
      <c r="F67" s="7" t="s">
        <v>224</v>
      </c>
      <c r="G67" s="7" t="s">
        <v>21</v>
      </c>
      <c r="H67" s="8" t="s">
        <v>220</v>
      </c>
      <c r="I67" s="7" t="s">
        <v>53</v>
      </c>
      <c r="J67" s="7" t="s">
        <v>78</v>
      </c>
      <c r="K67" s="9">
        <v>774.0</v>
      </c>
      <c r="L67" s="9">
        <v>546.0</v>
      </c>
      <c r="M67" s="9">
        <v>228.0</v>
      </c>
      <c r="N67" s="7" t="s">
        <v>24</v>
      </c>
      <c r="O67" s="7" t="s">
        <v>45</v>
      </c>
      <c r="P67" s="10" t="s">
        <v>26</v>
      </c>
      <c r="Q67" s="10" t="s">
        <v>27</v>
      </c>
      <c r="R67" s="7"/>
      <c r="S67" s="7"/>
      <c r="T67" s="7"/>
      <c r="U67" s="7"/>
    </row>
    <row r="68">
      <c r="A68" s="6">
        <v>2.8692418E7</v>
      </c>
      <c r="B68" s="7" t="s">
        <v>216</v>
      </c>
      <c r="C68" s="6">
        <v>2017.0</v>
      </c>
      <c r="D68" s="7" t="s">
        <v>217</v>
      </c>
      <c r="E68" s="7" t="s">
        <v>218</v>
      </c>
      <c r="F68" s="7" t="s">
        <v>225</v>
      </c>
      <c r="G68" s="7" t="s">
        <v>21</v>
      </c>
      <c r="H68" s="8" t="s">
        <v>220</v>
      </c>
      <c r="I68" s="7" t="s">
        <v>53</v>
      </c>
      <c r="J68" s="7" t="s">
        <v>78</v>
      </c>
      <c r="K68" s="9">
        <v>774.0</v>
      </c>
      <c r="L68" s="9">
        <v>546.0</v>
      </c>
      <c r="M68" s="9">
        <v>228.0</v>
      </c>
      <c r="N68" s="7" t="s">
        <v>24</v>
      </c>
      <c r="O68" s="7" t="s">
        <v>45</v>
      </c>
      <c r="P68" s="10" t="s">
        <v>26</v>
      </c>
      <c r="Q68" s="10" t="s">
        <v>27</v>
      </c>
      <c r="R68" s="7"/>
      <c r="S68" s="7"/>
      <c r="T68" s="7"/>
      <c r="U68" s="7"/>
    </row>
    <row r="69">
      <c r="A69" s="6">
        <v>2.8692418E7</v>
      </c>
      <c r="B69" s="7" t="s">
        <v>216</v>
      </c>
      <c r="C69" s="6">
        <v>2017.0</v>
      </c>
      <c r="D69" s="7" t="s">
        <v>217</v>
      </c>
      <c r="E69" s="7" t="s">
        <v>218</v>
      </c>
      <c r="F69" s="7" t="s">
        <v>226</v>
      </c>
      <c r="G69" s="7" t="s">
        <v>21</v>
      </c>
      <c r="H69" s="8" t="s">
        <v>220</v>
      </c>
      <c r="I69" s="7" t="s">
        <v>53</v>
      </c>
      <c r="J69" s="7" t="s">
        <v>78</v>
      </c>
      <c r="K69" s="9">
        <v>774.0</v>
      </c>
      <c r="L69" s="9">
        <v>546.0</v>
      </c>
      <c r="M69" s="9">
        <v>228.0</v>
      </c>
      <c r="N69" s="7" t="s">
        <v>24</v>
      </c>
      <c r="O69" s="7" t="s">
        <v>45</v>
      </c>
      <c r="P69" s="10" t="s">
        <v>26</v>
      </c>
      <c r="Q69" s="10" t="s">
        <v>27</v>
      </c>
      <c r="R69" s="7"/>
      <c r="S69" s="7"/>
      <c r="T69" s="7"/>
      <c r="U69" s="7"/>
    </row>
    <row r="70">
      <c r="A70" s="6">
        <v>2.8692418E7</v>
      </c>
      <c r="B70" s="7" t="s">
        <v>216</v>
      </c>
      <c r="C70" s="6">
        <v>2017.0</v>
      </c>
      <c r="D70" s="7" t="s">
        <v>217</v>
      </c>
      <c r="E70" s="7" t="s">
        <v>218</v>
      </c>
      <c r="F70" s="7" t="s">
        <v>227</v>
      </c>
      <c r="G70" s="7" t="s">
        <v>21</v>
      </c>
      <c r="H70" s="8" t="s">
        <v>220</v>
      </c>
      <c r="I70" s="7" t="s">
        <v>53</v>
      </c>
      <c r="J70" s="7" t="s">
        <v>78</v>
      </c>
      <c r="K70" s="9">
        <v>774.0</v>
      </c>
      <c r="L70" s="9">
        <v>546.0</v>
      </c>
      <c r="M70" s="9">
        <v>228.0</v>
      </c>
      <c r="N70" s="7" t="s">
        <v>24</v>
      </c>
      <c r="O70" s="7" t="s">
        <v>45</v>
      </c>
      <c r="P70" s="10" t="s">
        <v>26</v>
      </c>
      <c r="Q70" s="10" t="s">
        <v>27</v>
      </c>
      <c r="R70" s="7"/>
      <c r="S70" s="7"/>
      <c r="T70" s="7"/>
      <c r="U70" s="7"/>
    </row>
    <row r="71">
      <c r="A71" s="6">
        <v>2.8692418E7</v>
      </c>
      <c r="B71" s="7" t="s">
        <v>216</v>
      </c>
      <c r="C71" s="6">
        <v>2017.0</v>
      </c>
      <c r="D71" s="7" t="s">
        <v>217</v>
      </c>
      <c r="E71" s="7" t="s">
        <v>37</v>
      </c>
      <c r="F71" s="7" t="s">
        <v>228</v>
      </c>
      <c r="G71" s="7" t="s">
        <v>21</v>
      </c>
      <c r="H71" s="8" t="s">
        <v>220</v>
      </c>
      <c r="I71" s="7" t="s">
        <v>53</v>
      </c>
      <c r="J71" s="7" t="s">
        <v>78</v>
      </c>
      <c r="K71" s="9">
        <v>774.0</v>
      </c>
      <c r="L71" s="9">
        <v>546.0</v>
      </c>
      <c r="M71" s="9">
        <v>228.0</v>
      </c>
      <c r="N71" s="7" t="s">
        <v>24</v>
      </c>
      <c r="O71" s="7" t="s">
        <v>45</v>
      </c>
      <c r="P71" s="10" t="s">
        <v>26</v>
      </c>
      <c r="Q71" s="10" t="s">
        <v>27</v>
      </c>
      <c r="R71" s="7"/>
      <c r="S71" s="7"/>
      <c r="T71" s="7"/>
      <c r="U71" s="7"/>
    </row>
    <row r="72">
      <c r="A72" s="6">
        <v>2.8692418E7</v>
      </c>
      <c r="B72" s="7" t="s">
        <v>216</v>
      </c>
      <c r="C72" s="6">
        <v>2017.0</v>
      </c>
      <c r="D72" s="7" t="s">
        <v>217</v>
      </c>
      <c r="E72" s="7" t="s">
        <v>37</v>
      </c>
      <c r="F72" s="7" t="s">
        <v>229</v>
      </c>
      <c r="G72" s="7" t="s">
        <v>21</v>
      </c>
      <c r="H72" s="8" t="s">
        <v>220</v>
      </c>
      <c r="I72" s="7" t="s">
        <v>53</v>
      </c>
      <c r="J72" s="7" t="s">
        <v>78</v>
      </c>
      <c r="K72" s="9">
        <v>774.0</v>
      </c>
      <c r="L72" s="9">
        <v>546.0</v>
      </c>
      <c r="M72" s="9">
        <v>228.0</v>
      </c>
      <c r="N72" s="7" t="s">
        <v>24</v>
      </c>
      <c r="O72" s="7" t="s">
        <v>45</v>
      </c>
      <c r="P72" s="10" t="s">
        <v>26</v>
      </c>
      <c r="Q72" s="10" t="s">
        <v>27</v>
      </c>
      <c r="R72" s="7"/>
      <c r="S72" s="7"/>
      <c r="T72" s="7"/>
      <c r="U72" s="7"/>
    </row>
    <row r="73">
      <c r="A73" s="6">
        <v>2.8692418E7</v>
      </c>
      <c r="B73" s="7" t="s">
        <v>216</v>
      </c>
      <c r="C73" s="6">
        <v>2017.0</v>
      </c>
      <c r="D73" s="7" t="s">
        <v>217</v>
      </c>
      <c r="E73" s="7" t="s">
        <v>37</v>
      </c>
      <c r="F73" s="7" t="s">
        <v>230</v>
      </c>
      <c r="G73" s="7" t="s">
        <v>21</v>
      </c>
      <c r="H73" s="8" t="s">
        <v>220</v>
      </c>
      <c r="I73" s="7" t="s">
        <v>53</v>
      </c>
      <c r="J73" s="7" t="s">
        <v>78</v>
      </c>
      <c r="K73" s="9">
        <v>774.0</v>
      </c>
      <c r="L73" s="9">
        <v>546.0</v>
      </c>
      <c r="M73" s="9">
        <v>228.0</v>
      </c>
      <c r="N73" s="7" t="s">
        <v>24</v>
      </c>
      <c r="O73" s="7" t="s">
        <v>45</v>
      </c>
      <c r="P73" s="10" t="s">
        <v>26</v>
      </c>
      <c r="Q73" s="10" t="s">
        <v>27</v>
      </c>
      <c r="R73" s="7"/>
      <c r="S73" s="7"/>
      <c r="T73" s="7"/>
      <c r="U73" s="7"/>
    </row>
    <row r="74">
      <c r="A74" s="6">
        <v>2.8692418E7</v>
      </c>
      <c r="B74" s="7" t="s">
        <v>216</v>
      </c>
      <c r="C74" s="6">
        <v>2017.0</v>
      </c>
      <c r="D74" s="7" t="s">
        <v>217</v>
      </c>
      <c r="E74" s="7" t="s">
        <v>37</v>
      </c>
      <c r="F74" s="7" t="s">
        <v>231</v>
      </c>
      <c r="G74" s="7" t="s">
        <v>21</v>
      </c>
      <c r="H74" s="8" t="s">
        <v>220</v>
      </c>
      <c r="I74" s="7" t="s">
        <v>53</v>
      </c>
      <c r="J74" s="7" t="s">
        <v>78</v>
      </c>
      <c r="K74" s="9">
        <v>774.0</v>
      </c>
      <c r="L74" s="9">
        <v>546.0</v>
      </c>
      <c r="M74" s="9">
        <v>228.0</v>
      </c>
      <c r="N74" s="7" t="s">
        <v>24</v>
      </c>
      <c r="O74" s="7" t="s">
        <v>45</v>
      </c>
      <c r="P74" s="10" t="s">
        <v>26</v>
      </c>
      <c r="Q74" s="10" t="s">
        <v>27</v>
      </c>
      <c r="R74" s="7"/>
      <c r="S74" s="7"/>
      <c r="T74" s="7"/>
      <c r="U74" s="7"/>
    </row>
    <row r="75">
      <c r="A75" s="6">
        <v>2.4143882E7</v>
      </c>
      <c r="B75" s="7" t="s">
        <v>232</v>
      </c>
      <c r="C75" s="6">
        <v>2014.0</v>
      </c>
      <c r="D75" s="7" t="s">
        <v>79</v>
      </c>
      <c r="E75" s="7" t="s">
        <v>233</v>
      </c>
      <c r="F75" s="7" t="s">
        <v>234</v>
      </c>
      <c r="G75" s="7" t="s">
        <v>196</v>
      </c>
      <c r="H75" s="8" t="s">
        <v>235</v>
      </c>
      <c r="I75" s="7" t="s">
        <v>236</v>
      </c>
      <c r="J75" s="7" t="s">
        <v>125</v>
      </c>
      <c r="K75" s="9">
        <f>L75+M75</f>
        <v>4593</v>
      </c>
      <c r="L75" s="9">
        <f>732 + 107</f>
        <v>839</v>
      </c>
      <c r="M75" s="9">
        <f>2550 + 1204</f>
        <v>3754</v>
      </c>
      <c r="N75" s="7" t="s">
        <v>24</v>
      </c>
      <c r="O75" s="10" t="s">
        <v>25</v>
      </c>
      <c r="P75" s="10" t="s">
        <v>26</v>
      </c>
      <c r="Q75" s="10" t="s">
        <v>27</v>
      </c>
      <c r="R75" s="7"/>
      <c r="S75" s="7"/>
      <c r="T75" s="7"/>
      <c r="U75" s="7"/>
    </row>
    <row r="76">
      <c r="A76" s="6">
        <v>2.4143882E7</v>
      </c>
      <c r="B76" s="7" t="s">
        <v>232</v>
      </c>
      <c r="C76" s="6">
        <v>2014.0</v>
      </c>
      <c r="D76" s="7" t="s">
        <v>79</v>
      </c>
      <c r="E76" s="7" t="s">
        <v>237</v>
      </c>
      <c r="F76" s="7" t="s">
        <v>238</v>
      </c>
      <c r="G76" s="7" t="s">
        <v>51</v>
      </c>
      <c r="H76" s="8" t="s">
        <v>235</v>
      </c>
      <c r="I76" s="7" t="s">
        <v>236</v>
      </c>
      <c r="J76" s="7" t="s">
        <v>125</v>
      </c>
      <c r="K76" s="9">
        <v>3282.0</v>
      </c>
      <c r="L76" s="9">
        <v>732.0</v>
      </c>
      <c r="M76" s="9">
        <v>2550.0</v>
      </c>
      <c r="N76" s="7" t="s">
        <v>24</v>
      </c>
      <c r="O76" s="10" t="s">
        <v>25</v>
      </c>
      <c r="P76" s="10" t="s">
        <v>26</v>
      </c>
      <c r="Q76" s="10" t="s">
        <v>84</v>
      </c>
      <c r="R76" s="7"/>
      <c r="S76" s="7"/>
      <c r="T76" s="7"/>
      <c r="U76" s="7"/>
    </row>
    <row r="77">
      <c r="A77" s="6">
        <v>2.4143882E7</v>
      </c>
      <c r="B77" s="7" t="s">
        <v>232</v>
      </c>
      <c r="C77" s="6">
        <v>2014.0</v>
      </c>
      <c r="D77" s="7" t="s">
        <v>79</v>
      </c>
      <c r="E77" s="7" t="s">
        <v>239</v>
      </c>
      <c r="F77" s="7" t="s">
        <v>240</v>
      </c>
      <c r="G77" s="7" t="s">
        <v>51</v>
      </c>
      <c r="H77" s="8" t="s">
        <v>235</v>
      </c>
      <c r="I77" s="7" t="s">
        <v>236</v>
      </c>
      <c r="J77" s="7" t="s">
        <v>125</v>
      </c>
      <c r="K77" s="9">
        <v>3282.0</v>
      </c>
      <c r="L77" s="9">
        <v>732.0</v>
      </c>
      <c r="M77" s="9">
        <v>2550.0</v>
      </c>
      <c r="N77" s="7" t="s">
        <v>24</v>
      </c>
      <c r="O77" s="10" t="s">
        <v>25</v>
      </c>
      <c r="P77" s="10" t="s">
        <v>26</v>
      </c>
      <c r="Q77" s="10" t="s">
        <v>27</v>
      </c>
      <c r="R77" s="7"/>
      <c r="S77" s="7"/>
      <c r="T77" s="7"/>
      <c r="U77" s="7"/>
    </row>
    <row r="78">
      <c r="A78" s="6">
        <v>2.4143882E7</v>
      </c>
      <c r="B78" s="7" t="s">
        <v>232</v>
      </c>
      <c r="C78" s="6">
        <v>2014.0</v>
      </c>
      <c r="D78" s="7" t="s">
        <v>79</v>
      </c>
      <c r="E78" s="7" t="s">
        <v>239</v>
      </c>
      <c r="F78" s="7" t="s">
        <v>240</v>
      </c>
      <c r="G78" s="7" t="s">
        <v>196</v>
      </c>
      <c r="H78" s="8" t="s">
        <v>235</v>
      </c>
      <c r="I78" s="7" t="s">
        <v>236</v>
      </c>
      <c r="J78" s="7" t="s">
        <v>125</v>
      </c>
      <c r="K78" s="9">
        <f t="shared" ref="K78:K82" si="4">L78+M78</f>
        <v>4593</v>
      </c>
      <c r="L78" s="9">
        <f t="shared" ref="L78:L79" si="5">732 + 107</f>
        <v>839</v>
      </c>
      <c r="M78" s="9">
        <f t="shared" ref="M78:M79" si="6">2550 + 1204</f>
        <v>3754</v>
      </c>
      <c r="N78" s="7" t="s">
        <v>24</v>
      </c>
      <c r="O78" s="10" t="s">
        <v>25</v>
      </c>
      <c r="P78" s="10" t="s">
        <v>26</v>
      </c>
      <c r="Q78" s="10" t="s">
        <v>27</v>
      </c>
      <c r="R78" s="7"/>
      <c r="S78" s="7"/>
      <c r="T78" s="7"/>
      <c r="U78" s="7"/>
    </row>
    <row r="79">
      <c r="A79" s="6">
        <v>2.4143882E7</v>
      </c>
      <c r="B79" s="7" t="s">
        <v>232</v>
      </c>
      <c r="C79" s="6">
        <v>2014.0</v>
      </c>
      <c r="D79" s="7" t="s">
        <v>79</v>
      </c>
      <c r="E79" s="7" t="s">
        <v>241</v>
      </c>
      <c r="F79" s="7" t="s">
        <v>242</v>
      </c>
      <c r="G79" s="7" t="s">
        <v>196</v>
      </c>
      <c r="H79" s="8" t="s">
        <v>235</v>
      </c>
      <c r="I79" s="7" t="s">
        <v>236</v>
      </c>
      <c r="J79" s="7" t="s">
        <v>125</v>
      </c>
      <c r="K79" s="9">
        <f t="shared" si="4"/>
        <v>4593</v>
      </c>
      <c r="L79" s="9">
        <f t="shared" si="5"/>
        <v>839</v>
      </c>
      <c r="M79" s="9">
        <f t="shared" si="6"/>
        <v>3754</v>
      </c>
      <c r="N79" s="7" t="s">
        <v>24</v>
      </c>
      <c r="O79" s="10" t="s">
        <v>25</v>
      </c>
      <c r="P79" s="10" t="s">
        <v>26</v>
      </c>
      <c r="Q79" s="10" t="s">
        <v>27</v>
      </c>
      <c r="R79" s="7"/>
      <c r="S79" s="7"/>
      <c r="T79" s="7"/>
      <c r="U79" s="7"/>
    </row>
    <row r="80">
      <c r="A80" s="6">
        <v>2.4143882E7</v>
      </c>
      <c r="B80" s="7" t="s">
        <v>232</v>
      </c>
      <c r="C80" s="6">
        <v>2014.0</v>
      </c>
      <c r="D80" s="7" t="s">
        <v>79</v>
      </c>
      <c r="E80" s="7" t="s">
        <v>241</v>
      </c>
      <c r="F80" s="7" t="s">
        <v>242</v>
      </c>
      <c r="G80" s="7" t="s">
        <v>196</v>
      </c>
      <c r="H80" s="8" t="s">
        <v>235</v>
      </c>
      <c r="I80" s="7" t="s">
        <v>236</v>
      </c>
      <c r="J80" s="7" t="s">
        <v>125</v>
      </c>
      <c r="K80" s="9">
        <f t="shared" si="4"/>
        <v>5346</v>
      </c>
      <c r="L80" s="9">
        <f>732 + 107 + 152</f>
        <v>991</v>
      </c>
      <c r="M80" s="9">
        <f>2550 + 1204 + 601</f>
        <v>4355</v>
      </c>
      <c r="N80" s="7" t="s">
        <v>24</v>
      </c>
      <c r="O80" s="10" t="s">
        <v>25</v>
      </c>
      <c r="P80" s="10" t="s">
        <v>26</v>
      </c>
      <c r="Q80" s="10" t="s">
        <v>27</v>
      </c>
      <c r="R80" s="7"/>
      <c r="S80" s="7"/>
      <c r="T80" s="7"/>
      <c r="U80" s="7"/>
    </row>
    <row r="81">
      <c r="A81" s="6">
        <v>2.4143882E7</v>
      </c>
      <c r="B81" s="7" t="s">
        <v>232</v>
      </c>
      <c r="C81" s="6">
        <v>2014.0</v>
      </c>
      <c r="D81" s="7" t="s">
        <v>79</v>
      </c>
      <c r="E81" s="7" t="s">
        <v>243</v>
      </c>
      <c r="F81" s="7" t="s">
        <v>244</v>
      </c>
      <c r="G81" s="7" t="s">
        <v>196</v>
      </c>
      <c r="H81" s="8" t="s">
        <v>235</v>
      </c>
      <c r="I81" s="7" t="s">
        <v>236</v>
      </c>
      <c r="J81" s="7" t="s">
        <v>125</v>
      </c>
      <c r="K81" s="9">
        <f t="shared" si="4"/>
        <v>4593</v>
      </c>
      <c r="L81" s="9">
        <f>732 + 107</f>
        <v>839</v>
      </c>
      <c r="M81" s="9">
        <f>2550 + 1204</f>
        <v>3754</v>
      </c>
      <c r="N81" s="7" t="s">
        <v>24</v>
      </c>
      <c r="O81" s="10" t="s">
        <v>25</v>
      </c>
      <c r="P81" s="10" t="s">
        <v>26</v>
      </c>
      <c r="Q81" s="10" t="s">
        <v>27</v>
      </c>
      <c r="R81" s="7"/>
      <c r="S81" s="7"/>
      <c r="T81" s="7"/>
      <c r="U81" s="7"/>
    </row>
    <row r="82">
      <c r="A82" s="6">
        <v>2.4143882E7</v>
      </c>
      <c r="B82" s="7" t="s">
        <v>232</v>
      </c>
      <c r="C82" s="6">
        <v>2014.0</v>
      </c>
      <c r="D82" s="7" t="s">
        <v>79</v>
      </c>
      <c r="E82" s="7" t="s">
        <v>245</v>
      </c>
      <c r="F82" s="7" t="s">
        <v>246</v>
      </c>
      <c r="G82" s="7" t="s">
        <v>51</v>
      </c>
      <c r="H82" s="8" t="s">
        <v>235</v>
      </c>
      <c r="I82" s="7" t="s">
        <v>83</v>
      </c>
      <c r="J82" s="7" t="s">
        <v>125</v>
      </c>
      <c r="K82" s="9">
        <f t="shared" si="4"/>
        <v>1277</v>
      </c>
      <c r="L82" s="9">
        <v>638.0</v>
      </c>
      <c r="M82" s="9">
        <v>639.0</v>
      </c>
      <c r="N82" s="7" t="s">
        <v>24</v>
      </c>
      <c r="O82" s="10" t="s">
        <v>25</v>
      </c>
      <c r="P82" s="10" t="s">
        <v>26</v>
      </c>
      <c r="Q82" s="10" t="s">
        <v>27</v>
      </c>
      <c r="R82" s="7"/>
      <c r="S82" s="7"/>
      <c r="T82" s="7"/>
      <c r="U82" s="7"/>
    </row>
    <row r="83">
      <c r="A83" s="6">
        <v>1.5048645E7</v>
      </c>
      <c r="B83" s="7" t="s">
        <v>247</v>
      </c>
      <c r="C83" s="6">
        <v>2004.0</v>
      </c>
      <c r="D83" s="7" t="s">
        <v>248</v>
      </c>
      <c r="E83" s="7" t="s">
        <v>249</v>
      </c>
      <c r="F83" s="7" t="s">
        <v>250</v>
      </c>
      <c r="G83" s="7" t="s">
        <v>21</v>
      </c>
      <c r="H83" s="8" t="s">
        <v>251</v>
      </c>
      <c r="I83" s="7" t="s">
        <v>53</v>
      </c>
      <c r="J83" s="7" t="s">
        <v>35</v>
      </c>
      <c r="K83" s="9">
        <v>202.0</v>
      </c>
      <c r="L83" s="9">
        <v>101.0</v>
      </c>
      <c r="M83" s="9">
        <v>101.0</v>
      </c>
      <c r="N83" s="7" t="s">
        <v>24</v>
      </c>
      <c r="O83" s="7" t="s">
        <v>45</v>
      </c>
      <c r="P83" s="10" t="s">
        <v>26</v>
      </c>
      <c r="Q83" s="10" t="s">
        <v>101</v>
      </c>
      <c r="R83" s="7"/>
      <c r="S83" s="7"/>
      <c r="T83" s="7"/>
      <c r="U83" s="7"/>
    </row>
    <row r="84">
      <c r="A84" s="6">
        <v>1.7373729E7</v>
      </c>
      <c r="B84" s="7" t="s">
        <v>247</v>
      </c>
      <c r="C84" s="6">
        <v>2007.0</v>
      </c>
      <c r="D84" s="7" t="s">
        <v>248</v>
      </c>
      <c r="E84" s="7" t="s">
        <v>19</v>
      </c>
      <c r="F84" s="7" t="s">
        <v>252</v>
      </c>
      <c r="G84" s="7" t="s">
        <v>21</v>
      </c>
      <c r="H84" s="8" t="s">
        <v>253</v>
      </c>
      <c r="I84" s="7" t="s">
        <v>53</v>
      </c>
      <c r="J84" s="7" t="s">
        <v>35</v>
      </c>
      <c r="K84" s="9">
        <v>176.0</v>
      </c>
      <c r="L84" s="9">
        <v>106.0</v>
      </c>
      <c r="M84" s="9">
        <v>70.0</v>
      </c>
      <c r="N84" s="7" t="s">
        <v>24</v>
      </c>
      <c r="O84" s="7" t="s">
        <v>45</v>
      </c>
      <c r="P84" s="10" t="s">
        <v>26</v>
      </c>
      <c r="Q84" s="10" t="s">
        <v>27</v>
      </c>
      <c r="R84" s="7"/>
      <c r="S84" s="7"/>
      <c r="T84" s="7"/>
      <c r="U84" s="7"/>
    </row>
    <row r="85">
      <c r="A85" s="6">
        <v>3.0031856E7</v>
      </c>
      <c r="B85" s="7" t="s">
        <v>254</v>
      </c>
      <c r="C85" s="6">
        <v>2018.0</v>
      </c>
      <c r="D85" s="7" t="s">
        <v>255</v>
      </c>
      <c r="E85" s="7" t="s">
        <v>256</v>
      </c>
      <c r="F85" s="7" t="s">
        <v>257</v>
      </c>
      <c r="G85" s="7" t="s">
        <v>21</v>
      </c>
      <c r="H85" s="8" t="s">
        <v>258</v>
      </c>
      <c r="I85" s="7" t="s">
        <v>259</v>
      </c>
      <c r="J85" s="7" t="s">
        <v>260</v>
      </c>
      <c r="K85" s="9">
        <v>110.0</v>
      </c>
      <c r="L85" s="11"/>
      <c r="M85" s="11"/>
      <c r="N85" s="7" t="s">
        <v>61</v>
      </c>
      <c r="O85" s="7" t="s">
        <v>261</v>
      </c>
      <c r="P85" s="7" t="s">
        <v>94</v>
      </c>
      <c r="Q85" s="10" t="s">
        <v>27</v>
      </c>
      <c r="R85" s="7"/>
      <c r="S85" s="7"/>
      <c r="T85" s="7"/>
      <c r="U85" s="7"/>
    </row>
    <row r="86">
      <c r="A86" s="6">
        <v>3.0031856E7</v>
      </c>
      <c r="B86" s="7" t="s">
        <v>254</v>
      </c>
      <c r="C86" s="6">
        <v>2018.0</v>
      </c>
      <c r="D86" s="7" t="s">
        <v>255</v>
      </c>
      <c r="E86" s="7" t="s">
        <v>256</v>
      </c>
      <c r="F86" s="7" t="s">
        <v>262</v>
      </c>
      <c r="G86" s="7" t="s">
        <v>21</v>
      </c>
      <c r="H86" s="8" t="s">
        <v>258</v>
      </c>
      <c r="I86" s="7" t="s">
        <v>259</v>
      </c>
      <c r="J86" s="7" t="s">
        <v>260</v>
      </c>
      <c r="K86" s="9">
        <v>110.0</v>
      </c>
      <c r="L86" s="11"/>
      <c r="M86" s="11"/>
      <c r="N86" s="7" t="s">
        <v>61</v>
      </c>
      <c r="O86" s="7" t="s">
        <v>261</v>
      </c>
      <c r="P86" s="7" t="s">
        <v>94</v>
      </c>
      <c r="Q86" s="10" t="s">
        <v>27</v>
      </c>
      <c r="R86" s="7"/>
      <c r="S86" s="7"/>
      <c r="T86" s="7"/>
      <c r="U86" s="7"/>
    </row>
    <row r="87">
      <c r="A87" s="6">
        <v>2.574437E7</v>
      </c>
      <c r="B87" s="7" t="s">
        <v>263</v>
      </c>
      <c r="C87" s="6">
        <v>2015.0</v>
      </c>
      <c r="D87" s="7" t="s">
        <v>264</v>
      </c>
      <c r="E87" s="7" t="s">
        <v>160</v>
      </c>
      <c r="F87" s="7" t="s">
        <v>265</v>
      </c>
      <c r="G87" s="7" t="s">
        <v>196</v>
      </c>
      <c r="H87" s="8" t="s">
        <v>266</v>
      </c>
      <c r="I87" s="7" t="s">
        <v>267</v>
      </c>
      <c r="J87" s="11" t="s">
        <v>92</v>
      </c>
      <c r="K87" s="9">
        <f>L87+M87</f>
        <v>10703</v>
      </c>
      <c r="L87" s="9">
        <v>1950.0</v>
      </c>
      <c r="M87" s="9">
        <v>8753.0</v>
      </c>
      <c r="N87" s="7" t="s">
        <v>24</v>
      </c>
      <c r="O87" s="7" t="s">
        <v>45</v>
      </c>
      <c r="P87" s="7" t="s">
        <v>26</v>
      </c>
      <c r="Q87" s="10" t="s">
        <v>27</v>
      </c>
      <c r="R87" s="7"/>
      <c r="S87" s="7"/>
      <c r="T87" s="7"/>
      <c r="U87" s="7"/>
    </row>
    <row r="88">
      <c r="A88" s="6">
        <v>2.574437E7</v>
      </c>
      <c r="B88" s="7" t="s">
        <v>263</v>
      </c>
      <c r="C88" s="6">
        <v>2015.0</v>
      </c>
      <c r="D88" s="7" t="s">
        <v>264</v>
      </c>
      <c r="E88" s="7" t="s">
        <v>160</v>
      </c>
      <c r="F88" s="7" t="s">
        <v>265</v>
      </c>
      <c r="G88" s="7" t="s">
        <v>196</v>
      </c>
      <c r="H88" s="8" t="s">
        <v>266</v>
      </c>
      <c r="I88" s="7" t="s">
        <v>267</v>
      </c>
      <c r="J88" s="11" t="s">
        <v>92</v>
      </c>
      <c r="K88" s="9">
        <v>16729.0</v>
      </c>
      <c r="L88" s="9">
        <v>4287.0</v>
      </c>
      <c r="M88" s="9">
        <v>12442.0</v>
      </c>
      <c r="N88" s="7" t="s">
        <v>24</v>
      </c>
      <c r="O88" s="7" t="s">
        <v>45</v>
      </c>
      <c r="P88" s="7" t="s">
        <v>26</v>
      </c>
      <c r="Q88" s="10" t="s">
        <v>27</v>
      </c>
      <c r="R88" s="7"/>
      <c r="S88" s="7"/>
      <c r="T88" s="7"/>
      <c r="U88" s="7"/>
    </row>
    <row r="89">
      <c r="A89" s="6">
        <v>2.574437E7</v>
      </c>
      <c r="B89" s="7" t="s">
        <v>263</v>
      </c>
      <c r="C89" s="6">
        <v>2015.0</v>
      </c>
      <c r="D89" s="7" t="s">
        <v>264</v>
      </c>
      <c r="E89" s="7" t="s">
        <v>160</v>
      </c>
      <c r="F89" s="7" t="s">
        <v>268</v>
      </c>
      <c r="G89" s="7" t="s">
        <v>269</v>
      </c>
      <c r="H89" s="8" t="s">
        <v>266</v>
      </c>
      <c r="I89" s="7" t="s">
        <v>267</v>
      </c>
      <c r="J89" s="11" t="s">
        <v>92</v>
      </c>
      <c r="K89" s="9">
        <v>16729.0</v>
      </c>
      <c r="L89" s="9">
        <v>4287.0</v>
      </c>
      <c r="M89" s="9">
        <v>12442.0</v>
      </c>
      <c r="N89" s="7" t="s">
        <v>24</v>
      </c>
      <c r="O89" s="7" t="s">
        <v>45</v>
      </c>
      <c r="P89" s="7" t="s">
        <v>26</v>
      </c>
      <c r="Q89" s="10" t="s">
        <v>27</v>
      </c>
      <c r="R89" s="7"/>
      <c r="S89" s="7"/>
      <c r="T89" s="7"/>
      <c r="U89" s="7"/>
    </row>
    <row r="90">
      <c r="A90" s="6">
        <v>2.574437E7</v>
      </c>
      <c r="B90" s="7" t="s">
        <v>263</v>
      </c>
      <c r="C90" s="6">
        <v>2015.0</v>
      </c>
      <c r="D90" s="7" t="s">
        <v>264</v>
      </c>
      <c r="E90" s="7" t="s">
        <v>160</v>
      </c>
      <c r="F90" s="7" t="s">
        <v>270</v>
      </c>
      <c r="G90" s="7" t="s">
        <v>269</v>
      </c>
      <c r="H90" s="8" t="s">
        <v>266</v>
      </c>
      <c r="I90" s="7" t="s">
        <v>267</v>
      </c>
      <c r="J90" s="11" t="s">
        <v>92</v>
      </c>
      <c r="K90" s="9">
        <v>16729.0</v>
      </c>
      <c r="L90" s="9">
        <v>4287.0</v>
      </c>
      <c r="M90" s="9">
        <v>12442.0</v>
      </c>
      <c r="N90" s="7" t="s">
        <v>24</v>
      </c>
      <c r="O90" s="7" t="s">
        <v>45</v>
      </c>
      <c r="P90" s="7" t="s">
        <v>26</v>
      </c>
      <c r="Q90" s="10" t="s">
        <v>64</v>
      </c>
      <c r="R90" s="7"/>
      <c r="S90" s="7"/>
      <c r="T90" s="7"/>
      <c r="U90" s="7"/>
    </row>
    <row r="91">
      <c r="A91" s="6">
        <v>2.574437E7</v>
      </c>
      <c r="B91" s="7" t="s">
        <v>263</v>
      </c>
      <c r="C91" s="6">
        <v>2015.0</v>
      </c>
      <c r="D91" s="7" t="s">
        <v>264</v>
      </c>
      <c r="E91" s="7" t="s">
        <v>160</v>
      </c>
      <c r="F91" s="7" t="s">
        <v>271</v>
      </c>
      <c r="G91" s="7" t="s">
        <v>269</v>
      </c>
      <c r="H91" s="8" t="s">
        <v>266</v>
      </c>
      <c r="I91" s="7" t="s">
        <v>267</v>
      </c>
      <c r="J91" s="11" t="s">
        <v>92</v>
      </c>
      <c r="K91" s="9">
        <v>16729.0</v>
      </c>
      <c r="L91" s="9">
        <v>4287.0</v>
      </c>
      <c r="M91" s="9">
        <v>12442.0</v>
      </c>
      <c r="N91" s="7" t="s">
        <v>24</v>
      </c>
      <c r="O91" s="7" t="s">
        <v>45</v>
      </c>
      <c r="P91" s="7" t="s">
        <v>26</v>
      </c>
      <c r="Q91" s="10" t="s">
        <v>64</v>
      </c>
      <c r="R91" s="7"/>
      <c r="S91" s="7"/>
      <c r="T91" s="7"/>
      <c r="U91" s="7"/>
    </row>
    <row r="92">
      <c r="A92" s="6">
        <v>2.574437E7</v>
      </c>
      <c r="B92" s="7" t="s">
        <v>263</v>
      </c>
      <c r="C92" s="6">
        <v>2015.0</v>
      </c>
      <c r="D92" s="7" t="s">
        <v>264</v>
      </c>
      <c r="E92" s="7" t="s">
        <v>160</v>
      </c>
      <c r="F92" s="7" t="s">
        <v>272</v>
      </c>
      <c r="G92" s="7" t="s">
        <v>269</v>
      </c>
      <c r="H92" s="8" t="s">
        <v>266</v>
      </c>
      <c r="I92" s="7" t="s">
        <v>267</v>
      </c>
      <c r="J92" s="11" t="s">
        <v>92</v>
      </c>
      <c r="K92" s="9">
        <v>16729.0</v>
      </c>
      <c r="L92" s="9">
        <v>4287.0</v>
      </c>
      <c r="M92" s="9">
        <v>12442.0</v>
      </c>
      <c r="N92" s="7" t="s">
        <v>24</v>
      </c>
      <c r="O92" s="7" t="s">
        <v>45</v>
      </c>
      <c r="P92" s="7" t="s">
        <v>26</v>
      </c>
      <c r="Q92" s="10" t="s">
        <v>64</v>
      </c>
      <c r="R92" s="7"/>
      <c r="S92" s="7"/>
      <c r="T92" s="7"/>
      <c r="U92" s="7"/>
    </row>
    <row r="93">
      <c r="A93" s="6">
        <v>2.574437E7</v>
      </c>
      <c r="B93" s="7" t="s">
        <v>263</v>
      </c>
      <c r="C93" s="6">
        <v>2015.0</v>
      </c>
      <c r="D93" s="7" t="s">
        <v>264</v>
      </c>
      <c r="E93" s="7" t="s">
        <v>160</v>
      </c>
      <c r="F93" s="7" t="s">
        <v>273</v>
      </c>
      <c r="G93" s="7" t="s">
        <v>269</v>
      </c>
      <c r="H93" s="8" t="s">
        <v>266</v>
      </c>
      <c r="I93" s="7" t="s">
        <v>267</v>
      </c>
      <c r="J93" s="11" t="s">
        <v>92</v>
      </c>
      <c r="K93" s="9">
        <v>16729.0</v>
      </c>
      <c r="L93" s="9">
        <v>4287.0</v>
      </c>
      <c r="M93" s="9">
        <v>12442.0</v>
      </c>
      <c r="N93" s="7" t="s">
        <v>24</v>
      </c>
      <c r="O93" s="7" t="s">
        <v>45</v>
      </c>
      <c r="P93" s="7" t="s">
        <v>26</v>
      </c>
      <c r="Q93" s="10" t="s">
        <v>64</v>
      </c>
      <c r="R93" s="7"/>
      <c r="S93" s="7"/>
      <c r="T93" s="7"/>
      <c r="U93" s="7"/>
    </row>
    <row r="94">
      <c r="A94" s="6">
        <v>2.574437E7</v>
      </c>
      <c r="B94" s="7" t="s">
        <v>263</v>
      </c>
      <c r="C94" s="6">
        <v>2015.0</v>
      </c>
      <c r="D94" s="7" t="s">
        <v>264</v>
      </c>
      <c r="E94" s="7" t="s">
        <v>160</v>
      </c>
      <c r="F94" s="7" t="s">
        <v>274</v>
      </c>
      <c r="G94" s="7" t="s">
        <v>269</v>
      </c>
      <c r="H94" s="8" t="s">
        <v>266</v>
      </c>
      <c r="I94" s="7" t="s">
        <v>267</v>
      </c>
      <c r="J94" s="11" t="s">
        <v>92</v>
      </c>
      <c r="K94" s="9">
        <v>16729.0</v>
      </c>
      <c r="L94" s="9">
        <v>4287.0</v>
      </c>
      <c r="M94" s="9">
        <v>12442.0</v>
      </c>
      <c r="N94" s="7" t="s">
        <v>24</v>
      </c>
      <c r="O94" s="7" t="s">
        <v>45</v>
      </c>
      <c r="P94" s="7" t="s">
        <v>26</v>
      </c>
      <c r="Q94" s="10" t="s">
        <v>64</v>
      </c>
      <c r="R94" s="7"/>
      <c r="S94" s="7"/>
      <c r="T94" s="7"/>
      <c r="U94" s="7"/>
    </row>
    <row r="95">
      <c r="A95" s="6">
        <v>2.574437E7</v>
      </c>
      <c r="B95" s="7" t="s">
        <v>263</v>
      </c>
      <c r="C95" s="6">
        <v>2015.0</v>
      </c>
      <c r="D95" s="7" t="s">
        <v>264</v>
      </c>
      <c r="E95" s="7" t="s">
        <v>160</v>
      </c>
      <c r="F95" s="7" t="s">
        <v>275</v>
      </c>
      <c r="G95" s="7" t="s">
        <v>196</v>
      </c>
      <c r="H95" s="8" t="s">
        <v>266</v>
      </c>
      <c r="I95" s="7" t="s">
        <v>267</v>
      </c>
      <c r="J95" s="11" t="s">
        <v>92</v>
      </c>
      <c r="K95" s="9">
        <f t="shared" ref="K95:K98" si="7">L95+M95</f>
        <v>10703</v>
      </c>
      <c r="L95" s="9">
        <v>1950.0</v>
      </c>
      <c r="M95" s="9">
        <v>8753.0</v>
      </c>
      <c r="N95" s="7" t="s">
        <v>24</v>
      </c>
      <c r="O95" s="7" t="s">
        <v>45</v>
      </c>
      <c r="P95" s="7" t="s">
        <v>26</v>
      </c>
      <c r="Q95" s="10" t="s">
        <v>64</v>
      </c>
      <c r="R95" s="7"/>
      <c r="S95" s="7"/>
      <c r="T95" s="7"/>
      <c r="U95" s="7"/>
    </row>
    <row r="96">
      <c r="A96" s="6">
        <v>2.574437E7</v>
      </c>
      <c r="B96" s="7" t="s">
        <v>263</v>
      </c>
      <c r="C96" s="6">
        <v>2015.0</v>
      </c>
      <c r="D96" s="7" t="s">
        <v>264</v>
      </c>
      <c r="E96" s="7"/>
      <c r="F96" s="7" t="s">
        <v>276</v>
      </c>
      <c r="G96" s="7" t="s">
        <v>196</v>
      </c>
      <c r="H96" s="8" t="s">
        <v>266</v>
      </c>
      <c r="I96" s="7" t="s">
        <v>267</v>
      </c>
      <c r="J96" s="11" t="s">
        <v>92</v>
      </c>
      <c r="K96" s="9">
        <f t="shared" si="7"/>
        <v>10703</v>
      </c>
      <c r="L96" s="9">
        <v>1950.0</v>
      </c>
      <c r="M96" s="9">
        <v>8753.0</v>
      </c>
      <c r="N96" s="7" t="s">
        <v>24</v>
      </c>
      <c r="O96" s="7" t="s">
        <v>45</v>
      </c>
      <c r="P96" s="7" t="s">
        <v>26</v>
      </c>
      <c r="Q96" s="10" t="s">
        <v>64</v>
      </c>
      <c r="R96" s="7"/>
      <c r="S96" s="7"/>
      <c r="T96" s="7"/>
      <c r="U96" s="7"/>
    </row>
    <row r="97">
      <c r="A97" s="6">
        <v>2.574437E7</v>
      </c>
      <c r="B97" s="7" t="s">
        <v>263</v>
      </c>
      <c r="C97" s="6">
        <v>2015.0</v>
      </c>
      <c r="D97" s="7" t="s">
        <v>264</v>
      </c>
      <c r="E97" s="7"/>
      <c r="F97" s="7" t="s">
        <v>277</v>
      </c>
      <c r="G97" s="7" t="s">
        <v>196</v>
      </c>
      <c r="H97" s="8" t="s">
        <v>266</v>
      </c>
      <c r="I97" s="7" t="s">
        <v>267</v>
      </c>
      <c r="J97" s="11" t="s">
        <v>92</v>
      </c>
      <c r="K97" s="9">
        <f t="shared" si="7"/>
        <v>10703</v>
      </c>
      <c r="L97" s="9">
        <v>1950.0</v>
      </c>
      <c r="M97" s="9">
        <v>8753.0</v>
      </c>
      <c r="N97" s="7" t="s">
        <v>24</v>
      </c>
      <c r="O97" s="7" t="s">
        <v>45</v>
      </c>
      <c r="P97" s="7" t="s">
        <v>26</v>
      </c>
      <c r="Q97" s="10" t="s">
        <v>27</v>
      </c>
      <c r="R97" s="7"/>
      <c r="S97" s="7"/>
      <c r="T97" s="7"/>
      <c r="U97" s="7"/>
    </row>
    <row r="98">
      <c r="A98" s="6">
        <v>2.6382569E7</v>
      </c>
      <c r="B98" s="7" t="s">
        <v>263</v>
      </c>
      <c r="C98" s="6">
        <v>2015.0</v>
      </c>
      <c r="D98" s="7" t="s">
        <v>103</v>
      </c>
      <c r="E98" s="7" t="s">
        <v>278</v>
      </c>
      <c r="F98" s="7" t="s">
        <v>279</v>
      </c>
      <c r="G98" s="7" t="s">
        <v>280</v>
      </c>
      <c r="H98" s="8" t="s">
        <v>281</v>
      </c>
      <c r="I98" s="7" t="s">
        <v>53</v>
      </c>
      <c r="J98" s="11" t="s">
        <v>92</v>
      </c>
      <c r="K98" s="9">
        <f t="shared" si="7"/>
        <v>10757</v>
      </c>
      <c r="L98" s="9">
        <f>711+1293</f>
        <v>2004</v>
      </c>
      <c r="M98" s="9">
        <f>6384+2369</f>
        <v>8753</v>
      </c>
      <c r="N98" s="7" t="s">
        <v>24</v>
      </c>
      <c r="O98" s="7" t="s">
        <v>45</v>
      </c>
      <c r="P98" s="7" t="s">
        <v>26</v>
      </c>
      <c r="Q98" s="10" t="s">
        <v>27</v>
      </c>
      <c r="R98" s="7"/>
      <c r="S98" s="7"/>
      <c r="T98" s="7"/>
      <c r="U98" s="7"/>
    </row>
    <row r="99">
      <c r="A99" s="6">
        <v>2.6382569E7</v>
      </c>
      <c r="B99" s="7" t="s">
        <v>263</v>
      </c>
      <c r="C99" s="6">
        <v>2015.0</v>
      </c>
      <c r="D99" s="7" t="s">
        <v>103</v>
      </c>
      <c r="E99" s="7" t="s">
        <v>278</v>
      </c>
      <c r="F99" s="7" t="s">
        <v>279</v>
      </c>
      <c r="G99" s="7" t="s">
        <v>282</v>
      </c>
      <c r="H99" s="8" t="s">
        <v>281</v>
      </c>
      <c r="I99" s="7" t="s">
        <v>53</v>
      </c>
      <c r="J99" s="11" t="s">
        <v>35</v>
      </c>
      <c r="K99" s="9">
        <v>7095.0</v>
      </c>
      <c r="L99" s="9">
        <v>711.0</v>
      </c>
      <c r="M99" s="9">
        <v>6384.0</v>
      </c>
      <c r="N99" s="7" t="s">
        <v>24</v>
      </c>
      <c r="O99" s="7" t="s">
        <v>45</v>
      </c>
      <c r="P99" s="7" t="s">
        <v>26</v>
      </c>
      <c r="Q99" s="10" t="s">
        <v>27</v>
      </c>
      <c r="R99" s="7"/>
      <c r="S99" s="7"/>
      <c r="T99" s="7"/>
      <c r="U99" s="7"/>
    </row>
    <row r="100">
      <c r="A100" s="6">
        <v>2.6382569E7</v>
      </c>
      <c r="B100" s="7" t="s">
        <v>263</v>
      </c>
      <c r="C100" s="6">
        <v>2015.0</v>
      </c>
      <c r="D100" s="7" t="s">
        <v>103</v>
      </c>
      <c r="E100" s="7" t="s">
        <v>278</v>
      </c>
      <c r="F100" s="7" t="s">
        <v>283</v>
      </c>
      <c r="G100" s="7" t="s">
        <v>282</v>
      </c>
      <c r="H100" s="8" t="s">
        <v>281</v>
      </c>
      <c r="I100" s="7" t="s">
        <v>53</v>
      </c>
      <c r="J100" s="11" t="s">
        <v>35</v>
      </c>
      <c r="K100" s="9">
        <v>7095.0</v>
      </c>
      <c r="L100" s="9">
        <v>711.0</v>
      </c>
      <c r="M100" s="9">
        <v>6384.0</v>
      </c>
      <c r="N100" s="7" t="s">
        <v>24</v>
      </c>
      <c r="O100" s="7" t="s">
        <v>45</v>
      </c>
      <c r="P100" s="7" t="s">
        <v>26</v>
      </c>
      <c r="Q100" s="10" t="s">
        <v>27</v>
      </c>
      <c r="R100" s="7"/>
      <c r="S100" s="7"/>
      <c r="T100" s="7"/>
      <c r="U100" s="7"/>
    </row>
    <row r="101">
      <c r="A101" s="6">
        <v>3.1806881E7</v>
      </c>
      <c r="B101" s="7" t="s">
        <v>284</v>
      </c>
      <c r="C101" s="19">
        <v>2019.0</v>
      </c>
      <c r="D101" s="7" t="s">
        <v>87</v>
      </c>
      <c r="E101" s="7" t="s">
        <v>285</v>
      </c>
      <c r="F101" s="7" t="s">
        <v>286</v>
      </c>
      <c r="G101" s="7" t="s">
        <v>21</v>
      </c>
      <c r="H101" s="8" t="s">
        <v>287</v>
      </c>
      <c r="I101" s="20" t="s">
        <v>288</v>
      </c>
      <c r="J101" s="10" t="s">
        <v>289</v>
      </c>
      <c r="K101" s="9">
        <v>108.0</v>
      </c>
      <c r="L101" s="11"/>
      <c r="M101" s="11"/>
      <c r="N101" s="7" t="s">
        <v>61</v>
      </c>
      <c r="O101" s="7" t="s">
        <v>290</v>
      </c>
      <c r="P101" s="7" t="s">
        <v>291</v>
      </c>
      <c r="Q101" s="10" t="s">
        <v>27</v>
      </c>
      <c r="R101" s="7"/>
      <c r="S101" s="7"/>
      <c r="T101" s="7"/>
      <c r="U101" s="7"/>
    </row>
    <row r="102">
      <c r="A102" s="6">
        <v>3.1806881E7</v>
      </c>
      <c r="B102" s="7" t="s">
        <v>284</v>
      </c>
      <c r="C102" s="19">
        <v>2019.0</v>
      </c>
      <c r="D102" s="7" t="s">
        <v>87</v>
      </c>
      <c r="E102" s="7" t="s">
        <v>285</v>
      </c>
      <c r="F102" s="7" t="s">
        <v>292</v>
      </c>
      <c r="G102" s="7" t="s">
        <v>21</v>
      </c>
      <c r="H102" s="8" t="s">
        <v>287</v>
      </c>
      <c r="I102" s="7" t="s">
        <v>288</v>
      </c>
      <c r="J102" s="10" t="s">
        <v>289</v>
      </c>
      <c r="K102" s="9">
        <v>108.0</v>
      </c>
      <c r="L102" s="11"/>
      <c r="M102" s="11"/>
      <c r="N102" s="7" t="s">
        <v>61</v>
      </c>
      <c r="O102" s="7" t="s">
        <v>290</v>
      </c>
      <c r="P102" s="7" t="s">
        <v>291</v>
      </c>
      <c r="Q102" s="10" t="s">
        <v>27</v>
      </c>
      <c r="R102" s="7"/>
      <c r="S102" s="7"/>
      <c r="T102" s="7"/>
      <c r="U102" s="7"/>
    </row>
    <row r="103">
      <c r="A103" s="6">
        <v>3.1806881E7</v>
      </c>
      <c r="B103" s="7" t="s">
        <v>284</v>
      </c>
      <c r="C103" s="19">
        <v>2019.0</v>
      </c>
      <c r="D103" s="7" t="s">
        <v>87</v>
      </c>
      <c r="E103" s="7" t="s">
        <v>285</v>
      </c>
      <c r="F103" s="7" t="s">
        <v>293</v>
      </c>
      <c r="G103" s="7" t="s">
        <v>21</v>
      </c>
      <c r="H103" s="8" t="s">
        <v>287</v>
      </c>
      <c r="I103" s="7" t="s">
        <v>294</v>
      </c>
      <c r="J103" s="10" t="s">
        <v>289</v>
      </c>
      <c r="K103" s="9">
        <v>108.0</v>
      </c>
      <c r="L103" s="11"/>
      <c r="M103" s="11"/>
      <c r="N103" s="7" t="s">
        <v>61</v>
      </c>
      <c r="O103" s="7" t="s">
        <v>290</v>
      </c>
      <c r="P103" s="7" t="s">
        <v>291</v>
      </c>
      <c r="Q103" s="10" t="s">
        <v>27</v>
      </c>
      <c r="R103" s="7"/>
      <c r="S103" s="7"/>
      <c r="T103" s="7"/>
      <c r="U103" s="7"/>
    </row>
    <row r="104">
      <c r="A104" s="6">
        <v>3.1806881E7</v>
      </c>
      <c r="B104" s="7" t="s">
        <v>284</v>
      </c>
      <c r="C104" s="19">
        <v>2019.0</v>
      </c>
      <c r="D104" s="7" t="s">
        <v>87</v>
      </c>
      <c r="E104" s="7" t="s">
        <v>285</v>
      </c>
      <c r="F104" s="7" t="s">
        <v>295</v>
      </c>
      <c r="G104" s="7" t="s">
        <v>21</v>
      </c>
      <c r="H104" s="8" t="s">
        <v>287</v>
      </c>
      <c r="I104" s="7" t="s">
        <v>294</v>
      </c>
      <c r="J104" s="10" t="s">
        <v>289</v>
      </c>
      <c r="K104" s="9">
        <v>108.0</v>
      </c>
      <c r="L104" s="11"/>
      <c r="M104" s="11"/>
      <c r="N104" s="7" t="s">
        <v>61</v>
      </c>
      <c r="O104" s="7" t="s">
        <v>290</v>
      </c>
      <c r="P104" s="7" t="s">
        <v>291</v>
      </c>
      <c r="Q104" s="10" t="s">
        <v>64</v>
      </c>
      <c r="R104" s="7"/>
      <c r="S104" s="7"/>
      <c r="T104" s="7"/>
      <c r="U104" s="7"/>
    </row>
    <row r="105">
      <c r="A105" s="6">
        <v>3.1806881E7</v>
      </c>
      <c r="B105" s="7" t="s">
        <v>284</v>
      </c>
      <c r="C105" s="19">
        <v>2019.0</v>
      </c>
      <c r="D105" s="7" t="s">
        <v>87</v>
      </c>
      <c r="E105" s="7" t="s">
        <v>285</v>
      </c>
      <c r="F105" s="7" t="s">
        <v>295</v>
      </c>
      <c r="G105" s="7" t="s">
        <v>21</v>
      </c>
      <c r="H105" s="8" t="s">
        <v>287</v>
      </c>
      <c r="I105" s="7" t="s">
        <v>288</v>
      </c>
      <c r="J105" s="10" t="s">
        <v>289</v>
      </c>
      <c r="K105" s="9">
        <v>108.0</v>
      </c>
      <c r="L105" s="11"/>
      <c r="M105" s="11"/>
      <c r="N105" s="7" t="s">
        <v>61</v>
      </c>
      <c r="O105" s="7" t="s">
        <v>290</v>
      </c>
      <c r="P105" s="7" t="s">
        <v>291</v>
      </c>
      <c r="Q105" s="10" t="s">
        <v>64</v>
      </c>
      <c r="R105" s="7"/>
      <c r="S105" s="7"/>
      <c r="T105" s="7"/>
      <c r="U105" s="7"/>
    </row>
    <row r="106">
      <c r="A106" s="6">
        <v>3.1806881E7</v>
      </c>
      <c r="B106" s="7" t="s">
        <v>284</v>
      </c>
      <c r="C106" s="19">
        <v>2019.0</v>
      </c>
      <c r="D106" s="7" t="s">
        <v>87</v>
      </c>
      <c r="E106" s="7" t="s">
        <v>160</v>
      </c>
      <c r="F106" s="7" t="s">
        <v>161</v>
      </c>
      <c r="G106" s="7" t="s">
        <v>21</v>
      </c>
      <c r="H106" s="8" t="s">
        <v>287</v>
      </c>
      <c r="I106" s="7" t="s">
        <v>296</v>
      </c>
      <c r="J106" s="10" t="s">
        <v>289</v>
      </c>
      <c r="K106" s="9">
        <v>108.0</v>
      </c>
      <c r="L106" s="11"/>
      <c r="M106" s="11"/>
      <c r="N106" s="7" t="s">
        <v>61</v>
      </c>
      <c r="O106" s="7" t="s">
        <v>290</v>
      </c>
      <c r="P106" s="7" t="s">
        <v>291</v>
      </c>
      <c r="Q106" s="10" t="s">
        <v>27</v>
      </c>
      <c r="R106" s="7"/>
      <c r="S106" s="7"/>
      <c r="T106" s="7"/>
      <c r="U106" s="7"/>
    </row>
    <row r="107">
      <c r="A107" s="6">
        <v>3.0171993E7</v>
      </c>
      <c r="B107" s="7" t="s">
        <v>297</v>
      </c>
      <c r="C107" s="6">
        <v>2019.0</v>
      </c>
      <c r="D107" s="7" t="s">
        <v>298</v>
      </c>
      <c r="E107" s="7" t="s">
        <v>37</v>
      </c>
      <c r="F107" s="7" t="s">
        <v>299</v>
      </c>
      <c r="G107" s="7" t="s">
        <v>21</v>
      </c>
      <c r="H107" s="8" t="s">
        <v>300</v>
      </c>
      <c r="I107" s="7" t="s">
        <v>53</v>
      </c>
      <c r="J107" s="7" t="s">
        <v>78</v>
      </c>
      <c r="K107" s="12">
        <v>1331.0</v>
      </c>
      <c r="L107" s="9">
        <v>801.0</v>
      </c>
      <c r="M107" s="9">
        <v>530.0</v>
      </c>
      <c r="N107" s="7" t="s">
        <v>24</v>
      </c>
      <c r="O107" s="7" t="s">
        <v>45</v>
      </c>
      <c r="P107" s="10" t="s">
        <v>26</v>
      </c>
      <c r="Q107" s="10" t="s">
        <v>27</v>
      </c>
      <c r="R107" s="7"/>
      <c r="S107" s="7"/>
      <c r="T107" s="7"/>
      <c r="U107" s="7"/>
    </row>
    <row r="108">
      <c r="A108" s="6">
        <v>3.0171993E7</v>
      </c>
      <c r="B108" s="7" t="s">
        <v>297</v>
      </c>
      <c r="C108" s="6">
        <v>2019.0</v>
      </c>
      <c r="D108" s="7" t="s">
        <v>298</v>
      </c>
      <c r="E108" s="7" t="s">
        <v>37</v>
      </c>
      <c r="F108" s="7" t="s">
        <v>228</v>
      </c>
      <c r="G108" s="7" t="s">
        <v>21</v>
      </c>
      <c r="H108" s="8" t="s">
        <v>300</v>
      </c>
      <c r="I108" s="7" t="s">
        <v>53</v>
      </c>
      <c r="J108" s="7" t="s">
        <v>78</v>
      </c>
      <c r="K108" s="12">
        <v>1331.0</v>
      </c>
      <c r="L108" s="9">
        <v>801.0</v>
      </c>
      <c r="M108" s="9">
        <v>530.0</v>
      </c>
      <c r="N108" s="7" t="s">
        <v>24</v>
      </c>
      <c r="O108" s="7" t="s">
        <v>45</v>
      </c>
      <c r="P108" s="10" t="s">
        <v>26</v>
      </c>
      <c r="Q108" s="10" t="s">
        <v>27</v>
      </c>
      <c r="R108" s="7"/>
      <c r="S108" s="7"/>
      <c r="T108" s="7"/>
      <c r="U108" s="7"/>
    </row>
    <row r="109">
      <c r="A109" s="6">
        <v>2.1458533E7</v>
      </c>
      <c r="B109" s="7" t="s">
        <v>301</v>
      </c>
      <c r="C109" s="6">
        <v>2011.0</v>
      </c>
      <c r="D109" s="7" t="s">
        <v>302</v>
      </c>
      <c r="E109" s="7" t="s">
        <v>75</v>
      </c>
      <c r="F109" s="7" t="s">
        <v>303</v>
      </c>
      <c r="G109" s="7" t="s">
        <v>21</v>
      </c>
      <c r="H109" s="8" t="s">
        <v>304</v>
      </c>
      <c r="I109" s="7" t="s">
        <v>53</v>
      </c>
      <c r="J109" s="7" t="s">
        <v>78</v>
      </c>
      <c r="K109" s="9">
        <v>979.0</v>
      </c>
      <c r="L109" s="9">
        <v>487.0</v>
      </c>
      <c r="M109" s="9">
        <v>492.0</v>
      </c>
      <c r="N109" s="7" t="s">
        <v>24</v>
      </c>
      <c r="O109" s="7" t="s">
        <v>45</v>
      </c>
      <c r="P109" s="10" t="s">
        <v>26</v>
      </c>
      <c r="Q109" s="10" t="s">
        <v>27</v>
      </c>
      <c r="R109" s="7"/>
      <c r="S109" s="7"/>
      <c r="T109" s="7"/>
      <c r="U109" s="7"/>
    </row>
    <row r="110">
      <c r="A110" s="6">
        <v>2.1458533E7</v>
      </c>
      <c r="B110" s="7" t="s">
        <v>301</v>
      </c>
      <c r="C110" s="6">
        <v>2011.0</v>
      </c>
      <c r="D110" s="7" t="s">
        <v>302</v>
      </c>
      <c r="E110" s="7" t="s">
        <v>75</v>
      </c>
      <c r="F110" s="7" t="s">
        <v>76</v>
      </c>
      <c r="G110" s="7" t="s">
        <v>21</v>
      </c>
      <c r="H110" s="8" t="s">
        <v>304</v>
      </c>
      <c r="I110" s="7" t="s">
        <v>53</v>
      </c>
      <c r="J110" s="7" t="s">
        <v>78</v>
      </c>
      <c r="K110" s="9">
        <v>979.0</v>
      </c>
      <c r="L110" s="9">
        <v>487.0</v>
      </c>
      <c r="M110" s="9">
        <v>492.0</v>
      </c>
      <c r="N110" s="7" t="s">
        <v>24</v>
      </c>
      <c r="O110" s="7" t="s">
        <v>45</v>
      </c>
      <c r="P110" s="10" t="s">
        <v>26</v>
      </c>
      <c r="Q110" s="10" t="s">
        <v>27</v>
      </c>
      <c r="R110" s="7"/>
      <c r="S110" s="7"/>
      <c r="T110" s="7"/>
      <c r="U110" s="7"/>
    </row>
    <row r="111">
      <c r="A111" s="6">
        <v>2.6692286E7</v>
      </c>
      <c r="B111" s="7" t="s">
        <v>305</v>
      </c>
      <c r="C111" s="6">
        <v>2016.0</v>
      </c>
      <c r="D111" s="7" t="s">
        <v>306</v>
      </c>
      <c r="E111" s="7" t="s">
        <v>37</v>
      </c>
      <c r="F111" s="7" t="s">
        <v>307</v>
      </c>
      <c r="G111" s="7" t="s">
        <v>21</v>
      </c>
      <c r="H111" s="8" t="s">
        <v>308</v>
      </c>
      <c r="I111" s="7" t="s">
        <v>309</v>
      </c>
      <c r="J111" s="7" t="s">
        <v>72</v>
      </c>
      <c r="K111" s="9">
        <v>48.0</v>
      </c>
      <c r="L111" s="9"/>
      <c r="M111" s="9"/>
      <c r="N111" s="7" t="s">
        <v>61</v>
      </c>
      <c r="O111" s="7" t="s">
        <v>45</v>
      </c>
      <c r="P111" s="14" t="s">
        <v>26</v>
      </c>
      <c r="Q111" s="10" t="s">
        <v>64</v>
      </c>
      <c r="R111" s="7"/>
      <c r="S111" s="7"/>
      <c r="T111" s="7"/>
      <c r="U111" s="7"/>
    </row>
    <row r="112">
      <c r="A112" s="6">
        <v>2.6692286E7</v>
      </c>
      <c r="B112" s="7" t="s">
        <v>305</v>
      </c>
      <c r="C112" s="6">
        <v>2016.0</v>
      </c>
      <c r="D112" s="7" t="s">
        <v>306</v>
      </c>
      <c r="E112" s="7" t="s">
        <v>37</v>
      </c>
      <c r="F112" s="7" t="s">
        <v>122</v>
      </c>
      <c r="G112" s="7" t="s">
        <v>21</v>
      </c>
      <c r="H112" s="8" t="s">
        <v>308</v>
      </c>
      <c r="I112" s="7" t="s">
        <v>309</v>
      </c>
      <c r="J112" s="7" t="s">
        <v>72</v>
      </c>
      <c r="K112" s="9">
        <v>48.0</v>
      </c>
      <c r="L112" s="9"/>
      <c r="M112" s="9"/>
      <c r="N112" s="7" t="s">
        <v>61</v>
      </c>
      <c r="O112" s="7" t="s">
        <v>45</v>
      </c>
      <c r="P112" s="14" t="s">
        <v>26</v>
      </c>
      <c r="Q112" s="10" t="s">
        <v>27</v>
      </c>
      <c r="R112" s="7"/>
      <c r="S112" s="7"/>
      <c r="T112" s="7"/>
      <c r="U112" s="7"/>
    </row>
    <row r="113">
      <c r="A113" s="6">
        <v>2.6692286E7</v>
      </c>
      <c r="B113" s="7" t="s">
        <v>305</v>
      </c>
      <c r="C113" s="6">
        <v>2016.0</v>
      </c>
      <c r="D113" s="7" t="s">
        <v>306</v>
      </c>
      <c r="E113" s="7" t="s">
        <v>19</v>
      </c>
      <c r="F113" s="7" t="s">
        <v>20</v>
      </c>
      <c r="G113" s="7" t="s">
        <v>21</v>
      </c>
      <c r="H113" s="8" t="s">
        <v>308</v>
      </c>
      <c r="I113" s="7" t="s">
        <v>310</v>
      </c>
      <c r="J113" s="7" t="s">
        <v>72</v>
      </c>
      <c r="K113" s="9">
        <v>48.0</v>
      </c>
      <c r="L113" s="9"/>
      <c r="M113" s="9"/>
      <c r="N113" s="7" t="s">
        <v>61</v>
      </c>
      <c r="O113" s="7" t="s">
        <v>45</v>
      </c>
      <c r="P113" s="14" t="s">
        <v>26</v>
      </c>
      <c r="Q113" s="10" t="s">
        <v>27</v>
      </c>
      <c r="R113" s="7"/>
      <c r="S113" s="7"/>
      <c r="T113" s="7"/>
      <c r="U113" s="7"/>
    </row>
    <row r="114">
      <c r="A114" s="6">
        <v>2.6692286E7</v>
      </c>
      <c r="B114" s="7" t="s">
        <v>305</v>
      </c>
      <c r="C114" s="6">
        <v>2016.0</v>
      </c>
      <c r="D114" s="7" t="s">
        <v>306</v>
      </c>
      <c r="E114" s="7" t="s">
        <v>160</v>
      </c>
      <c r="F114" s="7" t="s">
        <v>311</v>
      </c>
      <c r="G114" s="7" t="s">
        <v>21</v>
      </c>
      <c r="H114" s="8" t="s">
        <v>308</v>
      </c>
      <c r="I114" s="7" t="s">
        <v>309</v>
      </c>
      <c r="J114" s="7" t="s">
        <v>72</v>
      </c>
      <c r="K114" s="9">
        <v>48.0</v>
      </c>
      <c r="L114" s="9"/>
      <c r="M114" s="9"/>
      <c r="N114" s="7" t="s">
        <v>61</v>
      </c>
      <c r="O114" s="7" t="s">
        <v>45</v>
      </c>
      <c r="P114" s="14" t="s">
        <v>26</v>
      </c>
      <c r="Q114" s="10" t="s">
        <v>27</v>
      </c>
      <c r="R114" s="7"/>
      <c r="S114" s="7"/>
      <c r="T114" s="7"/>
      <c r="U114" s="7"/>
    </row>
    <row r="115">
      <c r="A115" s="6">
        <v>3.1493434E7</v>
      </c>
      <c r="B115" s="7" t="s">
        <v>305</v>
      </c>
      <c r="C115" s="6">
        <v>2019.0</v>
      </c>
      <c r="D115" s="7" t="s">
        <v>312</v>
      </c>
      <c r="E115" s="7" t="s">
        <v>285</v>
      </c>
      <c r="F115" s="7" t="s">
        <v>292</v>
      </c>
      <c r="G115" s="7" t="s">
        <v>21</v>
      </c>
      <c r="H115" s="8" t="s">
        <v>313</v>
      </c>
      <c r="I115" s="7" t="s">
        <v>314</v>
      </c>
      <c r="J115" s="7" t="s">
        <v>72</v>
      </c>
      <c r="K115" s="9">
        <v>36.0</v>
      </c>
      <c r="L115" s="9"/>
      <c r="M115" s="9"/>
      <c r="N115" s="7" t="s">
        <v>61</v>
      </c>
      <c r="O115" s="7" t="s">
        <v>315</v>
      </c>
      <c r="P115" s="14" t="s">
        <v>316</v>
      </c>
      <c r="Q115" s="10" t="s">
        <v>27</v>
      </c>
      <c r="R115" s="7"/>
      <c r="S115" s="7"/>
      <c r="T115" s="7"/>
      <c r="U115" s="7"/>
    </row>
    <row r="116">
      <c r="A116" s="6">
        <v>3.1493434E7</v>
      </c>
      <c r="B116" s="7" t="s">
        <v>305</v>
      </c>
      <c r="C116" s="6">
        <v>2019.0</v>
      </c>
      <c r="D116" s="7" t="s">
        <v>312</v>
      </c>
      <c r="E116" s="7" t="s">
        <v>37</v>
      </c>
      <c r="F116" s="7" t="s">
        <v>317</v>
      </c>
      <c r="G116" s="7" t="s">
        <v>21</v>
      </c>
      <c r="H116" s="8" t="s">
        <v>313</v>
      </c>
      <c r="I116" s="7" t="s">
        <v>318</v>
      </c>
      <c r="J116" s="7" t="s">
        <v>72</v>
      </c>
      <c r="K116" s="9">
        <v>36.0</v>
      </c>
      <c r="L116" s="9"/>
      <c r="M116" s="9"/>
      <c r="N116" s="7" t="s">
        <v>61</v>
      </c>
      <c r="O116" s="7" t="s">
        <v>315</v>
      </c>
      <c r="P116" s="14" t="s">
        <v>316</v>
      </c>
      <c r="Q116" s="10" t="s">
        <v>27</v>
      </c>
      <c r="R116" s="7"/>
      <c r="S116" s="7"/>
      <c r="T116" s="7"/>
      <c r="U116" s="7"/>
    </row>
    <row r="117">
      <c r="A117" s="6">
        <v>3.1493434E7</v>
      </c>
      <c r="B117" s="7" t="s">
        <v>305</v>
      </c>
      <c r="C117" s="6">
        <v>2019.0</v>
      </c>
      <c r="D117" s="7" t="s">
        <v>312</v>
      </c>
      <c r="E117" s="7" t="s">
        <v>160</v>
      </c>
      <c r="F117" s="7" t="s">
        <v>311</v>
      </c>
      <c r="G117" s="7" t="s">
        <v>21</v>
      </c>
      <c r="H117" s="8" t="s">
        <v>313</v>
      </c>
      <c r="I117" s="7" t="s">
        <v>318</v>
      </c>
      <c r="J117" s="7" t="s">
        <v>72</v>
      </c>
      <c r="K117" s="9">
        <v>36.0</v>
      </c>
      <c r="L117" s="9"/>
      <c r="M117" s="9"/>
      <c r="N117" s="7" t="s">
        <v>61</v>
      </c>
      <c r="O117" s="7" t="s">
        <v>315</v>
      </c>
      <c r="P117" s="14" t="s">
        <v>316</v>
      </c>
      <c r="Q117" s="10" t="s">
        <v>27</v>
      </c>
      <c r="R117" s="7"/>
      <c r="S117" s="7"/>
      <c r="T117" s="7"/>
      <c r="U117" s="7"/>
    </row>
    <row r="118">
      <c r="A118" s="6">
        <v>2.7936112E7</v>
      </c>
      <c r="B118" s="7" t="s">
        <v>319</v>
      </c>
      <c r="C118" s="6">
        <v>2016.0</v>
      </c>
      <c r="D118" s="7" t="s">
        <v>320</v>
      </c>
      <c r="E118" s="7" t="s">
        <v>321</v>
      </c>
      <c r="F118" s="7" t="s">
        <v>321</v>
      </c>
      <c r="G118" s="7" t="s">
        <v>322</v>
      </c>
      <c r="H118" s="8" t="s">
        <v>323</v>
      </c>
      <c r="I118" s="7" t="s">
        <v>53</v>
      </c>
      <c r="J118" s="7" t="s">
        <v>78</v>
      </c>
      <c r="K118" s="9">
        <f>L118+M118</f>
        <v>504</v>
      </c>
      <c r="L118" s="9">
        <v>370.0</v>
      </c>
      <c r="M118" s="9">
        <v>134.0</v>
      </c>
      <c r="N118" s="7" t="s">
        <v>24</v>
      </c>
      <c r="O118" s="7" t="s">
        <v>45</v>
      </c>
      <c r="P118" s="10" t="s">
        <v>26</v>
      </c>
      <c r="Q118" s="10" t="s">
        <v>101</v>
      </c>
      <c r="R118" s="7"/>
      <c r="S118" s="7"/>
      <c r="T118" s="7"/>
      <c r="U118" s="7"/>
    </row>
    <row r="119">
      <c r="A119" s="21">
        <v>3.6171425E7</v>
      </c>
      <c r="B119" s="21" t="s">
        <v>324</v>
      </c>
      <c r="C119" s="21">
        <v>2022.0</v>
      </c>
      <c r="D119" s="21" t="s">
        <v>325</v>
      </c>
      <c r="E119" s="14" t="s">
        <v>326</v>
      </c>
      <c r="F119" s="14" t="s">
        <v>327</v>
      </c>
      <c r="G119" s="10" t="s">
        <v>51</v>
      </c>
      <c r="H119" s="22" t="s">
        <v>328</v>
      </c>
      <c r="I119" s="21" t="s">
        <v>329</v>
      </c>
      <c r="J119" s="10" t="s">
        <v>330</v>
      </c>
      <c r="K119" s="17">
        <v>297647.0</v>
      </c>
      <c r="L119" s="17">
        <v>15040.0</v>
      </c>
      <c r="M119" s="17">
        <f t="shared" ref="M119:M120" si="8">K119-L119</f>
        <v>282607</v>
      </c>
      <c r="N119" s="7" t="s">
        <v>24</v>
      </c>
      <c r="O119" s="7" t="s">
        <v>25</v>
      </c>
      <c r="P119" s="10" t="s">
        <v>26</v>
      </c>
      <c r="Q119" s="10" t="s">
        <v>84</v>
      </c>
      <c r="R119" s="7"/>
      <c r="S119" s="7"/>
      <c r="T119" s="7"/>
      <c r="U119" s="7"/>
    </row>
    <row r="120">
      <c r="A120" s="21">
        <v>3.6171425E7</v>
      </c>
      <c r="B120" s="21" t="s">
        <v>324</v>
      </c>
      <c r="C120" s="21">
        <v>2022.0</v>
      </c>
      <c r="D120" s="21" t="s">
        <v>325</v>
      </c>
      <c r="E120" s="14" t="s">
        <v>326</v>
      </c>
      <c r="F120" s="14" t="s">
        <v>327</v>
      </c>
      <c r="G120" s="10" t="s">
        <v>51</v>
      </c>
      <c r="H120" s="22" t="s">
        <v>328</v>
      </c>
      <c r="I120" s="21" t="s">
        <v>331</v>
      </c>
      <c r="J120" s="10" t="s">
        <v>330</v>
      </c>
      <c r="K120" s="17">
        <v>302585.0</v>
      </c>
      <c r="L120" s="17">
        <v>19978.0</v>
      </c>
      <c r="M120" s="11">
        <f t="shared" si="8"/>
        <v>282607</v>
      </c>
      <c r="N120" s="7" t="s">
        <v>24</v>
      </c>
      <c r="O120" s="7" t="s">
        <v>25</v>
      </c>
      <c r="P120" s="10" t="s">
        <v>26</v>
      </c>
      <c r="Q120" s="10" t="s">
        <v>84</v>
      </c>
      <c r="R120" s="7"/>
      <c r="S120" s="7"/>
      <c r="T120" s="7"/>
      <c r="U120" s="7"/>
    </row>
    <row r="121">
      <c r="A121" s="21">
        <v>3.6171425E7</v>
      </c>
      <c r="B121" s="21" t="s">
        <v>324</v>
      </c>
      <c r="C121" s="21">
        <v>2022.0</v>
      </c>
      <c r="D121" s="21" t="s">
        <v>325</v>
      </c>
      <c r="E121" s="14" t="s">
        <v>332</v>
      </c>
      <c r="F121" s="14" t="s">
        <v>333</v>
      </c>
      <c r="G121" s="10" t="s">
        <v>334</v>
      </c>
      <c r="H121" s="22" t="s">
        <v>328</v>
      </c>
      <c r="I121" s="21" t="s">
        <v>331</v>
      </c>
      <c r="J121" s="21" t="s">
        <v>335</v>
      </c>
      <c r="K121" s="23">
        <v>425944.0</v>
      </c>
      <c r="L121" s="23">
        <v>31473.0</v>
      </c>
      <c r="M121" s="23">
        <v>394471.0</v>
      </c>
      <c r="N121" s="7" t="s">
        <v>24</v>
      </c>
      <c r="O121" s="7" t="s">
        <v>25</v>
      </c>
      <c r="P121" s="10" t="s">
        <v>26</v>
      </c>
      <c r="Q121" s="10" t="s">
        <v>336</v>
      </c>
      <c r="R121" s="7"/>
      <c r="S121" s="7"/>
      <c r="T121" s="7"/>
      <c r="U121" s="7"/>
    </row>
    <row r="122">
      <c r="A122" s="21">
        <v>3.6171425E7</v>
      </c>
      <c r="B122" s="21" t="s">
        <v>324</v>
      </c>
      <c r="C122" s="21">
        <v>2022.0</v>
      </c>
      <c r="D122" s="21" t="s">
        <v>325</v>
      </c>
      <c r="E122" s="14" t="s">
        <v>332</v>
      </c>
      <c r="F122" s="14" t="s">
        <v>333</v>
      </c>
      <c r="G122" s="10" t="s">
        <v>85</v>
      </c>
      <c r="H122" s="22" t="s">
        <v>328</v>
      </c>
      <c r="I122" s="21" t="s">
        <v>26</v>
      </c>
      <c r="J122" s="21" t="s">
        <v>335</v>
      </c>
      <c r="K122" s="17">
        <f>L122+M122</f>
        <v>447580</v>
      </c>
      <c r="L122" s="23">
        <v>37826.0</v>
      </c>
      <c r="M122" s="23">
        <v>409754.0</v>
      </c>
      <c r="N122" s="7" t="s">
        <v>24</v>
      </c>
      <c r="O122" s="7" t="s">
        <v>25</v>
      </c>
      <c r="P122" s="10" t="s">
        <v>26</v>
      </c>
      <c r="Q122" s="10" t="s">
        <v>336</v>
      </c>
      <c r="R122" s="7"/>
      <c r="S122" s="7"/>
      <c r="T122" s="7"/>
      <c r="U122" s="7"/>
    </row>
    <row r="123">
      <c r="A123" s="21">
        <v>3.6171425E7</v>
      </c>
      <c r="B123" s="21" t="s">
        <v>324</v>
      </c>
      <c r="C123" s="21">
        <v>2022.0</v>
      </c>
      <c r="D123" s="21" t="s">
        <v>325</v>
      </c>
      <c r="E123" s="14" t="s">
        <v>332</v>
      </c>
      <c r="F123" s="14" t="s">
        <v>333</v>
      </c>
      <c r="G123" s="10" t="s">
        <v>51</v>
      </c>
      <c r="H123" s="22" t="s">
        <v>328</v>
      </c>
      <c r="I123" s="21" t="s">
        <v>331</v>
      </c>
      <c r="J123" s="10" t="s">
        <v>337</v>
      </c>
      <c r="K123" s="17">
        <v>34861.0</v>
      </c>
      <c r="L123" s="17">
        <v>2527.0</v>
      </c>
      <c r="M123" s="11">
        <f>K123-L123</f>
        <v>32334</v>
      </c>
      <c r="N123" s="7" t="s">
        <v>24</v>
      </c>
      <c r="O123" s="7" t="s">
        <v>25</v>
      </c>
      <c r="P123" s="10" t="s">
        <v>26</v>
      </c>
      <c r="Q123" s="10" t="s">
        <v>336</v>
      </c>
      <c r="R123" s="7"/>
      <c r="S123" s="7"/>
      <c r="T123" s="7"/>
      <c r="U123" s="7"/>
    </row>
    <row r="124">
      <c r="A124" s="21">
        <v>3.6171425E7</v>
      </c>
      <c r="B124" s="21" t="s">
        <v>324</v>
      </c>
      <c r="C124" s="21">
        <v>2022.0</v>
      </c>
      <c r="D124" s="21" t="s">
        <v>325</v>
      </c>
      <c r="E124" s="14" t="s">
        <v>338</v>
      </c>
      <c r="F124" s="14" t="s">
        <v>339</v>
      </c>
      <c r="G124" s="10" t="s">
        <v>334</v>
      </c>
      <c r="H124" s="22" t="s">
        <v>328</v>
      </c>
      <c r="I124" s="21" t="s">
        <v>331</v>
      </c>
      <c r="J124" s="21" t="s">
        <v>335</v>
      </c>
      <c r="K124" s="23">
        <v>425944.0</v>
      </c>
      <c r="L124" s="23">
        <v>31473.0</v>
      </c>
      <c r="M124" s="23">
        <v>394471.0</v>
      </c>
      <c r="N124" s="7" t="s">
        <v>24</v>
      </c>
      <c r="O124" s="7" t="s">
        <v>25</v>
      </c>
      <c r="P124" s="10" t="s">
        <v>26</v>
      </c>
      <c r="Q124" s="10" t="s">
        <v>84</v>
      </c>
      <c r="R124" s="7"/>
      <c r="S124" s="7"/>
      <c r="T124" s="7"/>
      <c r="U124" s="7"/>
    </row>
    <row r="125">
      <c r="A125" s="21">
        <v>3.6171425E7</v>
      </c>
      <c r="B125" s="21" t="s">
        <v>324</v>
      </c>
      <c r="C125" s="21">
        <v>2022.0</v>
      </c>
      <c r="D125" s="21" t="s">
        <v>325</v>
      </c>
      <c r="E125" s="14" t="s">
        <v>338</v>
      </c>
      <c r="F125" s="14" t="s">
        <v>339</v>
      </c>
      <c r="G125" s="10" t="s">
        <v>51</v>
      </c>
      <c r="H125" s="22" t="s">
        <v>328</v>
      </c>
      <c r="I125" s="21" t="s">
        <v>331</v>
      </c>
      <c r="J125" s="21" t="s">
        <v>330</v>
      </c>
      <c r="K125" s="17">
        <v>302585.0</v>
      </c>
      <c r="L125" s="17">
        <v>19978.0</v>
      </c>
      <c r="M125" s="11">
        <f>K125-L125</f>
        <v>282607</v>
      </c>
      <c r="N125" s="7" t="s">
        <v>24</v>
      </c>
      <c r="O125" s="7" t="s">
        <v>25</v>
      </c>
      <c r="P125" s="10" t="s">
        <v>26</v>
      </c>
      <c r="Q125" s="10" t="s">
        <v>84</v>
      </c>
      <c r="R125" s="7"/>
      <c r="S125" s="7"/>
      <c r="T125" s="7"/>
      <c r="U125" s="7"/>
    </row>
    <row r="126">
      <c r="A126" s="21">
        <v>3.6171425E7</v>
      </c>
      <c r="B126" s="21" t="s">
        <v>324</v>
      </c>
      <c r="C126" s="21">
        <v>2022.0</v>
      </c>
      <c r="D126" s="21" t="s">
        <v>325</v>
      </c>
      <c r="E126" s="14" t="s">
        <v>338</v>
      </c>
      <c r="F126" s="14" t="s">
        <v>339</v>
      </c>
      <c r="G126" s="10" t="s">
        <v>85</v>
      </c>
      <c r="H126" s="22" t="s">
        <v>328</v>
      </c>
      <c r="I126" s="21" t="s">
        <v>26</v>
      </c>
      <c r="J126" s="21" t="s">
        <v>330</v>
      </c>
      <c r="K126" s="17">
        <f t="shared" ref="K126:K127" si="9">L126+M126</f>
        <v>321312</v>
      </c>
      <c r="L126" s="23">
        <v>24866.0</v>
      </c>
      <c r="M126" s="17">
        <v>296446.0</v>
      </c>
      <c r="N126" s="7" t="s">
        <v>24</v>
      </c>
      <c r="O126" s="7" t="s">
        <v>25</v>
      </c>
      <c r="P126" s="10" t="s">
        <v>26</v>
      </c>
      <c r="Q126" s="10" t="s">
        <v>84</v>
      </c>
      <c r="R126" s="7"/>
      <c r="S126" s="7"/>
      <c r="T126" s="7"/>
      <c r="U126" s="7"/>
    </row>
    <row r="127">
      <c r="A127" s="21">
        <v>3.6171425E7</v>
      </c>
      <c r="B127" s="21" t="s">
        <v>324</v>
      </c>
      <c r="C127" s="21">
        <v>2022.0</v>
      </c>
      <c r="D127" s="21" t="s">
        <v>325</v>
      </c>
      <c r="E127" s="14" t="s">
        <v>143</v>
      </c>
      <c r="F127" s="14" t="s">
        <v>340</v>
      </c>
      <c r="G127" s="21" t="s">
        <v>334</v>
      </c>
      <c r="H127" s="22" t="s">
        <v>328</v>
      </c>
      <c r="I127" s="10" t="s">
        <v>329</v>
      </c>
      <c r="J127" s="21" t="s">
        <v>335</v>
      </c>
      <c r="K127" s="11">
        <f t="shared" si="9"/>
        <v>417930</v>
      </c>
      <c r="L127" s="17">
        <v>23459.0</v>
      </c>
      <c r="M127" s="17">
        <v>394471.0</v>
      </c>
      <c r="N127" s="7" t="s">
        <v>24</v>
      </c>
      <c r="O127" s="7" t="s">
        <v>25</v>
      </c>
      <c r="P127" s="10" t="s">
        <v>26</v>
      </c>
      <c r="Q127" s="10" t="s">
        <v>84</v>
      </c>
    </row>
    <row r="128">
      <c r="A128" s="21">
        <v>3.6171425E7</v>
      </c>
      <c r="B128" s="21" t="s">
        <v>324</v>
      </c>
      <c r="C128" s="21">
        <v>2022.0</v>
      </c>
      <c r="D128" s="21" t="s">
        <v>325</v>
      </c>
      <c r="E128" s="14" t="s">
        <v>143</v>
      </c>
      <c r="F128" s="14" t="s">
        <v>341</v>
      </c>
      <c r="G128" s="21" t="s">
        <v>334</v>
      </c>
      <c r="H128" s="22" t="s">
        <v>328</v>
      </c>
      <c r="I128" s="21" t="s">
        <v>331</v>
      </c>
      <c r="J128" s="21" t="s">
        <v>335</v>
      </c>
      <c r="K128" s="23">
        <v>425944.0</v>
      </c>
      <c r="L128" s="23">
        <v>31473.0</v>
      </c>
      <c r="M128" s="23">
        <v>394471.0</v>
      </c>
      <c r="N128" s="7" t="s">
        <v>24</v>
      </c>
      <c r="O128" s="7" t="s">
        <v>25</v>
      </c>
      <c r="P128" s="10" t="s">
        <v>26</v>
      </c>
      <c r="Q128" s="21" t="s">
        <v>27</v>
      </c>
    </row>
    <row r="129">
      <c r="A129" s="21">
        <v>3.6171425E7</v>
      </c>
      <c r="B129" s="21" t="s">
        <v>324</v>
      </c>
      <c r="C129" s="21">
        <v>2022.0</v>
      </c>
      <c r="D129" s="21" t="s">
        <v>325</v>
      </c>
      <c r="E129" s="14" t="s">
        <v>143</v>
      </c>
      <c r="F129" s="14" t="s">
        <v>341</v>
      </c>
      <c r="G129" s="21" t="s">
        <v>51</v>
      </c>
      <c r="H129" s="22" t="s">
        <v>328</v>
      </c>
      <c r="I129" s="21" t="s">
        <v>329</v>
      </c>
      <c r="J129" s="10" t="s">
        <v>330</v>
      </c>
      <c r="K129" s="17">
        <v>297647.0</v>
      </c>
      <c r="L129" s="17">
        <v>15040.0</v>
      </c>
      <c r="M129" s="17">
        <f t="shared" ref="M129:M130" si="10">K129-L129</f>
        <v>282607</v>
      </c>
      <c r="N129" s="7" t="s">
        <v>24</v>
      </c>
      <c r="O129" s="7" t="s">
        <v>25</v>
      </c>
      <c r="P129" s="10" t="s">
        <v>26</v>
      </c>
      <c r="Q129" s="21" t="s">
        <v>27</v>
      </c>
      <c r="R129" s="7"/>
      <c r="S129" s="7"/>
      <c r="T129" s="7"/>
      <c r="U129" s="7"/>
    </row>
    <row r="130">
      <c r="A130" s="21">
        <v>3.6171425E7</v>
      </c>
      <c r="B130" s="21" t="s">
        <v>324</v>
      </c>
      <c r="C130" s="21">
        <v>2022.0</v>
      </c>
      <c r="D130" s="21" t="s">
        <v>325</v>
      </c>
      <c r="E130" s="14" t="s">
        <v>143</v>
      </c>
      <c r="F130" s="14" t="s">
        <v>341</v>
      </c>
      <c r="G130" s="21" t="s">
        <v>51</v>
      </c>
      <c r="H130" s="22" t="s">
        <v>328</v>
      </c>
      <c r="I130" s="21" t="s">
        <v>331</v>
      </c>
      <c r="J130" s="21" t="s">
        <v>330</v>
      </c>
      <c r="K130" s="17">
        <v>302585.0</v>
      </c>
      <c r="L130" s="17">
        <v>19978.0</v>
      </c>
      <c r="M130" s="11">
        <f t="shared" si="10"/>
        <v>282607</v>
      </c>
      <c r="N130" s="7" t="s">
        <v>24</v>
      </c>
      <c r="O130" s="7" t="s">
        <v>25</v>
      </c>
      <c r="P130" s="10" t="s">
        <v>26</v>
      </c>
      <c r="Q130" s="21" t="s">
        <v>27</v>
      </c>
    </row>
    <row r="131">
      <c r="A131" s="21">
        <v>3.6171425E7</v>
      </c>
      <c r="B131" s="21" t="s">
        <v>324</v>
      </c>
      <c r="C131" s="21">
        <v>2022.0</v>
      </c>
      <c r="D131" s="21" t="s">
        <v>325</v>
      </c>
      <c r="E131" s="14" t="s">
        <v>143</v>
      </c>
      <c r="F131" s="14" t="s">
        <v>341</v>
      </c>
      <c r="G131" s="21" t="s">
        <v>85</v>
      </c>
      <c r="H131" s="22" t="s">
        <v>328</v>
      </c>
      <c r="I131" s="21" t="s">
        <v>26</v>
      </c>
      <c r="J131" s="21" t="s">
        <v>330</v>
      </c>
      <c r="K131" s="17">
        <f t="shared" ref="K131:K132" si="11">L131+M131</f>
        <v>321312</v>
      </c>
      <c r="L131" s="23">
        <v>24866.0</v>
      </c>
      <c r="M131" s="17">
        <v>296446.0</v>
      </c>
      <c r="N131" s="7" t="s">
        <v>24</v>
      </c>
      <c r="O131" s="7" t="s">
        <v>25</v>
      </c>
      <c r="P131" s="10" t="s">
        <v>26</v>
      </c>
      <c r="Q131" s="21" t="s">
        <v>27</v>
      </c>
      <c r="R131" s="7"/>
      <c r="S131" s="7"/>
      <c r="T131" s="7"/>
      <c r="U131" s="7"/>
    </row>
    <row r="132">
      <c r="A132" s="21">
        <v>3.6171425E7</v>
      </c>
      <c r="B132" s="21" t="s">
        <v>324</v>
      </c>
      <c r="C132" s="21">
        <v>2022.0</v>
      </c>
      <c r="D132" s="21" t="s">
        <v>325</v>
      </c>
      <c r="E132" s="14" t="s">
        <v>143</v>
      </c>
      <c r="F132" s="14" t="s">
        <v>342</v>
      </c>
      <c r="G132" s="21" t="s">
        <v>85</v>
      </c>
      <c r="H132" s="22" t="s">
        <v>328</v>
      </c>
      <c r="I132" s="21" t="s">
        <v>26</v>
      </c>
      <c r="J132" s="21" t="s">
        <v>335</v>
      </c>
      <c r="K132" s="17">
        <f t="shared" si="11"/>
        <v>447580</v>
      </c>
      <c r="L132" s="23">
        <v>37826.0</v>
      </c>
      <c r="M132" s="23">
        <v>409754.0</v>
      </c>
      <c r="N132" s="7" t="s">
        <v>24</v>
      </c>
      <c r="O132" s="7" t="s">
        <v>25</v>
      </c>
      <c r="P132" s="10" t="s">
        <v>26</v>
      </c>
      <c r="Q132" s="21" t="s">
        <v>27</v>
      </c>
      <c r="R132" s="7"/>
      <c r="S132" s="7"/>
      <c r="T132" s="7"/>
      <c r="U132" s="7"/>
    </row>
    <row r="133">
      <c r="A133" s="21">
        <v>3.6171425E7</v>
      </c>
      <c r="B133" s="21" t="s">
        <v>324</v>
      </c>
      <c r="C133" s="21">
        <v>2022.0</v>
      </c>
      <c r="D133" s="21" t="s">
        <v>325</v>
      </c>
      <c r="E133" s="14" t="s">
        <v>343</v>
      </c>
      <c r="F133" s="14" t="s">
        <v>344</v>
      </c>
      <c r="G133" s="10" t="s">
        <v>51</v>
      </c>
      <c r="H133" s="22" t="s">
        <v>328</v>
      </c>
      <c r="I133" s="21" t="s">
        <v>331</v>
      </c>
      <c r="J133" s="21" t="s">
        <v>125</v>
      </c>
      <c r="K133" s="17">
        <v>88498.0</v>
      </c>
      <c r="L133" s="17">
        <v>8968.0</v>
      </c>
      <c r="M133" s="11">
        <f>K133-L133</f>
        <v>79530</v>
      </c>
      <c r="N133" s="7" t="s">
        <v>24</v>
      </c>
      <c r="O133" s="7" t="s">
        <v>25</v>
      </c>
      <c r="P133" s="10" t="s">
        <v>26</v>
      </c>
      <c r="Q133" s="10" t="s">
        <v>84</v>
      </c>
      <c r="R133" s="7"/>
      <c r="S133" s="7"/>
      <c r="T133" s="7"/>
      <c r="U133" s="7"/>
    </row>
    <row r="134">
      <c r="A134" s="21">
        <v>3.6171425E7</v>
      </c>
      <c r="B134" s="21" t="s">
        <v>324</v>
      </c>
      <c r="C134" s="21">
        <v>2022.0</v>
      </c>
      <c r="D134" s="21" t="s">
        <v>325</v>
      </c>
      <c r="E134" s="14" t="s">
        <v>343</v>
      </c>
      <c r="F134" s="14" t="s">
        <v>344</v>
      </c>
      <c r="G134" s="10" t="s">
        <v>85</v>
      </c>
      <c r="H134" s="22" t="s">
        <v>328</v>
      </c>
      <c r="I134" s="21" t="s">
        <v>26</v>
      </c>
      <c r="J134" s="21" t="s">
        <v>125</v>
      </c>
      <c r="K134" s="17">
        <f>L134+M134</f>
        <v>91407</v>
      </c>
      <c r="L134" s="23">
        <v>10433.0</v>
      </c>
      <c r="M134" s="23">
        <v>80974.0</v>
      </c>
      <c r="N134" s="7" t="s">
        <v>24</v>
      </c>
      <c r="O134" s="7" t="s">
        <v>25</v>
      </c>
      <c r="P134" s="10" t="s">
        <v>26</v>
      </c>
      <c r="Q134" s="10" t="s">
        <v>84</v>
      </c>
      <c r="R134" s="7"/>
      <c r="S134" s="7"/>
      <c r="T134" s="7"/>
      <c r="U134" s="7"/>
    </row>
    <row r="135">
      <c r="A135" s="21">
        <v>3.6171425E7</v>
      </c>
      <c r="B135" s="21" t="s">
        <v>324</v>
      </c>
      <c r="C135" s="21">
        <v>2022.0</v>
      </c>
      <c r="D135" s="21" t="s">
        <v>325</v>
      </c>
      <c r="E135" s="14" t="s">
        <v>343</v>
      </c>
      <c r="F135" s="14" t="s">
        <v>344</v>
      </c>
      <c r="G135" s="10" t="s">
        <v>334</v>
      </c>
      <c r="H135" s="22" t="s">
        <v>328</v>
      </c>
      <c r="I135" s="21" t="s">
        <v>331</v>
      </c>
      <c r="J135" s="21" t="s">
        <v>335</v>
      </c>
      <c r="K135" s="23">
        <v>425944.0</v>
      </c>
      <c r="L135" s="23">
        <v>31473.0</v>
      </c>
      <c r="M135" s="23">
        <v>394471.0</v>
      </c>
      <c r="N135" s="7" t="s">
        <v>24</v>
      </c>
      <c r="O135" s="7" t="s">
        <v>25</v>
      </c>
      <c r="P135" s="10" t="s">
        <v>26</v>
      </c>
      <c r="Q135" s="10" t="s">
        <v>84</v>
      </c>
      <c r="R135" s="7"/>
      <c r="S135" s="7"/>
      <c r="T135" s="7"/>
      <c r="U135" s="7"/>
    </row>
    <row r="136">
      <c r="A136" s="21">
        <v>3.6171425E7</v>
      </c>
      <c r="B136" s="21" t="s">
        <v>324</v>
      </c>
      <c r="C136" s="21">
        <v>2022.0</v>
      </c>
      <c r="D136" s="21" t="s">
        <v>325</v>
      </c>
      <c r="E136" s="14" t="s">
        <v>343</v>
      </c>
      <c r="F136" s="14" t="s">
        <v>344</v>
      </c>
      <c r="G136" s="10" t="s">
        <v>85</v>
      </c>
      <c r="H136" s="22" t="s">
        <v>328</v>
      </c>
      <c r="I136" s="21" t="s">
        <v>26</v>
      </c>
      <c r="J136" s="21" t="s">
        <v>335</v>
      </c>
      <c r="K136" s="17">
        <f>L136+M136</f>
        <v>447580</v>
      </c>
      <c r="L136" s="23">
        <v>37826.0</v>
      </c>
      <c r="M136" s="23">
        <v>409754.0</v>
      </c>
      <c r="N136" s="7" t="s">
        <v>24</v>
      </c>
      <c r="O136" s="7" t="s">
        <v>25</v>
      </c>
      <c r="P136" s="10" t="s">
        <v>26</v>
      </c>
      <c r="Q136" s="10" t="s">
        <v>84</v>
      </c>
      <c r="R136" s="7"/>
      <c r="S136" s="7"/>
      <c r="T136" s="7"/>
      <c r="U136" s="7"/>
    </row>
    <row r="137">
      <c r="A137" s="21">
        <v>3.6171425E7</v>
      </c>
      <c r="B137" s="21" t="s">
        <v>324</v>
      </c>
      <c r="C137" s="21">
        <v>2022.0</v>
      </c>
      <c r="D137" s="21" t="s">
        <v>325</v>
      </c>
      <c r="E137" s="14" t="s">
        <v>345</v>
      </c>
      <c r="F137" s="14" t="s">
        <v>346</v>
      </c>
      <c r="G137" s="10" t="s">
        <v>51</v>
      </c>
      <c r="H137" s="22" t="s">
        <v>328</v>
      </c>
      <c r="I137" s="21" t="s">
        <v>331</v>
      </c>
      <c r="J137" s="10" t="s">
        <v>337</v>
      </c>
      <c r="K137" s="17">
        <v>34861.0</v>
      </c>
      <c r="L137" s="17">
        <v>2527.0</v>
      </c>
      <c r="M137" s="11">
        <f>K137-L137</f>
        <v>32334</v>
      </c>
      <c r="N137" s="7" t="s">
        <v>24</v>
      </c>
      <c r="O137" s="7" t="s">
        <v>25</v>
      </c>
      <c r="P137" s="10" t="s">
        <v>26</v>
      </c>
      <c r="Q137" s="10" t="s">
        <v>84</v>
      </c>
      <c r="R137" s="7"/>
      <c r="S137" s="7"/>
      <c r="T137" s="7"/>
      <c r="U137" s="7"/>
    </row>
    <row r="138">
      <c r="A138" s="21">
        <v>3.6171425E7</v>
      </c>
      <c r="B138" s="21" t="s">
        <v>324</v>
      </c>
      <c r="C138" s="21">
        <v>2022.0</v>
      </c>
      <c r="D138" s="21" t="s">
        <v>325</v>
      </c>
      <c r="E138" s="14" t="s">
        <v>154</v>
      </c>
      <c r="F138" s="14" t="s">
        <v>155</v>
      </c>
      <c r="G138" s="10" t="s">
        <v>334</v>
      </c>
      <c r="H138" s="22" t="s">
        <v>328</v>
      </c>
      <c r="I138" s="21" t="s">
        <v>331</v>
      </c>
      <c r="J138" s="21" t="s">
        <v>335</v>
      </c>
      <c r="K138" s="23">
        <v>425944.0</v>
      </c>
      <c r="L138" s="23">
        <v>31473.0</v>
      </c>
      <c r="M138" s="23">
        <v>394471.0</v>
      </c>
      <c r="N138" s="7" t="s">
        <v>24</v>
      </c>
      <c r="O138" s="7" t="s">
        <v>25</v>
      </c>
      <c r="P138" s="10" t="s">
        <v>26</v>
      </c>
      <c r="Q138" s="10" t="s">
        <v>84</v>
      </c>
    </row>
    <row r="139">
      <c r="A139" s="21">
        <v>3.6171425E7</v>
      </c>
      <c r="B139" s="21" t="s">
        <v>324</v>
      </c>
      <c r="C139" s="21">
        <v>2022.0</v>
      </c>
      <c r="D139" s="21" t="s">
        <v>325</v>
      </c>
      <c r="E139" s="14" t="s">
        <v>347</v>
      </c>
      <c r="F139" s="14" t="s">
        <v>348</v>
      </c>
      <c r="G139" s="10" t="s">
        <v>51</v>
      </c>
      <c r="H139" s="22" t="s">
        <v>328</v>
      </c>
      <c r="I139" s="21" t="s">
        <v>331</v>
      </c>
      <c r="J139" s="10" t="s">
        <v>125</v>
      </c>
      <c r="K139" s="17">
        <v>88498.0</v>
      </c>
      <c r="L139" s="17">
        <v>8968.0</v>
      </c>
      <c r="M139" s="11">
        <f>K139-L139</f>
        <v>79530</v>
      </c>
      <c r="N139" s="7" t="s">
        <v>24</v>
      </c>
      <c r="O139" s="7" t="s">
        <v>25</v>
      </c>
      <c r="P139" s="10" t="s">
        <v>26</v>
      </c>
      <c r="Q139" s="10" t="s">
        <v>27</v>
      </c>
      <c r="R139" s="7"/>
      <c r="S139" s="7"/>
      <c r="T139" s="7"/>
      <c r="U139" s="7"/>
    </row>
    <row r="140">
      <c r="A140" s="21">
        <v>3.6171425E7</v>
      </c>
      <c r="B140" s="21" t="s">
        <v>324</v>
      </c>
      <c r="C140" s="21">
        <v>2022.0</v>
      </c>
      <c r="D140" s="21" t="s">
        <v>325</v>
      </c>
      <c r="E140" s="14" t="s">
        <v>160</v>
      </c>
      <c r="F140" s="14" t="s">
        <v>349</v>
      </c>
      <c r="G140" s="21" t="s">
        <v>334</v>
      </c>
      <c r="H140" s="22" t="s">
        <v>328</v>
      </c>
      <c r="I140" s="10" t="s">
        <v>329</v>
      </c>
      <c r="J140" s="21" t="s">
        <v>335</v>
      </c>
      <c r="K140" s="11">
        <f>L140+M140</f>
        <v>417930</v>
      </c>
      <c r="L140" s="17">
        <v>23459.0</v>
      </c>
      <c r="M140" s="17">
        <v>394471.0</v>
      </c>
      <c r="N140" s="7" t="s">
        <v>24</v>
      </c>
      <c r="O140" s="7" t="s">
        <v>25</v>
      </c>
      <c r="P140" s="10" t="s">
        <v>26</v>
      </c>
      <c r="Q140" s="21" t="s">
        <v>64</v>
      </c>
      <c r="R140" s="7"/>
      <c r="S140" s="7"/>
      <c r="T140" s="7"/>
      <c r="U140" s="7"/>
    </row>
    <row r="141">
      <c r="A141" s="21">
        <v>3.6171425E7</v>
      </c>
      <c r="B141" s="21" t="s">
        <v>324</v>
      </c>
      <c r="C141" s="21">
        <v>2022.0</v>
      </c>
      <c r="D141" s="21" t="s">
        <v>325</v>
      </c>
      <c r="E141" s="14" t="s">
        <v>160</v>
      </c>
      <c r="F141" s="14" t="s">
        <v>350</v>
      </c>
      <c r="G141" s="21" t="s">
        <v>51</v>
      </c>
      <c r="H141" s="22" t="s">
        <v>328</v>
      </c>
      <c r="I141" s="21" t="s">
        <v>329</v>
      </c>
      <c r="J141" s="10" t="s">
        <v>330</v>
      </c>
      <c r="K141" s="17">
        <v>297647.0</v>
      </c>
      <c r="L141" s="17">
        <v>15040.0</v>
      </c>
      <c r="M141" s="17">
        <f>K141-L141</f>
        <v>282607</v>
      </c>
      <c r="N141" s="7" t="s">
        <v>24</v>
      </c>
      <c r="O141" s="7" t="s">
        <v>25</v>
      </c>
      <c r="P141" s="10" t="s">
        <v>26</v>
      </c>
      <c r="Q141" s="10" t="s">
        <v>84</v>
      </c>
      <c r="R141" s="7"/>
      <c r="S141" s="7"/>
      <c r="T141" s="7"/>
      <c r="U141" s="7"/>
    </row>
    <row r="142">
      <c r="A142" s="21">
        <v>3.6171425E7</v>
      </c>
      <c r="B142" s="21" t="s">
        <v>324</v>
      </c>
      <c r="C142" s="21">
        <v>2022.0</v>
      </c>
      <c r="D142" s="21" t="s">
        <v>325</v>
      </c>
      <c r="E142" s="14" t="s">
        <v>160</v>
      </c>
      <c r="F142" s="14" t="s">
        <v>161</v>
      </c>
      <c r="G142" s="21" t="s">
        <v>334</v>
      </c>
      <c r="H142" s="22" t="s">
        <v>328</v>
      </c>
      <c r="I142" s="10" t="s">
        <v>329</v>
      </c>
      <c r="J142" s="21" t="s">
        <v>335</v>
      </c>
      <c r="K142" s="11">
        <f>L142+M142</f>
        <v>417930</v>
      </c>
      <c r="L142" s="17">
        <v>23459.0</v>
      </c>
      <c r="M142" s="17">
        <v>394471.0</v>
      </c>
      <c r="N142" s="7" t="s">
        <v>24</v>
      </c>
      <c r="O142" s="7" t="s">
        <v>25</v>
      </c>
      <c r="P142" s="10" t="s">
        <v>26</v>
      </c>
      <c r="Q142" s="21" t="s">
        <v>27</v>
      </c>
    </row>
    <row r="143">
      <c r="A143" s="21">
        <v>3.6171425E7</v>
      </c>
      <c r="B143" s="21" t="s">
        <v>324</v>
      </c>
      <c r="C143" s="21">
        <v>2022.0</v>
      </c>
      <c r="D143" s="21" t="s">
        <v>325</v>
      </c>
      <c r="E143" s="14" t="s">
        <v>160</v>
      </c>
      <c r="F143" s="14" t="s">
        <v>161</v>
      </c>
      <c r="G143" s="21" t="s">
        <v>334</v>
      </c>
      <c r="H143" s="22" t="s">
        <v>328</v>
      </c>
      <c r="I143" s="21" t="s">
        <v>331</v>
      </c>
      <c r="J143" s="21" t="s">
        <v>335</v>
      </c>
      <c r="K143" s="23">
        <v>425944.0</v>
      </c>
      <c r="L143" s="23">
        <v>31473.0</v>
      </c>
      <c r="M143" s="23">
        <v>394471.0</v>
      </c>
      <c r="N143" s="7" t="s">
        <v>24</v>
      </c>
      <c r="O143" s="7" t="s">
        <v>25</v>
      </c>
      <c r="P143" s="10" t="s">
        <v>26</v>
      </c>
      <c r="Q143" s="21" t="s">
        <v>27</v>
      </c>
      <c r="R143" s="7"/>
      <c r="S143" s="7"/>
      <c r="T143" s="7"/>
      <c r="U143" s="7"/>
    </row>
    <row r="144">
      <c r="A144" s="21">
        <v>3.6171425E7</v>
      </c>
      <c r="B144" s="21" t="s">
        <v>324</v>
      </c>
      <c r="C144" s="21">
        <v>2022.0</v>
      </c>
      <c r="D144" s="21" t="s">
        <v>325</v>
      </c>
      <c r="E144" s="14" t="s">
        <v>160</v>
      </c>
      <c r="F144" s="14" t="s">
        <v>161</v>
      </c>
      <c r="G144" s="21" t="s">
        <v>85</v>
      </c>
      <c r="H144" s="22" t="s">
        <v>328</v>
      </c>
      <c r="I144" s="21" t="s">
        <v>26</v>
      </c>
      <c r="J144" s="21" t="s">
        <v>335</v>
      </c>
      <c r="K144" s="17">
        <f>L144+M144</f>
        <v>447580</v>
      </c>
      <c r="L144" s="23">
        <v>37826.0</v>
      </c>
      <c r="M144" s="23">
        <v>409754.0</v>
      </c>
      <c r="N144" s="7" t="s">
        <v>24</v>
      </c>
      <c r="O144" s="7" t="s">
        <v>25</v>
      </c>
      <c r="P144" s="10" t="s">
        <v>26</v>
      </c>
      <c r="Q144" s="21" t="s">
        <v>27</v>
      </c>
    </row>
    <row r="145">
      <c r="A145" s="21">
        <v>3.6171425E7</v>
      </c>
      <c r="B145" s="21" t="s">
        <v>324</v>
      </c>
      <c r="C145" s="21">
        <v>2022.0</v>
      </c>
      <c r="D145" s="21" t="s">
        <v>325</v>
      </c>
      <c r="E145" s="14" t="s">
        <v>160</v>
      </c>
      <c r="F145" s="14" t="s">
        <v>161</v>
      </c>
      <c r="G145" s="21" t="s">
        <v>51</v>
      </c>
      <c r="H145" s="22" t="s">
        <v>328</v>
      </c>
      <c r="I145" s="21" t="s">
        <v>329</v>
      </c>
      <c r="J145" s="10" t="s">
        <v>330</v>
      </c>
      <c r="K145" s="17">
        <v>297647.0</v>
      </c>
      <c r="L145" s="17">
        <v>15040.0</v>
      </c>
      <c r="M145" s="17">
        <f t="shared" ref="M145:M146" si="12">K145-L145</f>
        <v>282607</v>
      </c>
      <c r="N145" s="7" t="s">
        <v>24</v>
      </c>
      <c r="O145" s="7" t="s">
        <v>25</v>
      </c>
      <c r="P145" s="10" t="s">
        <v>26</v>
      </c>
      <c r="Q145" s="21" t="s">
        <v>27</v>
      </c>
    </row>
    <row r="146">
      <c r="A146" s="21">
        <v>3.6171425E7</v>
      </c>
      <c r="B146" s="21" t="s">
        <v>324</v>
      </c>
      <c r="C146" s="21">
        <v>2022.0</v>
      </c>
      <c r="D146" s="21" t="s">
        <v>325</v>
      </c>
      <c r="E146" s="14" t="s">
        <v>160</v>
      </c>
      <c r="F146" s="14" t="s">
        <v>161</v>
      </c>
      <c r="G146" s="21" t="s">
        <v>51</v>
      </c>
      <c r="H146" s="22" t="s">
        <v>328</v>
      </c>
      <c r="I146" s="21" t="s">
        <v>331</v>
      </c>
      <c r="J146" s="21" t="s">
        <v>330</v>
      </c>
      <c r="K146" s="17">
        <v>302585.0</v>
      </c>
      <c r="L146" s="17">
        <v>19978.0</v>
      </c>
      <c r="M146" s="11">
        <f t="shared" si="12"/>
        <v>282607</v>
      </c>
      <c r="N146" s="7" t="s">
        <v>24</v>
      </c>
      <c r="O146" s="7" t="s">
        <v>25</v>
      </c>
      <c r="P146" s="10" t="s">
        <v>26</v>
      </c>
      <c r="Q146" s="21" t="s">
        <v>27</v>
      </c>
      <c r="R146" s="7"/>
      <c r="S146" s="7"/>
      <c r="T146" s="7"/>
      <c r="U146" s="7"/>
    </row>
    <row r="147">
      <c r="A147" s="21">
        <v>3.6171425E7</v>
      </c>
      <c r="B147" s="21" t="s">
        <v>324</v>
      </c>
      <c r="C147" s="21">
        <v>2022.0</v>
      </c>
      <c r="D147" s="21" t="s">
        <v>325</v>
      </c>
      <c r="E147" s="14" t="s">
        <v>160</v>
      </c>
      <c r="F147" s="14" t="s">
        <v>161</v>
      </c>
      <c r="G147" s="21" t="s">
        <v>85</v>
      </c>
      <c r="H147" s="22" t="s">
        <v>328</v>
      </c>
      <c r="I147" s="21" t="s">
        <v>26</v>
      </c>
      <c r="J147" s="21" t="s">
        <v>330</v>
      </c>
      <c r="K147" s="17">
        <f t="shared" ref="K147:K148" si="13">L147+M147</f>
        <v>321312</v>
      </c>
      <c r="L147" s="23">
        <v>24866.0</v>
      </c>
      <c r="M147" s="17">
        <v>296446.0</v>
      </c>
      <c r="N147" s="7" t="s">
        <v>24</v>
      </c>
      <c r="O147" s="7" t="s">
        <v>25</v>
      </c>
      <c r="P147" s="10" t="s">
        <v>26</v>
      </c>
      <c r="Q147" s="21" t="s">
        <v>27</v>
      </c>
    </row>
    <row r="148">
      <c r="A148" s="21">
        <v>3.6171425E7</v>
      </c>
      <c r="B148" s="21" t="s">
        <v>324</v>
      </c>
      <c r="C148" s="21">
        <v>2022.0</v>
      </c>
      <c r="D148" s="21" t="s">
        <v>325</v>
      </c>
      <c r="E148" s="14" t="s">
        <v>160</v>
      </c>
      <c r="F148" s="14" t="s">
        <v>351</v>
      </c>
      <c r="G148" s="21" t="s">
        <v>85</v>
      </c>
      <c r="H148" s="22" t="s">
        <v>328</v>
      </c>
      <c r="I148" s="21" t="s">
        <v>26</v>
      </c>
      <c r="J148" s="21" t="s">
        <v>330</v>
      </c>
      <c r="K148" s="17">
        <f t="shared" si="13"/>
        <v>321312</v>
      </c>
      <c r="L148" s="23">
        <v>24866.0</v>
      </c>
      <c r="M148" s="17">
        <v>296446.0</v>
      </c>
      <c r="N148" s="7" t="s">
        <v>24</v>
      </c>
      <c r="O148" s="7" t="s">
        <v>25</v>
      </c>
      <c r="P148" s="10" t="s">
        <v>26</v>
      </c>
      <c r="Q148" s="21" t="s">
        <v>27</v>
      </c>
    </row>
    <row r="149">
      <c r="A149" s="21">
        <v>3.6171425E7</v>
      </c>
      <c r="B149" s="21" t="s">
        <v>324</v>
      </c>
      <c r="C149" s="21">
        <v>2022.0</v>
      </c>
      <c r="D149" s="21" t="s">
        <v>325</v>
      </c>
      <c r="E149" s="14" t="s">
        <v>160</v>
      </c>
      <c r="F149" s="14" t="s">
        <v>268</v>
      </c>
      <c r="G149" s="21" t="s">
        <v>334</v>
      </c>
      <c r="H149" s="22" t="s">
        <v>328</v>
      </c>
      <c r="I149" s="21" t="s">
        <v>331</v>
      </c>
      <c r="J149" s="21" t="s">
        <v>335</v>
      </c>
      <c r="K149" s="23">
        <v>425944.0</v>
      </c>
      <c r="L149" s="23">
        <v>31473.0</v>
      </c>
      <c r="M149" s="23">
        <v>394471.0</v>
      </c>
      <c r="N149" s="7" t="s">
        <v>24</v>
      </c>
      <c r="O149" s="7" t="s">
        <v>25</v>
      </c>
      <c r="P149" s="10" t="s">
        <v>26</v>
      </c>
      <c r="Q149" s="21" t="s">
        <v>27</v>
      </c>
    </row>
    <row r="150">
      <c r="A150" s="21">
        <v>3.6171425E7</v>
      </c>
      <c r="B150" s="21" t="s">
        <v>324</v>
      </c>
      <c r="C150" s="21">
        <v>2022.0</v>
      </c>
      <c r="D150" s="21" t="s">
        <v>325</v>
      </c>
      <c r="E150" s="14" t="s">
        <v>160</v>
      </c>
      <c r="F150" s="14" t="s">
        <v>268</v>
      </c>
      <c r="G150" s="21" t="s">
        <v>85</v>
      </c>
      <c r="H150" s="22" t="s">
        <v>328</v>
      </c>
      <c r="I150" s="21" t="s">
        <v>26</v>
      </c>
      <c r="J150" s="21" t="s">
        <v>335</v>
      </c>
      <c r="K150" s="17">
        <f>L150+M150</f>
        <v>447580</v>
      </c>
      <c r="L150" s="23">
        <v>37826.0</v>
      </c>
      <c r="M150" s="23">
        <v>409754.0</v>
      </c>
      <c r="N150" s="7" t="s">
        <v>24</v>
      </c>
      <c r="O150" s="7" t="s">
        <v>25</v>
      </c>
      <c r="P150" s="10" t="s">
        <v>26</v>
      </c>
      <c r="Q150" s="21" t="s">
        <v>27</v>
      </c>
    </row>
    <row r="151">
      <c r="A151" s="21">
        <v>3.6171425E7</v>
      </c>
      <c r="B151" s="21" t="s">
        <v>324</v>
      </c>
      <c r="C151" s="21">
        <v>2022.0</v>
      </c>
      <c r="D151" s="21" t="s">
        <v>325</v>
      </c>
      <c r="E151" s="14" t="s">
        <v>352</v>
      </c>
      <c r="F151" s="14" t="s">
        <v>353</v>
      </c>
      <c r="G151" s="10" t="s">
        <v>51</v>
      </c>
      <c r="H151" s="22" t="s">
        <v>328</v>
      </c>
      <c r="I151" s="21" t="s">
        <v>329</v>
      </c>
      <c r="J151" s="10" t="s">
        <v>337</v>
      </c>
      <c r="K151" s="17">
        <v>34296.0</v>
      </c>
      <c r="L151" s="17">
        <v>1962.0</v>
      </c>
      <c r="M151" s="11">
        <f>K151-L151</f>
        <v>32334</v>
      </c>
      <c r="N151" s="7" t="s">
        <v>24</v>
      </c>
      <c r="O151" s="7" t="s">
        <v>25</v>
      </c>
      <c r="P151" s="10" t="s">
        <v>26</v>
      </c>
      <c r="Q151" s="10" t="s">
        <v>27</v>
      </c>
      <c r="R151" s="7"/>
      <c r="S151" s="7"/>
      <c r="T151" s="7"/>
      <c r="U151" s="7"/>
    </row>
    <row r="152">
      <c r="A152" s="21">
        <v>3.6171425E7</v>
      </c>
      <c r="B152" s="21" t="s">
        <v>324</v>
      </c>
      <c r="C152" s="21">
        <v>2022.0</v>
      </c>
      <c r="D152" s="21" t="s">
        <v>325</v>
      </c>
      <c r="E152" s="14" t="s">
        <v>171</v>
      </c>
      <c r="F152" s="14" t="s">
        <v>354</v>
      </c>
      <c r="G152" s="10" t="s">
        <v>85</v>
      </c>
      <c r="H152" s="22" t="s">
        <v>328</v>
      </c>
      <c r="I152" s="21" t="s">
        <v>26</v>
      </c>
      <c r="J152" s="21" t="s">
        <v>335</v>
      </c>
      <c r="K152" s="17">
        <f>L152+M152</f>
        <v>447580</v>
      </c>
      <c r="L152" s="23">
        <v>37826.0</v>
      </c>
      <c r="M152" s="23">
        <v>409754.0</v>
      </c>
      <c r="N152" s="7" t="s">
        <v>24</v>
      </c>
      <c r="O152" s="7" t="s">
        <v>25</v>
      </c>
      <c r="P152" s="10" t="s">
        <v>26</v>
      </c>
      <c r="Q152" s="10" t="s">
        <v>27</v>
      </c>
    </row>
    <row r="153">
      <c r="A153" s="21">
        <v>3.6171425E7</v>
      </c>
      <c r="B153" s="21" t="s">
        <v>324</v>
      </c>
      <c r="C153" s="21">
        <v>2022.0</v>
      </c>
      <c r="D153" s="21" t="s">
        <v>325</v>
      </c>
      <c r="E153" s="14" t="s">
        <v>171</v>
      </c>
      <c r="F153" s="14" t="s">
        <v>355</v>
      </c>
      <c r="G153" s="10" t="s">
        <v>334</v>
      </c>
      <c r="H153" s="22" t="s">
        <v>328</v>
      </c>
      <c r="I153" s="21" t="s">
        <v>331</v>
      </c>
      <c r="J153" s="21" t="s">
        <v>335</v>
      </c>
      <c r="K153" s="23">
        <v>425944.0</v>
      </c>
      <c r="L153" s="23">
        <v>31473.0</v>
      </c>
      <c r="M153" s="23">
        <v>394471.0</v>
      </c>
      <c r="N153" s="7" t="s">
        <v>24</v>
      </c>
      <c r="O153" s="7" t="s">
        <v>25</v>
      </c>
      <c r="P153" s="10" t="s">
        <v>26</v>
      </c>
      <c r="Q153" s="10" t="s">
        <v>336</v>
      </c>
      <c r="R153" s="7"/>
      <c r="S153" s="7"/>
      <c r="T153" s="7"/>
      <c r="U153" s="7"/>
    </row>
    <row r="154">
      <c r="A154" s="21">
        <v>3.6171425E7</v>
      </c>
      <c r="B154" s="21" t="s">
        <v>324</v>
      </c>
      <c r="C154" s="21">
        <v>2022.0</v>
      </c>
      <c r="D154" s="21" t="s">
        <v>325</v>
      </c>
      <c r="E154" s="14" t="s">
        <v>356</v>
      </c>
      <c r="F154" s="14" t="s">
        <v>357</v>
      </c>
      <c r="G154" s="10" t="s">
        <v>85</v>
      </c>
      <c r="H154" s="22" t="s">
        <v>328</v>
      </c>
      <c r="I154" s="21" t="s">
        <v>26</v>
      </c>
      <c r="J154" s="21" t="s">
        <v>335</v>
      </c>
      <c r="K154" s="17">
        <f>L154+M154</f>
        <v>447580</v>
      </c>
      <c r="L154" s="23">
        <v>37826.0</v>
      </c>
      <c r="M154" s="23">
        <v>409754.0</v>
      </c>
      <c r="N154" s="7" t="s">
        <v>24</v>
      </c>
      <c r="O154" s="7" t="s">
        <v>25</v>
      </c>
      <c r="P154" s="10" t="s">
        <v>26</v>
      </c>
      <c r="Q154" s="10" t="s">
        <v>27</v>
      </c>
      <c r="R154" s="7"/>
      <c r="S154" s="7"/>
      <c r="T154" s="7"/>
      <c r="U154" s="7"/>
    </row>
    <row r="155">
      <c r="A155" s="21">
        <v>3.6171425E7</v>
      </c>
      <c r="B155" s="21" t="s">
        <v>324</v>
      </c>
      <c r="C155" s="21">
        <v>2022.0</v>
      </c>
      <c r="D155" s="21" t="s">
        <v>325</v>
      </c>
      <c r="E155" s="14" t="s">
        <v>356</v>
      </c>
      <c r="F155" s="14" t="s">
        <v>358</v>
      </c>
      <c r="G155" s="10" t="s">
        <v>334</v>
      </c>
      <c r="H155" s="22" t="s">
        <v>328</v>
      </c>
      <c r="I155" s="21" t="s">
        <v>331</v>
      </c>
      <c r="J155" s="21" t="s">
        <v>335</v>
      </c>
      <c r="K155" s="23">
        <v>425944.0</v>
      </c>
      <c r="L155" s="23">
        <v>31473.0</v>
      </c>
      <c r="M155" s="23">
        <v>394471.0</v>
      </c>
      <c r="N155" s="7" t="s">
        <v>24</v>
      </c>
      <c r="O155" s="7" t="s">
        <v>25</v>
      </c>
      <c r="P155" s="10" t="s">
        <v>26</v>
      </c>
      <c r="Q155" s="10" t="s">
        <v>27</v>
      </c>
      <c r="R155" s="7"/>
      <c r="S155" s="7"/>
      <c r="T155" s="7"/>
      <c r="U155" s="7"/>
    </row>
    <row r="156">
      <c r="A156" s="21">
        <v>3.6171425E7</v>
      </c>
      <c r="B156" s="21" t="s">
        <v>324</v>
      </c>
      <c r="C156" s="21">
        <v>2022.0</v>
      </c>
      <c r="D156" s="21" t="s">
        <v>325</v>
      </c>
      <c r="E156" s="14" t="s">
        <v>359</v>
      </c>
      <c r="F156" s="14" t="s">
        <v>360</v>
      </c>
      <c r="G156" s="10" t="s">
        <v>85</v>
      </c>
      <c r="H156" s="22" t="s">
        <v>328</v>
      </c>
      <c r="I156" s="21" t="s">
        <v>26</v>
      </c>
      <c r="J156" s="21" t="s">
        <v>330</v>
      </c>
      <c r="K156" s="17">
        <f>L156+M156</f>
        <v>321312</v>
      </c>
      <c r="L156" s="23">
        <v>24866.0</v>
      </c>
      <c r="M156" s="17">
        <v>296446.0</v>
      </c>
      <c r="N156" s="7" t="s">
        <v>24</v>
      </c>
      <c r="O156" s="7" t="s">
        <v>25</v>
      </c>
      <c r="P156" s="10" t="s">
        <v>26</v>
      </c>
      <c r="Q156" s="10" t="s">
        <v>84</v>
      </c>
      <c r="R156" s="7"/>
      <c r="S156" s="7"/>
      <c r="T156" s="7"/>
      <c r="U156" s="7"/>
    </row>
    <row r="157">
      <c r="A157" s="21">
        <v>3.6171425E7</v>
      </c>
      <c r="B157" s="21" t="s">
        <v>324</v>
      </c>
      <c r="C157" s="21">
        <v>2022.0</v>
      </c>
      <c r="D157" s="21" t="s">
        <v>325</v>
      </c>
      <c r="E157" s="14" t="s">
        <v>361</v>
      </c>
      <c r="F157" s="14" t="s">
        <v>362</v>
      </c>
      <c r="G157" s="10" t="s">
        <v>334</v>
      </c>
      <c r="H157" s="22" t="s">
        <v>328</v>
      </c>
      <c r="I157" s="21" t="s">
        <v>331</v>
      </c>
      <c r="J157" s="21" t="s">
        <v>335</v>
      </c>
      <c r="K157" s="23">
        <v>425944.0</v>
      </c>
      <c r="L157" s="23">
        <v>31473.0</v>
      </c>
      <c r="M157" s="23">
        <v>394471.0</v>
      </c>
      <c r="N157" s="7" t="s">
        <v>24</v>
      </c>
      <c r="O157" s="7" t="s">
        <v>25</v>
      </c>
      <c r="P157" s="10" t="s">
        <v>26</v>
      </c>
      <c r="Q157" s="10" t="s">
        <v>84</v>
      </c>
      <c r="R157" s="7"/>
      <c r="S157" s="7"/>
      <c r="T157" s="7"/>
      <c r="U157" s="7"/>
    </row>
    <row r="158">
      <c r="A158" s="21">
        <v>3.6171425E7</v>
      </c>
      <c r="B158" s="21" t="s">
        <v>324</v>
      </c>
      <c r="C158" s="21">
        <v>2022.0</v>
      </c>
      <c r="D158" s="21" t="s">
        <v>325</v>
      </c>
      <c r="E158" s="14" t="s">
        <v>361</v>
      </c>
      <c r="F158" s="14" t="s">
        <v>362</v>
      </c>
      <c r="G158" s="10" t="s">
        <v>85</v>
      </c>
      <c r="H158" s="22" t="s">
        <v>328</v>
      </c>
      <c r="I158" s="21" t="s">
        <v>26</v>
      </c>
      <c r="J158" s="21" t="s">
        <v>335</v>
      </c>
      <c r="K158" s="17">
        <f t="shared" ref="K158:K159" si="14">L158+M158</f>
        <v>447580</v>
      </c>
      <c r="L158" s="23">
        <v>37826.0</v>
      </c>
      <c r="M158" s="23">
        <v>409754.0</v>
      </c>
      <c r="N158" s="7" t="s">
        <v>24</v>
      </c>
      <c r="O158" s="7" t="s">
        <v>25</v>
      </c>
      <c r="P158" s="10" t="s">
        <v>26</v>
      </c>
      <c r="Q158" s="10" t="s">
        <v>84</v>
      </c>
      <c r="R158" s="7"/>
      <c r="S158" s="7"/>
      <c r="T158" s="7"/>
      <c r="U158" s="7"/>
    </row>
    <row r="159">
      <c r="A159" s="21">
        <v>3.6171425E7</v>
      </c>
      <c r="B159" s="21" t="s">
        <v>324</v>
      </c>
      <c r="C159" s="21">
        <v>2022.0</v>
      </c>
      <c r="D159" s="21" t="s">
        <v>325</v>
      </c>
      <c r="E159" s="14" t="s">
        <v>363</v>
      </c>
      <c r="F159" s="14" t="s">
        <v>364</v>
      </c>
      <c r="G159" s="10" t="s">
        <v>334</v>
      </c>
      <c r="H159" s="22" t="s">
        <v>328</v>
      </c>
      <c r="I159" s="10" t="s">
        <v>329</v>
      </c>
      <c r="J159" s="21" t="s">
        <v>335</v>
      </c>
      <c r="K159" s="11">
        <f t="shared" si="14"/>
        <v>417930</v>
      </c>
      <c r="L159" s="17">
        <v>23459.0</v>
      </c>
      <c r="M159" s="17">
        <v>394471.0</v>
      </c>
      <c r="N159" s="7" t="s">
        <v>24</v>
      </c>
      <c r="O159" s="7" t="s">
        <v>25</v>
      </c>
      <c r="P159" s="10" t="s">
        <v>26</v>
      </c>
      <c r="Q159" s="10" t="s">
        <v>84</v>
      </c>
      <c r="R159" s="7"/>
      <c r="S159" s="7"/>
      <c r="T159" s="7"/>
      <c r="U159" s="7"/>
    </row>
    <row r="160">
      <c r="A160" s="21">
        <v>3.6171425E7</v>
      </c>
      <c r="B160" s="21" t="s">
        <v>324</v>
      </c>
      <c r="C160" s="21">
        <v>2022.0</v>
      </c>
      <c r="D160" s="21" t="s">
        <v>325</v>
      </c>
      <c r="E160" s="14" t="s">
        <v>363</v>
      </c>
      <c r="F160" s="14" t="s">
        <v>364</v>
      </c>
      <c r="G160" s="10" t="s">
        <v>51</v>
      </c>
      <c r="H160" s="22" t="s">
        <v>328</v>
      </c>
      <c r="I160" s="21" t="s">
        <v>329</v>
      </c>
      <c r="J160" s="10" t="s">
        <v>330</v>
      </c>
      <c r="K160" s="17">
        <v>297647.0</v>
      </c>
      <c r="L160" s="17">
        <v>15040.0</v>
      </c>
      <c r="M160" s="17">
        <f>K160-L160</f>
        <v>282607</v>
      </c>
      <c r="N160" s="7" t="s">
        <v>24</v>
      </c>
      <c r="O160" s="7" t="s">
        <v>25</v>
      </c>
      <c r="P160" s="10" t="s">
        <v>26</v>
      </c>
      <c r="Q160" s="10" t="s">
        <v>27</v>
      </c>
      <c r="R160" s="7"/>
      <c r="S160" s="7"/>
      <c r="T160" s="7"/>
      <c r="U160" s="7"/>
    </row>
    <row r="161">
      <c r="A161" s="21">
        <v>3.6171425E7</v>
      </c>
      <c r="B161" s="21" t="s">
        <v>324</v>
      </c>
      <c r="C161" s="21">
        <v>2022.0</v>
      </c>
      <c r="D161" s="21" t="s">
        <v>325</v>
      </c>
      <c r="E161" s="14" t="s">
        <v>363</v>
      </c>
      <c r="F161" s="14" t="s">
        <v>365</v>
      </c>
      <c r="G161" s="10" t="s">
        <v>85</v>
      </c>
      <c r="H161" s="22" t="s">
        <v>328</v>
      </c>
      <c r="I161" s="21" t="s">
        <v>26</v>
      </c>
      <c r="J161" s="21" t="s">
        <v>330</v>
      </c>
      <c r="K161" s="17">
        <f>L161+M161</f>
        <v>321312</v>
      </c>
      <c r="L161" s="23">
        <v>24866.0</v>
      </c>
      <c r="M161" s="17">
        <v>296446.0</v>
      </c>
      <c r="N161" s="7" t="s">
        <v>24</v>
      </c>
      <c r="O161" s="7" t="s">
        <v>25</v>
      </c>
      <c r="P161" s="10" t="s">
        <v>26</v>
      </c>
      <c r="Q161" s="10" t="s">
        <v>27</v>
      </c>
    </row>
    <row r="162">
      <c r="A162" s="21">
        <v>3.6171425E7</v>
      </c>
      <c r="B162" s="21" t="s">
        <v>324</v>
      </c>
      <c r="C162" s="21">
        <v>2022.0</v>
      </c>
      <c r="D162" s="21" t="s">
        <v>325</v>
      </c>
      <c r="E162" s="14"/>
      <c r="F162" s="14" t="s">
        <v>366</v>
      </c>
      <c r="G162" s="10" t="s">
        <v>334</v>
      </c>
      <c r="H162" s="22" t="s">
        <v>328</v>
      </c>
      <c r="I162" s="21" t="s">
        <v>331</v>
      </c>
      <c r="J162" s="21" t="s">
        <v>335</v>
      </c>
      <c r="K162" s="23">
        <v>425944.0</v>
      </c>
      <c r="L162" s="23">
        <v>31473.0</v>
      </c>
      <c r="M162" s="23">
        <v>394471.0</v>
      </c>
      <c r="N162" s="7" t="s">
        <v>24</v>
      </c>
      <c r="O162" s="7" t="s">
        <v>25</v>
      </c>
      <c r="P162" s="10" t="s">
        <v>26</v>
      </c>
      <c r="Q162" s="10" t="s">
        <v>27</v>
      </c>
      <c r="R162" s="7"/>
      <c r="S162" s="7"/>
      <c r="T162" s="7"/>
      <c r="U162" s="7"/>
    </row>
    <row r="163">
      <c r="A163" s="6">
        <v>9152990.0</v>
      </c>
      <c r="B163" s="7" t="s">
        <v>367</v>
      </c>
      <c r="C163" s="6">
        <v>1997.0</v>
      </c>
      <c r="D163" s="7" t="s">
        <v>368</v>
      </c>
      <c r="E163" s="7" t="s">
        <v>98</v>
      </c>
      <c r="F163" s="13" t="s">
        <v>99</v>
      </c>
      <c r="G163" s="7" t="s">
        <v>21</v>
      </c>
      <c r="H163" s="15" t="s">
        <v>369</v>
      </c>
      <c r="I163" s="7" t="s">
        <v>53</v>
      </c>
      <c r="J163" s="10" t="s">
        <v>370</v>
      </c>
      <c r="K163" s="9">
        <v>241.0</v>
      </c>
      <c r="L163" s="9">
        <v>141.0</v>
      </c>
      <c r="M163" s="9">
        <v>110.0</v>
      </c>
      <c r="N163" s="7" t="s">
        <v>24</v>
      </c>
      <c r="O163" s="7" t="s">
        <v>45</v>
      </c>
      <c r="P163" s="10" t="s">
        <v>26</v>
      </c>
      <c r="Q163" s="10" t="s">
        <v>101</v>
      </c>
      <c r="R163" s="7"/>
      <c r="S163" s="7"/>
      <c r="T163" s="7"/>
      <c r="U163" s="7"/>
    </row>
    <row r="164">
      <c r="A164" s="6">
        <v>2.2138325E7</v>
      </c>
      <c r="B164" s="7" t="s">
        <v>371</v>
      </c>
      <c r="C164" s="6">
        <v>2012.0</v>
      </c>
      <c r="D164" s="7" t="s">
        <v>298</v>
      </c>
      <c r="E164" s="7" t="s">
        <v>160</v>
      </c>
      <c r="F164" s="7" t="s">
        <v>161</v>
      </c>
      <c r="G164" s="7" t="s">
        <v>21</v>
      </c>
      <c r="H164" s="8" t="s">
        <v>372</v>
      </c>
      <c r="I164" s="7" t="s">
        <v>267</v>
      </c>
      <c r="J164" s="7" t="s">
        <v>373</v>
      </c>
      <c r="K164" s="9">
        <v>330.0</v>
      </c>
      <c r="L164" s="9">
        <v>130.0</v>
      </c>
      <c r="M164" s="9">
        <v>200.0</v>
      </c>
      <c r="N164" s="7" t="s">
        <v>24</v>
      </c>
      <c r="O164" s="7" t="s">
        <v>45</v>
      </c>
      <c r="P164" s="10" t="s">
        <v>26</v>
      </c>
      <c r="Q164" s="10" t="s">
        <v>27</v>
      </c>
      <c r="R164" s="7"/>
      <c r="S164" s="7"/>
      <c r="T164" s="7"/>
      <c r="U164" s="7"/>
    </row>
    <row r="165">
      <c r="A165" s="6">
        <v>2.135875E7</v>
      </c>
      <c r="B165" s="7" t="s">
        <v>374</v>
      </c>
      <c r="C165" s="6">
        <v>2012.0</v>
      </c>
      <c r="D165" s="7" t="s">
        <v>87</v>
      </c>
      <c r="E165" s="7" t="s">
        <v>375</v>
      </c>
      <c r="F165" s="7" t="s">
        <v>376</v>
      </c>
      <c r="G165" s="7" t="s">
        <v>21</v>
      </c>
      <c r="H165" s="8" t="s">
        <v>377</v>
      </c>
      <c r="I165" s="7" t="s">
        <v>378</v>
      </c>
      <c r="J165" s="10" t="s">
        <v>72</v>
      </c>
      <c r="K165" s="9">
        <v>72.0</v>
      </c>
      <c r="L165" s="11"/>
      <c r="M165" s="11"/>
      <c r="N165" s="7" t="s">
        <v>61</v>
      </c>
      <c r="O165" s="7" t="s">
        <v>62</v>
      </c>
      <c r="P165" s="7" t="s">
        <v>63</v>
      </c>
      <c r="Q165" s="10" t="s">
        <v>27</v>
      </c>
      <c r="R165" s="7"/>
      <c r="S165" s="7"/>
      <c r="T165" s="7"/>
      <c r="U165" s="7"/>
    </row>
    <row r="166">
      <c r="A166" s="6">
        <v>9322237.0</v>
      </c>
      <c r="B166" s="7" t="s">
        <v>379</v>
      </c>
      <c r="C166" s="6">
        <v>1997.0</v>
      </c>
      <c r="D166" s="7" t="s">
        <v>368</v>
      </c>
      <c r="E166" s="7" t="s">
        <v>98</v>
      </c>
      <c r="F166" s="13" t="s">
        <v>99</v>
      </c>
      <c r="G166" s="7" t="s">
        <v>21</v>
      </c>
      <c r="H166" s="8" t="s">
        <v>380</v>
      </c>
      <c r="I166" s="7" t="s">
        <v>53</v>
      </c>
      <c r="J166" s="7" t="s">
        <v>78</v>
      </c>
      <c r="K166" s="9">
        <v>275.0</v>
      </c>
      <c r="L166" s="9">
        <v>121.0</v>
      </c>
      <c r="M166" s="9">
        <v>154.0</v>
      </c>
      <c r="N166" s="7" t="s">
        <v>24</v>
      </c>
      <c r="O166" s="7" t="s">
        <v>45</v>
      </c>
      <c r="P166" s="10" t="s">
        <v>26</v>
      </c>
      <c r="Q166" s="10" t="s">
        <v>101</v>
      </c>
      <c r="R166" s="7"/>
      <c r="S166" s="7"/>
      <c r="T166" s="7"/>
      <c r="U166" s="7"/>
    </row>
    <row r="167">
      <c r="A167" s="6">
        <v>2.3533358E7</v>
      </c>
      <c r="B167" s="7" t="s">
        <v>381</v>
      </c>
      <c r="C167" s="6">
        <v>2013.0</v>
      </c>
      <c r="D167" s="7" t="s">
        <v>382</v>
      </c>
      <c r="E167" s="7" t="s">
        <v>383</v>
      </c>
      <c r="F167" s="7" t="s">
        <v>384</v>
      </c>
      <c r="G167" s="7" t="s">
        <v>51</v>
      </c>
      <c r="H167" s="8" t="s">
        <v>385</v>
      </c>
      <c r="I167" s="7" t="s">
        <v>386</v>
      </c>
      <c r="J167" s="10" t="s">
        <v>387</v>
      </c>
      <c r="K167" s="9">
        <v>535.0</v>
      </c>
      <c r="L167" s="9">
        <v>44.0</v>
      </c>
      <c r="M167" s="9">
        <v>491.0</v>
      </c>
      <c r="N167" s="7" t="s">
        <v>24</v>
      </c>
      <c r="O167" s="7" t="s">
        <v>25</v>
      </c>
      <c r="P167" s="10" t="s">
        <v>26</v>
      </c>
      <c r="Q167" s="10" t="s">
        <v>84</v>
      </c>
      <c r="R167" s="7"/>
      <c r="S167" s="7"/>
      <c r="T167" s="7"/>
      <c r="U167" s="7"/>
    </row>
    <row r="168">
      <c r="A168" s="6">
        <v>1.7440936E7</v>
      </c>
      <c r="B168" s="7" t="s">
        <v>388</v>
      </c>
      <c r="C168" s="6">
        <v>2007.0</v>
      </c>
      <c r="D168" s="7" t="s">
        <v>248</v>
      </c>
      <c r="E168" s="7" t="s">
        <v>389</v>
      </c>
      <c r="F168" s="7" t="s">
        <v>390</v>
      </c>
      <c r="G168" s="7" t="s">
        <v>21</v>
      </c>
      <c r="H168" s="8" t="s">
        <v>391</v>
      </c>
      <c r="I168" s="7" t="s">
        <v>53</v>
      </c>
      <c r="J168" s="7" t="s">
        <v>78</v>
      </c>
      <c r="K168" s="9">
        <v>348.0</v>
      </c>
      <c r="L168" s="9">
        <v>178.0</v>
      </c>
      <c r="M168" s="9">
        <v>170.0</v>
      </c>
      <c r="N168" s="7" t="s">
        <v>24</v>
      </c>
      <c r="O168" s="7" t="s">
        <v>45</v>
      </c>
      <c r="P168" s="10" t="s">
        <v>26</v>
      </c>
      <c r="Q168" s="10" t="s">
        <v>27</v>
      </c>
      <c r="R168" s="7"/>
      <c r="S168" s="7"/>
      <c r="T168" s="7"/>
      <c r="U168" s="7"/>
    </row>
    <row r="169">
      <c r="A169" s="6">
        <v>2.9173032E7</v>
      </c>
      <c r="B169" s="7" t="s">
        <v>392</v>
      </c>
      <c r="C169" s="6">
        <v>2017.0</v>
      </c>
      <c r="D169" s="7" t="s">
        <v>87</v>
      </c>
      <c r="E169" s="7" t="s">
        <v>393</v>
      </c>
      <c r="F169" s="7" t="s">
        <v>394</v>
      </c>
      <c r="G169" s="7" t="s">
        <v>21</v>
      </c>
      <c r="H169" s="8" t="s">
        <v>395</v>
      </c>
      <c r="I169" s="7" t="s">
        <v>378</v>
      </c>
      <c r="J169" s="7" t="s">
        <v>78</v>
      </c>
      <c r="K169" s="9">
        <v>257.0</v>
      </c>
      <c r="L169" s="11"/>
      <c r="M169" s="11"/>
      <c r="N169" s="7" t="s">
        <v>61</v>
      </c>
      <c r="O169" s="7" t="s">
        <v>62</v>
      </c>
      <c r="P169" s="7" t="s">
        <v>63</v>
      </c>
      <c r="Q169" s="10" t="s">
        <v>27</v>
      </c>
      <c r="R169" s="7"/>
      <c r="S169" s="7"/>
      <c r="T169" s="7"/>
      <c r="U169" s="7"/>
    </row>
    <row r="170">
      <c r="A170" s="6">
        <v>2.9173032E7</v>
      </c>
      <c r="B170" s="7" t="s">
        <v>392</v>
      </c>
      <c r="C170" s="6">
        <v>2017.0</v>
      </c>
      <c r="D170" s="7" t="s">
        <v>87</v>
      </c>
      <c r="E170" s="7" t="s">
        <v>396</v>
      </c>
      <c r="F170" s="7" t="s">
        <v>397</v>
      </c>
      <c r="G170" s="7" t="s">
        <v>21</v>
      </c>
      <c r="H170" s="8" t="s">
        <v>395</v>
      </c>
      <c r="I170" s="7" t="s">
        <v>378</v>
      </c>
      <c r="J170" s="7" t="s">
        <v>78</v>
      </c>
      <c r="K170" s="9">
        <v>257.0</v>
      </c>
      <c r="L170" s="11"/>
      <c r="M170" s="11"/>
      <c r="N170" s="7" t="s">
        <v>61</v>
      </c>
      <c r="O170" s="7" t="s">
        <v>62</v>
      </c>
      <c r="P170" s="7" t="s">
        <v>63</v>
      </c>
      <c r="Q170" s="10" t="s">
        <v>27</v>
      </c>
      <c r="R170" s="7"/>
      <c r="S170" s="7"/>
      <c r="T170" s="7"/>
      <c r="U170" s="7"/>
    </row>
    <row r="171">
      <c r="A171" s="6">
        <v>2.9173032E7</v>
      </c>
      <c r="B171" s="7" t="s">
        <v>392</v>
      </c>
      <c r="C171" s="6">
        <v>2017.0</v>
      </c>
      <c r="D171" s="7" t="s">
        <v>87</v>
      </c>
      <c r="E171" s="7" t="s">
        <v>37</v>
      </c>
      <c r="F171" s="7" t="s">
        <v>398</v>
      </c>
      <c r="G171" s="7" t="s">
        <v>21</v>
      </c>
      <c r="H171" s="8" t="s">
        <v>395</v>
      </c>
      <c r="I171" s="7" t="s">
        <v>378</v>
      </c>
      <c r="J171" s="7" t="s">
        <v>78</v>
      </c>
      <c r="K171" s="9">
        <v>257.0</v>
      </c>
      <c r="L171" s="11"/>
      <c r="M171" s="11"/>
      <c r="N171" s="7" t="s">
        <v>61</v>
      </c>
      <c r="O171" s="7" t="s">
        <v>62</v>
      </c>
      <c r="P171" s="7" t="s">
        <v>63</v>
      </c>
      <c r="Q171" s="10" t="s">
        <v>27</v>
      </c>
      <c r="R171" s="7"/>
      <c r="S171" s="7"/>
      <c r="T171" s="7"/>
      <c r="U171" s="7"/>
    </row>
    <row r="172">
      <c r="A172" s="6">
        <v>2.8928973E7</v>
      </c>
      <c r="B172" s="7" t="s">
        <v>399</v>
      </c>
      <c r="C172" s="6">
        <v>2017.0</v>
      </c>
      <c r="D172" s="7" t="s">
        <v>400</v>
      </c>
      <c r="E172" s="7" t="s">
        <v>285</v>
      </c>
      <c r="F172" s="7" t="s">
        <v>292</v>
      </c>
      <c r="G172" s="7" t="s">
        <v>21</v>
      </c>
      <c r="H172" s="8" t="s">
        <v>401</v>
      </c>
      <c r="I172" s="7" t="s">
        <v>402</v>
      </c>
      <c r="J172" s="7" t="s">
        <v>403</v>
      </c>
      <c r="K172" s="9">
        <v>50.0</v>
      </c>
      <c r="L172" s="11"/>
      <c r="M172" s="11"/>
      <c r="N172" s="7" t="s">
        <v>61</v>
      </c>
      <c r="O172" s="7" t="s">
        <v>93</v>
      </c>
      <c r="P172" s="7" t="s">
        <v>94</v>
      </c>
      <c r="Q172" s="10" t="s">
        <v>27</v>
      </c>
      <c r="R172" s="7"/>
      <c r="S172" s="7"/>
      <c r="T172" s="7"/>
      <c r="U172" s="7"/>
    </row>
    <row r="173">
      <c r="A173" s="6">
        <v>9261824.0</v>
      </c>
      <c r="B173" s="7" t="s">
        <v>404</v>
      </c>
      <c r="C173" s="6">
        <v>1997.0</v>
      </c>
      <c r="D173" s="7" t="s">
        <v>117</v>
      </c>
      <c r="E173" s="7" t="s">
        <v>37</v>
      </c>
      <c r="F173" s="7" t="s">
        <v>299</v>
      </c>
      <c r="G173" s="7" t="s">
        <v>21</v>
      </c>
      <c r="H173" s="8" t="s">
        <v>405</v>
      </c>
      <c r="I173" s="7" t="s">
        <v>53</v>
      </c>
      <c r="J173" s="7" t="s">
        <v>406</v>
      </c>
      <c r="K173" s="9">
        <v>218.0</v>
      </c>
      <c r="L173" s="9">
        <v>103.0</v>
      </c>
      <c r="M173" s="9">
        <v>115.0</v>
      </c>
      <c r="N173" s="7" t="s">
        <v>24</v>
      </c>
      <c r="O173" s="7" t="s">
        <v>45</v>
      </c>
      <c r="P173" s="10" t="s">
        <v>26</v>
      </c>
      <c r="Q173" s="10" t="s">
        <v>27</v>
      </c>
      <c r="R173" s="7"/>
      <c r="S173" s="7"/>
      <c r="T173" s="7"/>
      <c r="U173" s="7"/>
    </row>
    <row r="174">
      <c r="A174" s="6">
        <v>2.8656735E7</v>
      </c>
      <c r="B174" s="7" t="s">
        <v>407</v>
      </c>
      <c r="C174" s="6">
        <v>2018.0</v>
      </c>
      <c r="D174" s="7" t="s">
        <v>408</v>
      </c>
      <c r="E174" s="7" t="s">
        <v>37</v>
      </c>
      <c r="F174" s="7" t="s">
        <v>409</v>
      </c>
      <c r="G174" s="7" t="s">
        <v>21</v>
      </c>
      <c r="H174" s="8" t="s">
        <v>410</v>
      </c>
      <c r="I174" s="7" t="s">
        <v>83</v>
      </c>
      <c r="J174" s="7" t="s">
        <v>411</v>
      </c>
      <c r="K174" s="9">
        <v>1002.0</v>
      </c>
      <c r="L174" s="9">
        <v>459.0</v>
      </c>
      <c r="M174" s="9">
        <v>543.0</v>
      </c>
      <c r="N174" s="7" t="s">
        <v>24</v>
      </c>
      <c r="O174" s="7"/>
      <c r="P174" s="10" t="s">
        <v>26</v>
      </c>
      <c r="Q174" s="10" t="s">
        <v>27</v>
      </c>
      <c r="R174" s="7"/>
      <c r="S174" s="7"/>
      <c r="T174" s="7"/>
      <c r="U174" s="7"/>
    </row>
    <row r="175">
      <c r="A175" s="6">
        <v>2.8656735E7</v>
      </c>
      <c r="B175" s="7" t="s">
        <v>407</v>
      </c>
      <c r="C175" s="6">
        <v>2018.0</v>
      </c>
      <c r="D175" s="7" t="s">
        <v>408</v>
      </c>
      <c r="E175" s="7" t="s">
        <v>19</v>
      </c>
      <c r="F175" s="7" t="s">
        <v>412</v>
      </c>
      <c r="G175" s="7" t="s">
        <v>21</v>
      </c>
      <c r="H175" s="8" t="s">
        <v>410</v>
      </c>
      <c r="I175" s="7" t="s">
        <v>83</v>
      </c>
      <c r="J175" s="7" t="s">
        <v>411</v>
      </c>
      <c r="K175" s="9">
        <v>1002.0</v>
      </c>
      <c r="L175" s="9">
        <v>459.0</v>
      </c>
      <c r="M175" s="9">
        <v>543.0</v>
      </c>
      <c r="N175" s="7" t="s">
        <v>24</v>
      </c>
      <c r="O175" s="7"/>
      <c r="P175" s="10" t="s">
        <v>26</v>
      </c>
      <c r="Q175" s="10" t="s">
        <v>27</v>
      </c>
      <c r="R175" s="7"/>
      <c r="S175" s="7"/>
      <c r="T175" s="7"/>
      <c r="U175" s="7"/>
    </row>
    <row r="176">
      <c r="A176" s="6">
        <v>2.8656735E7</v>
      </c>
      <c r="B176" s="7" t="s">
        <v>407</v>
      </c>
      <c r="C176" s="6">
        <v>2018.0</v>
      </c>
      <c r="D176" s="7" t="s">
        <v>408</v>
      </c>
      <c r="E176" s="7" t="s">
        <v>104</v>
      </c>
      <c r="F176" s="7" t="s">
        <v>109</v>
      </c>
      <c r="G176" s="7" t="s">
        <v>21</v>
      </c>
      <c r="H176" s="8" t="s">
        <v>410</v>
      </c>
      <c r="I176" s="7" t="s">
        <v>83</v>
      </c>
      <c r="J176" s="7" t="s">
        <v>411</v>
      </c>
      <c r="K176" s="9">
        <v>1002.0</v>
      </c>
      <c r="L176" s="9">
        <v>459.0</v>
      </c>
      <c r="M176" s="9">
        <v>543.0</v>
      </c>
      <c r="N176" s="7" t="s">
        <v>24</v>
      </c>
      <c r="O176" s="7"/>
      <c r="P176" s="10" t="s">
        <v>26</v>
      </c>
      <c r="Q176" s="10" t="s">
        <v>27</v>
      </c>
      <c r="R176" s="7"/>
      <c r="S176" s="7"/>
      <c r="T176" s="7"/>
      <c r="U176" s="7"/>
    </row>
    <row r="177">
      <c r="A177" s="6">
        <v>2.3303482E7</v>
      </c>
      <c r="B177" s="7" t="s">
        <v>413</v>
      </c>
      <c r="C177" s="6">
        <v>2013.0</v>
      </c>
      <c r="D177" s="7" t="s">
        <v>414</v>
      </c>
      <c r="E177" s="7" t="s">
        <v>415</v>
      </c>
      <c r="F177" s="7" t="s">
        <v>416</v>
      </c>
      <c r="G177" s="7" t="s">
        <v>21</v>
      </c>
      <c r="H177" s="8" t="s">
        <v>417</v>
      </c>
      <c r="I177" s="7" t="s">
        <v>53</v>
      </c>
      <c r="J177" s="7" t="s">
        <v>418</v>
      </c>
      <c r="K177" s="9">
        <f t="shared" ref="K177:K180" si="15">L177+M177</f>
        <v>1799</v>
      </c>
      <c r="L177" s="9">
        <v>1459.0</v>
      </c>
      <c r="M177" s="9">
        <v>340.0</v>
      </c>
      <c r="N177" s="7" t="s">
        <v>24</v>
      </c>
      <c r="O177" s="7" t="s">
        <v>45</v>
      </c>
      <c r="P177" s="10" t="s">
        <v>26</v>
      </c>
      <c r="Q177" s="10" t="s">
        <v>27</v>
      </c>
      <c r="R177" s="7"/>
      <c r="S177" s="7"/>
      <c r="T177" s="7"/>
      <c r="U177" s="7"/>
    </row>
    <row r="178">
      <c r="A178" s="6">
        <v>2.3303482E7</v>
      </c>
      <c r="B178" s="7" t="s">
        <v>413</v>
      </c>
      <c r="C178" s="6">
        <v>2013.0</v>
      </c>
      <c r="D178" s="7" t="s">
        <v>414</v>
      </c>
      <c r="E178" s="7" t="s">
        <v>415</v>
      </c>
      <c r="F178" s="7" t="s">
        <v>419</v>
      </c>
      <c r="G178" s="7" t="s">
        <v>21</v>
      </c>
      <c r="H178" s="8" t="s">
        <v>417</v>
      </c>
      <c r="I178" s="7" t="s">
        <v>53</v>
      </c>
      <c r="J178" s="7" t="s">
        <v>418</v>
      </c>
      <c r="K178" s="9">
        <f t="shared" si="15"/>
        <v>1799</v>
      </c>
      <c r="L178" s="9">
        <v>1459.0</v>
      </c>
      <c r="M178" s="9">
        <v>340.0</v>
      </c>
      <c r="N178" s="7" t="s">
        <v>24</v>
      </c>
      <c r="O178" s="7" t="s">
        <v>45</v>
      </c>
      <c r="P178" s="10" t="s">
        <v>26</v>
      </c>
      <c r="Q178" s="10" t="s">
        <v>27</v>
      </c>
      <c r="R178" s="7"/>
      <c r="S178" s="7"/>
      <c r="T178" s="7"/>
      <c r="U178" s="7"/>
    </row>
    <row r="179">
      <c r="A179" s="6">
        <v>2.3303482E7</v>
      </c>
      <c r="B179" s="7" t="s">
        <v>413</v>
      </c>
      <c r="C179" s="6">
        <v>2013.0</v>
      </c>
      <c r="D179" s="7" t="s">
        <v>414</v>
      </c>
      <c r="E179" s="7" t="s">
        <v>154</v>
      </c>
      <c r="F179" s="7" t="s">
        <v>420</v>
      </c>
      <c r="G179" s="7" t="s">
        <v>21</v>
      </c>
      <c r="H179" s="8" t="s">
        <v>417</v>
      </c>
      <c r="I179" s="7" t="s">
        <v>53</v>
      </c>
      <c r="J179" s="7" t="s">
        <v>418</v>
      </c>
      <c r="K179" s="9">
        <f t="shared" si="15"/>
        <v>1799</v>
      </c>
      <c r="L179" s="9">
        <v>1459.0</v>
      </c>
      <c r="M179" s="9">
        <v>340.0</v>
      </c>
      <c r="N179" s="7" t="s">
        <v>24</v>
      </c>
      <c r="O179" s="7" t="s">
        <v>45</v>
      </c>
      <c r="P179" s="10" t="s">
        <v>26</v>
      </c>
      <c r="Q179" s="10" t="s">
        <v>27</v>
      </c>
      <c r="R179" s="7"/>
      <c r="S179" s="7"/>
      <c r="T179" s="7"/>
      <c r="U179" s="7"/>
    </row>
    <row r="180">
      <c r="A180" s="6">
        <v>2.3303482E7</v>
      </c>
      <c r="B180" s="7" t="s">
        <v>413</v>
      </c>
      <c r="C180" s="6">
        <v>2013.0</v>
      </c>
      <c r="D180" s="7" t="s">
        <v>414</v>
      </c>
      <c r="E180" s="7" t="s">
        <v>421</v>
      </c>
      <c r="F180" s="7" t="s">
        <v>422</v>
      </c>
      <c r="G180" s="7" t="s">
        <v>21</v>
      </c>
      <c r="H180" s="8" t="s">
        <v>417</v>
      </c>
      <c r="I180" s="7" t="s">
        <v>53</v>
      </c>
      <c r="J180" s="7" t="s">
        <v>418</v>
      </c>
      <c r="K180" s="9">
        <f t="shared" si="15"/>
        <v>1799</v>
      </c>
      <c r="L180" s="9">
        <v>1459.0</v>
      </c>
      <c r="M180" s="9">
        <v>340.0</v>
      </c>
      <c r="N180" s="7" t="s">
        <v>24</v>
      </c>
      <c r="O180" s="7" t="s">
        <v>45</v>
      </c>
      <c r="P180" s="10" t="s">
        <v>26</v>
      </c>
      <c r="Q180" s="10" t="s">
        <v>27</v>
      </c>
      <c r="R180" s="7"/>
      <c r="S180" s="7"/>
      <c r="T180" s="7"/>
      <c r="U180" s="7"/>
    </row>
    <row r="181">
      <c r="A181" s="6">
        <v>2.2500942E7</v>
      </c>
      <c r="B181" s="7" t="s">
        <v>413</v>
      </c>
      <c r="C181" s="6">
        <v>2014.0</v>
      </c>
      <c r="D181" s="7" t="s">
        <v>423</v>
      </c>
      <c r="E181" s="7" t="s">
        <v>37</v>
      </c>
      <c r="F181" s="7" t="s">
        <v>228</v>
      </c>
      <c r="G181" s="7" t="s">
        <v>21</v>
      </c>
      <c r="H181" s="8" t="s">
        <v>424</v>
      </c>
      <c r="I181" s="10" t="s">
        <v>53</v>
      </c>
      <c r="J181" s="7" t="s">
        <v>425</v>
      </c>
      <c r="K181" s="9">
        <v>3485.0</v>
      </c>
      <c r="L181" s="9">
        <v>1459.0</v>
      </c>
      <c r="M181" s="9">
        <v>2026.0</v>
      </c>
      <c r="N181" s="7" t="s">
        <v>24</v>
      </c>
      <c r="O181" s="7" t="s">
        <v>45</v>
      </c>
      <c r="P181" s="10" t="s">
        <v>26</v>
      </c>
      <c r="Q181" s="10" t="s">
        <v>27</v>
      </c>
      <c r="R181" s="7"/>
      <c r="S181" s="7"/>
      <c r="T181" s="7"/>
      <c r="U181" s="7"/>
    </row>
    <row r="182">
      <c r="A182" s="6">
        <v>2.2500942E7</v>
      </c>
      <c r="B182" s="7" t="s">
        <v>413</v>
      </c>
      <c r="C182" s="6">
        <v>2014.0</v>
      </c>
      <c r="D182" s="7" t="s">
        <v>423</v>
      </c>
      <c r="E182" s="7" t="s">
        <v>37</v>
      </c>
      <c r="F182" s="7" t="s">
        <v>317</v>
      </c>
      <c r="G182" s="7" t="s">
        <v>21</v>
      </c>
      <c r="H182" s="8" t="s">
        <v>424</v>
      </c>
      <c r="I182" s="10" t="s">
        <v>53</v>
      </c>
      <c r="J182" s="7" t="s">
        <v>425</v>
      </c>
      <c r="K182" s="9">
        <v>3485.0</v>
      </c>
      <c r="L182" s="9">
        <v>1459.0</v>
      </c>
      <c r="M182" s="9">
        <v>2026.0</v>
      </c>
      <c r="N182" s="7" t="s">
        <v>24</v>
      </c>
      <c r="O182" s="7" t="s">
        <v>45</v>
      </c>
      <c r="P182" s="10" t="s">
        <v>26</v>
      </c>
      <c r="Q182" s="10" t="s">
        <v>27</v>
      </c>
      <c r="R182" s="7"/>
      <c r="S182" s="7"/>
      <c r="T182" s="7"/>
      <c r="U182" s="7"/>
    </row>
    <row r="183">
      <c r="A183" s="6">
        <v>2.6239289E7</v>
      </c>
      <c r="B183" s="7" t="s">
        <v>413</v>
      </c>
      <c r="C183" s="6">
        <v>2016.0</v>
      </c>
      <c r="D183" s="7" t="s">
        <v>368</v>
      </c>
      <c r="E183" s="7" t="s">
        <v>426</v>
      </c>
      <c r="F183" s="7" t="s">
        <v>427</v>
      </c>
      <c r="G183" s="10" t="s">
        <v>196</v>
      </c>
      <c r="H183" s="8" t="s">
        <v>428</v>
      </c>
      <c r="I183" s="7" t="s">
        <v>429</v>
      </c>
      <c r="J183" s="7" t="s">
        <v>35</v>
      </c>
      <c r="K183" s="9">
        <v>2637.0</v>
      </c>
      <c r="L183" s="9">
        <v>2000.0</v>
      </c>
      <c r="M183" s="9">
        <v>637.0</v>
      </c>
      <c r="N183" s="7" t="s">
        <v>24</v>
      </c>
      <c r="O183" s="7" t="s">
        <v>45</v>
      </c>
      <c r="P183" s="10" t="s">
        <v>26</v>
      </c>
      <c r="Q183" s="10" t="s">
        <v>27</v>
      </c>
      <c r="R183" s="7"/>
      <c r="S183" s="7"/>
      <c r="T183" s="7"/>
      <c r="U183" s="7"/>
    </row>
    <row r="184">
      <c r="A184" s="6">
        <v>2.6239289E7</v>
      </c>
      <c r="B184" s="7" t="s">
        <v>413</v>
      </c>
      <c r="C184" s="6">
        <v>2016.0</v>
      </c>
      <c r="D184" s="7" t="s">
        <v>368</v>
      </c>
      <c r="E184" s="7" t="s">
        <v>426</v>
      </c>
      <c r="F184" s="7" t="s">
        <v>430</v>
      </c>
      <c r="G184" s="10" t="s">
        <v>196</v>
      </c>
      <c r="H184" s="8" t="s">
        <v>428</v>
      </c>
      <c r="I184" s="7" t="s">
        <v>429</v>
      </c>
      <c r="J184" s="7" t="s">
        <v>35</v>
      </c>
      <c r="K184" s="9">
        <v>2637.0</v>
      </c>
      <c r="L184" s="9">
        <v>2000.0</v>
      </c>
      <c r="M184" s="9">
        <v>637.0</v>
      </c>
      <c r="N184" s="7" t="s">
        <v>24</v>
      </c>
      <c r="O184" s="7" t="s">
        <v>45</v>
      </c>
      <c r="P184" s="10" t="s">
        <v>26</v>
      </c>
      <c r="Q184" s="10" t="s">
        <v>27</v>
      </c>
      <c r="R184" s="7"/>
      <c r="S184" s="7"/>
      <c r="T184" s="7"/>
      <c r="U184" s="7"/>
    </row>
    <row r="185">
      <c r="A185" s="6">
        <v>2.6239289E7</v>
      </c>
      <c r="B185" s="7" t="s">
        <v>413</v>
      </c>
      <c r="C185" s="6">
        <v>2016.0</v>
      </c>
      <c r="D185" s="7" t="s">
        <v>368</v>
      </c>
      <c r="E185" s="7" t="s">
        <v>426</v>
      </c>
      <c r="F185" s="7" t="s">
        <v>431</v>
      </c>
      <c r="G185" s="10" t="s">
        <v>196</v>
      </c>
      <c r="H185" s="8" t="s">
        <v>428</v>
      </c>
      <c r="I185" s="7" t="s">
        <v>429</v>
      </c>
      <c r="J185" s="7" t="s">
        <v>35</v>
      </c>
      <c r="K185" s="9">
        <v>2637.0</v>
      </c>
      <c r="L185" s="9">
        <v>2000.0</v>
      </c>
      <c r="M185" s="9">
        <v>637.0</v>
      </c>
      <c r="N185" s="7" t="s">
        <v>24</v>
      </c>
      <c r="O185" s="7" t="s">
        <v>45</v>
      </c>
      <c r="P185" s="10" t="s">
        <v>26</v>
      </c>
      <c r="Q185" s="10" t="s">
        <v>27</v>
      </c>
      <c r="R185" s="7"/>
      <c r="S185" s="7"/>
      <c r="T185" s="7"/>
      <c r="U185" s="7"/>
    </row>
    <row r="186">
      <c r="A186" s="6">
        <v>2.6239289E7</v>
      </c>
      <c r="B186" s="7" t="s">
        <v>413</v>
      </c>
      <c r="C186" s="6">
        <v>2016.0</v>
      </c>
      <c r="D186" s="7" t="s">
        <v>368</v>
      </c>
      <c r="E186" s="7" t="s">
        <v>426</v>
      </c>
      <c r="F186" s="7" t="s">
        <v>432</v>
      </c>
      <c r="G186" s="10" t="s">
        <v>196</v>
      </c>
      <c r="H186" s="8" t="s">
        <v>428</v>
      </c>
      <c r="I186" s="7" t="s">
        <v>429</v>
      </c>
      <c r="J186" s="7" t="s">
        <v>35</v>
      </c>
      <c r="K186" s="9">
        <v>2637.0</v>
      </c>
      <c r="L186" s="9">
        <v>2000.0</v>
      </c>
      <c r="M186" s="9">
        <v>637.0</v>
      </c>
      <c r="N186" s="7" t="s">
        <v>24</v>
      </c>
      <c r="O186" s="7" t="s">
        <v>45</v>
      </c>
      <c r="P186" s="10" t="s">
        <v>26</v>
      </c>
      <c r="Q186" s="10" t="s">
        <v>27</v>
      </c>
      <c r="R186" s="7"/>
      <c r="S186" s="7"/>
      <c r="T186" s="7"/>
      <c r="U186" s="7"/>
    </row>
    <row r="187">
      <c r="A187" s="6">
        <v>2.6239289E7</v>
      </c>
      <c r="B187" s="7" t="s">
        <v>413</v>
      </c>
      <c r="C187" s="6">
        <v>2016.0</v>
      </c>
      <c r="D187" s="7" t="s">
        <v>368</v>
      </c>
      <c r="E187" s="7" t="s">
        <v>426</v>
      </c>
      <c r="F187" s="7" t="s">
        <v>433</v>
      </c>
      <c r="G187" s="7" t="s">
        <v>51</v>
      </c>
      <c r="H187" s="8" t="s">
        <v>428</v>
      </c>
      <c r="I187" s="7" t="s">
        <v>429</v>
      </c>
      <c r="J187" s="7" t="s">
        <v>35</v>
      </c>
      <c r="K187" s="9">
        <f>L187+M187</f>
        <v>1328</v>
      </c>
      <c r="L187" s="9">
        <v>1167.0</v>
      </c>
      <c r="M187" s="9">
        <v>161.0</v>
      </c>
      <c r="N187" s="7" t="s">
        <v>24</v>
      </c>
      <c r="O187" s="7" t="s">
        <v>45</v>
      </c>
      <c r="P187" s="10" t="s">
        <v>26</v>
      </c>
      <c r="Q187" s="10" t="s">
        <v>84</v>
      </c>
      <c r="R187" s="7"/>
      <c r="S187" s="7"/>
      <c r="T187" s="7"/>
      <c r="U187" s="7"/>
    </row>
    <row r="188">
      <c r="A188" s="6">
        <v>2.6239289E7</v>
      </c>
      <c r="B188" s="7" t="s">
        <v>413</v>
      </c>
      <c r="C188" s="6">
        <v>2016.0</v>
      </c>
      <c r="D188" s="7" t="s">
        <v>368</v>
      </c>
      <c r="E188" s="7" t="s">
        <v>426</v>
      </c>
      <c r="F188" s="7" t="s">
        <v>434</v>
      </c>
      <c r="G188" s="10" t="s">
        <v>196</v>
      </c>
      <c r="H188" s="8" t="s">
        <v>428</v>
      </c>
      <c r="I188" s="7" t="s">
        <v>429</v>
      </c>
      <c r="J188" s="7" t="s">
        <v>35</v>
      </c>
      <c r="K188" s="9">
        <v>2637.0</v>
      </c>
      <c r="L188" s="9">
        <v>2000.0</v>
      </c>
      <c r="M188" s="9">
        <v>637.0</v>
      </c>
      <c r="N188" s="7" t="s">
        <v>24</v>
      </c>
      <c r="O188" s="7" t="s">
        <v>45</v>
      </c>
      <c r="P188" s="10" t="s">
        <v>26</v>
      </c>
      <c r="Q188" s="10" t="s">
        <v>27</v>
      </c>
      <c r="R188" s="7"/>
      <c r="S188" s="7"/>
      <c r="T188" s="7"/>
      <c r="U188" s="7"/>
    </row>
    <row r="189">
      <c r="A189" s="6">
        <v>1.8195715E7</v>
      </c>
      <c r="B189" s="7" t="s">
        <v>435</v>
      </c>
      <c r="C189" s="6">
        <v>2008.0</v>
      </c>
      <c r="D189" s="7" t="s">
        <v>368</v>
      </c>
      <c r="E189" s="7" t="s">
        <v>436</v>
      </c>
      <c r="F189" s="7" t="s">
        <v>437</v>
      </c>
      <c r="G189" s="7" t="s">
        <v>51</v>
      </c>
      <c r="H189" s="8" t="s">
        <v>438</v>
      </c>
      <c r="I189" s="7" t="s">
        <v>44</v>
      </c>
      <c r="J189" s="7" t="s">
        <v>35</v>
      </c>
      <c r="K189" s="9">
        <v>205.0</v>
      </c>
      <c r="L189" s="9">
        <v>104.0</v>
      </c>
      <c r="M189" s="9">
        <v>101.0</v>
      </c>
      <c r="N189" s="7" t="s">
        <v>24</v>
      </c>
      <c r="O189" s="7" t="s">
        <v>45</v>
      </c>
      <c r="P189" s="7" t="s">
        <v>26</v>
      </c>
      <c r="Q189" s="10" t="s">
        <v>84</v>
      </c>
      <c r="R189" s="7"/>
      <c r="S189" s="7"/>
      <c r="T189" s="7"/>
      <c r="U189" s="7"/>
    </row>
    <row r="190">
      <c r="A190" s="6">
        <v>1.8195715E7</v>
      </c>
      <c r="B190" s="7" t="s">
        <v>435</v>
      </c>
      <c r="C190" s="6">
        <v>2008.0</v>
      </c>
      <c r="D190" s="7" t="s">
        <v>368</v>
      </c>
      <c r="E190" s="7"/>
      <c r="F190" s="7" t="s">
        <v>439</v>
      </c>
      <c r="G190" s="7" t="s">
        <v>51</v>
      </c>
      <c r="H190" s="8" t="s">
        <v>438</v>
      </c>
      <c r="I190" s="7" t="s">
        <v>44</v>
      </c>
      <c r="J190" s="7" t="s">
        <v>35</v>
      </c>
      <c r="K190" s="9">
        <v>205.0</v>
      </c>
      <c r="L190" s="9">
        <v>104.0</v>
      </c>
      <c r="M190" s="9">
        <v>101.0</v>
      </c>
      <c r="N190" s="7" t="s">
        <v>24</v>
      </c>
      <c r="O190" s="7" t="s">
        <v>45</v>
      </c>
      <c r="P190" s="7" t="s">
        <v>26</v>
      </c>
      <c r="Q190" s="10" t="s">
        <v>84</v>
      </c>
      <c r="R190" s="7"/>
      <c r="S190" s="7"/>
      <c r="T190" s="7"/>
      <c r="U190" s="7"/>
    </row>
    <row r="191">
      <c r="A191" s="6">
        <v>1.8195715E7</v>
      </c>
      <c r="B191" s="7" t="s">
        <v>435</v>
      </c>
      <c r="C191" s="6">
        <v>2008.0</v>
      </c>
      <c r="D191" s="7" t="s">
        <v>368</v>
      </c>
      <c r="E191" s="7"/>
      <c r="F191" s="7" t="s">
        <v>440</v>
      </c>
      <c r="G191" s="7" t="s">
        <v>51</v>
      </c>
      <c r="H191" s="8" t="s">
        <v>438</v>
      </c>
      <c r="I191" s="7" t="s">
        <v>44</v>
      </c>
      <c r="J191" s="7" t="s">
        <v>35</v>
      </c>
      <c r="K191" s="9">
        <v>205.0</v>
      </c>
      <c r="L191" s="9">
        <v>104.0</v>
      </c>
      <c r="M191" s="9">
        <v>101.0</v>
      </c>
      <c r="N191" s="7" t="s">
        <v>24</v>
      </c>
      <c r="O191" s="7" t="s">
        <v>45</v>
      </c>
      <c r="P191" s="7" t="s">
        <v>26</v>
      </c>
      <c r="Q191" s="10" t="s">
        <v>84</v>
      </c>
      <c r="R191" s="7"/>
      <c r="S191" s="7"/>
      <c r="T191" s="7"/>
      <c r="U191" s="7"/>
    </row>
    <row r="192">
      <c r="A192" s="6">
        <v>2.0520587E7</v>
      </c>
      <c r="B192" s="7" t="s">
        <v>435</v>
      </c>
      <c r="C192" s="6">
        <v>2010.0</v>
      </c>
      <c r="D192" s="7" t="s">
        <v>441</v>
      </c>
      <c r="E192" s="7" t="s">
        <v>442</v>
      </c>
      <c r="F192" s="7" t="s">
        <v>443</v>
      </c>
      <c r="G192" s="7" t="s">
        <v>51</v>
      </c>
      <c r="H192" s="8" t="s">
        <v>444</v>
      </c>
      <c r="I192" s="7" t="s">
        <v>445</v>
      </c>
      <c r="J192" s="7" t="s">
        <v>125</v>
      </c>
      <c r="K192" s="9">
        <v>225.0</v>
      </c>
      <c r="L192" s="9">
        <v>125.0</v>
      </c>
      <c r="M192" s="9">
        <v>100.0</v>
      </c>
      <c r="N192" s="7" t="s">
        <v>24</v>
      </c>
      <c r="O192" s="7" t="s">
        <v>45</v>
      </c>
      <c r="P192" s="7" t="s">
        <v>26</v>
      </c>
      <c r="Q192" s="10" t="s">
        <v>64</v>
      </c>
      <c r="R192" s="7"/>
      <c r="S192" s="7"/>
      <c r="T192" s="7"/>
      <c r="U192" s="7"/>
    </row>
    <row r="193">
      <c r="A193" s="6">
        <v>2.0520587E7</v>
      </c>
      <c r="B193" s="7" t="s">
        <v>435</v>
      </c>
      <c r="C193" s="6">
        <v>2010.0</v>
      </c>
      <c r="D193" s="7" t="s">
        <v>441</v>
      </c>
      <c r="E193" s="7" t="s">
        <v>442</v>
      </c>
      <c r="F193" s="7" t="s">
        <v>446</v>
      </c>
      <c r="G193" s="7" t="s">
        <v>51</v>
      </c>
      <c r="H193" s="8" t="s">
        <v>444</v>
      </c>
      <c r="I193" s="7" t="s">
        <v>445</v>
      </c>
      <c r="J193" s="7" t="s">
        <v>125</v>
      </c>
      <c r="K193" s="9">
        <v>225.0</v>
      </c>
      <c r="L193" s="9">
        <v>125.0</v>
      </c>
      <c r="M193" s="9">
        <v>100.0</v>
      </c>
      <c r="N193" s="7" t="s">
        <v>24</v>
      </c>
      <c r="O193" s="7" t="s">
        <v>45</v>
      </c>
      <c r="P193" s="7" t="s">
        <v>26</v>
      </c>
      <c r="Q193" s="10" t="s">
        <v>64</v>
      </c>
      <c r="R193" s="7"/>
      <c r="S193" s="7"/>
      <c r="T193" s="7"/>
      <c r="U193" s="7"/>
    </row>
    <row r="194">
      <c r="A194" s="6">
        <v>2.0520587E7</v>
      </c>
      <c r="B194" s="7" t="s">
        <v>435</v>
      </c>
      <c r="C194" s="6">
        <v>2010.0</v>
      </c>
      <c r="D194" s="7" t="s">
        <v>441</v>
      </c>
      <c r="E194" s="7" t="s">
        <v>442</v>
      </c>
      <c r="F194" s="7" t="s">
        <v>447</v>
      </c>
      <c r="G194" s="7" t="s">
        <v>51</v>
      </c>
      <c r="H194" s="8" t="s">
        <v>444</v>
      </c>
      <c r="I194" s="7" t="s">
        <v>445</v>
      </c>
      <c r="J194" s="7" t="s">
        <v>125</v>
      </c>
      <c r="K194" s="9">
        <v>225.0</v>
      </c>
      <c r="L194" s="9">
        <v>125.0</v>
      </c>
      <c r="M194" s="9">
        <v>100.0</v>
      </c>
      <c r="N194" s="7" t="s">
        <v>24</v>
      </c>
      <c r="O194" s="7" t="s">
        <v>45</v>
      </c>
      <c r="P194" s="7" t="s">
        <v>26</v>
      </c>
      <c r="Q194" s="10" t="s">
        <v>64</v>
      </c>
      <c r="R194" s="7"/>
      <c r="S194" s="7"/>
      <c r="T194" s="7"/>
      <c r="U194" s="7"/>
    </row>
    <row r="195">
      <c r="A195" s="6">
        <v>2.0520587E7</v>
      </c>
      <c r="B195" s="7" t="s">
        <v>435</v>
      </c>
      <c r="C195" s="6">
        <v>2010.0</v>
      </c>
      <c r="D195" s="7" t="s">
        <v>441</v>
      </c>
      <c r="E195" s="7" t="s">
        <v>448</v>
      </c>
      <c r="F195" s="7" t="s">
        <v>449</v>
      </c>
      <c r="G195" s="7" t="s">
        <v>51</v>
      </c>
      <c r="H195" s="8" t="s">
        <v>444</v>
      </c>
      <c r="I195" s="7" t="s">
        <v>445</v>
      </c>
      <c r="J195" s="7" t="s">
        <v>125</v>
      </c>
      <c r="K195" s="9">
        <v>225.0</v>
      </c>
      <c r="L195" s="9">
        <v>125.0</v>
      </c>
      <c r="M195" s="9">
        <v>100.0</v>
      </c>
      <c r="N195" s="7" t="s">
        <v>24</v>
      </c>
      <c r="O195" s="7" t="s">
        <v>45</v>
      </c>
      <c r="P195" s="7" t="s">
        <v>26</v>
      </c>
      <c r="Q195" s="10" t="s">
        <v>27</v>
      </c>
      <c r="R195" s="7"/>
      <c r="S195" s="7"/>
      <c r="T195" s="7"/>
      <c r="U195" s="7"/>
    </row>
    <row r="196">
      <c r="A196" s="6">
        <v>2.0520587E7</v>
      </c>
      <c r="B196" s="7" t="s">
        <v>435</v>
      </c>
      <c r="C196" s="6">
        <v>2010.0</v>
      </c>
      <c r="D196" s="7" t="s">
        <v>441</v>
      </c>
      <c r="E196" s="7" t="s">
        <v>450</v>
      </c>
      <c r="F196" s="7" t="s">
        <v>451</v>
      </c>
      <c r="G196" s="7" t="s">
        <v>51</v>
      </c>
      <c r="H196" s="8" t="s">
        <v>444</v>
      </c>
      <c r="I196" s="7" t="s">
        <v>445</v>
      </c>
      <c r="J196" s="7" t="s">
        <v>35</v>
      </c>
      <c r="K196" s="9">
        <v>350.0</v>
      </c>
      <c r="L196" s="9">
        <v>200.0</v>
      </c>
      <c r="M196" s="9">
        <v>150.0</v>
      </c>
      <c r="N196" s="7" t="s">
        <v>24</v>
      </c>
      <c r="O196" s="7" t="s">
        <v>45</v>
      </c>
      <c r="P196" s="7" t="s">
        <v>26</v>
      </c>
      <c r="Q196" s="10" t="s">
        <v>27</v>
      </c>
      <c r="R196" s="7"/>
      <c r="S196" s="7"/>
      <c r="T196" s="7"/>
      <c r="U196" s="7"/>
    </row>
    <row r="197">
      <c r="A197" s="6">
        <v>2.0520587E7</v>
      </c>
      <c r="B197" s="7" t="s">
        <v>435</v>
      </c>
      <c r="C197" s="6">
        <v>2010.0</v>
      </c>
      <c r="D197" s="7" t="s">
        <v>441</v>
      </c>
      <c r="E197" s="7" t="s">
        <v>450</v>
      </c>
      <c r="F197" s="7" t="s">
        <v>452</v>
      </c>
      <c r="G197" s="7" t="s">
        <v>51</v>
      </c>
      <c r="H197" s="8" t="s">
        <v>444</v>
      </c>
      <c r="I197" s="7" t="s">
        <v>445</v>
      </c>
      <c r="J197" s="7" t="s">
        <v>35</v>
      </c>
      <c r="K197" s="9">
        <v>350.0</v>
      </c>
      <c r="L197" s="9">
        <v>200.0</v>
      </c>
      <c r="M197" s="9">
        <v>150.0</v>
      </c>
      <c r="N197" s="7" t="s">
        <v>24</v>
      </c>
      <c r="O197" s="7" t="s">
        <v>45</v>
      </c>
      <c r="P197" s="7" t="s">
        <v>26</v>
      </c>
      <c r="Q197" s="10" t="s">
        <v>64</v>
      </c>
      <c r="R197" s="7"/>
      <c r="S197" s="7"/>
      <c r="T197" s="7"/>
      <c r="U197" s="7"/>
    </row>
    <row r="198">
      <c r="A198" s="6">
        <v>2.0520587E7</v>
      </c>
      <c r="B198" s="7" t="s">
        <v>435</v>
      </c>
      <c r="C198" s="6">
        <v>2010.0</v>
      </c>
      <c r="D198" s="7" t="s">
        <v>441</v>
      </c>
      <c r="E198" s="7" t="s">
        <v>450</v>
      </c>
      <c r="F198" s="7" t="s">
        <v>453</v>
      </c>
      <c r="G198" s="7" t="s">
        <v>51</v>
      </c>
      <c r="H198" s="8" t="s">
        <v>444</v>
      </c>
      <c r="I198" s="7" t="s">
        <v>445</v>
      </c>
      <c r="J198" s="7" t="s">
        <v>35</v>
      </c>
      <c r="K198" s="9">
        <v>350.0</v>
      </c>
      <c r="L198" s="9">
        <v>200.0</v>
      </c>
      <c r="M198" s="9">
        <v>150.0</v>
      </c>
      <c r="N198" s="7" t="s">
        <v>24</v>
      </c>
      <c r="O198" s="7" t="s">
        <v>45</v>
      </c>
      <c r="P198" s="7" t="s">
        <v>26</v>
      </c>
      <c r="Q198" s="10" t="s">
        <v>64</v>
      </c>
      <c r="R198" s="7"/>
      <c r="S198" s="7"/>
      <c r="T198" s="7"/>
      <c r="U198" s="7"/>
    </row>
    <row r="199">
      <c r="A199" s="6">
        <v>2.0520587E7</v>
      </c>
      <c r="B199" s="7" t="s">
        <v>435</v>
      </c>
      <c r="C199" s="6">
        <v>2010.0</v>
      </c>
      <c r="D199" s="7" t="s">
        <v>441</v>
      </c>
      <c r="E199" s="7"/>
      <c r="F199" s="7" t="s">
        <v>454</v>
      </c>
      <c r="G199" s="7" t="s">
        <v>51</v>
      </c>
      <c r="H199" s="8" t="s">
        <v>444</v>
      </c>
      <c r="I199" s="7" t="s">
        <v>445</v>
      </c>
      <c r="J199" s="7" t="s">
        <v>35</v>
      </c>
      <c r="K199" s="9">
        <v>350.0</v>
      </c>
      <c r="L199" s="9">
        <v>200.0</v>
      </c>
      <c r="M199" s="9">
        <v>150.0</v>
      </c>
      <c r="N199" s="7" t="s">
        <v>24</v>
      </c>
      <c r="O199" s="7" t="s">
        <v>45</v>
      </c>
      <c r="P199" s="7" t="s">
        <v>26</v>
      </c>
      <c r="Q199" s="10" t="s">
        <v>27</v>
      </c>
      <c r="R199" s="7"/>
      <c r="S199" s="7"/>
      <c r="T199" s="7"/>
      <c r="U199" s="7"/>
    </row>
    <row r="200">
      <c r="A200" s="6">
        <v>2.3183491E7</v>
      </c>
      <c r="B200" s="7" t="s">
        <v>455</v>
      </c>
      <c r="C200" s="6">
        <v>2014.0</v>
      </c>
      <c r="D200" s="7" t="s">
        <v>368</v>
      </c>
      <c r="E200" s="7" t="s">
        <v>456</v>
      </c>
      <c r="F200" s="7" t="s">
        <v>457</v>
      </c>
      <c r="G200" s="7" t="s">
        <v>21</v>
      </c>
      <c r="H200" s="8" t="s">
        <v>458</v>
      </c>
      <c r="I200" s="7" t="s">
        <v>459</v>
      </c>
      <c r="J200" s="7" t="s">
        <v>403</v>
      </c>
      <c r="K200" s="9">
        <v>112.0</v>
      </c>
      <c r="L200" s="11"/>
      <c r="M200" s="11"/>
      <c r="N200" s="7" t="s">
        <v>61</v>
      </c>
      <c r="O200" s="7" t="s">
        <v>460</v>
      </c>
      <c r="P200" s="7" t="s">
        <v>94</v>
      </c>
      <c r="Q200" s="10" t="s">
        <v>27</v>
      </c>
      <c r="R200" s="7"/>
      <c r="S200" s="7"/>
      <c r="T200" s="7"/>
      <c r="U200" s="7"/>
    </row>
    <row r="201">
      <c r="A201" s="6">
        <v>3.2099098E7</v>
      </c>
      <c r="B201" s="7" t="s">
        <v>461</v>
      </c>
      <c r="C201" s="6">
        <v>2020.0</v>
      </c>
      <c r="D201" s="7" t="s">
        <v>368</v>
      </c>
      <c r="E201" s="14" t="s">
        <v>462</v>
      </c>
      <c r="F201" s="7" t="s">
        <v>463</v>
      </c>
      <c r="G201" s="7" t="s">
        <v>85</v>
      </c>
      <c r="H201" s="8" t="s">
        <v>464</v>
      </c>
      <c r="I201" s="10" t="s">
        <v>465</v>
      </c>
      <c r="J201" s="11" t="s">
        <v>466</v>
      </c>
      <c r="K201" s="9">
        <f t="shared" ref="K201:K203" si="16">sum(L201,M201)</f>
        <v>8294</v>
      </c>
      <c r="L201" s="9">
        <v>1231.0</v>
      </c>
      <c r="M201" s="9">
        <v>7063.0</v>
      </c>
      <c r="N201" s="7" t="s">
        <v>24</v>
      </c>
      <c r="O201" s="7" t="s">
        <v>25</v>
      </c>
      <c r="P201" s="10" t="s">
        <v>26</v>
      </c>
      <c r="Q201" s="10" t="s">
        <v>336</v>
      </c>
      <c r="R201" s="7"/>
      <c r="S201" s="7"/>
      <c r="T201" s="7"/>
      <c r="U201" s="7"/>
    </row>
    <row r="202">
      <c r="A202" s="6">
        <v>3.2099098E7</v>
      </c>
      <c r="B202" s="7" t="s">
        <v>461</v>
      </c>
      <c r="C202" s="6">
        <v>2020.0</v>
      </c>
      <c r="D202" s="7" t="s">
        <v>368</v>
      </c>
      <c r="E202" s="7" t="s">
        <v>467</v>
      </c>
      <c r="F202" s="7" t="s">
        <v>467</v>
      </c>
      <c r="G202" s="7" t="s">
        <v>322</v>
      </c>
      <c r="H202" s="8" t="s">
        <v>464</v>
      </c>
      <c r="I202" s="7" t="s">
        <v>468</v>
      </c>
      <c r="J202" s="11" t="s">
        <v>162</v>
      </c>
      <c r="K202" s="9">
        <f t="shared" si="16"/>
        <v>36673</v>
      </c>
      <c r="L202" s="9">
        <f>1297+2876</f>
        <v>4173</v>
      </c>
      <c r="M202" s="9">
        <f>7063+25437</f>
        <v>32500</v>
      </c>
      <c r="N202" s="7" t="s">
        <v>24</v>
      </c>
      <c r="O202" s="7" t="s">
        <v>25</v>
      </c>
      <c r="P202" s="10" t="s">
        <v>26</v>
      </c>
      <c r="Q202" s="10" t="s">
        <v>101</v>
      </c>
      <c r="R202" s="7"/>
      <c r="S202" s="7"/>
      <c r="T202" s="7"/>
      <c r="U202" s="7"/>
    </row>
    <row r="203">
      <c r="A203" s="6">
        <v>3.2099098E7</v>
      </c>
      <c r="B203" s="7" t="s">
        <v>461</v>
      </c>
      <c r="C203" s="6">
        <v>2020.0</v>
      </c>
      <c r="D203" s="7" t="s">
        <v>368</v>
      </c>
      <c r="E203" s="7" t="s">
        <v>469</v>
      </c>
      <c r="F203" s="7" t="s">
        <v>470</v>
      </c>
      <c r="G203" s="7" t="s">
        <v>85</v>
      </c>
      <c r="H203" s="8" t="s">
        <v>464</v>
      </c>
      <c r="I203" s="7" t="s">
        <v>468</v>
      </c>
      <c r="J203" s="11" t="s">
        <v>35</v>
      </c>
      <c r="K203" s="9">
        <f t="shared" si="16"/>
        <v>28313</v>
      </c>
      <c r="L203" s="9">
        <v>2876.0</v>
      </c>
      <c r="M203" s="9">
        <v>25437.0</v>
      </c>
      <c r="N203" s="7" t="s">
        <v>24</v>
      </c>
      <c r="O203" s="7" t="s">
        <v>25</v>
      </c>
      <c r="P203" s="10" t="s">
        <v>26</v>
      </c>
      <c r="Q203" s="10" t="s">
        <v>84</v>
      </c>
      <c r="R203" s="7"/>
      <c r="S203" s="7"/>
      <c r="T203" s="7"/>
      <c r="U203" s="7"/>
    </row>
    <row r="204">
      <c r="A204" s="6">
        <v>1.6344719E7</v>
      </c>
      <c r="B204" s="7" t="s">
        <v>471</v>
      </c>
      <c r="C204" s="6">
        <v>2006.0</v>
      </c>
      <c r="D204" s="7" t="s">
        <v>472</v>
      </c>
      <c r="E204" s="7" t="s">
        <v>249</v>
      </c>
      <c r="F204" s="7" t="s">
        <v>473</v>
      </c>
      <c r="G204" s="7" t="s">
        <v>21</v>
      </c>
      <c r="H204" s="8" t="s">
        <v>474</v>
      </c>
      <c r="I204" s="7" t="s">
        <v>44</v>
      </c>
      <c r="J204" s="7" t="s">
        <v>35</v>
      </c>
      <c r="K204" s="9" t="s">
        <v>475</v>
      </c>
      <c r="L204" s="9" t="s">
        <v>476</v>
      </c>
      <c r="M204" s="9" t="s">
        <v>477</v>
      </c>
      <c r="N204" s="7" t="s">
        <v>24</v>
      </c>
      <c r="O204" s="7" t="s">
        <v>45</v>
      </c>
      <c r="P204" s="10" t="s">
        <v>26</v>
      </c>
      <c r="Q204" s="10" t="s">
        <v>27</v>
      </c>
      <c r="R204" s="7"/>
      <c r="S204" s="7"/>
      <c r="T204" s="7"/>
      <c r="U204" s="7"/>
    </row>
    <row r="205">
      <c r="A205" s="6">
        <v>1.5927391E7</v>
      </c>
      <c r="B205" s="7" t="s">
        <v>478</v>
      </c>
      <c r="C205" s="6">
        <v>2005.0</v>
      </c>
      <c r="D205" s="7" t="s">
        <v>479</v>
      </c>
      <c r="E205" s="7" t="s">
        <v>285</v>
      </c>
      <c r="F205" s="7" t="s">
        <v>292</v>
      </c>
      <c r="G205" s="7" t="s">
        <v>21</v>
      </c>
      <c r="H205" s="8" t="s">
        <v>480</v>
      </c>
      <c r="I205" s="7" t="s">
        <v>402</v>
      </c>
      <c r="J205" s="7" t="s">
        <v>35</v>
      </c>
      <c r="K205" s="9">
        <v>204.0</v>
      </c>
      <c r="L205" s="11"/>
      <c r="M205" s="11"/>
      <c r="N205" s="7" t="s">
        <v>61</v>
      </c>
      <c r="O205" s="7" t="s">
        <v>93</v>
      </c>
      <c r="P205" s="7" t="s">
        <v>94</v>
      </c>
      <c r="Q205" s="10" t="s">
        <v>27</v>
      </c>
      <c r="R205" s="7"/>
      <c r="S205" s="7"/>
      <c r="T205" s="7"/>
      <c r="U205" s="7"/>
    </row>
    <row r="206">
      <c r="A206" s="6">
        <v>1.8990769E7</v>
      </c>
      <c r="B206" s="7" t="s">
        <v>481</v>
      </c>
      <c r="C206" s="6">
        <v>2008.0</v>
      </c>
      <c r="D206" s="7" t="s">
        <v>482</v>
      </c>
      <c r="E206" s="7" t="s">
        <v>483</v>
      </c>
      <c r="F206" s="7" t="s">
        <v>484</v>
      </c>
      <c r="G206" s="7" t="s">
        <v>21</v>
      </c>
      <c r="H206" s="8" t="s">
        <v>485</v>
      </c>
      <c r="I206" s="7" t="s">
        <v>486</v>
      </c>
      <c r="J206" s="7" t="s">
        <v>487</v>
      </c>
      <c r="K206" s="9">
        <v>140.0</v>
      </c>
      <c r="L206" s="11"/>
      <c r="M206" s="11"/>
      <c r="N206" s="7" t="s">
        <v>61</v>
      </c>
      <c r="O206" s="7" t="s">
        <v>488</v>
      </c>
      <c r="P206" s="7" t="s">
        <v>94</v>
      </c>
      <c r="Q206" s="10" t="s">
        <v>27</v>
      </c>
      <c r="R206" s="7"/>
      <c r="S206" s="7"/>
      <c r="T206" s="7"/>
      <c r="U206" s="7"/>
    </row>
    <row r="207">
      <c r="A207" s="6">
        <v>1.8990769E7</v>
      </c>
      <c r="B207" s="7" t="s">
        <v>481</v>
      </c>
      <c r="C207" s="6">
        <v>2008.0</v>
      </c>
      <c r="D207" s="7" t="s">
        <v>482</v>
      </c>
      <c r="E207" s="7" t="s">
        <v>483</v>
      </c>
      <c r="F207" s="7" t="s">
        <v>489</v>
      </c>
      <c r="G207" s="7" t="s">
        <v>21</v>
      </c>
      <c r="H207" s="8" t="s">
        <v>485</v>
      </c>
      <c r="I207" s="7" t="s">
        <v>486</v>
      </c>
      <c r="J207" s="7" t="s">
        <v>487</v>
      </c>
      <c r="K207" s="9">
        <v>140.0</v>
      </c>
      <c r="L207" s="11"/>
      <c r="M207" s="11"/>
      <c r="N207" s="7" t="s">
        <v>61</v>
      </c>
      <c r="O207" s="7" t="s">
        <v>488</v>
      </c>
      <c r="P207" s="7" t="s">
        <v>94</v>
      </c>
      <c r="Q207" s="10" t="s">
        <v>27</v>
      </c>
      <c r="R207" s="7"/>
      <c r="S207" s="7"/>
      <c r="T207" s="7"/>
      <c r="U207" s="7"/>
    </row>
    <row r="208">
      <c r="A208" s="6">
        <v>1.8990769E7</v>
      </c>
      <c r="B208" s="7" t="s">
        <v>481</v>
      </c>
      <c r="C208" s="6">
        <v>2008.0</v>
      </c>
      <c r="D208" s="7" t="s">
        <v>482</v>
      </c>
      <c r="E208" s="7" t="s">
        <v>483</v>
      </c>
      <c r="F208" s="7" t="s">
        <v>489</v>
      </c>
      <c r="G208" s="7" t="s">
        <v>21</v>
      </c>
      <c r="H208" s="8" t="s">
        <v>485</v>
      </c>
      <c r="I208" s="7" t="s">
        <v>259</v>
      </c>
      <c r="J208" s="7" t="s">
        <v>487</v>
      </c>
      <c r="K208" s="9">
        <v>140.0</v>
      </c>
      <c r="L208" s="11"/>
      <c r="M208" s="11"/>
      <c r="N208" s="7" t="s">
        <v>61</v>
      </c>
      <c r="O208" s="7" t="s">
        <v>488</v>
      </c>
      <c r="P208" s="7" t="s">
        <v>94</v>
      </c>
      <c r="Q208" s="10" t="s">
        <v>27</v>
      </c>
      <c r="R208" s="7"/>
      <c r="S208" s="7"/>
      <c r="T208" s="7"/>
      <c r="U208" s="7"/>
    </row>
    <row r="209">
      <c r="A209" s="6">
        <v>3.4728798E7</v>
      </c>
      <c r="B209" s="7" t="s">
        <v>490</v>
      </c>
      <c r="C209" s="6">
        <v>2021.0</v>
      </c>
      <c r="D209" s="7" t="s">
        <v>368</v>
      </c>
      <c r="E209" s="7" t="s">
        <v>491</v>
      </c>
      <c r="F209" s="7" t="s">
        <v>492</v>
      </c>
      <c r="G209" s="7" t="s">
        <v>51</v>
      </c>
      <c r="H209" s="8" t="s">
        <v>493</v>
      </c>
      <c r="I209" s="7" t="s">
        <v>494</v>
      </c>
      <c r="J209" s="11" t="s">
        <v>35</v>
      </c>
      <c r="K209" s="9">
        <v>132113.0</v>
      </c>
      <c r="L209" s="9">
        <v>27805.0</v>
      </c>
      <c r="M209" s="9">
        <v>104308.0</v>
      </c>
      <c r="N209" s="7" t="s">
        <v>24</v>
      </c>
      <c r="O209" s="10" t="s">
        <v>495</v>
      </c>
      <c r="P209" s="7" t="s">
        <v>496</v>
      </c>
      <c r="Q209" s="10" t="s">
        <v>84</v>
      </c>
      <c r="R209" s="7"/>
      <c r="S209" s="7"/>
      <c r="T209" s="7"/>
      <c r="U209" s="7"/>
    </row>
    <row r="210">
      <c r="A210" s="6">
        <v>3.4728798E7</v>
      </c>
      <c r="B210" s="7" t="s">
        <v>490</v>
      </c>
      <c r="C210" s="6">
        <v>2021.0</v>
      </c>
      <c r="D210" s="7" t="s">
        <v>368</v>
      </c>
      <c r="E210" s="7" t="s">
        <v>497</v>
      </c>
      <c r="F210" s="7" t="s">
        <v>498</v>
      </c>
      <c r="G210" s="7" t="s">
        <v>51</v>
      </c>
      <c r="H210" s="8" t="s">
        <v>493</v>
      </c>
      <c r="I210" s="7" t="s">
        <v>494</v>
      </c>
      <c r="J210" s="11" t="s">
        <v>35</v>
      </c>
      <c r="K210" s="9">
        <v>132113.0</v>
      </c>
      <c r="L210" s="9">
        <v>27805.0</v>
      </c>
      <c r="M210" s="9">
        <v>104308.0</v>
      </c>
      <c r="N210" s="7" t="s">
        <v>24</v>
      </c>
      <c r="O210" s="10" t="s">
        <v>495</v>
      </c>
      <c r="P210" s="7" t="s">
        <v>496</v>
      </c>
      <c r="Q210" s="10" t="s">
        <v>84</v>
      </c>
      <c r="R210" s="7"/>
      <c r="S210" s="7"/>
      <c r="T210" s="7"/>
      <c r="U210" s="7"/>
    </row>
    <row r="211">
      <c r="A211" s="6">
        <v>2.8632076E7</v>
      </c>
      <c r="B211" s="7" t="s">
        <v>499</v>
      </c>
      <c r="C211" s="6">
        <v>2017.0</v>
      </c>
      <c r="D211" s="7" t="s">
        <v>500</v>
      </c>
      <c r="E211" s="7" t="s">
        <v>37</v>
      </c>
      <c r="F211" s="7" t="s">
        <v>501</v>
      </c>
      <c r="G211" s="7" t="s">
        <v>21</v>
      </c>
      <c r="H211" s="8" t="s">
        <v>502</v>
      </c>
      <c r="I211" s="7" t="s">
        <v>503</v>
      </c>
      <c r="J211" s="7" t="s">
        <v>504</v>
      </c>
      <c r="K211" s="9">
        <v>404.0</v>
      </c>
      <c r="L211" s="9">
        <v>202.0</v>
      </c>
      <c r="M211" s="9">
        <v>202.0</v>
      </c>
      <c r="N211" s="7" t="s">
        <v>24</v>
      </c>
      <c r="O211" s="7" t="s">
        <v>25</v>
      </c>
      <c r="P211" s="10" t="s">
        <v>26</v>
      </c>
      <c r="Q211" s="10" t="s">
        <v>27</v>
      </c>
      <c r="R211" s="7"/>
      <c r="S211" s="7"/>
      <c r="T211" s="7"/>
      <c r="U211" s="7"/>
    </row>
    <row r="212">
      <c r="A212" s="6">
        <v>2.8632076E7</v>
      </c>
      <c r="B212" s="7" t="s">
        <v>499</v>
      </c>
      <c r="C212" s="6">
        <v>2017.0</v>
      </c>
      <c r="D212" s="7" t="s">
        <v>500</v>
      </c>
      <c r="E212" s="7" t="s">
        <v>37</v>
      </c>
      <c r="F212" s="7" t="s">
        <v>228</v>
      </c>
      <c r="G212" s="7" t="s">
        <v>21</v>
      </c>
      <c r="H212" s="8" t="s">
        <v>502</v>
      </c>
      <c r="I212" s="7" t="s">
        <v>503</v>
      </c>
      <c r="J212" s="7" t="s">
        <v>504</v>
      </c>
      <c r="K212" s="9">
        <v>404.0</v>
      </c>
      <c r="L212" s="9">
        <v>202.0</v>
      </c>
      <c r="M212" s="9">
        <v>202.0</v>
      </c>
      <c r="N212" s="7" t="s">
        <v>24</v>
      </c>
      <c r="O212" s="7" t="s">
        <v>25</v>
      </c>
      <c r="P212" s="10" t="s">
        <v>26</v>
      </c>
      <c r="Q212" s="10" t="s">
        <v>27</v>
      </c>
      <c r="R212" s="7"/>
      <c r="S212" s="7"/>
      <c r="T212" s="7"/>
      <c r="U212" s="7"/>
    </row>
    <row r="213">
      <c r="A213" s="6">
        <v>2.8632076E7</v>
      </c>
      <c r="B213" s="7" t="s">
        <v>499</v>
      </c>
      <c r="C213" s="6">
        <v>2017.0</v>
      </c>
      <c r="D213" s="7" t="s">
        <v>500</v>
      </c>
      <c r="E213" s="7" t="s">
        <v>37</v>
      </c>
      <c r="F213" s="7" t="s">
        <v>122</v>
      </c>
      <c r="G213" s="7" t="s">
        <v>21</v>
      </c>
      <c r="H213" s="8" t="s">
        <v>502</v>
      </c>
      <c r="I213" s="7" t="s">
        <v>503</v>
      </c>
      <c r="J213" s="7" t="s">
        <v>504</v>
      </c>
      <c r="K213" s="9">
        <v>404.0</v>
      </c>
      <c r="L213" s="9">
        <v>202.0</v>
      </c>
      <c r="M213" s="9">
        <v>202.0</v>
      </c>
      <c r="N213" s="7" t="s">
        <v>24</v>
      </c>
      <c r="O213" s="7" t="s">
        <v>25</v>
      </c>
      <c r="P213" s="10" t="s">
        <v>26</v>
      </c>
      <c r="Q213" s="10" t="s">
        <v>27</v>
      </c>
      <c r="R213" s="7"/>
      <c r="S213" s="7"/>
      <c r="T213" s="7"/>
      <c r="U213" s="7"/>
    </row>
    <row r="214">
      <c r="A214" s="6">
        <v>2.8632076E7</v>
      </c>
      <c r="B214" s="7" t="s">
        <v>499</v>
      </c>
      <c r="C214" s="6">
        <v>2017.0</v>
      </c>
      <c r="D214" s="7" t="s">
        <v>500</v>
      </c>
      <c r="E214" s="7" t="s">
        <v>37</v>
      </c>
      <c r="F214" s="7" t="s">
        <v>505</v>
      </c>
      <c r="G214" s="7" t="s">
        <v>21</v>
      </c>
      <c r="H214" s="8" t="s">
        <v>502</v>
      </c>
      <c r="I214" s="7" t="s">
        <v>503</v>
      </c>
      <c r="J214" s="7" t="s">
        <v>504</v>
      </c>
      <c r="K214" s="9">
        <v>404.0</v>
      </c>
      <c r="L214" s="9">
        <v>202.0</v>
      </c>
      <c r="M214" s="9">
        <v>202.0</v>
      </c>
      <c r="N214" s="7" t="s">
        <v>24</v>
      </c>
      <c r="O214" s="7" t="s">
        <v>25</v>
      </c>
      <c r="P214" s="10" t="s">
        <v>26</v>
      </c>
      <c r="Q214" s="10" t="s">
        <v>27</v>
      </c>
      <c r="R214" s="7"/>
      <c r="S214" s="7"/>
      <c r="T214" s="7"/>
      <c r="U214" s="7"/>
    </row>
    <row r="215">
      <c r="A215" s="6">
        <v>1.1933204E7</v>
      </c>
      <c r="B215" s="7" t="s">
        <v>506</v>
      </c>
      <c r="C215" s="6">
        <v>2002.0</v>
      </c>
      <c r="D215" s="7" t="s">
        <v>507</v>
      </c>
      <c r="E215" s="7" t="s">
        <v>160</v>
      </c>
      <c r="F215" s="7" t="s">
        <v>161</v>
      </c>
      <c r="G215" s="7" t="s">
        <v>21</v>
      </c>
      <c r="H215" s="15" t="s">
        <v>508</v>
      </c>
      <c r="I215" s="7" t="s">
        <v>267</v>
      </c>
      <c r="J215" s="7" t="s">
        <v>78</v>
      </c>
      <c r="K215" s="9">
        <v>193.0</v>
      </c>
      <c r="L215" s="9">
        <v>145.0</v>
      </c>
      <c r="M215" s="9">
        <v>48.0</v>
      </c>
      <c r="N215" s="7" t="s">
        <v>24</v>
      </c>
      <c r="O215" s="7" t="s">
        <v>45</v>
      </c>
      <c r="P215" s="10" t="s">
        <v>26</v>
      </c>
      <c r="Q215" s="10" t="s">
        <v>27</v>
      </c>
      <c r="R215" s="7"/>
      <c r="S215" s="7"/>
      <c r="T215" s="7"/>
      <c r="U215" s="7"/>
    </row>
    <row r="216">
      <c r="A216" s="6">
        <v>1.1933204E7</v>
      </c>
      <c r="B216" s="7" t="s">
        <v>506</v>
      </c>
      <c r="C216" s="6">
        <v>2002.0</v>
      </c>
      <c r="D216" s="7" t="s">
        <v>507</v>
      </c>
      <c r="E216" s="7" t="s">
        <v>160</v>
      </c>
      <c r="F216" s="7" t="s">
        <v>509</v>
      </c>
      <c r="G216" s="7" t="s">
        <v>21</v>
      </c>
      <c r="H216" s="15" t="s">
        <v>508</v>
      </c>
      <c r="I216" s="7" t="s">
        <v>510</v>
      </c>
      <c r="J216" s="7" t="s">
        <v>78</v>
      </c>
      <c r="K216" s="9">
        <v>392.0</v>
      </c>
      <c r="L216" s="9">
        <v>232.0</v>
      </c>
      <c r="M216" s="9">
        <v>160.0</v>
      </c>
      <c r="N216" s="7" t="s">
        <v>24</v>
      </c>
      <c r="O216" s="7" t="s">
        <v>45</v>
      </c>
      <c r="P216" s="10" t="s">
        <v>26</v>
      </c>
      <c r="Q216" s="10" t="s">
        <v>27</v>
      </c>
      <c r="R216" s="7"/>
      <c r="S216" s="7"/>
      <c r="T216" s="7"/>
      <c r="U216" s="7"/>
    </row>
    <row r="217">
      <c r="A217" s="10">
        <v>2.8115739E7</v>
      </c>
      <c r="B217" s="10" t="s">
        <v>511</v>
      </c>
      <c r="C217" s="10">
        <v>2017.0</v>
      </c>
      <c r="D217" s="10" t="s">
        <v>128</v>
      </c>
      <c r="E217" s="14" t="s">
        <v>160</v>
      </c>
      <c r="F217" s="14" t="s">
        <v>512</v>
      </c>
      <c r="G217" s="10" t="s">
        <v>51</v>
      </c>
      <c r="H217" s="16" t="s">
        <v>513</v>
      </c>
      <c r="I217" s="10" t="s">
        <v>378</v>
      </c>
      <c r="J217" s="10" t="s">
        <v>125</v>
      </c>
      <c r="K217" s="17">
        <v>383.0</v>
      </c>
      <c r="L217" s="11"/>
      <c r="M217" s="11"/>
      <c r="N217" s="10" t="s">
        <v>61</v>
      </c>
      <c r="O217" s="10" t="s">
        <v>62</v>
      </c>
      <c r="P217" s="10" t="s">
        <v>63</v>
      </c>
      <c r="Q217" s="10" t="s">
        <v>84</v>
      </c>
      <c r="R217" s="7"/>
      <c r="S217" s="7"/>
      <c r="T217" s="7"/>
      <c r="U217" s="7"/>
    </row>
    <row r="218">
      <c r="A218" s="10">
        <v>3.2961455E7</v>
      </c>
      <c r="B218" s="10" t="s">
        <v>514</v>
      </c>
      <c r="C218" s="10">
        <v>2020.0</v>
      </c>
      <c r="D218" s="10" t="s">
        <v>515</v>
      </c>
      <c r="E218" s="14" t="s">
        <v>516</v>
      </c>
      <c r="F218" s="14" t="s">
        <v>517</v>
      </c>
      <c r="G218" s="10" t="s">
        <v>51</v>
      </c>
      <c r="H218" s="16" t="s">
        <v>518</v>
      </c>
      <c r="I218" s="10" t="s">
        <v>26</v>
      </c>
      <c r="J218" s="10" t="s">
        <v>35</v>
      </c>
      <c r="K218" s="17" t="s">
        <v>519</v>
      </c>
      <c r="L218" s="17">
        <v>1039.0</v>
      </c>
      <c r="M218" s="17" t="s">
        <v>520</v>
      </c>
      <c r="N218" s="10" t="s">
        <v>24</v>
      </c>
      <c r="O218" s="10" t="s">
        <v>25</v>
      </c>
      <c r="P218" s="10" t="s">
        <v>26</v>
      </c>
      <c r="Q218" s="10" t="s">
        <v>27</v>
      </c>
      <c r="R218" s="7"/>
      <c r="S218" s="7"/>
      <c r="T218" s="7"/>
      <c r="U218" s="7"/>
    </row>
    <row r="219">
      <c r="A219" s="10">
        <v>3.2961455E7</v>
      </c>
      <c r="B219" s="10" t="s">
        <v>514</v>
      </c>
      <c r="C219" s="10">
        <v>2020.0</v>
      </c>
      <c r="D219" s="10" t="s">
        <v>515</v>
      </c>
      <c r="E219" s="14" t="s">
        <v>521</v>
      </c>
      <c r="F219" s="14" t="s">
        <v>522</v>
      </c>
      <c r="G219" s="10" t="s">
        <v>51</v>
      </c>
      <c r="H219" s="16" t="s">
        <v>518</v>
      </c>
      <c r="I219" s="10" t="s">
        <v>26</v>
      </c>
      <c r="J219" s="10" t="s">
        <v>35</v>
      </c>
      <c r="K219" s="17" t="s">
        <v>519</v>
      </c>
      <c r="L219" s="17">
        <v>1039.0</v>
      </c>
      <c r="M219" s="17" t="s">
        <v>520</v>
      </c>
      <c r="N219" s="10" t="s">
        <v>24</v>
      </c>
      <c r="O219" s="10" t="s">
        <v>25</v>
      </c>
      <c r="P219" s="10" t="s">
        <v>26</v>
      </c>
      <c r="Q219" s="10" t="s">
        <v>27</v>
      </c>
      <c r="R219" s="7"/>
      <c r="S219" s="7"/>
      <c r="T219" s="7"/>
      <c r="U219" s="7"/>
    </row>
    <row r="220">
      <c r="A220" s="10">
        <v>3.2961455E7</v>
      </c>
      <c r="B220" s="10" t="s">
        <v>514</v>
      </c>
      <c r="C220" s="10">
        <v>2020.0</v>
      </c>
      <c r="D220" s="10" t="s">
        <v>515</v>
      </c>
      <c r="E220" s="7"/>
      <c r="F220" s="14" t="s">
        <v>523</v>
      </c>
      <c r="G220" s="10" t="s">
        <v>51</v>
      </c>
      <c r="H220" s="16" t="s">
        <v>518</v>
      </c>
      <c r="I220" s="10" t="s">
        <v>26</v>
      </c>
      <c r="J220" s="10" t="s">
        <v>35</v>
      </c>
      <c r="K220" s="17">
        <v>21310.0</v>
      </c>
      <c r="L220" s="17">
        <v>1039.0</v>
      </c>
      <c r="M220" s="11">
        <f>K220-L220</f>
        <v>20271</v>
      </c>
      <c r="N220" s="10" t="s">
        <v>24</v>
      </c>
      <c r="O220" s="10" t="s">
        <v>25</v>
      </c>
      <c r="P220" s="10" t="s">
        <v>26</v>
      </c>
      <c r="Q220" s="10" t="s">
        <v>84</v>
      </c>
      <c r="R220" s="7"/>
      <c r="S220" s="7"/>
      <c r="T220" s="7"/>
      <c r="U220" s="7"/>
    </row>
    <row r="221">
      <c r="A221" s="10">
        <v>3.2961455E7</v>
      </c>
      <c r="B221" s="10" t="s">
        <v>514</v>
      </c>
      <c r="C221" s="10">
        <v>2020.0</v>
      </c>
      <c r="D221" s="10" t="s">
        <v>515</v>
      </c>
      <c r="E221" s="7"/>
      <c r="F221" s="14" t="s">
        <v>523</v>
      </c>
      <c r="G221" s="10" t="s">
        <v>51</v>
      </c>
      <c r="H221" s="16" t="s">
        <v>518</v>
      </c>
      <c r="I221" s="10" t="s">
        <v>26</v>
      </c>
      <c r="J221" s="10" t="s">
        <v>35</v>
      </c>
      <c r="K221" s="17" t="s">
        <v>519</v>
      </c>
      <c r="L221" s="17">
        <v>1039.0</v>
      </c>
      <c r="M221" s="17" t="s">
        <v>520</v>
      </c>
      <c r="N221" s="10" t="s">
        <v>24</v>
      </c>
      <c r="O221" s="10" t="s">
        <v>25</v>
      </c>
      <c r="P221" s="10" t="s">
        <v>26</v>
      </c>
      <c r="Q221" s="10" t="s">
        <v>27</v>
      </c>
      <c r="R221" s="7"/>
      <c r="S221" s="7"/>
      <c r="T221" s="7"/>
      <c r="U221" s="7"/>
    </row>
    <row r="222">
      <c r="A222" s="10">
        <v>3.2961455E7</v>
      </c>
      <c r="B222" s="10" t="s">
        <v>514</v>
      </c>
      <c r="C222" s="10">
        <v>2020.0</v>
      </c>
      <c r="D222" s="10" t="s">
        <v>515</v>
      </c>
      <c r="E222" s="7"/>
      <c r="F222" s="14" t="s">
        <v>524</v>
      </c>
      <c r="G222" s="10" t="s">
        <v>51</v>
      </c>
      <c r="H222" s="16" t="s">
        <v>518</v>
      </c>
      <c r="I222" s="10" t="s">
        <v>26</v>
      </c>
      <c r="J222" s="10" t="s">
        <v>35</v>
      </c>
      <c r="K222" s="17">
        <v>21310.0</v>
      </c>
      <c r="L222" s="17">
        <v>1039.0</v>
      </c>
      <c r="M222" s="11">
        <f>K222-L222</f>
        <v>20271</v>
      </c>
      <c r="N222" s="10" t="s">
        <v>24</v>
      </c>
      <c r="O222" s="10" t="s">
        <v>25</v>
      </c>
      <c r="P222" s="10" t="s">
        <v>26</v>
      </c>
      <c r="Q222" s="10" t="s">
        <v>84</v>
      </c>
      <c r="R222" s="7"/>
      <c r="S222" s="7"/>
      <c r="T222" s="7"/>
      <c r="U222" s="7"/>
    </row>
    <row r="223">
      <c r="A223" s="10">
        <v>3.2961455E7</v>
      </c>
      <c r="B223" s="10" t="s">
        <v>514</v>
      </c>
      <c r="C223" s="10">
        <v>2020.0</v>
      </c>
      <c r="D223" s="10" t="s">
        <v>515</v>
      </c>
      <c r="E223" s="7"/>
      <c r="F223" s="14" t="s">
        <v>525</v>
      </c>
      <c r="G223" s="10" t="s">
        <v>51</v>
      </c>
      <c r="H223" s="16" t="s">
        <v>518</v>
      </c>
      <c r="I223" s="10" t="s">
        <v>26</v>
      </c>
      <c r="J223" s="10" t="s">
        <v>35</v>
      </c>
      <c r="K223" s="17" t="s">
        <v>519</v>
      </c>
      <c r="L223" s="17">
        <v>1039.0</v>
      </c>
      <c r="M223" s="17" t="s">
        <v>520</v>
      </c>
      <c r="N223" s="10" t="s">
        <v>24</v>
      </c>
      <c r="O223" s="10" t="s">
        <v>25</v>
      </c>
      <c r="P223" s="10" t="s">
        <v>26</v>
      </c>
      <c r="Q223" s="10" t="s">
        <v>27</v>
      </c>
      <c r="R223" s="7"/>
      <c r="S223" s="7"/>
      <c r="T223" s="7"/>
      <c r="U223" s="7"/>
    </row>
    <row r="224">
      <c r="A224" s="6">
        <v>2.5708696E7</v>
      </c>
      <c r="B224" s="7" t="s">
        <v>526</v>
      </c>
      <c r="C224" s="6">
        <v>2016.0</v>
      </c>
      <c r="D224" s="7" t="s">
        <v>527</v>
      </c>
      <c r="E224" s="7" t="s">
        <v>278</v>
      </c>
      <c r="F224" s="7" t="s">
        <v>279</v>
      </c>
      <c r="G224" s="7" t="s">
        <v>21</v>
      </c>
      <c r="H224" s="8" t="s">
        <v>528</v>
      </c>
      <c r="I224" s="7" t="s">
        <v>53</v>
      </c>
      <c r="J224" s="7" t="s">
        <v>78</v>
      </c>
      <c r="K224" s="9">
        <f t="shared" ref="K224:K225" si="17">L224+M224</f>
        <v>3922</v>
      </c>
      <c r="L224" s="9">
        <v>1035.0</v>
      </c>
      <c r="M224" s="9">
        <v>2887.0</v>
      </c>
      <c r="N224" s="7" t="s">
        <v>24</v>
      </c>
      <c r="O224" s="7" t="s">
        <v>45</v>
      </c>
      <c r="P224" s="10" t="s">
        <v>26</v>
      </c>
      <c r="Q224" s="10" t="s">
        <v>27</v>
      </c>
      <c r="R224" s="7"/>
      <c r="S224" s="7"/>
      <c r="T224" s="7"/>
      <c r="U224" s="7"/>
    </row>
    <row r="225">
      <c r="A225" s="6">
        <v>2.5708696E7</v>
      </c>
      <c r="B225" s="7" t="s">
        <v>526</v>
      </c>
      <c r="C225" s="6">
        <v>2016.0</v>
      </c>
      <c r="D225" s="7" t="s">
        <v>527</v>
      </c>
      <c r="E225" s="7" t="s">
        <v>278</v>
      </c>
      <c r="F225" s="7" t="s">
        <v>283</v>
      </c>
      <c r="G225" s="7" t="s">
        <v>21</v>
      </c>
      <c r="H225" s="8" t="s">
        <v>528</v>
      </c>
      <c r="I225" s="7" t="s">
        <v>53</v>
      </c>
      <c r="J225" s="7" t="s">
        <v>78</v>
      </c>
      <c r="K225" s="9">
        <f t="shared" si="17"/>
        <v>3922</v>
      </c>
      <c r="L225" s="9">
        <v>1035.0</v>
      </c>
      <c r="M225" s="9">
        <v>2887.0</v>
      </c>
      <c r="N225" s="7" t="s">
        <v>24</v>
      </c>
      <c r="O225" s="7" t="s">
        <v>45</v>
      </c>
      <c r="P225" s="10" t="s">
        <v>26</v>
      </c>
      <c r="Q225" s="10" t="s">
        <v>27</v>
      </c>
      <c r="R225" s="7"/>
      <c r="S225" s="7"/>
      <c r="T225" s="7"/>
      <c r="U225" s="7"/>
    </row>
    <row r="226">
      <c r="A226" s="6">
        <v>1.1338173E7</v>
      </c>
      <c r="B226" s="7" t="s">
        <v>529</v>
      </c>
      <c r="C226" s="6">
        <v>2001.0</v>
      </c>
      <c r="D226" s="7" t="s">
        <v>117</v>
      </c>
      <c r="E226" s="7" t="s">
        <v>160</v>
      </c>
      <c r="F226" s="7" t="s">
        <v>161</v>
      </c>
      <c r="G226" s="7" t="s">
        <v>21</v>
      </c>
      <c r="H226" s="8" t="s">
        <v>530</v>
      </c>
      <c r="I226" s="10" t="s">
        <v>53</v>
      </c>
      <c r="J226" s="7" t="s">
        <v>78</v>
      </c>
      <c r="K226" s="9">
        <v>297.0</v>
      </c>
      <c r="L226" s="9">
        <v>200.0</v>
      </c>
      <c r="M226" s="9">
        <v>97.0</v>
      </c>
      <c r="N226" s="7" t="s">
        <v>24</v>
      </c>
      <c r="O226" s="7" t="s">
        <v>45</v>
      </c>
      <c r="P226" s="10" t="s">
        <v>26</v>
      </c>
      <c r="Q226" s="10" t="s">
        <v>27</v>
      </c>
      <c r="R226" s="7"/>
      <c r="S226" s="7"/>
      <c r="T226" s="7"/>
      <c r="U226" s="7"/>
    </row>
    <row r="227">
      <c r="A227" s="6">
        <v>1.1338173E7</v>
      </c>
      <c r="B227" s="7" t="s">
        <v>529</v>
      </c>
      <c r="C227" s="6">
        <v>2001.0</v>
      </c>
      <c r="D227" s="7" t="s">
        <v>117</v>
      </c>
      <c r="E227" s="7" t="s">
        <v>160</v>
      </c>
      <c r="F227" s="7" t="s">
        <v>531</v>
      </c>
      <c r="G227" s="7" t="s">
        <v>21</v>
      </c>
      <c r="H227" s="8" t="s">
        <v>530</v>
      </c>
      <c r="I227" s="10" t="s">
        <v>53</v>
      </c>
      <c r="J227" s="7" t="s">
        <v>78</v>
      </c>
      <c r="K227" s="9">
        <v>297.0</v>
      </c>
      <c r="L227" s="9">
        <v>200.0</v>
      </c>
      <c r="M227" s="9">
        <v>97.0</v>
      </c>
      <c r="N227" s="7" t="s">
        <v>24</v>
      </c>
      <c r="O227" s="7" t="s">
        <v>45</v>
      </c>
      <c r="P227" s="10" t="s">
        <v>26</v>
      </c>
      <c r="Q227" s="10" t="s">
        <v>27</v>
      </c>
      <c r="R227" s="7"/>
      <c r="S227" s="7"/>
      <c r="T227" s="7"/>
      <c r="U227" s="7"/>
    </row>
    <row r="228">
      <c r="A228" s="6">
        <v>1.0395208E7</v>
      </c>
      <c r="B228" s="7" t="s">
        <v>532</v>
      </c>
      <c r="C228" s="6">
        <v>1999.0</v>
      </c>
      <c r="D228" s="7" t="s">
        <v>368</v>
      </c>
      <c r="E228" s="7" t="s">
        <v>533</v>
      </c>
      <c r="F228" s="7" t="s">
        <v>534</v>
      </c>
      <c r="G228" s="7" t="s">
        <v>21</v>
      </c>
      <c r="H228" s="15" t="s">
        <v>535</v>
      </c>
      <c r="I228" s="7" t="s">
        <v>53</v>
      </c>
      <c r="J228" s="7" t="s">
        <v>536</v>
      </c>
      <c r="K228" s="9">
        <f>63+72</f>
        <v>135</v>
      </c>
      <c r="L228" s="9">
        <v>63.0</v>
      </c>
      <c r="M228" s="9">
        <v>72.0</v>
      </c>
      <c r="N228" s="7" t="s">
        <v>24</v>
      </c>
      <c r="O228" s="7" t="s">
        <v>45</v>
      </c>
      <c r="P228" s="10" t="s">
        <v>26</v>
      </c>
      <c r="Q228" s="10" t="s">
        <v>101</v>
      </c>
      <c r="R228" s="7"/>
      <c r="S228" s="7"/>
      <c r="T228" s="7"/>
      <c r="U228" s="7"/>
    </row>
    <row r="229">
      <c r="A229" s="6">
        <v>3.4871222E7</v>
      </c>
      <c r="B229" s="7" t="s">
        <v>537</v>
      </c>
      <c r="C229" s="6">
        <v>2021.0</v>
      </c>
      <c r="D229" s="7" t="s">
        <v>538</v>
      </c>
      <c r="E229" s="7" t="s">
        <v>285</v>
      </c>
      <c r="F229" s="7" t="s">
        <v>292</v>
      </c>
      <c r="G229" s="7" t="s">
        <v>21</v>
      </c>
      <c r="H229" s="8" t="s">
        <v>539</v>
      </c>
      <c r="I229" s="7" t="s">
        <v>540</v>
      </c>
      <c r="J229" s="7" t="s">
        <v>403</v>
      </c>
      <c r="K229" s="9">
        <v>88.0</v>
      </c>
      <c r="L229" s="11"/>
      <c r="M229" s="11"/>
      <c r="N229" s="7" t="s">
        <v>61</v>
      </c>
      <c r="O229" s="7" t="s">
        <v>541</v>
      </c>
      <c r="P229" s="7" t="s">
        <v>94</v>
      </c>
      <c r="Q229" s="10" t="s">
        <v>27</v>
      </c>
      <c r="R229" s="7"/>
      <c r="S229" s="7"/>
      <c r="T229" s="7"/>
      <c r="U229" s="7"/>
    </row>
    <row r="230">
      <c r="A230" s="6">
        <v>3.4871222E7</v>
      </c>
      <c r="B230" s="7" t="s">
        <v>537</v>
      </c>
      <c r="C230" s="6">
        <v>2021.0</v>
      </c>
      <c r="D230" s="7" t="s">
        <v>538</v>
      </c>
      <c r="E230" s="7" t="s">
        <v>160</v>
      </c>
      <c r="F230" s="7" t="s">
        <v>161</v>
      </c>
      <c r="G230" s="7" t="s">
        <v>21</v>
      </c>
      <c r="H230" s="8" t="s">
        <v>539</v>
      </c>
      <c r="I230" s="7" t="s">
        <v>540</v>
      </c>
      <c r="J230" s="7" t="s">
        <v>403</v>
      </c>
      <c r="K230" s="9">
        <v>88.0</v>
      </c>
      <c r="L230" s="11"/>
      <c r="M230" s="11"/>
      <c r="N230" s="7" t="s">
        <v>61</v>
      </c>
      <c r="O230" s="7" t="s">
        <v>541</v>
      </c>
      <c r="P230" s="7" t="s">
        <v>94</v>
      </c>
      <c r="Q230" s="10" t="s">
        <v>27</v>
      </c>
      <c r="R230" s="7"/>
      <c r="S230" s="7"/>
      <c r="T230" s="7"/>
      <c r="U230" s="7"/>
    </row>
    <row r="231">
      <c r="A231" s="6">
        <v>2.8854834E7</v>
      </c>
      <c r="B231" s="7" t="s">
        <v>542</v>
      </c>
      <c r="C231" s="6">
        <v>2019.0</v>
      </c>
      <c r="D231" s="7" t="s">
        <v>97</v>
      </c>
      <c r="E231" s="7" t="s">
        <v>194</v>
      </c>
      <c r="F231" s="7" t="s">
        <v>543</v>
      </c>
      <c r="G231" s="7" t="s">
        <v>21</v>
      </c>
      <c r="H231" s="8" t="s">
        <v>544</v>
      </c>
      <c r="I231" s="7" t="s">
        <v>53</v>
      </c>
      <c r="J231" s="7" t="s">
        <v>78</v>
      </c>
      <c r="K231" s="9">
        <v>950.0</v>
      </c>
      <c r="L231" s="9">
        <v>601.0</v>
      </c>
      <c r="M231" s="9">
        <v>349.0</v>
      </c>
      <c r="N231" s="7" t="s">
        <v>24</v>
      </c>
      <c r="O231" s="7" t="s">
        <v>45</v>
      </c>
      <c r="P231" s="10" t="s">
        <v>26</v>
      </c>
      <c r="Q231" s="10" t="s">
        <v>64</v>
      </c>
      <c r="R231" s="7"/>
      <c r="S231" s="7"/>
      <c r="T231" s="7"/>
      <c r="U231" s="7"/>
    </row>
    <row r="232">
      <c r="A232" s="6">
        <v>2.8854834E7</v>
      </c>
      <c r="B232" s="7" t="s">
        <v>542</v>
      </c>
      <c r="C232" s="6">
        <v>2019.0</v>
      </c>
      <c r="D232" s="7" t="s">
        <v>97</v>
      </c>
      <c r="E232" s="7" t="s">
        <v>194</v>
      </c>
      <c r="F232" s="7" t="s">
        <v>195</v>
      </c>
      <c r="G232" s="7" t="s">
        <v>21</v>
      </c>
      <c r="H232" s="8" t="s">
        <v>544</v>
      </c>
      <c r="I232" s="7" t="s">
        <v>53</v>
      </c>
      <c r="J232" s="7" t="s">
        <v>78</v>
      </c>
      <c r="K232" s="9">
        <v>950.0</v>
      </c>
      <c r="L232" s="9">
        <v>601.0</v>
      </c>
      <c r="M232" s="9">
        <v>349.0</v>
      </c>
      <c r="N232" s="7" t="s">
        <v>24</v>
      </c>
      <c r="O232" s="7" t="s">
        <v>45</v>
      </c>
      <c r="P232" s="10" t="s">
        <v>26</v>
      </c>
      <c r="Q232" s="10" t="s">
        <v>27</v>
      </c>
      <c r="R232" s="7"/>
      <c r="S232" s="7"/>
      <c r="T232" s="7"/>
      <c r="U232" s="7"/>
    </row>
    <row r="233">
      <c r="A233" s="6">
        <v>2.8854834E7</v>
      </c>
      <c r="B233" s="7" t="s">
        <v>542</v>
      </c>
      <c r="C233" s="6">
        <v>2019.0</v>
      </c>
      <c r="D233" s="7" t="s">
        <v>97</v>
      </c>
      <c r="E233" s="7" t="s">
        <v>194</v>
      </c>
      <c r="F233" s="7" t="s">
        <v>545</v>
      </c>
      <c r="G233" s="7" t="s">
        <v>21</v>
      </c>
      <c r="H233" s="8" t="s">
        <v>544</v>
      </c>
      <c r="I233" s="7" t="s">
        <v>53</v>
      </c>
      <c r="J233" s="7" t="s">
        <v>78</v>
      </c>
      <c r="K233" s="9">
        <v>950.0</v>
      </c>
      <c r="L233" s="9">
        <v>601.0</v>
      </c>
      <c r="M233" s="9">
        <v>349.0</v>
      </c>
      <c r="N233" s="7" t="s">
        <v>24</v>
      </c>
      <c r="O233" s="7" t="s">
        <v>45</v>
      </c>
      <c r="P233" s="10" t="s">
        <v>26</v>
      </c>
      <c r="Q233" s="10" t="s">
        <v>27</v>
      </c>
      <c r="R233" s="7"/>
      <c r="S233" s="7"/>
      <c r="T233" s="7"/>
      <c r="U233" s="7"/>
    </row>
    <row r="234">
      <c r="A234" s="6">
        <v>2.8854834E7</v>
      </c>
      <c r="B234" s="7" t="s">
        <v>542</v>
      </c>
      <c r="C234" s="6">
        <v>2019.0</v>
      </c>
      <c r="D234" s="7" t="s">
        <v>97</v>
      </c>
      <c r="E234" s="7" t="s">
        <v>194</v>
      </c>
      <c r="F234" s="7" t="s">
        <v>546</v>
      </c>
      <c r="G234" s="7" t="s">
        <v>21</v>
      </c>
      <c r="H234" s="8" t="s">
        <v>544</v>
      </c>
      <c r="I234" s="7" t="s">
        <v>53</v>
      </c>
      <c r="J234" s="7" t="s">
        <v>78</v>
      </c>
      <c r="K234" s="9">
        <v>950.0</v>
      </c>
      <c r="L234" s="9">
        <v>601.0</v>
      </c>
      <c r="M234" s="9">
        <v>349.0</v>
      </c>
      <c r="N234" s="7" t="s">
        <v>24</v>
      </c>
      <c r="O234" s="7" t="s">
        <v>45</v>
      </c>
      <c r="P234" s="10" t="s">
        <v>26</v>
      </c>
      <c r="Q234" s="10" t="s">
        <v>27</v>
      </c>
      <c r="R234" s="7"/>
      <c r="S234" s="7"/>
      <c r="T234" s="7"/>
      <c r="U234" s="7"/>
    </row>
    <row r="235">
      <c r="A235" s="6">
        <v>2.3840506E7</v>
      </c>
      <c r="B235" s="7" t="s">
        <v>547</v>
      </c>
      <c r="C235" s="6">
        <v>2013.0</v>
      </c>
      <c r="D235" s="7" t="s">
        <v>320</v>
      </c>
      <c r="E235" s="7" t="s">
        <v>194</v>
      </c>
      <c r="F235" s="7" t="s">
        <v>543</v>
      </c>
      <c r="G235" s="7" t="s">
        <v>21</v>
      </c>
      <c r="H235" s="8" t="s">
        <v>548</v>
      </c>
      <c r="I235" s="7" t="s">
        <v>53</v>
      </c>
      <c r="J235" s="7" t="s">
        <v>549</v>
      </c>
      <c r="K235" s="9">
        <v>853.0</v>
      </c>
      <c r="L235" s="9">
        <v>303.0</v>
      </c>
      <c r="M235" s="9">
        <v>550.0</v>
      </c>
      <c r="N235" s="7" t="s">
        <v>24</v>
      </c>
      <c r="O235" s="7" t="s">
        <v>45</v>
      </c>
      <c r="P235" s="10" t="s">
        <v>26</v>
      </c>
      <c r="Q235" s="10" t="s">
        <v>64</v>
      </c>
      <c r="R235" s="7"/>
      <c r="S235" s="7"/>
      <c r="T235" s="7"/>
      <c r="U235" s="7"/>
    </row>
    <row r="236">
      <c r="A236" s="6">
        <v>2.3840506E7</v>
      </c>
      <c r="B236" s="7" t="s">
        <v>547</v>
      </c>
      <c r="C236" s="6">
        <v>2013.0</v>
      </c>
      <c r="D236" s="7" t="s">
        <v>320</v>
      </c>
      <c r="E236" s="7" t="s">
        <v>194</v>
      </c>
      <c r="F236" s="7" t="s">
        <v>195</v>
      </c>
      <c r="G236" s="7" t="s">
        <v>21</v>
      </c>
      <c r="H236" s="8" t="s">
        <v>548</v>
      </c>
      <c r="I236" s="7" t="s">
        <v>53</v>
      </c>
      <c r="J236" s="7" t="s">
        <v>549</v>
      </c>
      <c r="K236" s="9">
        <v>853.0</v>
      </c>
      <c r="L236" s="9">
        <v>303.0</v>
      </c>
      <c r="M236" s="9">
        <v>550.0</v>
      </c>
      <c r="N236" s="7" t="s">
        <v>24</v>
      </c>
      <c r="O236" s="7" t="s">
        <v>45</v>
      </c>
      <c r="P236" s="10" t="s">
        <v>26</v>
      </c>
      <c r="Q236" s="10" t="s">
        <v>27</v>
      </c>
      <c r="R236" s="7"/>
      <c r="S236" s="7"/>
      <c r="T236" s="7"/>
      <c r="U236" s="7"/>
    </row>
    <row r="237">
      <c r="A237" s="6">
        <v>2.3840506E7</v>
      </c>
      <c r="B237" s="7" t="s">
        <v>547</v>
      </c>
      <c r="C237" s="6">
        <v>2013.0</v>
      </c>
      <c r="D237" s="7" t="s">
        <v>320</v>
      </c>
      <c r="E237" s="7" t="s">
        <v>98</v>
      </c>
      <c r="F237" s="7" t="s">
        <v>550</v>
      </c>
      <c r="G237" s="7" t="s">
        <v>21</v>
      </c>
      <c r="H237" s="8" t="s">
        <v>548</v>
      </c>
      <c r="I237" s="7" t="s">
        <v>53</v>
      </c>
      <c r="J237" s="7" t="s">
        <v>549</v>
      </c>
      <c r="K237" s="9">
        <v>853.0</v>
      </c>
      <c r="L237" s="9">
        <v>303.0</v>
      </c>
      <c r="M237" s="9">
        <v>550.0</v>
      </c>
      <c r="N237" s="7" t="s">
        <v>24</v>
      </c>
      <c r="O237" s="7" t="s">
        <v>45</v>
      </c>
      <c r="P237" s="10" t="s">
        <v>26</v>
      </c>
      <c r="Q237" s="10" t="s">
        <v>27</v>
      </c>
      <c r="R237" s="7"/>
      <c r="S237" s="7"/>
      <c r="T237" s="7"/>
      <c r="U237" s="7"/>
    </row>
    <row r="238">
      <c r="A238" s="10">
        <v>3.0060048E7</v>
      </c>
      <c r="B238" s="10" t="s">
        <v>551</v>
      </c>
      <c r="C238" s="10">
        <v>2018.0</v>
      </c>
      <c r="D238" s="10" t="s">
        <v>552</v>
      </c>
      <c r="E238" s="14" t="s">
        <v>553</v>
      </c>
      <c r="F238" s="14" t="s">
        <v>554</v>
      </c>
      <c r="G238" s="10" t="s">
        <v>21</v>
      </c>
      <c r="H238" s="16" t="s">
        <v>555</v>
      </c>
      <c r="I238" s="10" t="s">
        <v>378</v>
      </c>
      <c r="J238" s="10" t="s">
        <v>204</v>
      </c>
      <c r="K238" s="17">
        <v>344.0</v>
      </c>
      <c r="L238" s="11"/>
      <c r="M238" s="11"/>
      <c r="N238" s="10" t="s">
        <v>61</v>
      </c>
      <c r="O238" s="10" t="s">
        <v>62</v>
      </c>
      <c r="P238" s="10" t="s">
        <v>63</v>
      </c>
      <c r="Q238" s="10" t="s">
        <v>27</v>
      </c>
      <c r="R238" s="7"/>
      <c r="S238" s="7"/>
      <c r="T238" s="7"/>
      <c r="U238" s="7"/>
    </row>
    <row r="239">
      <c r="A239" s="10">
        <v>3.0060048E7</v>
      </c>
      <c r="B239" s="10" t="s">
        <v>551</v>
      </c>
      <c r="C239" s="10">
        <v>2018.0</v>
      </c>
      <c r="D239" s="10" t="s">
        <v>552</v>
      </c>
      <c r="E239" s="14" t="s">
        <v>553</v>
      </c>
      <c r="F239" s="14" t="s">
        <v>556</v>
      </c>
      <c r="G239" s="10" t="s">
        <v>21</v>
      </c>
      <c r="H239" s="16" t="s">
        <v>555</v>
      </c>
      <c r="I239" s="10" t="s">
        <v>378</v>
      </c>
      <c r="J239" s="10" t="s">
        <v>204</v>
      </c>
      <c r="K239" s="17">
        <v>344.0</v>
      </c>
      <c r="L239" s="11"/>
      <c r="M239" s="11"/>
      <c r="N239" s="10" t="s">
        <v>61</v>
      </c>
      <c r="O239" s="10" t="s">
        <v>62</v>
      </c>
      <c r="P239" s="10" t="s">
        <v>63</v>
      </c>
      <c r="Q239" s="10" t="s">
        <v>27</v>
      </c>
      <c r="R239" s="7"/>
      <c r="S239" s="7"/>
      <c r="T239" s="7"/>
      <c r="U239" s="7"/>
    </row>
    <row r="240">
      <c r="A240" s="10">
        <v>3.0060048E7</v>
      </c>
      <c r="B240" s="10" t="s">
        <v>551</v>
      </c>
      <c r="C240" s="10">
        <v>2018.0</v>
      </c>
      <c r="D240" s="10" t="s">
        <v>552</v>
      </c>
      <c r="E240" s="14" t="s">
        <v>553</v>
      </c>
      <c r="F240" s="14" t="s">
        <v>557</v>
      </c>
      <c r="G240" s="10" t="s">
        <v>21</v>
      </c>
      <c r="H240" s="16" t="s">
        <v>555</v>
      </c>
      <c r="I240" s="10" t="s">
        <v>378</v>
      </c>
      <c r="J240" s="10" t="s">
        <v>204</v>
      </c>
      <c r="K240" s="17">
        <v>344.0</v>
      </c>
      <c r="L240" s="11"/>
      <c r="M240" s="11"/>
      <c r="N240" s="10" t="s">
        <v>61</v>
      </c>
      <c r="O240" s="10" t="s">
        <v>62</v>
      </c>
      <c r="P240" s="10" t="s">
        <v>63</v>
      </c>
      <c r="Q240" s="10" t="s">
        <v>27</v>
      </c>
      <c r="R240" s="7"/>
      <c r="S240" s="7"/>
      <c r="T240" s="7"/>
      <c r="U240" s="7"/>
    </row>
    <row r="241">
      <c r="A241" s="10">
        <v>3.0060048E7</v>
      </c>
      <c r="B241" s="10" t="s">
        <v>551</v>
      </c>
      <c r="C241" s="10">
        <v>2018.0</v>
      </c>
      <c r="D241" s="10" t="s">
        <v>552</v>
      </c>
      <c r="E241" s="14" t="s">
        <v>553</v>
      </c>
      <c r="F241" s="14" t="s">
        <v>558</v>
      </c>
      <c r="G241" s="10" t="s">
        <v>21</v>
      </c>
      <c r="H241" s="16" t="s">
        <v>555</v>
      </c>
      <c r="I241" s="10" t="s">
        <v>378</v>
      </c>
      <c r="J241" s="10" t="s">
        <v>204</v>
      </c>
      <c r="K241" s="17">
        <v>344.0</v>
      </c>
      <c r="L241" s="11"/>
      <c r="M241" s="11"/>
      <c r="N241" s="10" t="s">
        <v>61</v>
      </c>
      <c r="O241" s="10" t="s">
        <v>62</v>
      </c>
      <c r="P241" s="10" t="s">
        <v>63</v>
      </c>
      <c r="Q241" s="10" t="s">
        <v>27</v>
      </c>
      <c r="R241" s="7"/>
      <c r="S241" s="7"/>
      <c r="T241" s="7"/>
      <c r="U241" s="7"/>
    </row>
    <row r="242">
      <c r="A242" s="10">
        <v>3.0060048E7</v>
      </c>
      <c r="B242" s="10" t="s">
        <v>551</v>
      </c>
      <c r="C242" s="10">
        <v>2018.0</v>
      </c>
      <c r="D242" s="10" t="s">
        <v>552</v>
      </c>
      <c r="E242" s="14" t="s">
        <v>553</v>
      </c>
      <c r="F242" s="14" t="s">
        <v>559</v>
      </c>
      <c r="G242" s="10" t="s">
        <v>21</v>
      </c>
      <c r="H242" s="16" t="s">
        <v>555</v>
      </c>
      <c r="I242" s="10" t="s">
        <v>378</v>
      </c>
      <c r="J242" s="10" t="s">
        <v>204</v>
      </c>
      <c r="K242" s="17">
        <v>344.0</v>
      </c>
      <c r="L242" s="11"/>
      <c r="M242" s="11"/>
      <c r="N242" s="10" t="s">
        <v>61</v>
      </c>
      <c r="O242" s="10" t="s">
        <v>62</v>
      </c>
      <c r="P242" s="10" t="s">
        <v>63</v>
      </c>
      <c r="Q242" s="10" t="s">
        <v>27</v>
      </c>
      <c r="R242" s="7"/>
      <c r="S242" s="7"/>
      <c r="T242" s="7"/>
      <c r="U242" s="7"/>
    </row>
    <row r="243">
      <c r="A243" s="10">
        <v>3.0060048E7</v>
      </c>
      <c r="B243" s="10" t="s">
        <v>551</v>
      </c>
      <c r="C243" s="10">
        <v>2018.0</v>
      </c>
      <c r="D243" s="10" t="s">
        <v>552</v>
      </c>
      <c r="E243" s="14" t="s">
        <v>553</v>
      </c>
      <c r="F243" s="14" t="s">
        <v>560</v>
      </c>
      <c r="G243" s="10" t="s">
        <v>21</v>
      </c>
      <c r="H243" s="16" t="s">
        <v>555</v>
      </c>
      <c r="I243" s="10" t="s">
        <v>378</v>
      </c>
      <c r="J243" s="10" t="s">
        <v>204</v>
      </c>
      <c r="K243" s="17">
        <v>344.0</v>
      </c>
      <c r="L243" s="11"/>
      <c r="M243" s="11"/>
      <c r="N243" s="10" t="s">
        <v>61</v>
      </c>
      <c r="O243" s="10" t="s">
        <v>62</v>
      </c>
      <c r="P243" s="10" t="s">
        <v>63</v>
      </c>
      <c r="Q243" s="10" t="s">
        <v>27</v>
      </c>
      <c r="R243" s="7"/>
      <c r="S243" s="7"/>
      <c r="T243" s="7"/>
      <c r="U243" s="7"/>
    </row>
    <row r="244">
      <c r="A244" s="10">
        <v>3.0060048E7</v>
      </c>
      <c r="B244" s="10" t="s">
        <v>551</v>
      </c>
      <c r="C244" s="10">
        <v>2018.0</v>
      </c>
      <c r="D244" s="10" t="s">
        <v>552</v>
      </c>
      <c r="E244" s="14" t="s">
        <v>553</v>
      </c>
      <c r="F244" s="14" t="s">
        <v>561</v>
      </c>
      <c r="G244" s="10" t="s">
        <v>21</v>
      </c>
      <c r="H244" s="16" t="s">
        <v>555</v>
      </c>
      <c r="I244" s="10" t="s">
        <v>378</v>
      </c>
      <c r="J244" s="10" t="s">
        <v>204</v>
      </c>
      <c r="K244" s="17">
        <v>344.0</v>
      </c>
      <c r="L244" s="11"/>
      <c r="M244" s="11"/>
      <c r="N244" s="10" t="s">
        <v>61</v>
      </c>
      <c r="O244" s="10" t="s">
        <v>62</v>
      </c>
      <c r="P244" s="10" t="s">
        <v>63</v>
      </c>
      <c r="Q244" s="10" t="s">
        <v>27</v>
      </c>
      <c r="R244" s="7"/>
      <c r="S244" s="7"/>
      <c r="T244" s="7"/>
      <c r="U244" s="7"/>
    </row>
    <row r="245">
      <c r="A245" s="10">
        <v>3.0060048E7</v>
      </c>
      <c r="B245" s="10" t="s">
        <v>551</v>
      </c>
      <c r="C245" s="10">
        <v>2018.0</v>
      </c>
      <c r="D245" s="10" t="s">
        <v>552</v>
      </c>
      <c r="E245" s="14" t="s">
        <v>553</v>
      </c>
      <c r="F245" s="14" t="s">
        <v>562</v>
      </c>
      <c r="G245" s="10" t="s">
        <v>21</v>
      </c>
      <c r="H245" s="16" t="s">
        <v>555</v>
      </c>
      <c r="I245" s="10" t="s">
        <v>378</v>
      </c>
      <c r="J245" s="10" t="s">
        <v>204</v>
      </c>
      <c r="K245" s="17">
        <v>344.0</v>
      </c>
      <c r="L245" s="11"/>
      <c r="M245" s="11"/>
      <c r="N245" s="10" t="s">
        <v>61</v>
      </c>
      <c r="O245" s="10" t="s">
        <v>62</v>
      </c>
      <c r="P245" s="10" t="s">
        <v>63</v>
      </c>
      <c r="Q245" s="10" t="s">
        <v>27</v>
      </c>
      <c r="R245" s="7"/>
      <c r="S245" s="7"/>
      <c r="T245" s="7"/>
      <c r="U245" s="7"/>
    </row>
    <row r="246">
      <c r="A246" s="6">
        <v>2.1382455E7</v>
      </c>
      <c r="B246" s="7" t="s">
        <v>563</v>
      </c>
      <c r="C246" s="6">
        <v>2011.0</v>
      </c>
      <c r="D246" s="7" t="s">
        <v>564</v>
      </c>
      <c r="E246" s="7" t="s">
        <v>104</v>
      </c>
      <c r="F246" s="7" t="s">
        <v>105</v>
      </c>
      <c r="G246" s="7" t="s">
        <v>21</v>
      </c>
      <c r="H246" s="8" t="s">
        <v>565</v>
      </c>
      <c r="I246" s="7" t="s">
        <v>53</v>
      </c>
      <c r="J246" s="7" t="s">
        <v>78</v>
      </c>
      <c r="K246" s="9">
        <v>604.0</v>
      </c>
      <c r="L246" s="9">
        <v>304.0</v>
      </c>
      <c r="M246" s="9">
        <v>300.0</v>
      </c>
      <c r="N246" s="7" t="s">
        <v>24</v>
      </c>
      <c r="O246" s="7" t="s">
        <v>45</v>
      </c>
      <c r="P246" s="10" t="s">
        <v>26</v>
      </c>
      <c r="Q246" s="10" t="s">
        <v>27</v>
      </c>
      <c r="R246" s="7"/>
      <c r="S246" s="7"/>
      <c r="T246" s="7"/>
      <c r="U246" s="7"/>
    </row>
    <row r="247">
      <c r="A247" s="6">
        <v>2.1382455E7</v>
      </c>
      <c r="B247" s="7" t="s">
        <v>563</v>
      </c>
      <c r="C247" s="6">
        <v>2011.0</v>
      </c>
      <c r="D247" s="7" t="s">
        <v>564</v>
      </c>
      <c r="E247" s="7" t="s">
        <v>104</v>
      </c>
      <c r="F247" s="7" t="s">
        <v>566</v>
      </c>
      <c r="G247" s="7" t="s">
        <v>21</v>
      </c>
      <c r="H247" s="8" t="s">
        <v>565</v>
      </c>
      <c r="I247" s="7" t="s">
        <v>53</v>
      </c>
      <c r="J247" s="7" t="s">
        <v>78</v>
      </c>
      <c r="K247" s="9">
        <v>604.0</v>
      </c>
      <c r="L247" s="9">
        <v>304.0</v>
      </c>
      <c r="M247" s="9">
        <v>300.0</v>
      </c>
      <c r="N247" s="7" t="s">
        <v>24</v>
      </c>
      <c r="O247" s="7" t="s">
        <v>45</v>
      </c>
      <c r="P247" s="10" t="s">
        <v>26</v>
      </c>
      <c r="Q247" s="10" t="s">
        <v>27</v>
      </c>
      <c r="R247" s="7"/>
      <c r="S247" s="7"/>
      <c r="T247" s="7"/>
      <c r="U247" s="7"/>
    </row>
    <row r="248">
      <c r="A248" s="6">
        <v>2.1382455E7</v>
      </c>
      <c r="B248" s="7" t="s">
        <v>563</v>
      </c>
      <c r="C248" s="6">
        <v>2011.0</v>
      </c>
      <c r="D248" s="7" t="s">
        <v>564</v>
      </c>
      <c r="E248" s="7" t="s">
        <v>104</v>
      </c>
      <c r="F248" s="10" t="s">
        <v>567</v>
      </c>
      <c r="G248" s="7" t="s">
        <v>21</v>
      </c>
      <c r="H248" s="8" t="s">
        <v>565</v>
      </c>
      <c r="I248" s="7" t="s">
        <v>53</v>
      </c>
      <c r="J248" s="7" t="s">
        <v>78</v>
      </c>
      <c r="K248" s="9">
        <v>604.0</v>
      </c>
      <c r="L248" s="9">
        <v>304.0</v>
      </c>
      <c r="M248" s="9">
        <v>300.0</v>
      </c>
      <c r="N248" s="7" t="s">
        <v>24</v>
      </c>
      <c r="O248" s="7" t="s">
        <v>45</v>
      </c>
      <c r="P248" s="10" t="s">
        <v>26</v>
      </c>
      <c r="Q248" s="10" t="s">
        <v>101</v>
      </c>
      <c r="R248" s="7"/>
      <c r="S248" s="7"/>
      <c r="T248" s="7"/>
      <c r="U248" s="7"/>
    </row>
    <row r="249">
      <c r="A249" s="6">
        <v>2.1382455E7</v>
      </c>
      <c r="B249" s="7" t="s">
        <v>563</v>
      </c>
      <c r="C249" s="6">
        <v>2011.0</v>
      </c>
      <c r="D249" s="7" t="s">
        <v>564</v>
      </c>
      <c r="E249" s="7" t="s">
        <v>104</v>
      </c>
      <c r="F249" s="7" t="s">
        <v>109</v>
      </c>
      <c r="G249" s="7" t="s">
        <v>21</v>
      </c>
      <c r="H249" s="8" t="s">
        <v>565</v>
      </c>
      <c r="I249" s="7" t="s">
        <v>53</v>
      </c>
      <c r="J249" s="7" t="s">
        <v>78</v>
      </c>
      <c r="K249" s="9">
        <v>604.0</v>
      </c>
      <c r="L249" s="9">
        <v>304.0</v>
      </c>
      <c r="M249" s="9">
        <v>300.0</v>
      </c>
      <c r="N249" s="7" t="s">
        <v>24</v>
      </c>
      <c r="O249" s="7" t="s">
        <v>45</v>
      </c>
      <c r="P249" s="10" t="s">
        <v>26</v>
      </c>
      <c r="Q249" s="10" t="s">
        <v>27</v>
      </c>
      <c r="R249" s="7"/>
      <c r="S249" s="7"/>
      <c r="T249" s="7"/>
      <c r="U249" s="7"/>
    </row>
    <row r="250">
      <c r="A250" s="6">
        <v>2.5122903E7</v>
      </c>
      <c r="B250" s="7" t="s">
        <v>568</v>
      </c>
      <c r="C250" s="6">
        <v>2014.0</v>
      </c>
      <c r="D250" s="7" t="s">
        <v>569</v>
      </c>
      <c r="E250" s="7" t="s">
        <v>160</v>
      </c>
      <c r="F250" s="7" t="s">
        <v>509</v>
      </c>
      <c r="G250" s="7" t="s">
        <v>21</v>
      </c>
      <c r="H250" s="8" t="s">
        <v>570</v>
      </c>
      <c r="I250" s="7" t="s">
        <v>571</v>
      </c>
      <c r="J250" s="7" t="s">
        <v>78</v>
      </c>
      <c r="K250" s="9">
        <v>522.0</v>
      </c>
      <c r="L250" s="9">
        <v>332.0</v>
      </c>
      <c r="M250" s="9">
        <v>190.0</v>
      </c>
      <c r="N250" s="7" t="s">
        <v>24</v>
      </c>
      <c r="O250" s="7" t="s">
        <v>45</v>
      </c>
      <c r="P250" s="10" t="s">
        <v>26</v>
      </c>
      <c r="Q250" s="10" t="s">
        <v>27</v>
      </c>
      <c r="R250" s="7"/>
      <c r="S250" s="7"/>
      <c r="T250" s="7"/>
      <c r="U250" s="7"/>
    </row>
    <row r="251">
      <c r="A251" s="10">
        <v>2.7010727E7</v>
      </c>
      <c r="B251" s="10" t="s">
        <v>572</v>
      </c>
      <c r="C251" s="10">
        <v>2016.0</v>
      </c>
      <c r="D251" s="10" t="s">
        <v>573</v>
      </c>
      <c r="E251" s="14" t="s">
        <v>574</v>
      </c>
      <c r="F251" s="14" t="s">
        <v>575</v>
      </c>
      <c r="G251" s="10" t="s">
        <v>51</v>
      </c>
      <c r="H251" s="16" t="s">
        <v>576</v>
      </c>
      <c r="I251" s="10" t="s">
        <v>577</v>
      </c>
      <c r="J251" s="10" t="s">
        <v>204</v>
      </c>
      <c r="K251" s="17">
        <v>344.0</v>
      </c>
      <c r="L251" s="11"/>
      <c r="M251" s="11"/>
      <c r="N251" s="10" t="s">
        <v>61</v>
      </c>
      <c r="O251" s="10" t="s">
        <v>62</v>
      </c>
      <c r="P251" s="10" t="s">
        <v>63</v>
      </c>
      <c r="Q251" s="10" t="s">
        <v>84</v>
      </c>
      <c r="R251" s="7"/>
      <c r="S251" s="7"/>
      <c r="T251" s="7"/>
      <c r="U251" s="7"/>
    </row>
    <row r="252">
      <c r="A252" s="6">
        <v>3.0138645E7</v>
      </c>
      <c r="B252" s="7" t="s">
        <v>578</v>
      </c>
      <c r="C252" s="6">
        <v>2018.0</v>
      </c>
      <c r="D252" s="7" t="s">
        <v>302</v>
      </c>
      <c r="E252" s="7" t="s">
        <v>104</v>
      </c>
      <c r="F252" s="10" t="s">
        <v>567</v>
      </c>
      <c r="G252" s="7" t="s">
        <v>21</v>
      </c>
      <c r="H252" s="8" t="s">
        <v>579</v>
      </c>
      <c r="I252" s="7" t="s">
        <v>53</v>
      </c>
      <c r="J252" s="7" t="s">
        <v>78</v>
      </c>
      <c r="K252" s="9">
        <f>L252+M252</f>
        <v>1107</v>
      </c>
      <c r="L252" s="9">
        <v>541.0</v>
      </c>
      <c r="M252" s="9">
        <v>566.0</v>
      </c>
      <c r="N252" s="7" t="s">
        <v>24</v>
      </c>
      <c r="O252" s="7" t="s">
        <v>45</v>
      </c>
      <c r="P252" s="10" t="s">
        <v>26</v>
      </c>
      <c r="Q252" s="10" t="s">
        <v>101</v>
      </c>
      <c r="R252" s="7"/>
      <c r="S252" s="7"/>
      <c r="T252" s="7"/>
      <c r="U252" s="7"/>
    </row>
    <row r="253">
      <c r="A253" s="6">
        <v>1.5608558E7</v>
      </c>
      <c r="B253" s="7" t="s">
        <v>580</v>
      </c>
      <c r="C253" s="6">
        <v>2004.0</v>
      </c>
      <c r="D253" s="7" t="s">
        <v>581</v>
      </c>
      <c r="E253" s="7" t="s">
        <v>19</v>
      </c>
      <c r="F253" s="7" t="s">
        <v>252</v>
      </c>
      <c r="G253" s="7" t="s">
        <v>21</v>
      </c>
      <c r="H253" s="8" t="s">
        <v>582</v>
      </c>
      <c r="I253" s="7" t="s">
        <v>44</v>
      </c>
      <c r="J253" s="10" t="s">
        <v>72</v>
      </c>
      <c r="K253" s="9">
        <v>291.0</v>
      </c>
      <c r="L253" s="9">
        <v>145.0</v>
      </c>
      <c r="M253" s="9">
        <v>156.0</v>
      </c>
      <c r="N253" s="7" t="s">
        <v>24</v>
      </c>
      <c r="O253" s="7" t="s">
        <v>45</v>
      </c>
      <c r="P253" s="10" t="s">
        <v>26</v>
      </c>
      <c r="Q253" s="10" t="s">
        <v>27</v>
      </c>
      <c r="R253" s="7"/>
      <c r="S253" s="7"/>
      <c r="T253" s="7"/>
      <c r="U253" s="7"/>
    </row>
    <row r="254">
      <c r="A254" s="6">
        <v>2.9550268E7</v>
      </c>
      <c r="B254" s="7" t="s">
        <v>583</v>
      </c>
      <c r="C254" s="6">
        <v>2018.0</v>
      </c>
      <c r="D254" s="7" t="s">
        <v>584</v>
      </c>
      <c r="E254" s="7" t="s">
        <v>415</v>
      </c>
      <c r="F254" s="7" t="s">
        <v>585</v>
      </c>
      <c r="G254" s="7" t="s">
        <v>21</v>
      </c>
      <c r="H254" s="8" t="s">
        <v>586</v>
      </c>
      <c r="I254" s="7" t="s">
        <v>53</v>
      </c>
      <c r="J254" s="7" t="s">
        <v>78</v>
      </c>
      <c r="K254" s="9">
        <v>593.0</v>
      </c>
      <c r="L254" s="9">
        <v>314.0</v>
      </c>
      <c r="M254" s="9">
        <v>279.0</v>
      </c>
      <c r="N254" s="7" t="s">
        <v>24</v>
      </c>
      <c r="O254" s="7" t="s">
        <v>45</v>
      </c>
      <c r="P254" s="10" t="s">
        <v>26</v>
      </c>
      <c r="Q254" s="10" t="s">
        <v>27</v>
      </c>
      <c r="R254" s="7"/>
      <c r="S254" s="7"/>
      <c r="T254" s="7"/>
      <c r="U254" s="7"/>
    </row>
    <row r="255">
      <c r="A255" s="6">
        <v>2.9550268E7</v>
      </c>
      <c r="B255" s="7" t="s">
        <v>583</v>
      </c>
      <c r="C255" s="6">
        <v>2018.0</v>
      </c>
      <c r="D255" s="7" t="s">
        <v>584</v>
      </c>
      <c r="E255" s="7" t="s">
        <v>415</v>
      </c>
      <c r="F255" s="7" t="s">
        <v>195</v>
      </c>
      <c r="G255" s="7" t="s">
        <v>196</v>
      </c>
      <c r="H255" s="8" t="s">
        <v>586</v>
      </c>
      <c r="I255" s="7" t="s">
        <v>53</v>
      </c>
      <c r="J255" s="7" t="s">
        <v>78</v>
      </c>
      <c r="K255" s="9">
        <f>L255+M255</f>
        <v>3285</v>
      </c>
      <c r="L255" s="9">
        <v>1749.0</v>
      </c>
      <c r="M255" s="9">
        <v>1536.0</v>
      </c>
      <c r="N255" s="7" t="s">
        <v>24</v>
      </c>
      <c r="O255" s="7" t="s">
        <v>45</v>
      </c>
      <c r="P255" s="10" t="s">
        <v>26</v>
      </c>
      <c r="Q255" s="10" t="s">
        <v>27</v>
      </c>
      <c r="R255" s="7"/>
      <c r="S255" s="7"/>
      <c r="T255" s="7"/>
      <c r="U255" s="7"/>
    </row>
    <row r="256">
      <c r="A256" s="6">
        <v>2.9550268E7</v>
      </c>
      <c r="B256" s="7" t="s">
        <v>583</v>
      </c>
      <c r="C256" s="6">
        <v>2018.0</v>
      </c>
      <c r="D256" s="7" t="s">
        <v>584</v>
      </c>
      <c r="E256" s="7" t="s">
        <v>218</v>
      </c>
      <c r="F256" s="7" t="s">
        <v>543</v>
      </c>
      <c r="G256" s="7" t="s">
        <v>21</v>
      </c>
      <c r="H256" s="8" t="s">
        <v>586</v>
      </c>
      <c r="I256" s="7" t="s">
        <v>53</v>
      </c>
      <c r="J256" s="7" t="s">
        <v>78</v>
      </c>
      <c r="K256" s="9">
        <v>593.0</v>
      </c>
      <c r="L256" s="9">
        <v>314.0</v>
      </c>
      <c r="M256" s="9">
        <v>279.0</v>
      </c>
      <c r="N256" s="7" t="s">
        <v>24</v>
      </c>
      <c r="O256" s="7" t="s">
        <v>45</v>
      </c>
      <c r="P256" s="10" t="s">
        <v>26</v>
      </c>
      <c r="Q256" s="10" t="s">
        <v>64</v>
      </c>
      <c r="R256" s="7"/>
      <c r="S256" s="7"/>
      <c r="T256" s="7"/>
      <c r="U256" s="7"/>
    </row>
    <row r="257">
      <c r="A257" s="6">
        <v>2.9550268E7</v>
      </c>
      <c r="B257" s="7" t="s">
        <v>583</v>
      </c>
      <c r="C257" s="6">
        <v>2018.0</v>
      </c>
      <c r="D257" s="7" t="s">
        <v>584</v>
      </c>
      <c r="E257" s="7" t="s">
        <v>218</v>
      </c>
      <c r="F257" s="7" t="s">
        <v>587</v>
      </c>
      <c r="G257" s="7" t="s">
        <v>21</v>
      </c>
      <c r="H257" s="8" t="s">
        <v>586</v>
      </c>
      <c r="I257" s="7" t="s">
        <v>53</v>
      </c>
      <c r="J257" s="7" t="s">
        <v>78</v>
      </c>
      <c r="K257" s="9">
        <v>593.0</v>
      </c>
      <c r="L257" s="9">
        <v>314.0</v>
      </c>
      <c r="M257" s="9">
        <v>279.0</v>
      </c>
      <c r="N257" s="7" t="s">
        <v>24</v>
      </c>
      <c r="O257" s="7" t="s">
        <v>45</v>
      </c>
      <c r="P257" s="10" t="s">
        <v>26</v>
      </c>
      <c r="Q257" s="10" t="s">
        <v>27</v>
      </c>
      <c r="R257" s="7"/>
      <c r="S257" s="7"/>
      <c r="T257" s="7"/>
      <c r="U257" s="7"/>
    </row>
    <row r="258">
      <c r="A258" s="6">
        <v>3.1337162E7</v>
      </c>
      <c r="B258" s="7" t="s">
        <v>583</v>
      </c>
      <c r="C258" s="6">
        <v>2019.0</v>
      </c>
      <c r="D258" s="7" t="s">
        <v>588</v>
      </c>
      <c r="E258" s="7" t="s">
        <v>160</v>
      </c>
      <c r="F258" s="7" t="s">
        <v>161</v>
      </c>
      <c r="G258" s="7" t="s">
        <v>196</v>
      </c>
      <c r="H258" s="15" t="s">
        <v>589</v>
      </c>
      <c r="I258" s="7" t="s">
        <v>590</v>
      </c>
      <c r="J258" s="10" t="s">
        <v>72</v>
      </c>
      <c r="K258" s="9">
        <v>8609.0</v>
      </c>
      <c r="L258" s="11"/>
      <c r="M258" s="11"/>
      <c r="N258" s="7" t="s">
        <v>61</v>
      </c>
      <c r="O258" s="7" t="s">
        <v>591</v>
      </c>
      <c r="P258" s="7" t="s">
        <v>94</v>
      </c>
      <c r="Q258" s="10" t="s">
        <v>27</v>
      </c>
      <c r="R258" s="7"/>
      <c r="S258" s="7"/>
      <c r="T258" s="7"/>
      <c r="U258" s="7"/>
    </row>
    <row r="259">
      <c r="A259" s="6">
        <v>3.2492095E7</v>
      </c>
      <c r="B259" s="7" t="s">
        <v>592</v>
      </c>
      <c r="C259" s="6">
        <v>2020.0</v>
      </c>
      <c r="D259" s="7" t="s">
        <v>414</v>
      </c>
      <c r="E259" s="7" t="s">
        <v>160</v>
      </c>
      <c r="F259" s="7" t="s">
        <v>161</v>
      </c>
      <c r="G259" s="7" t="s">
        <v>85</v>
      </c>
      <c r="H259" s="8" t="s">
        <v>593</v>
      </c>
      <c r="I259" s="7" t="s">
        <v>26</v>
      </c>
      <c r="J259" s="7" t="s">
        <v>35</v>
      </c>
      <c r="K259" s="9">
        <f>L259+M259</f>
        <v>82707</v>
      </c>
      <c r="L259" s="9">
        <v>10544.0</v>
      </c>
      <c r="M259" s="9">
        <v>72163.0</v>
      </c>
      <c r="N259" s="7" t="s">
        <v>24</v>
      </c>
      <c r="O259" s="7" t="s">
        <v>25</v>
      </c>
      <c r="P259" s="10" t="s">
        <v>26</v>
      </c>
      <c r="Q259" s="10" t="s">
        <v>84</v>
      </c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11"/>
      <c r="L260" s="11"/>
      <c r="M260" s="11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11"/>
      <c r="L261" s="11"/>
      <c r="M261" s="11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11"/>
      <c r="L262" s="11"/>
      <c r="M262" s="11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11"/>
      <c r="L263" s="11"/>
      <c r="M263" s="11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11"/>
      <c r="L264" s="11"/>
      <c r="M264" s="11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11"/>
      <c r="L265" s="11"/>
      <c r="M265" s="11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11"/>
      <c r="L266" s="11"/>
      <c r="M266" s="11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11"/>
      <c r="L267" s="11"/>
      <c r="M267" s="11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11"/>
      <c r="L268" s="11"/>
      <c r="M268" s="11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11"/>
      <c r="L269" s="11"/>
      <c r="M269" s="11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11"/>
      <c r="L270" s="11"/>
      <c r="M270" s="11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11"/>
      <c r="L271" s="11"/>
      <c r="M271" s="11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11"/>
      <c r="L272" s="11"/>
      <c r="M272" s="11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11"/>
      <c r="L273" s="11"/>
      <c r="M273" s="11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11"/>
      <c r="L274" s="11"/>
      <c r="M274" s="11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11"/>
      <c r="L275" s="11"/>
      <c r="M275" s="11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11"/>
      <c r="L276" s="11"/>
      <c r="M276" s="11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11"/>
      <c r="L277" s="11"/>
      <c r="M277" s="11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11"/>
      <c r="L278" s="11"/>
      <c r="M278" s="11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11"/>
      <c r="L279" s="11"/>
      <c r="M279" s="11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11"/>
      <c r="L280" s="11"/>
      <c r="M280" s="11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11"/>
      <c r="L281" s="11"/>
      <c r="M281" s="11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11"/>
      <c r="L282" s="11"/>
      <c r="M282" s="11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11"/>
      <c r="L283" s="11"/>
      <c r="M283" s="11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11"/>
      <c r="L284" s="11"/>
      <c r="M284" s="11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11"/>
      <c r="L285" s="11"/>
      <c r="M285" s="11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11"/>
      <c r="L286" s="11"/>
      <c r="M286" s="11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11"/>
      <c r="L287" s="11"/>
      <c r="M287" s="11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11"/>
      <c r="L288" s="11"/>
      <c r="M288" s="11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11"/>
      <c r="L289" s="11"/>
      <c r="M289" s="11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11"/>
      <c r="L290" s="11"/>
      <c r="M290" s="11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11"/>
      <c r="L291" s="11"/>
      <c r="M291" s="11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11"/>
      <c r="L292" s="11"/>
      <c r="M292" s="11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11"/>
      <c r="L293" s="11"/>
      <c r="M293" s="11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11"/>
      <c r="L294" s="11"/>
      <c r="M294" s="11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11"/>
      <c r="L295" s="11"/>
      <c r="M295" s="11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11"/>
      <c r="L296" s="11"/>
      <c r="M296" s="11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11"/>
      <c r="L297" s="11"/>
      <c r="M297" s="11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11"/>
      <c r="L298" s="11"/>
      <c r="M298" s="11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11"/>
      <c r="L299" s="11"/>
      <c r="M299" s="11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11"/>
      <c r="L300" s="11"/>
      <c r="M300" s="11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11"/>
      <c r="L301" s="11"/>
      <c r="M301" s="11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11"/>
      <c r="L302" s="11"/>
      <c r="M302" s="11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11"/>
      <c r="L303" s="11"/>
      <c r="M303" s="11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11"/>
      <c r="L304" s="11"/>
      <c r="M304" s="11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11"/>
      <c r="L305" s="11"/>
      <c r="M305" s="11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11"/>
      <c r="L306" s="11"/>
      <c r="M306" s="11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11"/>
      <c r="L307" s="11"/>
      <c r="M307" s="11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11"/>
      <c r="L308" s="11"/>
      <c r="M308" s="11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11"/>
      <c r="L309" s="11"/>
      <c r="M309" s="11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11"/>
      <c r="L310" s="11"/>
      <c r="M310" s="11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11"/>
      <c r="L311" s="11"/>
      <c r="M311" s="11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11"/>
      <c r="L312" s="11"/>
      <c r="M312" s="11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11"/>
      <c r="L313" s="11"/>
      <c r="M313" s="11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11"/>
      <c r="L314" s="11"/>
      <c r="M314" s="11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11"/>
      <c r="L315" s="11"/>
      <c r="M315" s="11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11"/>
      <c r="L316" s="11"/>
      <c r="M316" s="11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11"/>
      <c r="L317" s="11"/>
      <c r="M317" s="11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11"/>
      <c r="L318" s="11"/>
      <c r="M318" s="11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11"/>
      <c r="L319" s="11"/>
      <c r="M319" s="11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11"/>
      <c r="L320" s="11"/>
      <c r="M320" s="11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11"/>
      <c r="L321" s="11"/>
      <c r="M321" s="11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11"/>
      <c r="L322" s="11"/>
      <c r="M322" s="11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11"/>
      <c r="L323" s="11"/>
      <c r="M323" s="11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11"/>
      <c r="L324" s="11"/>
      <c r="M324" s="11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11"/>
      <c r="L325" s="11"/>
      <c r="M325" s="11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11"/>
      <c r="L326" s="11"/>
      <c r="M326" s="11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11"/>
      <c r="L327" s="11"/>
      <c r="M327" s="11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11"/>
      <c r="L328" s="11"/>
      <c r="M328" s="11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11"/>
      <c r="L329" s="11"/>
      <c r="M329" s="11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11"/>
      <c r="L330" s="11"/>
      <c r="M330" s="11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11"/>
      <c r="L331" s="11"/>
      <c r="M331" s="11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11"/>
      <c r="L332" s="11"/>
      <c r="M332" s="11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11"/>
      <c r="L333" s="11"/>
      <c r="M333" s="11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11"/>
      <c r="L334" s="11"/>
      <c r="M334" s="11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11"/>
      <c r="L335" s="11"/>
      <c r="M335" s="11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11"/>
      <c r="L336" s="11"/>
      <c r="M336" s="11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11"/>
      <c r="L337" s="11"/>
      <c r="M337" s="11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11"/>
      <c r="L338" s="11"/>
      <c r="M338" s="11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11"/>
      <c r="L339" s="11"/>
      <c r="M339" s="11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11"/>
      <c r="L340" s="11"/>
      <c r="M340" s="11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11"/>
      <c r="L341" s="11"/>
      <c r="M341" s="11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11"/>
      <c r="L342" s="11"/>
      <c r="M342" s="11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11"/>
      <c r="L343" s="11"/>
      <c r="M343" s="11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11"/>
      <c r="L344" s="11"/>
      <c r="M344" s="11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11"/>
      <c r="L345" s="11"/>
      <c r="M345" s="11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11"/>
      <c r="L346" s="11"/>
      <c r="M346" s="11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11"/>
      <c r="L347" s="11"/>
      <c r="M347" s="11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11"/>
      <c r="L348" s="11"/>
      <c r="M348" s="11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11"/>
      <c r="L349" s="11"/>
      <c r="M349" s="11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11"/>
      <c r="L350" s="11"/>
      <c r="M350" s="11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11"/>
      <c r="L351" s="11"/>
      <c r="M351" s="11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11"/>
      <c r="L352" s="11"/>
      <c r="M352" s="11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11"/>
      <c r="L353" s="11"/>
      <c r="M353" s="11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11"/>
      <c r="L354" s="11"/>
      <c r="M354" s="11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11"/>
      <c r="L355" s="11"/>
      <c r="M355" s="11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11"/>
      <c r="L356" s="11"/>
      <c r="M356" s="11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11"/>
      <c r="L357" s="11"/>
      <c r="M357" s="11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11"/>
      <c r="L358" s="11"/>
      <c r="M358" s="11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11"/>
      <c r="L359" s="11"/>
      <c r="M359" s="11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11"/>
      <c r="L360" s="11"/>
      <c r="M360" s="11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11"/>
      <c r="L361" s="11"/>
      <c r="M361" s="11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11"/>
      <c r="L362" s="11"/>
      <c r="M362" s="11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11"/>
      <c r="L363" s="11"/>
      <c r="M363" s="11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11"/>
      <c r="L364" s="11"/>
      <c r="M364" s="11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11"/>
      <c r="L365" s="11"/>
      <c r="M365" s="11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11"/>
      <c r="L366" s="11"/>
      <c r="M366" s="11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11"/>
      <c r="L367" s="11"/>
      <c r="M367" s="11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11"/>
      <c r="L368" s="11"/>
      <c r="M368" s="11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11"/>
      <c r="L369" s="11"/>
      <c r="M369" s="11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11"/>
      <c r="L370" s="11"/>
      <c r="M370" s="11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11"/>
      <c r="L371" s="11"/>
      <c r="M371" s="11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11"/>
      <c r="L372" s="11"/>
      <c r="M372" s="11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11"/>
      <c r="L373" s="11"/>
      <c r="M373" s="11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11"/>
      <c r="L374" s="11"/>
      <c r="M374" s="11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11"/>
      <c r="L375" s="11"/>
      <c r="M375" s="11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11"/>
      <c r="L376" s="11"/>
      <c r="M376" s="11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11"/>
      <c r="L377" s="11"/>
      <c r="M377" s="11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11"/>
      <c r="L378" s="11"/>
      <c r="M378" s="11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11"/>
      <c r="L379" s="11"/>
      <c r="M379" s="11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11"/>
      <c r="L380" s="11"/>
      <c r="M380" s="11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11"/>
      <c r="L381" s="11"/>
      <c r="M381" s="11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11"/>
      <c r="L382" s="11"/>
      <c r="M382" s="11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11"/>
      <c r="L383" s="11"/>
      <c r="M383" s="11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11"/>
      <c r="L384" s="11"/>
      <c r="M384" s="11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11"/>
      <c r="L385" s="11"/>
      <c r="M385" s="11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11"/>
      <c r="L386" s="11"/>
      <c r="M386" s="11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11"/>
      <c r="L387" s="11"/>
      <c r="M387" s="11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11"/>
      <c r="L388" s="11"/>
      <c r="M388" s="11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11"/>
      <c r="L389" s="11"/>
      <c r="M389" s="11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11"/>
      <c r="L390" s="11"/>
      <c r="M390" s="11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11"/>
      <c r="L391" s="11"/>
      <c r="M391" s="11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11"/>
      <c r="L392" s="11"/>
      <c r="M392" s="11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11"/>
      <c r="L393" s="11"/>
      <c r="M393" s="11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11"/>
      <c r="L394" s="11"/>
      <c r="M394" s="11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11"/>
      <c r="L395" s="11"/>
      <c r="M395" s="11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11"/>
      <c r="L396" s="11"/>
      <c r="M396" s="11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11"/>
      <c r="L397" s="11"/>
      <c r="M397" s="11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11"/>
      <c r="L398" s="11"/>
      <c r="M398" s="11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11"/>
      <c r="L399" s="11"/>
      <c r="M399" s="11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11"/>
      <c r="L400" s="11"/>
      <c r="M400" s="11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11"/>
      <c r="L401" s="11"/>
      <c r="M401" s="11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11"/>
      <c r="L402" s="11"/>
      <c r="M402" s="11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11"/>
      <c r="L403" s="11"/>
      <c r="M403" s="11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11"/>
      <c r="L404" s="11"/>
      <c r="M404" s="11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11"/>
      <c r="L405" s="11"/>
      <c r="M405" s="11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11"/>
      <c r="L406" s="11"/>
      <c r="M406" s="11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11"/>
      <c r="L407" s="11"/>
      <c r="M407" s="11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11"/>
      <c r="L408" s="11"/>
      <c r="M408" s="11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11"/>
      <c r="L409" s="11"/>
      <c r="M409" s="11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11"/>
      <c r="L410" s="11"/>
      <c r="M410" s="11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11"/>
      <c r="L411" s="11"/>
      <c r="M411" s="11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11"/>
      <c r="L412" s="11"/>
      <c r="M412" s="11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11"/>
      <c r="L413" s="11"/>
      <c r="M413" s="11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11"/>
      <c r="L414" s="11"/>
      <c r="M414" s="11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11"/>
      <c r="L415" s="11"/>
      <c r="M415" s="11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11"/>
      <c r="L416" s="11"/>
      <c r="M416" s="11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11"/>
      <c r="L417" s="11"/>
      <c r="M417" s="11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11"/>
      <c r="L418" s="11"/>
      <c r="M418" s="11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11"/>
      <c r="L419" s="11"/>
      <c r="M419" s="11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11"/>
      <c r="L420" s="11"/>
      <c r="M420" s="11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11"/>
      <c r="L421" s="11"/>
      <c r="M421" s="11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11"/>
      <c r="L422" s="11"/>
      <c r="M422" s="11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11"/>
      <c r="L423" s="11"/>
      <c r="M423" s="11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11"/>
      <c r="L424" s="11"/>
      <c r="M424" s="11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11"/>
      <c r="L425" s="11"/>
      <c r="M425" s="11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11"/>
      <c r="L426" s="11"/>
      <c r="M426" s="11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11"/>
      <c r="L427" s="11"/>
      <c r="M427" s="11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11"/>
      <c r="L428" s="11"/>
      <c r="M428" s="11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11"/>
      <c r="L429" s="11"/>
      <c r="M429" s="11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11"/>
      <c r="L430" s="11"/>
      <c r="M430" s="11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11"/>
      <c r="L431" s="11"/>
      <c r="M431" s="11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11"/>
      <c r="L432" s="11"/>
      <c r="M432" s="11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11"/>
      <c r="L433" s="11"/>
      <c r="M433" s="11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11"/>
      <c r="L434" s="11"/>
      <c r="M434" s="11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11"/>
      <c r="L435" s="11"/>
      <c r="M435" s="11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11"/>
      <c r="L436" s="11"/>
      <c r="M436" s="11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11"/>
      <c r="L437" s="11"/>
      <c r="M437" s="11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11"/>
      <c r="L438" s="11"/>
      <c r="M438" s="11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11"/>
      <c r="L439" s="11"/>
      <c r="M439" s="11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11"/>
      <c r="L440" s="11"/>
      <c r="M440" s="11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11"/>
      <c r="L441" s="11"/>
      <c r="M441" s="11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11"/>
      <c r="L442" s="11"/>
      <c r="M442" s="11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11"/>
      <c r="L443" s="11"/>
      <c r="M443" s="11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11"/>
      <c r="L444" s="11"/>
      <c r="M444" s="11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11"/>
      <c r="L445" s="11"/>
      <c r="M445" s="11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11"/>
      <c r="L446" s="11"/>
      <c r="M446" s="11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11"/>
      <c r="L447" s="11"/>
      <c r="M447" s="11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11"/>
      <c r="L448" s="11"/>
      <c r="M448" s="11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11"/>
      <c r="L449" s="11"/>
      <c r="M449" s="11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11"/>
      <c r="L450" s="11"/>
      <c r="M450" s="11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11"/>
      <c r="L451" s="11"/>
      <c r="M451" s="11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11"/>
      <c r="L452" s="11"/>
      <c r="M452" s="11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11"/>
      <c r="L453" s="11"/>
      <c r="M453" s="11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11"/>
      <c r="L454" s="11"/>
      <c r="M454" s="11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11"/>
      <c r="L455" s="11"/>
      <c r="M455" s="11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11"/>
      <c r="L456" s="11"/>
      <c r="M456" s="11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11"/>
      <c r="L457" s="11"/>
      <c r="M457" s="11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11"/>
      <c r="L458" s="11"/>
      <c r="M458" s="11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11"/>
      <c r="L459" s="11"/>
      <c r="M459" s="11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11"/>
      <c r="L460" s="11"/>
      <c r="M460" s="11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11"/>
      <c r="L461" s="11"/>
      <c r="M461" s="11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11"/>
      <c r="L462" s="11"/>
      <c r="M462" s="11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11"/>
      <c r="L463" s="11"/>
      <c r="M463" s="11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11"/>
      <c r="L464" s="11"/>
      <c r="M464" s="11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11"/>
      <c r="L465" s="11"/>
      <c r="M465" s="11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11"/>
      <c r="L466" s="11"/>
      <c r="M466" s="11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11"/>
      <c r="L467" s="11"/>
      <c r="M467" s="11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11"/>
      <c r="L468" s="11"/>
      <c r="M468" s="11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11"/>
      <c r="L469" s="11"/>
      <c r="M469" s="11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11"/>
      <c r="L470" s="11"/>
      <c r="M470" s="11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11"/>
      <c r="L471" s="11"/>
      <c r="M471" s="11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11"/>
      <c r="L472" s="11"/>
      <c r="M472" s="11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11"/>
      <c r="L473" s="11"/>
      <c r="M473" s="11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11"/>
      <c r="L474" s="11"/>
      <c r="M474" s="11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11"/>
      <c r="L475" s="11"/>
      <c r="M475" s="11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11"/>
      <c r="L476" s="11"/>
      <c r="M476" s="11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11"/>
      <c r="L477" s="11"/>
      <c r="M477" s="11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11"/>
      <c r="L478" s="11"/>
      <c r="M478" s="11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11"/>
      <c r="L479" s="11"/>
      <c r="M479" s="11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11"/>
      <c r="L480" s="11"/>
      <c r="M480" s="11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11"/>
      <c r="L481" s="11"/>
      <c r="M481" s="11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11"/>
      <c r="L482" s="11"/>
      <c r="M482" s="11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11"/>
      <c r="L483" s="11"/>
      <c r="M483" s="11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11"/>
      <c r="L484" s="11"/>
      <c r="M484" s="11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11"/>
      <c r="L485" s="11"/>
      <c r="M485" s="11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11"/>
      <c r="L486" s="11"/>
      <c r="M486" s="11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11"/>
      <c r="L487" s="11"/>
      <c r="M487" s="11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11"/>
      <c r="L488" s="11"/>
      <c r="M488" s="11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11"/>
      <c r="L489" s="11"/>
      <c r="M489" s="11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11"/>
      <c r="L490" s="11"/>
      <c r="M490" s="11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11"/>
      <c r="L491" s="11"/>
      <c r="M491" s="11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11"/>
      <c r="L492" s="11"/>
      <c r="M492" s="11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11"/>
      <c r="L493" s="11"/>
      <c r="M493" s="11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11"/>
      <c r="L494" s="11"/>
      <c r="M494" s="11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11"/>
      <c r="L495" s="11"/>
      <c r="M495" s="11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11"/>
      <c r="L496" s="11"/>
      <c r="M496" s="11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11"/>
      <c r="L497" s="11"/>
      <c r="M497" s="11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11"/>
      <c r="L498" s="11"/>
      <c r="M498" s="11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11"/>
      <c r="L499" s="11"/>
      <c r="M499" s="11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11"/>
      <c r="L500" s="11"/>
      <c r="M500" s="11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11"/>
      <c r="L501" s="11"/>
      <c r="M501" s="11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11"/>
      <c r="L502" s="11"/>
      <c r="M502" s="11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11"/>
      <c r="L503" s="11"/>
      <c r="M503" s="11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11"/>
      <c r="L504" s="11"/>
      <c r="M504" s="11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11"/>
      <c r="L505" s="11"/>
      <c r="M505" s="11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11"/>
      <c r="L506" s="11"/>
      <c r="M506" s="11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11"/>
      <c r="L507" s="11"/>
      <c r="M507" s="11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11"/>
      <c r="L508" s="11"/>
      <c r="M508" s="11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11"/>
      <c r="L509" s="11"/>
      <c r="M509" s="11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11"/>
      <c r="L510" s="11"/>
      <c r="M510" s="11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11"/>
      <c r="L511" s="11"/>
      <c r="M511" s="11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11"/>
      <c r="L512" s="11"/>
      <c r="M512" s="11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11"/>
      <c r="L513" s="11"/>
      <c r="M513" s="11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11"/>
      <c r="L514" s="11"/>
      <c r="M514" s="11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11"/>
      <c r="L515" s="11"/>
      <c r="M515" s="11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11"/>
      <c r="L516" s="11"/>
      <c r="M516" s="11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11"/>
      <c r="L517" s="11"/>
      <c r="M517" s="11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11"/>
      <c r="L518" s="11"/>
      <c r="M518" s="11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11"/>
      <c r="L519" s="11"/>
      <c r="M519" s="11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11"/>
      <c r="L520" s="11"/>
      <c r="M520" s="11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11"/>
      <c r="L521" s="11"/>
      <c r="M521" s="11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11"/>
      <c r="L522" s="11"/>
      <c r="M522" s="11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11"/>
      <c r="L523" s="11"/>
      <c r="M523" s="11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11"/>
      <c r="L524" s="11"/>
      <c r="M524" s="11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11"/>
      <c r="L525" s="11"/>
      <c r="M525" s="11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11"/>
      <c r="L526" s="11"/>
      <c r="M526" s="11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11"/>
      <c r="L527" s="11"/>
      <c r="M527" s="11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11"/>
      <c r="L528" s="11"/>
      <c r="M528" s="11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11"/>
      <c r="L529" s="11"/>
      <c r="M529" s="11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11"/>
      <c r="L530" s="11"/>
      <c r="M530" s="11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11"/>
      <c r="L531" s="11"/>
      <c r="M531" s="11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11"/>
      <c r="L532" s="11"/>
      <c r="M532" s="11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11"/>
      <c r="L533" s="11"/>
      <c r="M533" s="11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11"/>
      <c r="L534" s="11"/>
      <c r="M534" s="11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11"/>
      <c r="L535" s="11"/>
      <c r="M535" s="11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11"/>
      <c r="L536" s="11"/>
      <c r="M536" s="11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11"/>
      <c r="L537" s="11"/>
      <c r="M537" s="11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11"/>
      <c r="L538" s="11"/>
      <c r="M538" s="11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11"/>
      <c r="L539" s="11"/>
      <c r="M539" s="11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11"/>
      <c r="L540" s="11"/>
      <c r="M540" s="11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11"/>
      <c r="L541" s="11"/>
      <c r="M541" s="11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11"/>
      <c r="L542" s="11"/>
      <c r="M542" s="11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11"/>
      <c r="L543" s="11"/>
      <c r="M543" s="11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11"/>
      <c r="L544" s="11"/>
      <c r="M544" s="11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11"/>
      <c r="L545" s="11"/>
      <c r="M545" s="11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11"/>
      <c r="L546" s="11"/>
      <c r="M546" s="11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11"/>
      <c r="L547" s="11"/>
      <c r="M547" s="11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11"/>
      <c r="L548" s="11"/>
      <c r="M548" s="11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11"/>
      <c r="L549" s="11"/>
      <c r="M549" s="11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11"/>
      <c r="L550" s="11"/>
      <c r="M550" s="11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11"/>
      <c r="L551" s="11"/>
      <c r="M551" s="11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11"/>
      <c r="L552" s="11"/>
      <c r="M552" s="11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11"/>
      <c r="L553" s="11"/>
      <c r="M553" s="11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11"/>
      <c r="L554" s="11"/>
      <c r="M554" s="11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11"/>
      <c r="L555" s="11"/>
      <c r="M555" s="11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11"/>
      <c r="L556" s="11"/>
      <c r="M556" s="11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11"/>
      <c r="L557" s="11"/>
      <c r="M557" s="11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11"/>
      <c r="L558" s="11"/>
      <c r="M558" s="11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11"/>
      <c r="L559" s="11"/>
      <c r="M559" s="11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11"/>
      <c r="L560" s="11"/>
      <c r="M560" s="11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11"/>
      <c r="L561" s="11"/>
      <c r="M561" s="11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11"/>
      <c r="L562" s="11"/>
      <c r="M562" s="11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11"/>
      <c r="L563" s="11"/>
      <c r="M563" s="11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11"/>
      <c r="L564" s="11"/>
      <c r="M564" s="11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11"/>
      <c r="L565" s="11"/>
      <c r="M565" s="11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11"/>
      <c r="L566" s="11"/>
      <c r="M566" s="11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11"/>
      <c r="L567" s="11"/>
      <c r="M567" s="11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11"/>
      <c r="L568" s="11"/>
      <c r="M568" s="11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11"/>
      <c r="L569" s="11"/>
      <c r="M569" s="11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11"/>
      <c r="L570" s="11"/>
      <c r="M570" s="11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11"/>
      <c r="L571" s="11"/>
      <c r="M571" s="11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11"/>
      <c r="L572" s="11"/>
      <c r="M572" s="11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11"/>
      <c r="L573" s="11"/>
      <c r="M573" s="11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11"/>
      <c r="L574" s="11"/>
      <c r="M574" s="11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11"/>
      <c r="L575" s="11"/>
      <c r="M575" s="11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11"/>
      <c r="L576" s="11"/>
      <c r="M576" s="11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11"/>
      <c r="L577" s="11"/>
      <c r="M577" s="11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11"/>
      <c r="L578" s="11"/>
      <c r="M578" s="11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11"/>
      <c r="L579" s="11"/>
      <c r="M579" s="11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11"/>
      <c r="L580" s="11"/>
      <c r="M580" s="11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11"/>
      <c r="L581" s="11"/>
      <c r="M581" s="11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11"/>
      <c r="L582" s="11"/>
      <c r="M582" s="11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11"/>
      <c r="L583" s="11"/>
      <c r="M583" s="11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11"/>
      <c r="L584" s="11"/>
      <c r="M584" s="11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11"/>
      <c r="L585" s="11"/>
      <c r="M585" s="11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11"/>
      <c r="L586" s="11"/>
      <c r="M586" s="11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11"/>
      <c r="L587" s="11"/>
      <c r="M587" s="11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11"/>
      <c r="L588" s="11"/>
      <c r="M588" s="11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11"/>
      <c r="L589" s="11"/>
      <c r="M589" s="11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11"/>
      <c r="L590" s="11"/>
      <c r="M590" s="11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11"/>
      <c r="L591" s="11"/>
      <c r="M591" s="11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11"/>
      <c r="L592" s="11"/>
      <c r="M592" s="11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11"/>
      <c r="L593" s="11"/>
      <c r="M593" s="11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11"/>
      <c r="L594" s="11"/>
      <c r="M594" s="11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11"/>
      <c r="L595" s="11"/>
      <c r="M595" s="11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11"/>
      <c r="L596" s="11"/>
      <c r="M596" s="11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11"/>
      <c r="L597" s="11"/>
      <c r="M597" s="11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11"/>
      <c r="L598" s="11"/>
      <c r="M598" s="11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11"/>
      <c r="L599" s="11"/>
      <c r="M599" s="11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11"/>
      <c r="L600" s="11"/>
      <c r="M600" s="11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11"/>
      <c r="L601" s="11"/>
      <c r="M601" s="11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11"/>
      <c r="L602" s="11"/>
      <c r="M602" s="11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11"/>
      <c r="L603" s="11"/>
      <c r="M603" s="11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11"/>
      <c r="L604" s="11"/>
      <c r="M604" s="11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11"/>
      <c r="L605" s="11"/>
      <c r="M605" s="11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11"/>
      <c r="L606" s="11"/>
      <c r="M606" s="11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11"/>
      <c r="L607" s="11"/>
      <c r="M607" s="11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11"/>
      <c r="L608" s="11"/>
      <c r="M608" s="11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11"/>
      <c r="L609" s="11"/>
      <c r="M609" s="11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11"/>
      <c r="L610" s="11"/>
      <c r="M610" s="11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11"/>
      <c r="L611" s="11"/>
      <c r="M611" s="11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11"/>
      <c r="L612" s="11"/>
      <c r="M612" s="11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11"/>
      <c r="L613" s="11"/>
      <c r="M613" s="11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11"/>
      <c r="L614" s="11"/>
      <c r="M614" s="11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11"/>
      <c r="L615" s="11"/>
      <c r="M615" s="11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11"/>
      <c r="L616" s="11"/>
      <c r="M616" s="11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11"/>
      <c r="L617" s="11"/>
      <c r="M617" s="11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11"/>
      <c r="L618" s="11"/>
      <c r="M618" s="11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11"/>
      <c r="L619" s="11"/>
      <c r="M619" s="11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11"/>
      <c r="L620" s="11"/>
      <c r="M620" s="11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11"/>
      <c r="L621" s="11"/>
      <c r="M621" s="11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11"/>
      <c r="L622" s="11"/>
      <c r="M622" s="11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11"/>
      <c r="L623" s="11"/>
      <c r="M623" s="11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11"/>
      <c r="L624" s="11"/>
      <c r="M624" s="11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11"/>
      <c r="L625" s="11"/>
      <c r="M625" s="11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11"/>
      <c r="L626" s="11"/>
      <c r="M626" s="11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11"/>
      <c r="L627" s="11"/>
      <c r="M627" s="11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11"/>
      <c r="L628" s="11"/>
      <c r="M628" s="11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11"/>
      <c r="L629" s="11"/>
      <c r="M629" s="11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11"/>
      <c r="L630" s="11"/>
      <c r="M630" s="11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11"/>
      <c r="L631" s="11"/>
      <c r="M631" s="11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11"/>
      <c r="L632" s="11"/>
      <c r="M632" s="11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11"/>
      <c r="L633" s="11"/>
      <c r="M633" s="11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11"/>
      <c r="L634" s="11"/>
      <c r="M634" s="11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11"/>
      <c r="L635" s="11"/>
      <c r="M635" s="11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11"/>
      <c r="L636" s="11"/>
      <c r="M636" s="11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11"/>
      <c r="L637" s="11"/>
      <c r="M637" s="11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11"/>
      <c r="L638" s="11"/>
      <c r="M638" s="11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11"/>
      <c r="L639" s="11"/>
      <c r="M639" s="11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11"/>
      <c r="L640" s="11"/>
      <c r="M640" s="11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11"/>
      <c r="L641" s="11"/>
      <c r="M641" s="11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11"/>
      <c r="L642" s="11"/>
      <c r="M642" s="11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11"/>
      <c r="L643" s="11"/>
      <c r="M643" s="11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11"/>
      <c r="L644" s="11"/>
      <c r="M644" s="11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11"/>
      <c r="L645" s="11"/>
      <c r="M645" s="11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11"/>
      <c r="L646" s="11"/>
      <c r="M646" s="11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11"/>
      <c r="L647" s="11"/>
      <c r="M647" s="11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11"/>
      <c r="L648" s="11"/>
      <c r="M648" s="11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11"/>
      <c r="L649" s="11"/>
      <c r="M649" s="11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11"/>
      <c r="L650" s="11"/>
      <c r="M650" s="11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11"/>
      <c r="L651" s="11"/>
      <c r="M651" s="11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11"/>
      <c r="L652" s="11"/>
      <c r="M652" s="11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11"/>
      <c r="L653" s="11"/>
      <c r="M653" s="11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11"/>
      <c r="L654" s="11"/>
      <c r="M654" s="11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11"/>
      <c r="L655" s="11"/>
      <c r="M655" s="11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11"/>
      <c r="L656" s="11"/>
      <c r="M656" s="11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11"/>
      <c r="L657" s="11"/>
      <c r="M657" s="11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11"/>
      <c r="L658" s="11"/>
      <c r="M658" s="11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11"/>
      <c r="L659" s="11"/>
      <c r="M659" s="11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11"/>
      <c r="L660" s="11"/>
      <c r="M660" s="11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11"/>
      <c r="L661" s="11"/>
      <c r="M661" s="11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11"/>
      <c r="L662" s="11"/>
      <c r="M662" s="11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11"/>
      <c r="L663" s="11"/>
      <c r="M663" s="11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11"/>
      <c r="L664" s="11"/>
      <c r="M664" s="11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11"/>
      <c r="L665" s="11"/>
      <c r="M665" s="11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11"/>
      <c r="L666" s="11"/>
      <c r="M666" s="11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11"/>
      <c r="L667" s="11"/>
      <c r="M667" s="11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11"/>
      <c r="L668" s="11"/>
      <c r="M668" s="11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11"/>
      <c r="L669" s="11"/>
      <c r="M669" s="11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11"/>
      <c r="L670" s="11"/>
      <c r="M670" s="11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11"/>
      <c r="L671" s="11"/>
      <c r="M671" s="11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11"/>
      <c r="L672" s="11"/>
      <c r="M672" s="11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11"/>
      <c r="L673" s="11"/>
      <c r="M673" s="11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11"/>
      <c r="L674" s="11"/>
      <c r="M674" s="11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11"/>
      <c r="L675" s="11"/>
      <c r="M675" s="11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11"/>
      <c r="L676" s="11"/>
      <c r="M676" s="11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11"/>
      <c r="L677" s="11"/>
      <c r="M677" s="11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11"/>
      <c r="L678" s="11"/>
      <c r="M678" s="11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11"/>
      <c r="L679" s="11"/>
      <c r="M679" s="11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11"/>
      <c r="L680" s="11"/>
      <c r="M680" s="11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11"/>
      <c r="L681" s="11"/>
      <c r="M681" s="11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11"/>
      <c r="L682" s="11"/>
      <c r="M682" s="11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11"/>
      <c r="L683" s="11"/>
      <c r="M683" s="11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11"/>
      <c r="L684" s="11"/>
      <c r="M684" s="11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11"/>
      <c r="L685" s="11"/>
      <c r="M685" s="11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11"/>
      <c r="L686" s="11"/>
      <c r="M686" s="11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11"/>
      <c r="L687" s="11"/>
      <c r="M687" s="11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11"/>
      <c r="L688" s="11"/>
      <c r="M688" s="11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11"/>
      <c r="L689" s="11"/>
      <c r="M689" s="11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11"/>
      <c r="L690" s="11"/>
      <c r="M690" s="11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11"/>
      <c r="L691" s="11"/>
      <c r="M691" s="11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11"/>
      <c r="L692" s="11"/>
      <c r="M692" s="11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11"/>
      <c r="L693" s="11"/>
      <c r="M693" s="11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11"/>
      <c r="L694" s="11"/>
      <c r="M694" s="11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11"/>
      <c r="L695" s="11"/>
      <c r="M695" s="11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11"/>
      <c r="L696" s="11"/>
      <c r="M696" s="11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11"/>
      <c r="L697" s="11"/>
      <c r="M697" s="11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11"/>
      <c r="L698" s="11"/>
      <c r="M698" s="11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11"/>
      <c r="L699" s="11"/>
      <c r="M699" s="11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11"/>
      <c r="L700" s="11"/>
      <c r="M700" s="11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11"/>
      <c r="L701" s="11"/>
      <c r="M701" s="11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11"/>
      <c r="L702" s="11"/>
      <c r="M702" s="11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11"/>
      <c r="L703" s="11"/>
      <c r="M703" s="11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11"/>
      <c r="L704" s="11"/>
      <c r="M704" s="11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11"/>
      <c r="L705" s="11"/>
      <c r="M705" s="11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11"/>
      <c r="L706" s="11"/>
      <c r="M706" s="11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11"/>
      <c r="L707" s="11"/>
      <c r="M707" s="11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11"/>
      <c r="L708" s="11"/>
      <c r="M708" s="11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11"/>
      <c r="L709" s="11"/>
      <c r="M709" s="11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11"/>
      <c r="L710" s="11"/>
      <c r="M710" s="11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11"/>
      <c r="L711" s="11"/>
      <c r="M711" s="11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11"/>
      <c r="L712" s="11"/>
      <c r="M712" s="11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11"/>
      <c r="L713" s="11"/>
      <c r="M713" s="11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11"/>
      <c r="L714" s="11"/>
      <c r="M714" s="11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11"/>
      <c r="L715" s="11"/>
      <c r="M715" s="11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11"/>
      <c r="L716" s="11"/>
      <c r="M716" s="11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11"/>
      <c r="L717" s="11"/>
      <c r="M717" s="11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11"/>
      <c r="L718" s="11"/>
      <c r="M718" s="11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11"/>
      <c r="L719" s="11"/>
      <c r="M719" s="11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11"/>
      <c r="L720" s="11"/>
      <c r="M720" s="11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11"/>
      <c r="L721" s="11"/>
      <c r="M721" s="11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11"/>
      <c r="L722" s="11"/>
      <c r="M722" s="11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11"/>
      <c r="L723" s="11"/>
      <c r="M723" s="11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11"/>
      <c r="L724" s="11"/>
      <c r="M724" s="11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11"/>
      <c r="L725" s="11"/>
      <c r="M725" s="11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11"/>
      <c r="L726" s="11"/>
      <c r="M726" s="11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11"/>
      <c r="L727" s="11"/>
      <c r="M727" s="11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11"/>
      <c r="L728" s="11"/>
      <c r="M728" s="11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11"/>
      <c r="L729" s="11"/>
      <c r="M729" s="11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11"/>
      <c r="L730" s="11"/>
      <c r="M730" s="11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11"/>
      <c r="L731" s="11"/>
      <c r="M731" s="11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11"/>
      <c r="L732" s="11"/>
      <c r="M732" s="11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11"/>
      <c r="L733" s="11"/>
      <c r="M733" s="11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11"/>
      <c r="L734" s="11"/>
      <c r="M734" s="11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11"/>
      <c r="L735" s="11"/>
      <c r="M735" s="11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11"/>
      <c r="L736" s="11"/>
      <c r="M736" s="11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11"/>
      <c r="L737" s="11"/>
      <c r="M737" s="11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11"/>
      <c r="L738" s="11"/>
      <c r="M738" s="11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11"/>
      <c r="L739" s="11"/>
      <c r="M739" s="11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11"/>
      <c r="L740" s="11"/>
      <c r="M740" s="11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11"/>
      <c r="L741" s="11"/>
      <c r="M741" s="11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11"/>
      <c r="L742" s="11"/>
      <c r="M742" s="11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11"/>
      <c r="L743" s="11"/>
      <c r="M743" s="11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11"/>
      <c r="L744" s="11"/>
      <c r="M744" s="11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11"/>
      <c r="L745" s="11"/>
      <c r="M745" s="11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11"/>
      <c r="L746" s="11"/>
      <c r="M746" s="11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11"/>
      <c r="L747" s="11"/>
      <c r="M747" s="11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11"/>
      <c r="L748" s="11"/>
      <c r="M748" s="11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11"/>
      <c r="L749" s="11"/>
      <c r="M749" s="11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11"/>
      <c r="L750" s="11"/>
      <c r="M750" s="11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11"/>
      <c r="L751" s="11"/>
      <c r="M751" s="11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11"/>
      <c r="L752" s="11"/>
      <c r="M752" s="11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11"/>
      <c r="L753" s="11"/>
      <c r="M753" s="11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11"/>
      <c r="L754" s="11"/>
      <c r="M754" s="11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11"/>
      <c r="L755" s="11"/>
      <c r="M755" s="11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11"/>
      <c r="L756" s="11"/>
      <c r="M756" s="11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11"/>
      <c r="L757" s="11"/>
      <c r="M757" s="11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11"/>
      <c r="L758" s="11"/>
      <c r="M758" s="11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11"/>
      <c r="L759" s="11"/>
      <c r="M759" s="11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11"/>
      <c r="L760" s="11"/>
      <c r="M760" s="11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11"/>
      <c r="L761" s="11"/>
      <c r="M761" s="11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11"/>
      <c r="L762" s="11"/>
      <c r="M762" s="11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11"/>
      <c r="L763" s="11"/>
      <c r="M763" s="11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11"/>
      <c r="L764" s="11"/>
      <c r="M764" s="11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11"/>
      <c r="L765" s="11"/>
      <c r="M765" s="11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11"/>
      <c r="L766" s="11"/>
      <c r="M766" s="11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11"/>
      <c r="L767" s="11"/>
      <c r="M767" s="11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11"/>
      <c r="L768" s="11"/>
      <c r="M768" s="11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11"/>
      <c r="L769" s="11"/>
      <c r="M769" s="11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11"/>
      <c r="L770" s="11"/>
      <c r="M770" s="11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11"/>
      <c r="L771" s="11"/>
      <c r="M771" s="11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11"/>
      <c r="L772" s="11"/>
      <c r="M772" s="11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11"/>
      <c r="L773" s="11"/>
      <c r="M773" s="11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11"/>
      <c r="L774" s="11"/>
      <c r="M774" s="11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11"/>
      <c r="L775" s="11"/>
      <c r="M775" s="11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11"/>
      <c r="L776" s="11"/>
      <c r="M776" s="11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11"/>
      <c r="L777" s="11"/>
      <c r="M777" s="11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11"/>
      <c r="L778" s="11"/>
      <c r="M778" s="11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11"/>
      <c r="L779" s="11"/>
      <c r="M779" s="11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11"/>
      <c r="L780" s="11"/>
      <c r="M780" s="11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11"/>
      <c r="L781" s="11"/>
      <c r="M781" s="11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11"/>
      <c r="L782" s="11"/>
      <c r="M782" s="11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11"/>
      <c r="L783" s="11"/>
      <c r="M783" s="11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11"/>
      <c r="L784" s="11"/>
      <c r="M784" s="11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11"/>
      <c r="L785" s="11"/>
      <c r="M785" s="11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11"/>
      <c r="L786" s="11"/>
      <c r="M786" s="11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11"/>
      <c r="L787" s="11"/>
      <c r="M787" s="11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11"/>
      <c r="L788" s="11"/>
      <c r="M788" s="11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11"/>
      <c r="L789" s="11"/>
      <c r="M789" s="11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11"/>
      <c r="L790" s="11"/>
      <c r="M790" s="11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11"/>
      <c r="L791" s="11"/>
      <c r="M791" s="11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11"/>
      <c r="L792" s="11"/>
      <c r="M792" s="11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11"/>
      <c r="L793" s="11"/>
      <c r="M793" s="11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11"/>
      <c r="L794" s="11"/>
      <c r="M794" s="11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11"/>
      <c r="L795" s="11"/>
      <c r="M795" s="11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11"/>
      <c r="L796" s="11"/>
      <c r="M796" s="11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11"/>
      <c r="L797" s="11"/>
      <c r="M797" s="11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11"/>
      <c r="L798" s="11"/>
      <c r="M798" s="11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11"/>
      <c r="L799" s="11"/>
      <c r="M799" s="11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11"/>
      <c r="L800" s="11"/>
      <c r="M800" s="11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11"/>
      <c r="L801" s="11"/>
      <c r="M801" s="11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11"/>
      <c r="L802" s="11"/>
      <c r="M802" s="11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11"/>
      <c r="L803" s="11"/>
      <c r="M803" s="11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11"/>
      <c r="L804" s="11"/>
      <c r="M804" s="11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11"/>
      <c r="L805" s="11"/>
      <c r="M805" s="11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11"/>
      <c r="L806" s="11"/>
      <c r="M806" s="11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11"/>
      <c r="L807" s="11"/>
      <c r="M807" s="11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11"/>
      <c r="L808" s="11"/>
      <c r="M808" s="11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11"/>
      <c r="L809" s="11"/>
      <c r="M809" s="11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11"/>
      <c r="L810" s="11"/>
      <c r="M810" s="11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11"/>
      <c r="L811" s="11"/>
      <c r="M811" s="11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11"/>
      <c r="L812" s="11"/>
      <c r="M812" s="11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11"/>
      <c r="L813" s="11"/>
      <c r="M813" s="11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11"/>
      <c r="L814" s="11"/>
      <c r="M814" s="11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11"/>
      <c r="L815" s="11"/>
      <c r="M815" s="11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11"/>
      <c r="L816" s="11"/>
      <c r="M816" s="11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11"/>
      <c r="L817" s="11"/>
      <c r="M817" s="11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11"/>
      <c r="L818" s="11"/>
      <c r="M818" s="11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11"/>
      <c r="L819" s="11"/>
      <c r="M819" s="11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11"/>
      <c r="L820" s="11"/>
      <c r="M820" s="11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11"/>
      <c r="L821" s="11"/>
      <c r="M821" s="11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11"/>
      <c r="L822" s="11"/>
      <c r="M822" s="11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11"/>
      <c r="L823" s="11"/>
      <c r="M823" s="11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11"/>
      <c r="L824" s="11"/>
      <c r="M824" s="11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11"/>
      <c r="L825" s="11"/>
      <c r="M825" s="11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11"/>
      <c r="L826" s="11"/>
      <c r="M826" s="11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11"/>
      <c r="L827" s="11"/>
      <c r="M827" s="11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11"/>
      <c r="L828" s="11"/>
      <c r="M828" s="11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11"/>
      <c r="L829" s="11"/>
      <c r="M829" s="11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11"/>
      <c r="L830" s="11"/>
      <c r="M830" s="11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11"/>
      <c r="L831" s="11"/>
      <c r="M831" s="11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11"/>
      <c r="L832" s="11"/>
      <c r="M832" s="11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11"/>
      <c r="L833" s="11"/>
      <c r="M833" s="11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11"/>
      <c r="L834" s="11"/>
      <c r="M834" s="11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11"/>
      <c r="L835" s="11"/>
      <c r="M835" s="11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11"/>
      <c r="L836" s="11"/>
      <c r="M836" s="11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11"/>
      <c r="L837" s="11"/>
      <c r="M837" s="11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11"/>
      <c r="L838" s="11"/>
      <c r="M838" s="11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11"/>
      <c r="L839" s="11"/>
      <c r="M839" s="11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11"/>
      <c r="L840" s="11"/>
      <c r="M840" s="11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11"/>
      <c r="L841" s="11"/>
      <c r="M841" s="11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11"/>
      <c r="L842" s="11"/>
      <c r="M842" s="11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11"/>
      <c r="L843" s="11"/>
      <c r="M843" s="11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11"/>
      <c r="L844" s="11"/>
      <c r="M844" s="11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11"/>
      <c r="L845" s="11"/>
      <c r="M845" s="11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11"/>
      <c r="L846" s="11"/>
      <c r="M846" s="11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11"/>
      <c r="L847" s="11"/>
      <c r="M847" s="11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11"/>
      <c r="L848" s="11"/>
      <c r="M848" s="11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11"/>
      <c r="L849" s="11"/>
      <c r="M849" s="11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11"/>
      <c r="L850" s="11"/>
      <c r="M850" s="11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11"/>
      <c r="L851" s="11"/>
      <c r="M851" s="11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11"/>
      <c r="L852" s="11"/>
      <c r="M852" s="11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11"/>
      <c r="L853" s="11"/>
      <c r="M853" s="11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11"/>
      <c r="L854" s="11"/>
      <c r="M854" s="11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11"/>
      <c r="L855" s="11"/>
      <c r="M855" s="11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11"/>
      <c r="L856" s="11"/>
      <c r="M856" s="11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11"/>
      <c r="L857" s="11"/>
      <c r="M857" s="11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11"/>
      <c r="L858" s="11"/>
      <c r="M858" s="11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11"/>
      <c r="L859" s="11"/>
      <c r="M859" s="11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11"/>
      <c r="L860" s="11"/>
      <c r="M860" s="11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11"/>
      <c r="L861" s="11"/>
      <c r="M861" s="11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11"/>
      <c r="L862" s="11"/>
      <c r="M862" s="11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11"/>
      <c r="L863" s="11"/>
      <c r="M863" s="11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11"/>
      <c r="L864" s="11"/>
      <c r="M864" s="11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11"/>
      <c r="L865" s="11"/>
      <c r="M865" s="11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11"/>
      <c r="L866" s="11"/>
      <c r="M866" s="11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11"/>
      <c r="L867" s="11"/>
      <c r="M867" s="11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11"/>
      <c r="L868" s="11"/>
      <c r="M868" s="11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11"/>
      <c r="L869" s="11"/>
      <c r="M869" s="11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11"/>
      <c r="L870" s="11"/>
      <c r="M870" s="11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11"/>
      <c r="L871" s="11"/>
      <c r="M871" s="11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11"/>
      <c r="L872" s="11"/>
      <c r="M872" s="11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11"/>
      <c r="L873" s="11"/>
      <c r="M873" s="11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11"/>
      <c r="L874" s="11"/>
      <c r="M874" s="11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11"/>
      <c r="L875" s="11"/>
      <c r="M875" s="11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11"/>
      <c r="L876" s="11"/>
      <c r="M876" s="11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11"/>
      <c r="L877" s="11"/>
      <c r="M877" s="11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11"/>
      <c r="L878" s="11"/>
      <c r="M878" s="11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11"/>
      <c r="L879" s="11"/>
      <c r="M879" s="11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11"/>
      <c r="L880" s="11"/>
      <c r="M880" s="11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11"/>
      <c r="L881" s="11"/>
      <c r="M881" s="11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11"/>
      <c r="L882" s="11"/>
      <c r="M882" s="11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11"/>
      <c r="L883" s="11"/>
      <c r="M883" s="11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11"/>
      <c r="L884" s="11"/>
      <c r="M884" s="11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11"/>
      <c r="L885" s="11"/>
      <c r="M885" s="11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11"/>
      <c r="L886" s="11"/>
      <c r="M886" s="11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11"/>
      <c r="L887" s="11"/>
      <c r="M887" s="11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11"/>
      <c r="L888" s="11"/>
      <c r="M888" s="11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11"/>
      <c r="L889" s="11"/>
      <c r="M889" s="11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11"/>
      <c r="L890" s="11"/>
      <c r="M890" s="11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11"/>
      <c r="L891" s="11"/>
      <c r="M891" s="11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11"/>
      <c r="L892" s="11"/>
      <c r="M892" s="11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11"/>
      <c r="L893" s="11"/>
      <c r="M893" s="11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11"/>
      <c r="L894" s="11"/>
      <c r="M894" s="11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11"/>
      <c r="L895" s="11"/>
      <c r="M895" s="11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11"/>
      <c r="L896" s="11"/>
      <c r="M896" s="11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11"/>
      <c r="L897" s="11"/>
      <c r="M897" s="11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11"/>
      <c r="L898" s="11"/>
      <c r="M898" s="11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11"/>
      <c r="L899" s="11"/>
      <c r="M899" s="11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11"/>
      <c r="L900" s="11"/>
      <c r="M900" s="11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11"/>
      <c r="L901" s="11"/>
      <c r="M901" s="11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11"/>
      <c r="L902" s="11"/>
      <c r="M902" s="11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11"/>
      <c r="L903" s="11"/>
      <c r="M903" s="11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11"/>
      <c r="L904" s="11"/>
      <c r="M904" s="11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11"/>
      <c r="L905" s="11"/>
      <c r="M905" s="11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11"/>
      <c r="L906" s="11"/>
      <c r="M906" s="11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11"/>
      <c r="L907" s="11"/>
      <c r="M907" s="11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11"/>
      <c r="L908" s="11"/>
      <c r="M908" s="11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11"/>
      <c r="L909" s="11"/>
      <c r="M909" s="11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11"/>
      <c r="L910" s="11"/>
      <c r="M910" s="11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11"/>
      <c r="L911" s="11"/>
      <c r="M911" s="11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11"/>
      <c r="L912" s="11"/>
      <c r="M912" s="11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11"/>
      <c r="L913" s="11"/>
      <c r="M913" s="11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11"/>
      <c r="L914" s="11"/>
      <c r="M914" s="11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11"/>
      <c r="L915" s="11"/>
      <c r="M915" s="11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11"/>
      <c r="L916" s="11"/>
      <c r="M916" s="11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11"/>
      <c r="L917" s="11"/>
      <c r="M917" s="11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11"/>
      <c r="L918" s="11"/>
      <c r="M918" s="11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11"/>
      <c r="L919" s="11"/>
      <c r="M919" s="11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11"/>
      <c r="L920" s="11"/>
      <c r="M920" s="11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11"/>
      <c r="L921" s="11"/>
      <c r="M921" s="11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11"/>
      <c r="L922" s="11"/>
      <c r="M922" s="11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11"/>
      <c r="L923" s="11"/>
      <c r="M923" s="11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11"/>
      <c r="L924" s="11"/>
      <c r="M924" s="11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11"/>
      <c r="L925" s="11"/>
      <c r="M925" s="11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11"/>
      <c r="L926" s="11"/>
      <c r="M926" s="11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11"/>
      <c r="L927" s="11"/>
      <c r="M927" s="11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11"/>
      <c r="L928" s="11"/>
      <c r="M928" s="11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11"/>
      <c r="L929" s="11"/>
      <c r="M929" s="11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11"/>
      <c r="L930" s="11"/>
      <c r="M930" s="11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11"/>
      <c r="L931" s="11"/>
      <c r="M931" s="11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11"/>
      <c r="L932" s="11"/>
      <c r="M932" s="11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11"/>
      <c r="L933" s="11"/>
      <c r="M933" s="11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11"/>
      <c r="L934" s="11"/>
      <c r="M934" s="11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11"/>
      <c r="L935" s="11"/>
      <c r="M935" s="11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11"/>
      <c r="L936" s="11"/>
      <c r="M936" s="11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11"/>
      <c r="L937" s="11"/>
      <c r="M937" s="11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11"/>
      <c r="L938" s="11"/>
      <c r="M938" s="11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11"/>
      <c r="L939" s="11"/>
      <c r="M939" s="11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11"/>
      <c r="L940" s="11"/>
      <c r="M940" s="11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11"/>
      <c r="L941" s="11"/>
      <c r="M941" s="11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11"/>
      <c r="L942" s="11"/>
      <c r="M942" s="11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11"/>
      <c r="L943" s="11"/>
      <c r="M943" s="11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11"/>
      <c r="L944" s="11"/>
      <c r="M944" s="11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11"/>
      <c r="L945" s="11"/>
      <c r="M945" s="11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11"/>
      <c r="L946" s="11"/>
      <c r="M946" s="11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11"/>
      <c r="L947" s="11"/>
      <c r="M947" s="11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11"/>
      <c r="L948" s="11"/>
      <c r="M948" s="11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11"/>
      <c r="L949" s="11"/>
      <c r="M949" s="11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11"/>
      <c r="L950" s="11"/>
      <c r="M950" s="11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11"/>
      <c r="L951" s="11"/>
      <c r="M951" s="11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11"/>
      <c r="L952" s="11"/>
      <c r="M952" s="11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11"/>
      <c r="L953" s="11"/>
      <c r="M953" s="11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11"/>
      <c r="L954" s="11"/>
      <c r="M954" s="11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11"/>
      <c r="L955" s="11"/>
      <c r="M955" s="11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11"/>
      <c r="L956" s="11"/>
      <c r="M956" s="11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11"/>
      <c r="L957" s="11"/>
      <c r="M957" s="11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11"/>
      <c r="L958" s="11"/>
      <c r="M958" s="11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11"/>
      <c r="L959" s="11"/>
      <c r="M959" s="11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11"/>
      <c r="L960" s="11"/>
      <c r="M960" s="11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11"/>
      <c r="L961" s="11"/>
      <c r="M961" s="11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11"/>
      <c r="L962" s="11"/>
      <c r="M962" s="11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11"/>
      <c r="L963" s="11"/>
      <c r="M963" s="11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11"/>
      <c r="L964" s="11"/>
      <c r="M964" s="11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11"/>
      <c r="L965" s="11"/>
      <c r="M965" s="11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11"/>
      <c r="L966" s="11"/>
      <c r="M966" s="11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11"/>
      <c r="L967" s="11"/>
      <c r="M967" s="11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11"/>
      <c r="L968" s="11"/>
      <c r="M968" s="11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11"/>
      <c r="L969" s="11"/>
      <c r="M969" s="11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11"/>
      <c r="L970" s="11"/>
      <c r="M970" s="11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11"/>
      <c r="L971" s="11"/>
      <c r="M971" s="11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11"/>
      <c r="L972" s="11"/>
      <c r="M972" s="11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11"/>
      <c r="L973" s="11"/>
      <c r="M973" s="11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11"/>
      <c r="L974" s="11"/>
      <c r="M974" s="11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11"/>
      <c r="L975" s="11"/>
      <c r="M975" s="11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11"/>
      <c r="L976" s="11"/>
      <c r="M976" s="11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11"/>
      <c r="L977" s="11"/>
      <c r="M977" s="11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11"/>
      <c r="L978" s="11"/>
      <c r="M978" s="11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11"/>
      <c r="L979" s="11"/>
      <c r="M979" s="11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11"/>
      <c r="L980" s="11"/>
      <c r="M980" s="11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11"/>
      <c r="L981" s="11"/>
      <c r="M981" s="11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11"/>
      <c r="L982" s="11"/>
      <c r="M982" s="11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11"/>
      <c r="L983" s="11"/>
      <c r="M983" s="11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11"/>
      <c r="L984" s="11"/>
      <c r="M984" s="11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11"/>
      <c r="L985" s="11"/>
      <c r="M985" s="11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11"/>
      <c r="L986" s="11"/>
      <c r="M986" s="11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11"/>
      <c r="L987" s="11"/>
      <c r="M987" s="11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11"/>
      <c r="L988" s="11"/>
      <c r="M988" s="11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11"/>
      <c r="L989" s="11"/>
      <c r="M989" s="11"/>
      <c r="N989" s="7"/>
      <c r="O989" s="7"/>
      <c r="P989" s="7"/>
      <c r="Q989" s="7"/>
      <c r="R989" s="7"/>
      <c r="S989" s="7"/>
      <c r="T989" s="7"/>
      <c r="U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11"/>
      <c r="L990" s="11"/>
      <c r="M990" s="11"/>
      <c r="N990" s="7"/>
      <c r="O990" s="7"/>
      <c r="P990" s="7"/>
      <c r="Q990" s="7"/>
      <c r="R990" s="7"/>
      <c r="S990" s="7"/>
      <c r="T990" s="7"/>
      <c r="U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11"/>
      <c r="L991" s="11"/>
      <c r="M991" s="11"/>
      <c r="N991" s="7"/>
      <c r="O991" s="7"/>
      <c r="P991" s="7"/>
      <c r="Q991" s="7"/>
      <c r="R991" s="7"/>
      <c r="S991" s="7"/>
      <c r="T991" s="7"/>
      <c r="U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11"/>
      <c r="L992" s="11"/>
      <c r="M992" s="11"/>
      <c r="N992" s="7"/>
      <c r="O992" s="7"/>
      <c r="P992" s="7"/>
      <c r="Q992" s="7"/>
      <c r="R992" s="7"/>
      <c r="S992" s="7"/>
      <c r="T992" s="7"/>
      <c r="U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11"/>
      <c r="L993" s="11"/>
      <c r="M993" s="11"/>
      <c r="N993" s="7"/>
      <c r="O993" s="7"/>
      <c r="P993" s="7"/>
      <c r="Q993" s="7"/>
      <c r="R993" s="7"/>
      <c r="S993" s="7"/>
      <c r="T993" s="7"/>
      <c r="U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11"/>
      <c r="L994" s="11"/>
      <c r="M994" s="11"/>
      <c r="N994" s="7"/>
      <c r="O994" s="7"/>
      <c r="P994" s="7"/>
      <c r="Q994" s="7"/>
      <c r="R994" s="7"/>
      <c r="S994" s="7"/>
      <c r="T994" s="7"/>
      <c r="U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11"/>
      <c r="L995" s="11"/>
      <c r="M995" s="11"/>
      <c r="N995" s="7"/>
      <c r="O995" s="7"/>
      <c r="P995" s="7"/>
      <c r="Q995" s="7"/>
      <c r="R995" s="7"/>
      <c r="S995" s="7"/>
      <c r="T995" s="7"/>
      <c r="U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11"/>
      <c r="L996" s="11"/>
      <c r="M996" s="11"/>
      <c r="N996" s="7"/>
      <c r="O996" s="7"/>
      <c r="P996" s="7"/>
      <c r="Q996" s="7"/>
      <c r="R996" s="7"/>
      <c r="S996" s="7"/>
      <c r="T996" s="7"/>
      <c r="U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11"/>
      <c r="L997" s="11"/>
      <c r="M997" s="11"/>
      <c r="N997" s="7"/>
      <c r="O997" s="7"/>
      <c r="P997" s="7"/>
      <c r="Q997" s="7"/>
      <c r="R997" s="7"/>
      <c r="S997" s="7"/>
      <c r="T997" s="7"/>
      <c r="U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11"/>
      <c r="L998" s="11"/>
      <c r="M998" s="11"/>
      <c r="N998" s="7"/>
      <c r="O998" s="7"/>
      <c r="P998" s="7"/>
      <c r="Q998" s="7"/>
      <c r="R998" s="7"/>
      <c r="S998" s="7"/>
      <c r="T998" s="7"/>
      <c r="U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11"/>
      <c r="L999" s="11"/>
      <c r="M999" s="11"/>
      <c r="N999" s="7"/>
      <c r="O999" s="7"/>
      <c r="P999" s="7"/>
      <c r="Q999" s="7"/>
      <c r="R999" s="7"/>
      <c r="S999" s="7"/>
      <c r="T999" s="7"/>
      <c r="U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11"/>
      <c r="L1000" s="11"/>
      <c r="M1000" s="11"/>
      <c r="N1000" s="7"/>
      <c r="O1000" s="7"/>
      <c r="P1000" s="7"/>
      <c r="Q1000" s="7"/>
      <c r="R1000" s="7"/>
      <c r="S1000" s="7"/>
      <c r="T1000" s="7"/>
      <c r="U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11"/>
      <c r="L1001" s="11"/>
      <c r="M1001" s="11"/>
      <c r="N1001" s="7"/>
      <c r="O1001" s="7"/>
      <c r="P1001" s="7"/>
      <c r="Q1001" s="7"/>
      <c r="R1001" s="7"/>
      <c r="S1001" s="7"/>
      <c r="T1001" s="7"/>
      <c r="U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11"/>
      <c r="L1002" s="11"/>
      <c r="M1002" s="11"/>
      <c r="N1002" s="7"/>
      <c r="O1002" s="7"/>
      <c r="P1002" s="7"/>
      <c r="Q1002" s="7"/>
      <c r="R1002" s="7"/>
      <c r="S1002" s="7"/>
      <c r="T1002" s="7"/>
      <c r="U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11"/>
      <c r="L1003" s="11"/>
      <c r="M1003" s="11"/>
      <c r="N1003" s="7"/>
      <c r="O1003" s="7"/>
      <c r="P1003" s="7"/>
      <c r="Q1003" s="7"/>
      <c r="R1003" s="7"/>
      <c r="S1003" s="7"/>
      <c r="T1003" s="7"/>
      <c r="U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11"/>
      <c r="L1004" s="11"/>
      <c r="M1004" s="11"/>
      <c r="N1004" s="7"/>
      <c r="O1004" s="7"/>
      <c r="P1004" s="7"/>
      <c r="Q1004" s="7"/>
      <c r="R1004" s="7"/>
      <c r="S1004" s="7"/>
      <c r="T1004" s="7"/>
      <c r="U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11"/>
      <c r="L1005" s="11"/>
      <c r="M1005" s="11"/>
      <c r="N1005" s="7"/>
      <c r="O1005" s="7"/>
      <c r="P1005" s="7"/>
      <c r="Q1005" s="7"/>
      <c r="R1005" s="7"/>
      <c r="S1005" s="7"/>
      <c r="T1005" s="7"/>
      <c r="U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11"/>
      <c r="L1006" s="11"/>
      <c r="M1006" s="11"/>
      <c r="N1006" s="7"/>
      <c r="O1006" s="7"/>
      <c r="P1006" s="7"/>
      <c r="Q1006" s="7"/>
      <c r="R1006" s="7"/>
      <c r="S1006" s="7"/>
      <c r="T1006" s="7"/>
      <c r="U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11"/>
      <c r="L1007" s="11"/>
      <c r="M1007" s="11"/>
      <c r="N1007" s="7"/>
      <c r="O1007" s="7"/>
      <c r="P1007" s="7"/>
      <c r="Q1007" s="7"/>
      <c r="R1007" s="7"/>
      <c r="S1007" s="7"/>
      <c r="T1007" s="7"/>
      <c r="U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11"/>
      <c r="L1008" s="11"/>
      <c r="M1008" s="11"/>
      <c r="N1008" s="7"/>
      <c r="O1008" s="7"/>
      <c r="P1008" s="7"/>
      <c r="Q1008" s="7"/>
      <c r="R1008" s="7"/>
      <c r="S1008" s="7"/>
      <c r="T1008" s="7"/>
      <c r="U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11"/>
      <c r="L1009" s="11"/>
      <c r="M1009" s="11"/>
      <c r="N1009" s="7"/>
      <c r="O1009" s="7"/>
      <c r="P1009" s="7"/>
      <c r="Q1009" s="7"/>
      <c r="R1009" s="7"/>
      <c r="S1009" s="7"/>
      <c r="T1009" s="7"/>
      <c r="U1009" s="7"/>
    </row>
    <row r="1010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11"/>
      <c r="L1010" s="11"/>
      <c r="M1010" s="11"/>
      <c r="N1010" s="7"/>
      <c r="O1010" s="7"/>
      <c r="P1010" s="7"/>
      <c r="Q1010" s="7"/>
      <c r="R1010" s="7"/>
      <c r="S1010" s="7"/>
      <c r="T1010" s="7"/>
      <c r="U1010" s="7"/>
    </row>
    <row r="101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11"/>
      <c r="L1011" s="11"/>
      <c r="M1011" s="11"/>
      <c r="N1011" s="7"/>
      <c r="O1011" s="7"/>
      <c r="P1011" s="7"/>
      <c r="Q1011" s="7"/>
      <c r="R1011" s="7"/>
      <c r="S1011" s="7"/>
      <c r="T1011" s="7"/>
      <c r="U1011" s="7"/>
    </row>
    <row r="101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11"/>
      <c r="L1012" s="11"/>
      <c r="M1012" s="11"/>
      <c r="N1012" s="7"/>
      <c r="O1012" s="7"/>
      <c r="P1012" s="7"/>
      <c r="Q1012" s="7"/>
      <c r="R1012" s="7"/>
      <c r="S1012" s="7"/>
      <c r="T1012" s="7"/>
      <c r="U1012" s="7"/>
    </row>
    <row r="1013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11"/>
      <c r="L1013" s="11"/>
      <c r="M1013" s="11"/>
      <c r="N1013" s="7"/>
      <c r="O1013" s="7"/>
      <c r="P1013" s="7"/>
      <c r="Q1013" s="7"/>
      <c r="R1013" s="7"/>
      <c r="S1013" s="7"/>
      <c r="T1013" s="7"/>
      <c r="U1013" s="7"/>
    </row>
    <row r="1014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11"/>
      <c r="L1014" s="11"/>
      <c r="M1014" s="11"/>
      <c r="N1014" s="7"/>
      <c r="O1014" s="7"/>
      <c r="P1014" s="7"/>
      <c r="Q1014" s="7"/>
      <c r="R1014" s="7"/>
      <c r="S1014" s="7"/>
      <c r="T1014" s="7"/>
      <c r="U1014" s="7"/>
    </row>
    <row r="10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11"/>
      <c r="L1015" s="11"/>
      <c r="M1015" s="11"/>
      <c r="N1015" s="7"/>
      <c r="O1015" s="7"/>
      <c r="P1015" s="7"/>
      <c r="Q1015" s="7"/>
      <c r="R1015" s="7"/>
      <c r="S1015" s="7"/>
      <c r="T1015" s="7"/>
      <c r="U1015" s="7"/>
    </row>
    <row r="10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11"/>
      <c r="L1016" s="11"/>
      <c r="M1016" s="11"/>
      <c r="N1016" s="7"/>
      <c r="O1016" s="7"/>
      <c r="P1016" s="7"/>
      <c r="Q1016" s="7"/>
      <c r="R1016" s="7"/>
      <c r="S1016" s="7"/>
      <c r="T1016" s="7"/>
      <c r="U1016" s="7"/>
    </row>
    <row r="101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11"/>
      <c r="L1017" s="11"/>
      <c r="M1017" s="11"/>
      <c r="N1017" s="7"/>
      <c r="O1017" s="7"/>
      <c r="P1017" s="7"/>
      <c r="Q1017" s="7"/>
      <c r="R1017" s="7"/>
      <c r="S1017" s="7"/>
      <c r="T1017" s="7"/>
      <c r="U1017" s="7"/>
    </row>
    <row r="10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11"/>
      <c r="L1018" s="11"/>
      <c r="M1018" s="11"/>
      <c r="N1018" s="7"/>
      <c r="O1018" s="7"/>
      <c r="P1018" s="7"/>
      <c r="Q1018" s="7"/>
      <c r="R1018" s="7"/>
      <c r="S1018" s="7"/>
      <c r="T1018" s="7"/>
      <c r="U1018" s="7"/>
    </row>
    <row r="101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11"/>
      <c r="L1019" s="11"/>
      <c r="M1019" s="11"/>
      <c r="N1019" s="7"/>
      <c r="O1019" s="7"/>
      <c r="P1019" s="7"/>
      <c r="Q1019" s="7"/>
      <c r="R1019" s="7"/>
      <c r="S1019" s="7"/>
      <c r="T1019" s="7"/>
      <c r="U1019" s="7"/>
    </row>
    <row r="1020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11"/>
      <c r="L1020" s="11"/>
      <c r="M1020" s="11"/>
      <c r="N1020" s="7"/>
      <c r="O1020" s="7"/>
      <c r="P1020" s="7"/>
      <c r="Q1020" s="7"/>
      <c r="R1020" s="7"/>
      <c r="S1020" s="7"/>
      <c r="T1020" s="7"/>
      <c r="U1020" s="7"/>
    </row>
    <row r="102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11"/>
      <c r="L1021" s="11"/>
      <c r="M1021" s="11"/>
      <c r="N1021" s="7"/>
      <c r="O1021" s="7"/>
      <c r="P1021" s="7"/>
      <c r="Q1021" s="7"/>
      <c r="R1021" s="7"/>
      <c r="S1021" s="7"/>
      <c r="T1021" s="7"/>
      <c r="U1021" s="7"/>
    </row>
    <row r="102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11"/>
      <c r="L1022" s="11"/>
      <c r="M1022" s="11"/>
      <c r="N1022" s="7"/>
      <c r="O1022" s="7"/>
      <c r="P1022" s="7"/>
      <c r="Q1022" s="7"/>
      <c r="R1022" s="7"/>
      <c r="S1022" s="7"/>
      <c r="T1022" s="7"/>
      <c r="U1022" s="7"/>
    </row>
    <row r="1023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11"/>
      <c r="L1023" s="11"/>
      <c r="M1023" s="11"/>
      <c r="N1023" s="7"/>
      <c r="O1023" s="7"/>
      <c r="P1023" s="7"/>
      <c r="Q1023" s="7"/>
      <c r="R1023" s="7"/>
      <c r="S1023" s="7"/>
      <c r="T1023" s="7"/>
      <c r="U1023" s="7"/>
    </row>
    <row r="1024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11"/>
      <c r="L1024" s="11"/>
      <c r="M1024" s="11"/>
      <c r="N1024" s="7"/>
      <c r="O1024" s="7"/>
      <c r="P1024" s="7"/>
      <c r="Q1024" s="7"/>
      <c r="R1024" s="7"/>
      <c r="S1024" s="7"/>
      <c r="T1024" s="7"/>
      <c r="U1024" s="7"/>
    </row>
    <row r="10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11"/>
      <c r="L1025" s="11"/>
      <c r="M1025" s="11"/>
      <c r="N1025" s="7"/>
      <c r="O1025" s="7"/>
      <c r="P1025" s="7"/>
      <c r="Q1025" s="7"/>
      <c r="R1025" s="7"/>
      <c r="S1025" s="7"/>
      <c r="T1025" s="7"/>
      <c r="U1025" s="7"/>
    </row>
    <row r="1026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11"/>
      <c r="L1026" s="11"/>
      <c r="M1026" s="11"/>
      <c r="N1026" s="7"/>
      <c r="O1026" s="7"/>
      <c r="P1026" s="7"/>
      <c r="Q1026" s="7"/>
      <c r="R1026" s="7"/>
      <c r="S1026" s="7"/>
      <c r="T1026" s="7"/>
      <c r="U1026" s="7"/>
    </row>
    <row r="1027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11"/>
      <c r="L1027" s="11"/>
      <c r="M1027" s="11"/>
      <c r="N1027" s="7"/>
      <c r="O1027" s="7"/>
      <c r="P1027" s="7"/>
      <c r="Q1027" s="7"/>
      <c r="R1027" s="7"/>
      <c r="S1027" s="7"/>
      <c r="T1027" s="7"/>
      <c r="U1027" s="7"/>
    </row>
    <row r="1028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11"/>
      <c r="L1028" s="11"/>
      <c r="M1028" s="11"/>
      <c r="N1028" s="7"/>
      <c r="O1028" s="7"/>
      <c r="P1028" s="7"/>
      <c r="Q1028" s="7"/>
      <c r="R1028" s="7"/>
      <c r="S1028" s="7"/>
      <c r="T1028" s="7"/>
      <c r="U1028" s="7"/>
    </row>
    <row r="1029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11"/>
      <c r="L1029" s="11"/>
      <c r="M1029" s="11"/>
      <c r="N1029" s="7"/>
      <c r="O1029" s="7"/>
      <c r="P1029" s="7"/>
      <c r="Q1029" s="7"/>
      <c r="R1029" s="7"/>
      <c r="S1029" s="7"/>
      <c r="T1029" s="7"/>
      <c r="U1029" s="7"/>
    </row>
    <row r="1030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11"/>
      <c r="L1030" s="11"/>
      <c r="M1030" s="11"/>
      <c r="N1030" s="7"/>
      <c r="O1030" s="7"/>
      <c r="P1030" s="7"/>
      <c r="Q1030" s="7"/>
      <c r="R1030" s="7"/>
      <c r="S1030" s="7"/>
      <c r="T1030" s="7"/>
      <c r="U1030" s="7"/>
    </row>
    <row r="1031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11"/>
      <c r="L1031" s="11"/>
      <c r="M1031" s="11"/>
      <c r="N1031" s="7"/>
      <c r="O1031" s="7"/>
      <c r="P1031" s="7"/>
      <c r="Q1031" s="7"/>
      <c r="R1031" s="7"/>
      <c r="S1031" s="7"/>
      <c r="T1031" s="7"/>
      <c r="U1031" s="7"/>
    </row>
    <row r="1032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11"/>
      <c r="L1032" s="11"/>
      <c r="M1032" s="11"/>
      <c r="N1032" s="7"/>
      <c r="O1032" s="7"/>
      <c r="P1032" s="7"/>
      <c r="Q1032" s="7"/>
      <c r="R1032" s="7"/>
      <c r="S1032" s="7"/>
      <c r="T1032" s="7"/>
      <c r="U1032" s="7"/>
    </row>
    <row r="1033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11"/>
      <c r="L1033" s="11"/>
      <c r="M1033" s="11"/>
      <c r="N1033" s="7"/>
      <c r="O1033" s="7"/>
      <c r="P1033" s="7"/>
      <c r="Q1033" s="7"/>
      <c r="R1033" s="7"/>
      <c r="S1033" s="7"/>
      <c r="T1033" s="7"/>
      <c r="U1033" s="7"/>
    </row>
    <row r="1034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11"/>
      <c r="L1034" s="11"/>
      <c r="M1034" s="11"/>
      <c r="N1034" s="7"/>
      <c r="O1034" s="7"/>
      <c r="P1034" s="7"/>
      <c r="Q1034" s="7"/>
      <c r="R1034" s="7"/>
      <c r="S1034" s="7"/>
      <c r="T1034" s="7"/>
      <c r="U1034" s="7"/>
    </row>
    <row r="103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11"/>
      <c r="L1035" s="11"/>
      <c r="M1035" s="11"/>
      <c r="N1035" s="7"/>
      <c r="O1035" s="7"/>
      <c r="P1035" s="7"/>
      <c r="Q1035" s="7"/>
      <c r="R1035" s="7"/>
      <c r="S1035" s="7"/>
      <c r="T1035" s="7"/>
      <c r="U1035" s="7"/>
    </row>
    <row r="1036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11"/>
      <c r="L1036" s="11"/>
      <c r="M1036" s="11"/>
      <c r="N1036" s="7"/>
      <c r="O1036" s="7"/>
      <c r="P1036" s="7"/>
      <c r="Q1036" s="7"/>
      <c r="R1036" s="7"/>
      <c r="S1036" s="7"/>
      <c r="T1036" s="7"/>
      <c r="U1036" s="7"/>
    </row>
    <row r="1037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11"/>
      <c r="L1037" s="11"/>
      <c r="M1037" s="11"/>
      <c r="N1037" s="7"/>
      <c r="O1037" s="7"/>
      <c r="P1037" s="7"/>
      <c r="Q1037" s="7"/>
      <c r="R1037" s="7"/>
      <c r="S1037" s="7"/>
      <c r="T1037" s="7"/>
      <c r="U1037" s="7"/>
    </row>
    <row r="1038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11"/>
      <c r="L1038" s="11"/>
      <c r="M1038" s="11"/>
      <c r="N1038" s="7"/>
      <c r="O1038" s="7"/>
      <c r="P1038" s="7"/>
      <c r="Q1038" s="7"/>
      <c r="R1038" s="7"/>
      <c r="S1038" s="7"/>
      <c r="T1038" s="7"/>
      <c r="U1038" s="7"/>
    </row>
    <row r="1039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11"/>
      <c r="L1039" s="11"/>
      <c r="M1039" s="11"/>
      <c r="N1039" s="7"/>
      <c r="O1039" s="7"/>
      <c r="P1039" s="7"/>
      <c r="Q1039" s="7"/>
      <c r="R1039" s="7"/>
      <c r="S1039" s="7"/>
      <c r="T1039" s="7"/>
      <c r="U1039" s="7"/>
    </row>
    <row r="1040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11"/>
      <c r="L1040" s="11"/>
      <c r="M1040" s="11"/>
      <c r="N1040" s="7"/>
      <c r="O1040" s="7"/>
      <c r="P1040" s="7"/>
      <c r="Q1040" s="7"/>
      <c r="R1040" s="7"/>
      <c r="S1040" s="7"/>
      <c r="T1040" s="7"/>
      <c r="U1040" s="7"/>
    </row>
    <row r="1041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11"/>
      <c r="L1041" s="11"/>
      <c r="M1041" s="11"/>
      <c r="N1041" s="7"/>
      <c r="O1041" s="7"/>
      <c r="P1041" s="7"/>
      <c r="Q1041" s="7"/>
      <c r="R1041" s="7"/>
      <c r="S1041" s="7"/>
      <c r="T1041" s="7"/>
      <c r="U1041" s="7"/>
    </row>
    <row r="1042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11"/>
      <c r="L1042" s="11"/>
      <c r="M1042" s="11"/>
      <c r="N1042" s="7"/>
      <c r="O1042" s="7"/>
      <c r="P1042" s="7"/>
      <c r="Q1042" s="7"/>
      <c r="R1042" s="7"/>
      <c r="S1042" s="7"/>
      <c r="T1042" s="7"/>
      <c r="U1042" s="7"/>
    </row>
    <row r="1043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11"/>
      <c r="L1043" s="11"/>
      <c r="M1043" s="11"/>
      <c r="N1043" s="7"/>
      <c r="O1043" s="7"/>
      <c r="P1043" s="7"/>
      <c r="Q1043" s="7"/>
      <c r="R1043" s="7"/>
      <c r="S1043" s="7"/>
      <c r="T1043" s="7"/>
      <c r="U1043" s="7"/>
    </row>
    <row r="1044">
      <c r="K1044" s="24"/>
      <c r="L1044" s="24"/>
      <c r="M1044" s="24"/>
    </row>
    <row r="1045">
      <c r="K1045" s="24"/>
      <c r="L1045" s="24"/>
      <c r="M1045" s="24"/>
    </row>
    <row r="1046">
      <c r="K1046" s="24"/>
      <c r="L1046" s="24"/>
      <c r="M1046" s="24"/>
    </row>
    <row r="1047">
      <c r="K1047" s="24"/>
      <c r="L1047" s="24"/>
      <c r="M1047" s="24"/>
    </row>
    <row r="1048">
      <c r="K1048" s="24"/>
      <c r="L1048" s="24"/>
      <c r="M1048" s="24"/>
    </row>
    <row r="1049">
      <c r="K1049" s="24"/>
      <c r="L1049" s="24"/>
      <c r="M1049" s="24"/>
    </row>
    <row r="1050">
      <c r="K1050" s="24"/>
      <c r="L1050" s="24"/>
      <c r="M1050" s="24"/>
    </row>
  </sheetData>
  <hyperlinks>
    <hyperlink r:id="rId1" ref="H2"/>
    <hyperlink r:id="rId2" ref="H3"/>
    <hyperlink r:id="rId3" ref="H4"/>
    <hyperlink r:id="rId4" ref="H5"/>
    <hyperlink r:id="rId5" ref="H6"/>
    <hyperlink r:id="rId6" ref="H7"/>
    <hyperlink r:id="rId7" ref="H8"/>
    <hyperlink r:id="rId8" ref="H9"/>
    <hyperlink r:id="rId9" ref="H10"/>
    <hyperlink r:id="rId10" ref="H11"/>
    <hyperlink r:id="rId11" ref="H12"/>
    <hyperlink r:id="rId12" ref="H13"/>
    <hyperlink r:id="rId13" ref="H14"/>
    <hyperlink r:id="rId14" ref="H15"/>
    <hyperlink r:id="rId15" ref="H16"/>
    <hyperlink r:id="rId16" ref="H17"/>
    <hyperlink r:id="rId17" ref="H18"/>
    <hyperlink r:id="rId18" ref="H19"/>
    <hyperlink r:id="rId19" ref="H20"/>
    <hyperlink r:id="rId20" ref="H21"/>
    <hyperlink r:id="rId21" ref="H22"/>
    <hyperlink r:id="rId22" ref="H23"/>
    <hyperlink r:id="rId23" ref="H24"/>
    <hyperlink r:id="rId24" ref="H25"/>
    <hyperlink r:id="rId25" ref="H26"/>
    <hyperlink r:id="rId26" ref="H31"/>
    <hyperlink r:id="rId27" ref="H37"/>
    <hyperlink r:id="rId28" ref="H38"/>
    <hyperlink r:id="rId29" ref="H39"/>
    <hyperlink r:id="rId30" ref="H40"/>
    <hyperlink r:id="rId31" ref="H50"/>
    <hyperlink r:id="rId32" ref="H51"/>
    <hyperlink r:id="rId33" ref="H52"/>
    <hyperlink r:id="rId34" ref="H53"/>
    <hyperlink r:id="rId35" ref="H54"/>
    <hyperlink r:id="rId36" ref="H55"/>
    <hyperlink r:id="rId37" ref="H56"/>
    <hyperlink r:id="rId38" ref="H57"/>
    <hyperlink r:id="rId39" ref="H58"/>
    <hyperlink r:id="rId40" ref="H59"/>
    <hyperlink r:id="rId41" ref="H60"/>
    <hyperlink r:id="rId42" ref="H61"/>
    <hyperlink r:id="rId43" ref="H62"/>
    <hyperlink r:id="rId44" ref="H63"/>
    <hyperlink r:id="rId45" ref="H64"/>
    <hyperlink r:id="rId46" ref="H65"/>
    <hyperlink r:id="rId47" ref="H66"/>
    <hyperlink r:id="rId48" ref="H67"/>
    <hyperlink r:id="rId49" ref="H68"/>
    <hyperlink r:id="rId50" ref="H69"/>
    <hyperlink r:id="rId51" ref="H70"/>
    <hyperlink r:id="rId52" ref="H71"/>
    <hyperlink r:id="rId53" ref="H72"/>
    <hyperlink r:id="rId54" ref="H73"/>
    <hyperlink r:id="rId55" ref="H74"/>
    <hyperlink r:id="rId56" ref="H75"/>
    <hyperlink r:id="rId57" ref="H76"/>
    <hyperlink r:id="rId58" ref="H77"/>
    <hyperlink r:id="rId59" ref="H78"/>
    <hyperlink r:id="rId60" ref="H79"/>
    <hyperlink r:id="rId61" ref="H80"/>
    <hyperlink r:id="rId62" ref="H81"/>
    <hyperlink r:id="rId63" ref="H82"/>
    <hyperlink r:id="rId64" ref="H83"/>
    <hyperlink r:id="rId65" ref="H84"/>
    <hyperlink r:id="rId66" ref="H85"/>
    <hyperlink r:id="rId67" ref="H86"/>
    <hyperlink r:id="rId68" ref="H87"/>
    <hyperlink r:id="rId69" ref="H88"/>
    <hyperlink r:id="rId70" ref="H89"/>
    <hyperlink r:id="rId71" ref="H90"/>
    <hyperlink r:id="rId72" ref="H91"/>
    <hyperlink r:id="rId73" ref="H92"/>
    <hyperlink r:id="rId74" ref="H93"/>
    <hyperlink r:id="rId75" ref="H94"/>
    <hyperlink r:id="rId76" ref="H95"/>
    <hyperlink r:id="rId77" ref="H96"/>
    <hyperlink r:id="rId78" ref="H97"/>
    <hyperlink r:id="rId79" ref="H98"/>
    <hyperlink r:id="rId80" ref="H99"/>
    <hyperlink r:id="rId81" ref="H100"/>
    <hyperlink r:id="rId82" ref="H101"/>
    <hyperlink r:id="rId83" ref="H102"/>
    <hyperlink r:id="rId84" ref="H103"/>
    <hyperlink r:id="rId85" ref="H104"/>
    <hyperlink r:id="rId86" ref="H105"/>
    <hyperlink r:id="rId87" ref="H106"/>
    <hyperlink r:id="rId88" ref="H107"/>
    <hyperlink r:id="rId89" ref="H108"/>
    <hyperlink r:id="rId90" ref="H109"/>
    <hyperlink r:id="rId91" ref="H110"/>
    <hyperlink r:id="rId92" ref="H111"/>
    <hyperlink r:id="rId93" ref="H112"/>
    <hyperlink r:id="rId94" ref="H113"/>
    <hyperlink r:id="rId95" ref="H114"/>
    <hyperlink r:id="rId96" ref="H115"/>
    <hyperlink r:id="rId97" ref="H116"/>
    <hyperlink r:id="rId98" ref="H117"/>
    <hyperlink r:id="rId99" ref="H118"/>
    <hyperlink r:id="rId100" location="citeas" ref="H119"/>
    <hyperlink r:id="rId101" location="citeas" ref="H120"/>
    <hyperlink r:id="rId102" location="citeas" ref="H121"/>
    <hyperlink r:id="rId103" location="citeas" ref="H122"/>
    <hyperlink r:id="rId104" location="citeas" ref="H123"/>
    <hyperlink r:id="rId105" location="citeas" ref="H124"/>
    <hyperlink r:id="rId106" location="citeas" ref="H125"/>
    <hyperlink r:id="rId107" location="citeas" ref="H126"/>
    <hyperlink r:id="rId108" location="citeas" ref="H127"/>
    <hyperlink r:id="rId109" location="citeas" ref="H128"/>
    <hyperlink r:id="rId110" location="citeas" ref="H129"/>
    <hyperlink r:id="rId111" location="citeas" ref="H130"/>
    <hyperlink r:id="rId112" location="citeas" ref="H131"/>
    <hyperlink r:id="rId113" location="citeas" ref="H132"/>
    <hyperlink r:id="rId114" location="citeas" ref="H133"/>
    <hyperlink r:id="rId115" location="citeas" ref="H134"/>
    <hyperlink r:id="rId116" location="citeas" ref="H135"/>
    <hyperlink r:id="rId117" location="citeas" ref="H136"/>
    <hyperlink r:id="rId118" location="citeas" ref="H137"/>
    <hyperlink r:id="rId119" location="citeas" ref="H138"/>
    <hyperlink r:id="rId120" location="citeas" ref="H139"/>
    <hyperlink r:id="rId121" location="citeas" ref="H140"/>
    <hyperlink r:id="rId122" location="citeas" ref="H141"/>
    <hyperlink r:id="rId123" location="citeas" ref="H142"/>
    <hyperlink r:id="rId124" location="citeas" ref="H143"/>
    <hyperlink r:id="rId125" location="citeas" ref="H144"/>
    <hyperlink r:id="rId126" location="citeas" ref="H145"/>
    <hyperlink r:id="rId127" location="citeas" ref="H146"/>
    <hyperlink r:id="rId128" location="citeas" ref="H147"/>
    <hyperlink r:id="rId129" location="citeas" ref="H148"/>
    <hyperlink r:id="rId130" location="citeas" ref="H149"/>
    <hyperlink r:id="rId131" location="citeas" ref="H150"/>
    <hyperlink r:id="rId132" location="citeas" ref="H151"/>
    <hyperlink r:id="rId133" location="citeas" ref="H152"/>
    <hyperlink r:id="rId134" location="citeas" ref="H153"/>
    <hyperlink r:id="rId135" location="citeas" ref="H154"/>
    <hyperlink r:id="rId136" location="citeas" ref="H155"/>
    <hyperlink r:id="rId137" location="citeas" ref="H156"/>
    <hyperlink r:id="rId138" location="citeas" ref="H157"/>
    <hyperlink r:id="rId139" location="citeas" ref="H158"/>
    <hyperlink r:id="rId140" location="citeas" ref="H159"/>
    <hyperlink r:id="rId141" location="citeas" ref="H160"/>
    <hyperlink r:id="rId142" location="citeas" ref="H161"/>
    <hyperlink r:id="rId143" location="citeas" ref="H162"/>
    <hyperlink r:id="rId144" ref="H163"/>
    <hyperlink r:id="rId145" ref="H164"/>
    <hyperlink r:id="rId146" ref="H165"/>
    <hyperlink r:id="rId147" ref="H166"/>
    <hyperlink r:id="rId148" ref="H167"/>
    <hyperlink r:id="rId149" ref="H168"/>
    <hyperlink r:id="rId150" ref="H169"/>
    <hyperlink r:id="rId151" ref="H170"/>
    <hyperlink r:id="rId152" ref="H171"/>
    <hyperlink r:id="rId153" ref="H172"/>
    <hyperlink r:id="rId154" ref="H173"/>
    <hyperlink r:id="rId155" ref="H174"/>
    <hyperlink r:id="rId156" ref="H175"/>
    <hyperlink r:id="rId157" ref="H176"/>
    <hyperlink r:id="rId158" ref="H177"/>
    <hyperlink r:id="rId159" ref="H178"/>
    <hyperlink r:id="rId160" ref="H179"/>
    <hyperlink r:id="rId161" ref="H180"/>
    <hyperlink r:id="rId162" ref="H181"/>
    <hyperlink r:id="rId163" ref="H182"/>
    <hyperlink r:id="rId164" ref="H183"/>
    <hyperlink r:id="rId165" ref="H184"/>
    <hyperlink r:id="rId166" ref="H185"/>
    <hyperlink r:id="rId167" ref="H186"/>
    <hyperlink r:id="rId168" ref="H187"/>
    <hyperlink r:id="rId169" ref="H188"/>
    <hyperlink r:id="rId170" ref="H189"/>
    <hyperlink r:id="rId171" ref="H190"/>
    <hyperlink r:id="rId172" ref="H191"/>
    <hyperlink r:id="rId173" ref="H192"/>
    <hyperlink r:id="rId174" ref="H193"/>
    <hyperlink r:id="rId175" ref="H194"/>
    <hyperlink r:id="rId176" ref="H195"/>
    <hyperlink r:id="rId177" ref="H196"/>
    <hyperlink r:id="rId178" ref="H197"/>
    <hyperlink r:id="rId179" ref="H198"/>
    <hyperlink r:id="rId180" ref="H199"/>
    <hyperlink r:id="rId181" ref="H200"/>
    <hyperlink r:id="rId182" ref="H201"/>
    <hyperlink r:id="rId183" ref="H202"/>
    <hyperlink r:id="rId184" ref="H203"/>
    <hyperlink r:id="rId185" ref="H204"/>
    <hyperlink r:id="rId186" ref="H205"/>
    <hyperlink r:id="rId187" ref="H206"/>
    <hyperlink r:id="rId188" ref="H207"/>
    <hyperlink r:id="rId189" ref="H208"/>
    <hyperlink r:id="rId190" ref="H209"/>
    <hyperlink r:id="rId191" ref="H210"/>
    <hyperlink r:id="rId192" ref="H211"/>
    <hyperlink r:id="rId193" ref="H212"/>
    <hyperlink r:id="rId194" ref="H213"/>
    <hyperlink r:id="rId195" ref="H214"/>
    <hyperlink r:id="rId196" ref="H215"/>
    <hyperlink r:id="rId197" ref="H216"/>
    <hyperlink r:id="rId198" ref="H217"/>
    <hyperlink r:id="rId199" ref="H218"/>
    <hyperlink r:id="rId200" ref="H219"/>
    <hyperlink r:id="rId201" ref="H220"/>
    <hyperlink r:id="rId202" ref="H221"/>
    <hyperlink r:id="rId203" ref="H222"/>
    <hyperlink r:id="rId204" ref="H223"/>
    <hyperlink r:id="rId205" ref="H224"/>
    <hyperlink r:id="rId206" ref="H225"/>
    <hyperlink r:id="rId207" ref="H226"/>
    <hyperlink r:id="rId208" ref="H227"/>
    <hyperlink r:id="rId209" ref="H228"/>
    <hyperlink r:id="rId210" ref="H229"/>
    <hyperlink r:id="rId211" ref="H230"/>
    <hyperlink r:id="rId212" ref="H231"/>
    <hyperlink r:id="rId213" ref="H232"/>
    <hyperlink r:id="rId214" ref="H233"/>
    <hyperlink r:id="rId215" ref="H234"/>
    <hyperlink r:id="rId216" ref="H235"/>
    <hyperlink r:id="rId217" ref="H236"/>
    <hyperlink r:id="rId218" ref="H237"/>
    <hyperlink r:id="rId219" ref="H238"/>
    <hyperlink r:id="rId220" ref="H239"/>
    <hyperlink r:id="rId221" ref="H240"/>
    <hyperlink r:id="rId222" ref="H241"/>
    <hyperlink r:id="rId223" ref="H242"/>
    <hyperlink r:id="rId224" ref="H243"/>
    <hyperlink r:id="rId225" ref="H244"/>
    <hyperlink r:id="rId226" ref="H245"/>
    <hyperlink r:id="rId227" location="sec0030" ref="H246"/>
    <hyperlink r:id="rId228" location="sec0030" ref="H247"/>
    <hyperlink r:id="rId229" location="sec0030" ref="H248"/>
    <hyperlink r:id="rId230" location="sec0030" ref="H249"/>
    <hyperlink r:id="rId231" ref="H250"/>
    <hyperlink r:id="rId232" ref="H251"/>
    <hyperlink r:id="rId233" ref="H252"/>
    <hyperlink r:id="rId234" ref="H253"/>
    <hyperlink r:id="rId235" ref="H254"/>
    <hyperlink r:id="rId236" ref="H255"/>
    <hyperlink r:id="rId237" ref="H256"/>
    <hyperlink r:id="rId238" ref="H257"/>
    <hyperlink r:id="rId239" ref="H258"/>
    <hyperlink r:id="rId240" ref="H259"/>
  </hyperlinks>
  <drawing r:id="rId241"/>
</worksheet>
</file>