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1405"/>
  <workbookPr autoCompressPictures="0"/>
  <bookViews>
    <workbookView xWindow="0" yWindow="0" windowWidth="25600" windowHeight="14600" activeTab="1"/>
  </bookViews>
  <sheets>
    <sheet name="Sheet1" sheetId="2" r:id="rId1"/>
    <sheet name="Tables" sheetId="3" r:id="rId2"/>
    <sheet name="Table 1" sheetId="4" r:id="rId3"/>
    <sheet name="Table 2" sheetId="5" r:id="rId4"/>
  </sheets>
  <calcPr calcId="140001" iterate="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7" i="5" l="1"/>
  <c r="G28" i="5"/>
  <c r="G27" i="5"/>
  <c r="C28" i="5"/>
  <c r="F28" i="5"/>
  <c r="E28" i="5"/>
  <c r="D28" i="5"/>
  <c r="C27" i="5"/>
  <c r="F27" i="5"/>
  <c r="E27" i="5"/>
  <c r="B28" i="5"/>
  <c r="B27" i="5"/>
  <c r="B28" i="4"/>
  <c r="B27" i="4"/>
  <c r="O32" i="3"/>
  <c r="N32" i="3"/>
  <c r="M32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2" i="3"/>
  <c r="K32" i="3"/>
  <c r="J32" i="3"/>
  <c r="I32" i="3"/>
  <c r="B32" i="3"/>
  <c r="O31" i="3"/>
  <c r="N31" i="3"/>
  <c r="M31" i="3"/>
  <c r="L31" i="3"/>
  <c r="K31" i="3"/>
  <c r="J31" i="3"/>
  <c r="I31" i="3"/>
  <c r="B31" i="3"/>
  <c r="S27" i="2"/>
  <c r="R27" i="2"/>
  <c r="Q27" i="2"/>
  <c r="P2" i="2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7" i="2"/>
  <c r="O27" i="2"/>
  <c r="N27" i="2"/>
  <c r="M27" i="2"/>
  <c r="C27" i="2"/>
  <c r="S26" i="2"/>
  <c r="R26" i="2"/>
  <c r="Q26" i="2"/>
  <c r="P26" i="2"/>
  <c r="O26" i="2"/>
  <c r="N26" i="2"/>
  <c r="M26" i="2"/>
  <c r="C26" i="2"/>
</calcChain>
</file>

<file path=xl/sharedStrings.xml><?xml version="1.0" encoding="utf-8"?>
<sst xmlns="http://schemas.openxmlformats.org/spreadsheetml/2006/main" count="518" uniqueCount="149">
  <si>
    <t>No.</t>
  </si>
  <si>
    <t>NAME</t>
  </si>
  <si>
    <t>AGE</t>
  </si>
  <si>
    <t>DIAGNOSIS</t>
  </si>
  <si>
    <t>SURGERY</t>
  </si>
  <si>
    <t>DOA</t>
  </si>
  <si>
    <t>DOO</t>
  </si>
  <si>
    <t>DOD</t>
  </si>
  <si>
    <t>HRCT
THORAX</t>
  </si>
  <si>
    <t>COVID
TEST</t>
  </si>
  <si>
    <t>26/3/2020</t>
  </si>
  <si>
    <t>28/3/2020</t>
  </si>
  <si>
    <t>NO</t>
  </si>
  <si>
    <t xml:space="preserve">NO </t>
  </si>
  <si>
    <t>14/4/2020</t>
  </si>
  <si>
    <t>17/4/2020</t>
  </si>
  <si>
    <t>22/4/2020</t>
  </si>
  <si>
    <t>YES</t>
  </si>
  <si>
    <t>21/4/2020</t>
  </si>
  <si>
    <t>24/4/2020</t>
  </si>
  <si>
    <t>25/4/2020</t>
  </si>
  <si>
    <t>27/4/2020</t>
  </si>
  <si>
    <t>29/4/2020</t>
  </si>
  <si>
    <t xml:space="preserve">DM </t>
  </si>
  <si>
    <t>Sacral and pelvic fracture</t>
  </si>
  <si>
    <t>Chest injury</t>
  </si>
  <si>
    <t>OR and Fixation and decompression</t>
  </si>
  <si>
    <t>Yes</t>
  </si>
  <si>
    <t>No</t>
  </si>
  <si>
    <t>stenosis with foot drop</t>
  </si>
  <si>
    <t>TLIF L3-4</t>
  </si>
  <si>
    <t>PID inpending cauda equina</t>
  </si>
  <si>
    <t>MED L5S1</t>
  </si>
  <si>
    <t>Paraspinal and epidural abscess with paraparesis</t>
  </si>
  <si>
    <t>DM</t>
  </si>
  <si>
    <t>Decompression and fixation L4-5 with drainage of abscess L3-S1</t>
  </si>
  <si>
    <t>Pathological fracture D11-12, L4 with paraparesis. Multiple myeloma</t>
  </si>
  <si>
    <t>DM, AKD, Multiple myeloma</t>
  </si>
  <si>
    <t>Deompression and fixation D7-L5. Mx of multiple myeloma</t>
  </si>
  <si>
    <t>Spondylolisthesis L4-5 with severe pain</t>
  </si>
  <si>
    <t>MISS TLIF L4-5</t>
  </si>
  <si>
    <t>Lt knee infection in operated TKR</t>
  </si>
  <si>
    <t>Wound debridement and insert change</t>
  </si>
  <si>
    <t>FLU clinc</t>
  </si>
  <si>
    <t>OPD</t>
  </si>
  <si>
    <t>Mode of Admission</t>
  </si>
  <si>
    <t>Left distal radius fracture</t>
  </si>
  <si>
    <t>Right intertrochenteric fracture</t>
  </si>
  <si>
    <t>Left clavicle fracture</t>
  </si>
  <si>
    <t>Left shooulder dislocation</t>
  </si>
  <si>
    <t>Left supracondylar humerus fracture</t>
  </si>
  <si>
    <t>Right ankle dislocation and Right forearm CLW</t>
  </si>
  <si>
    <t>PFN</t>
  </si>
  <si>
    <t>DCP</t>
  </si>
  <si>
    <t>Clavicle plating</t>
  </si>
  <si>
    <t>Close reduction</t>
  </si>
  <si>
    <t>Close reduction and K-wiring</t>
  </si>
  <si>
    <t>Co-morbidity</t>
  </si>
  <si>
    <t>HT, Hypothyroid</t>
  </si>
  <si>
    <t>Hypothyroid</t>
  </si>
  <si>
    <t>Chronic kidney disease, HT, CAD</t>
  </si>
  <si>
    <t>HT, COPD</t>
  </si>
  <si>
    <t>Convulsions</t>
  </si>
  <si>
    <t>DM, HT, Hypothyroid</t>
  </si>
  <si>
    <t>Hopsital stay</t>
  </si>
  <si>
    <t>Total bill</t>
  </si>
  <si>
    <t>Close reduction and K-wiring f/bDebridement and suturing of wound and close reduction</t>
  </si>
  <si>
    <t>Preop VAS</t>
  </si>
  <si>
    <t>Postop VAS</t>
  </si>
  <si>
    <t>admission time in min</t>
  </si>
  <si>
    <t>covid cost</t>
  </si>
  <si>
    <t xml:space="preserve">Right tibia plating </t>
  </si>
  <si>
    <t>Left tibia fracture</t>
  </si>
  <si>
    <t xml:space="preserve">Left tibial plating </t>
  </si>
  <si>
    <t>no</t>
  </si>
  <si>
    <t xml:space="preserve">Right neck of humerus fracture </t>
  </si>
  <si>
    <t xml:space="preserve">Philos Plating </t>
  </si>
  <si>
    <t xml:space="preserve"> </t>
  </si>
  <si>
    <t>CABG</t>
  </si>
  <si>
    <t>Fracture left acetabulum</t>
  </si>
  <si>
    <t>DM, HT</t>
  </si>
  <si>
    <t>Closed reduction Hip Society Screw shanz screw</t>
  </si>
  <si>
    <t xml:space="preserve">Left fibula fracture </t>
  </si>
  <si>
    <t>Head injury</t>
  </si>
  <si>
    <t>Closed reduction and plate</t>
  </si>
  <si>
    <t>Rt. GT humerus fracture</t>
  </si>
  <si>
    <t>Philos plate</t>
  </si>
  <si>
    <t>Right tibia fracture</t>
  </si>
  <si>
    <t xml:space="preserve">Right femur Non union with broken implant </t>
  </si>
  <si>
    <t>Revision Plate+ bone grafting</t>
  </si>
  <si>
    <t>Y</t>
  </si>
  <si>
    <t>T</t>
  </si>
  <si>
    <t>IT Fracture</t>
  </si>
  <si>
    <t>Volar Barton Fracture</t>
  </si>
  <si>
    <t>Displaced Clavicle Fracture</t>
  </si>
  <si>
    <t>Shoulder Dislocation</t>
  </si>
  <si>
    <t>SCH Fracture</t>
  </si>
  <si>
    <t>Pott's Fracture</t>
  </si>
  <si>
    <t>Tibia Fracture</t>
  </si>
  <si>
    <t>Acetabulum Fracture</t>
  </si>
  <si>
    <t>Femur Non-union with Broken Implant</t>
  </si>
  <si>
    <t>Surgical Neck Humerus Fracture</t>
  </si>
  <si>
    <t>Fibula Fracture</t>
  </si>
  <si>
    <t>GT Humerus Fracture</t>
  </si>
  <si>
    <t>Infection in operated TKR</t>
  </si>
  <si>
    <t>LCS with foot drop</t>
  </si>
  <si>
    <t>PID with cauda equina</t>
  </si>
  <si>
    <t>Spinal Epidural abscess with paraparesis</t>
  </si>
  <si>
    <t>CR+PFN</t>
  </si>
  <si>
    <t>OR+DCP</t>
  </si>
  <si>
    <t>OR+Plating</t>
  </si>
  <si>
    <t>CR</t>
  </si>
  <si>
    <t>CR+K-wiring</t>
  </si>
  <si>
    <t>CR+HSS screw</t>
  </si>
  <si>
    <t>Revision Plating+Bone grafting</t>
  </si>
  <si>
    <t>Debridement+Insert exchange</t>
  </si>
  <si>
    <t>PSF L4-5 + Decompression+  Drainage of abscess L3-S1</t>
  </si>
  <si>
    <t>OR + Sacral plating + Decompression + Pelvis Fixation</t>
  </si>
  <si>
    <t>PSF D7-L5 + Decompression + Mx of multiple myeloma</t>
  </si>
  <si>
    <t>CKD, HT, CAD</t>
  </si>
  <si>
    <t>DM, AKD</t>
  </si>
  <si>
    <t>Hemopneumothorax</t>
  </si>
  <si>
    <t>N</t>
  </si>
  <si>
    <t>CO-MORBIDITY</t>
  </si>
  <si>
    <t>NO.</t>
  </si>
  <si>
    <t>Sr. NO.</t>
  </si>
  <si>
    <t>MODE OF ADMISSION</t>
  </si>
  <si>
    <t xml:space="preserve">HOSPITAL STAY </t>
  </si>
  <si>
    <t>(Days)</t>
  </si>
  <si>
    <t>(Flu Clinic/OPD)</t>
  </si>
  <si>
    <t>(Y/N)</t>
  </si>
  <si>
    <t>Spondylolisthesis L4-5 with severe  radicular pain</t>
  </si>
  <si>
    <t>ADDITIONAL COST</t>
  </si>
  <si>
    <t>FINAL BILL</t>
  </si>
  <si>
    <t>INCREASE IN COST</t>
  </si>
  <si>
    <t>(%)</t>
  </si>
  <si>
    <t>ADMISSION TIME</t>
  </si>
  <si>
    <t>(Minutes)</t>
  </si>
  <si>
    <t>(Years)</t>
  </si>
  <si>
    <t>HRCT</t>
  </si>
  <si>
    <t>RT-PCR</t>
  </si>
  <si>
    <t>PSF D7-L5 + Decompression + Mx of Multiple myeloma</t>
  </si>
  <si>
    <t>COST INCREASE</t>
  </si>
  <si>
    <t>(% to Final Bill)</t>
  </si>
  <si>
    <t>Mean</t>
  </si>
  <si>
    <t>SD</t>
  </si>
  <si>
    <t>Sacropelvic Fixation + Decompression</t>
  </si>
  <si>
    <t>F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</si>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</sst>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0"/>
      <name val="Arial"/>
    </font>
    <font>
      <u/>
      <sz val="10"/>
      <color theme="10"/>
      <name val="Arial"/>
    </font>
    <font>
      <u/>
      <sz val="10"/>
      <color theme="11"/>
      <name val="Arial"/>
    </font>
    <font>
      <sz val="12"/>
      <name val="Times New Roman"/>
    </font>
    <font>
      <b/>
      <sz val="10"/>
      <name val="Arial"/>
    </font>
    <font>
      <sz val="11"/>
      <name val="Arial"/>
    </font>
    <font>
      <sz val="11"/>
      <name val="Times New Roman"/>
    </font>
    <font>
      <b/>
      <sz val="10"/>
      <name val="Times New Roman"/>
    </font>
    <font>
      <sz val="10"/>
      <name val="Times New Roman"/>
    </font>
    <font>
      <sz val="8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8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/>
    </xf>
    <xf numFmtId="14" fontId="8" fillId="0" borderId="0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4" fontId="0" fillId="0" borderId="2" xfId="0" applyNumberFormat="1" applyFont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</cellXfs>
  <cellStyles count="8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17" zoomScaleSheetLayoutView="100" workbookViewId="0">
      <selection activeCell="B25" sqref="B25"/>
    </sheetView>
  </sheetViews>
  <sheetFormatPr baseColWidth="10" defaultColWidth="9.1640625" defaultRowHeight="12" x14ac:dyDescent="0"/>
  <cols>
    <col min="2" max="2" width="22.83203125" customWidth="1"/>
  </cols>
  <sheetData>
    <row r="1" spans="1:20" s="1" customFormat="1" ht="32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57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1" t="s">
        <v>45</v>
      </c>
      <c r="M1" s="1" t="s">
        <v>64</v>
      </c>
      <c r="N1" s="1" t="s">
        <v>70</v>
      </c>
      <c r="O1" s="1" t="s">
        <v>65</v>
      </c>
      <c r="Q1" s="1" t="s">
        <v>67</v>
      </c>
      <c r="R1" s="1" t="s">
        <v>68</v>
      </c>
      <c r="S1" s="1" t="s">
        <v>69</v>
      </c>
      <c r="T1"/>
    </row>
    <row r="2" spans="1:20" s="1" customFormat="1" ht="32" customHeight="1">
      <c r="A2" s="1">
        <v>1</v>
      </c>
      <c r="B2" s="2" t="s">
        <v>147</v>
      </c>
      <c r="C2" s="2">
        <v>70</v>
      </c>
      <c r="D2" s="2" t="s">
        <v>47</v>
      </c>
      <c r="E2" s="2" t="s">
        <v>59</v>
      </c>
      <c r="F2" s="2" t="s">
        <v>52</v>
      </c>
      <c r="G2" s="1" t="s">
        <v>10</v>
      </c>
      <c r="H2" s="1" t="s">
        <v>10</v>
      </c>
      <c r="I2" s="1" t="s">
        <v>11</v>
      </c>
      <c r="J2" s="1" t="s">
        <v>12</v>
      </c>
      <c r="K2" s="1" t="s">
        <v>12</v>
      </c>
      <c r="L2" s="1" t="s">
        <v>43</v>
      </c>
      <c r="M2" s="1">
        <v>3</v>
      </c>
      <c r="N2" s="1">
        <v>5782</v>
      </c>
      <c r="O2" s="1">
        <v>165656</v>
      </c>
      <c r="P2" s="1">
        <f>N2/O2*100</f>
        <v>3.4903655768580668</v>
      </c>
      <c r="Q2" s="1">
        <v>9</v>
      </c>
      <c r="R2" s="1">
        <v>3</v>
      </c>
      <c r="S2" s="1">
        <v>179</v>
      </c>
      <c r="T2"/>
    </row>
    <row r="3" spans="1:20" s="1" customFormat="1" ht="32" customHeight="1">
      <c r="A3" s="1">
        <v>2</v>
      </c>
      <c r="B3" s="1" t="s">
        <v>147</v>
      </c>
      <c r="C3" s="1">
        <v>58</v>
      </c>
      <c r="D3" s="2" t="s">
        <v>46</v>
      </c>
      <c r="E3" s="2" t="s">
        <v>58</v>
      </c>
      <c r="F3" s="2" t="s">
        <v>53</v>
      </c>
      <c r="G3" s="3">
        <v>43924</v>
      </c>
      <c r="H3" s="3">
        <v>43925</v>
      </c>
      <c r="I3" s="3">
        <v>43926</v>
      </c>
      <c r="J3" s="1" t="s">
        <v>12</v>
      </c>
      <c r="K3" s="1" t="s">
        <v>12</v>
      </c>
      <c r="L3" s="1" t="s">
        <v>43</v>
      </c>
      <c r="M3" s="1">
        <v>3</v>
      </c>
      <c r="N3" s="1">
        <v>7200</v>
      </c>
      <c r="O3" s="1">
        <v>144944</v>
      </c>
      <c r="P3" s="1">
        <f t="shared" ref="P3:P25" si="0">N3/O3*100</f>
        <v>4.9674356993045592</v>
      </c>
      <c r="Q3" s="1">
        <v>8</v>
      </c>
      <c r="R3" s="1">
        <v>3</v>
      </c>
      <c r="S3" s="1">
        <v>146</v>
      </c>
      <c r="T3"/>
    </row>
    <row r="4" spans="1:20" s="1" customFormat="1" ht="32" customHeight="1">
      <c r="A4" s="1">
        <v>3</v>
      </c>
      <c r="B4" s="1" t="s">
        <v>148</v>
      </c>
      <c r="C4" s="1">
        <v>71</v>
      </c>
      <c r="D4" s="2" t="s">
        <v>47</v>
      </c>
      <c r="E4" s="2"/>
      <c r="F4" s="2" t="s">
        <v>52</v>
      </c>
      <c r="G4" s="3">
        <v>43928</v>
      </c>
      <c r="H4" s="3">
        <v>43928</v>
      </c>
      <c r="I4" s="3">
        <v>43929</v>
      </c>
      <c r="J4" s="1" t="s">
        <v>13</v>
      </c>
      <c r="K4" s="1" t="s">
        <v>12</v>
      </c>
      <c r="L4" s="1" t="s">
        <v>43</v>
      </c>
      <c r="M4" s="1">
        <v>2</v>
      </c>
      <c r="N4" s="1">
        <v>6300</v>
      </c>
      <c r="O4" s="1">
        <v>179623</v>
      </c>
      <c r="P4" s="1">
        <f t="shared" si="0"/>
        <v>3.5073459412213355</v>
      </c>
      <c r="Q4" s="1">
        <v>8</v>
      </c>
      <c r="R4" s="1">
        <v>2</v>
      </c>
      <c r="S4" s="1">
        <v>355</v>
      </c>
      <c r="T4"/>
    </row>
    <row r="5" spans="1:20" s="1" customFormat="1" ht="32" customHeight="1">
      <c r="A5" s="1">
        <v>4</v>
      </c>
      <c r="B5" s="1" t="s">
        <v>147</v>
      </c>
      <c r="C5" s="1">
        <v>83</v>
      </c>
      <c r="D5" s="2" t="s">
        <v>47</v>
      </c>
      <c r="E5" s="2" t="s">
        <v>60</v>
      </c>
      <c r="F5" s="2" t="s">
        <v>52</v>
      </c>
      <c r="G5" s="1" t="s">
        <v>14</v>
      </c>
      <c r="H5" s="1" t="s">
        <v>15</v>
      </c>
      <c r="I5" s="1" t="s">
        <v>16</v>
      </c>
      <c r="J5" s="1" t="s">
        <v>17</v>
      </c>
      <c r="K5" s="1" t="s">
        <v>12</v>
      </c>
      <c r="L5" s="1" t="s">
        <v>44</v>
      </c>
      <c r="M5" s="1">
        <v>9</v>
      </c>
      <c r="N5" s="1">
        <v>17000</v>
      </c>
      <c r="O5" s="1">
        <v>399743</v>
      </c>
      <c r="P5" s="1">
        <f t="shared" si="0"/>
        <v>4.2527323805545061</v>
      </c>
      <c r="Q5" s="1">
        <v>9</v>
      </c>
      <c r="R5" s="1">
        <v>4</v>
      </c>
      <c r="S5" s="1">
        <v>122</v>
      </c>
      <c r="T5"/>
    </row>
    <row r="6" spans="1:20" s="1" customFormat="1" ht="32" customHeight="1">
      <c r="A6" s="1">
        <v>5</v>
      </c>
      <c r="B6" s="1" t="s">
        <v>147</v>
      </c>
      <c r="C6" s="1">
        <v>76</v>
      </c>
      <c r="D6" s="2" t="s">
        <v>47</v>
      </c>
      <c r="E6" s="2" t="s">
        <v>61</v>
      </c>
      <c r="F6" s="2" t="s">
        <v>52</v>
      </c>
      <c r="G6" s="1" t="s">
        <v>18</v>
      </c>
      <c r="H6" s="1" t="s">
        <v>16</v>
      </c>
      <c r="I6" s="1" t="s">
        <v>19</v>
      </c>
      <c r="J6" s="1" t="s">
        <v>17</v>
      </c>
      <c r="K6" s="1" t="s">
        <v>17</v>
      </c>
      <c r="L6" s="1" t="s">
        <v>43</v>
      </c>
      <c r="M6" s="1">
        <v>4</v>
      </c>
      <c r="N6" s="1">
        <v>11222</v>
      </c>
      <c r="O6" s="1">
        <v>246215</v>
      </c>
      <c r="P6" s="1">
        <f t="shared" si="0"/>
        <v>4.5578051702780096</v>
      </c>
      <c r="Q6" s="1">
        <v>8</v>
      </c>
      <c r="R6" s="1">
        <v>2</v>
      </c>
      <c r="S6" s="1">
        <v>121</v>
      </c>
      <c r="T6"/>
    </row>
    <row r="7" spans="1:20" s="1" customFormat="1" ht="32" customHeight="1">
      <c r="A7" s="1">
        <v>6</v>
      </c>
      <c r="B7" s="1" t="s">
        <v>147</v>
      </c>
      <c r="C7" s="1">
        <v>48</v>
      </c>
      <c r="D7" s="2" t="s">
        <v>48</v>
      </c>
      <c r="E7" s="2"/>
      <c r="F7" s="2" t="s">
        <v>54</v>
      </c>
      <c r="G7" s="1" t="s">
        <v>19</v>
      </c>
      <c r="H7" s="1" t="s">
        <v>20</v>
      </c>
      <c r="I7" s="1" t="s">
        <v>21</v>
      </c>
      <c r="J7" s="1" t="s">
        <v>17</v>
      </c>
      <c r="K7" s="1" t="s">
        <v>12</v>
      </c>
      <c r="L7" s="1" t="s">
        <v>44</v>
      </c>
      <c r="M7" s="1">
        <v>4</v>
      </c>
      <c r="N7" s="1">
        <v>10298</v>
      </c>
      <c r="O7" s="1">
        <v>112240</v>
      </c>
      <c r="P7" s="1">
        <f t="shared" si="0"/>
        <v>9.1749821810406278</v>
      </c>
      <c r="Q7" s="1">
        <v>8</v>
      </c>
      <c r="R7" s="1">
        <v>1</v>
      </c>
      <c r="S7" s="1">
        <v>182</v>
      </c>
      <c r="T7"/>
    </row>
    <row r="8" spans="1:20" s="1" customFormat="1" ht="32" customHeight="1">
      <c r="A8" s="1">
        <v>7</v>
      </c>
      <c r="B8" s="1" t="s">
        <v>147</v>
      </c>
      <c r="C8" s="1">
        <v>65</v>
      </c>
      <c r="D8" s="4" t="s">
        <v>49</v>
      </c>
      <c r="E8" s="4" t="s">
        <v>62</v>
      </c>
      <c r="F8" s="5" t="s">
        <v>55</v>
      </c>
      <c r="G8" s="1" t="s">
        <v>21</v>
      </c>
      <c r="H8" s="1" t="s">
        <v>21</v>
      </c>
      <c r="I8" s="1" t="s">
        <v>22</v>
      </c>
      <c r="J8" s="1" t="s">
        <v>17</v>
      </c>
      <c r="K8" s="1" t="s">
        <v>12</v>
      </c>
      <c r="L8" s="1" t="s">
        <v>44</v>
      </c>
      <c r="M8" s="1">
        <v>3</v>
      </c>
      <c r="N8" s="1">
        <v>12100</v>
      </c>
      <c r="O8" s="1">
        <v>137494</v>
      </c>
      <c r="P8" s="1">
        <f t="shared" si="0"/>
        <v>8.8003840167570946</v>
      </c>
      <c r="Q8" s="1">
        <v>9</v>
      </c>
      <c r="R8" s="1">
        <v>1</v>
      </c>
      <c r="S8" s="1">
        <v>84</v>
      </c>
      <c r="T8"/>
    </row>
    <row r="9" spans="1:20" s="1" customFormat="1" ht="32" customHeight="1">
      <c r="A9" s="1">
        <v>8</v>
      </c>
      <c r="B9" s="1" t="s">
        <v>148</v>
      </c>
      <c r="C9" s="1">
        <v>6</v>
      </c>
      <c r="D9" s="2" t="s">
        <v>50</v>
      </c>
      <c r="E9" s="2"/>
      <c r="F9" s="2" t="s">
        <v>56</v>
      </c>
      <c r="G9" s="1" t="s">
        <v>22</v>
      </c>
      <c r="H9" s="1" t="s">
        <v>22</v>
      </c>
      <c r="I9" s="3">
        <v>43952</v>
      </c>
      <c r="J9" s="1" t="s">
        <v>13</v>
      </c>
      <c r="K9" s="1" t="s">
        <v>12</v>
      </c>
      <c r="L9" s="1" t="s">
        <v>44</v>
      </c>
      <c r="M9" s="1">
        <v>3</v>
      </c>
      <c r="N9" s="1">
        <v>5100</v>
      </c>
      <c r="O9" s="1">
        <v>100441</v>
      </c>
      <c r="P9" s="1">
        <f t="shared" si="0"/>
        <v>5.0776077498232794</v>
      </c>
      <c r="Q9" s="1">
        <v>9</v>
      </c>
      <c r="R9" s="1">
        <v>3</v>
      </c>
      <c r="S9" s="1">
        <v>95</v>
      </c>
      <c r="T9"/>
    </row>
    <row r="10" spans="1:20" s="1" customFormat="1" ht="32" customHeight="1">
      <c r="A10" s="1">
        <v>9</v>
      </c>
      <c r="B10" s="1" t="s">
        <v>147</v>
      </c>
      <c r="C10" s="1">
        <v>75</v>
      </c>
      <c r="D10" s="2" t="s">
        <v>47</v>
      </c>
      <c r="E10" s="2" t="s">
        <v>63</v>
      </c>
      <c r="F10" s="2" t="s">
        <v>52</v>
      </c>
      <c r="G10" s="3">
        <v>43954</v>
      </c>
      <c r="H10" s="3">
        <v>43956</v>
      </c>
      <c r="I10" s="3">
        <v>43957</v>
      </c>
      <c r="J10" s="1" t="s">
        <v>17</v>
      </c>
      <c r="K10" s="1" t="s">
        <v>17</v>
      </c>
      <c r="L10" s="1" t="s">
        <v>44</v>
      </c>
      <c r="M10" s="1">
        <v>4</v>
      </c>
      <c r="N10" s="1">
        <v>28750</v>
      </c>
      <c r="O10" s="1">
        <v>285744</v>
      </c>
      <c r="P10" s="1">
        <f t="shared" si="0"/>
        <v>10.061453608824682</v>
      </c>
      <c r="Q10" s="1">
        <v>8</v>
      </c>
      <c r="R10" s="1">
        <v>3</v>
      </c>
      <c r="S10" s="1">
        <v>65</v>
      </c>
      <c r="T10"/>
    </row>
    <row r="11" spans="1:20" s="1" customFormat="1" ht="32" customHeight="1">
      <c r="A11" s="1">
        <v>10</v>
      </c>
      <c r="B11" s="1" t="s">
        <v>148</v>
      </c>
      <c r="C11" s="1">
        <v>49</v>
      </c>
      <c r="D11" s="4" t="s">
        <v>51</v>
      </c>
      <c r="E11" s="4" t="s">
        <v>23</v>
      </c>
      <c r="F11" s="4" t="s">
        <v>66</v>
      </c>
      <c r="G11" s="3">
        <v>43926</v>
      </c>
      <c r="H11" s="3">
        <v>43926</v>
      </c>
      <c r="I11" s="3">
        <v>43929</v>
      </c>
      <c r="J11" s="1" t="s">
        <v>17</v>
      </c>
      <c r="K11" s="1" t="s">
        <v>12</v>
      </c>
      <c r="L11" s="1" t="s">
        <v>44</v>
      </c>
      <c r="M11" s="1">
        <v>4</v>
      </c>
      <c r="N11" s="1">
        <v>32781</v>
      </c>
      <c r="O11" s="1">
        <v>364974</v>
      </c>
      <c r="P11" s="1">
        <f t="shared" si="0"/>
        <v>8.9817356852816914</v>
      </c>
      <c r="Q11" s="1">
        <v>9</v>
      </c>
      <c r="R11" s="1">
        <v>4</v>
      </c>
      <c r="S11" s="1">
        <v>78</v>
      </c>
      <c r="T11"/>
    </row>
    <row r="12" spans="1:20" s="1" customFormat="1" ht="32" customHeight="1">
      <c r="A12" s="1">
        <v>18</v>
      </c>
      <c r="B12" s="1" t="s">
        <v>147</v>
      </c>
      <c r="C12" s="1">
        <v>29</v>
      </c>
      <c r="D12" s="2" t="s">
        <v>87</v>
      </c>
      <c r="F12" s="2" t="s">
        <v>71</v>
      </c>
      <c r="G12" s="3">
        <v>43899</v>
      </c>
      <c r="H12" s="3">
        <v>43903</v>
      </c>
      <c r="I12" s="3">
        <v>43901</v>
      </c>
      <c r="J12" s="1" t="s">
        <v>17</v>
      </c>
      <c r="K12" s="1" t="s">
        <v>74</v>
      </c>
      <c r="L12" s="1" t="s">
        <v>43</v>
      </c>
      <c r="M12" s="1">
        <v>5</v>
      </c>
      <c r="N12" s="1">
        <v>5500</v>
      </c>
      <c r="O12" s="1">
        <v>126849</v>
      </c>
      <c r="P12" s="1">
        <f t="shared" si="0"/>
        <v>4.3358639011738367</v>
      </c>
      <c r="Q12" s="1">
        <v>9</v>
      </c>
      <c r="R12" s="1">
        <v>4</v>
      </c>
      <c r="S12" s="1">
        <v>108</v>
      </c>
      <c r="T12"/>
    </row>
    <row r="13" spans="1:20" s="1" customFormat="1" ht="32" customHeight="1">
      <c r="A13" s="1">
        <v>19</v>
      </c>
      <c r="B13" s="1" t="s">
        <v>148</v>
      </c>
      <c r="C13" s="1">
        <v>45</v>
      </c>
      <c r="D13" s="2" t="s">
        <v>72</v>
      </c>
      <c r="F13" s="2" t="s">
        <v>73</v>
      </c>
      <c r="G13" s="3">
        <v>43901</v>
      </c>
      <c r="H13" s="3">
        <v>43901</v>
      </c>
      <c r="I13" s="3">
        <v>43905</v>
      </c>
      <c r="J13" s="1" t="s">
        <v>17</v>
      </c>
      <c r="K13" s="1" t="s">
        <v>28</v>
      </c>
      <c r="L13" s="1" t="s">
        <v>43</v>
      </c>
      <c r="M13" s="1">
        <v>5</v>
      </c>
      <c r="N13" s="1">
        <v>14200</v>
      </c>
      <c r="O13" s="1">
        <v>367704</v>
      </c>
      <c r="P13" s="1">
        <f t="shared" si="0"/>
        <v>3.861801884124187</v>
      </c>
      <c r="Q13" s="1">
        <v>9</v>
      </c>
      <c r="R13" s="1">
        <v>3</v>
      </c>
      <c r="S13" s="1">
        <v>121</v>
      </c>
      <c r="T13"/>
    </row>
    <row r="14" spans="1:20" s="1" customFormat="1" ht="32" customHeight="1">
      <c r="A14" s="1">
        <v>20</v>
      </c>
      <c r="B14" s="1" t="s">
        <v>148</v>
      </c>
      <c r="C14" s="1">
        <v>65</v>
      </c>
      <c r="D14" s="2" t="s">
        <v>79</v>
      </c>
      <c r="E14" s="1" t="s">
        <v>80</v>
      </c>
      <c r="F14" s="2" t="s">
        <v>81</v>
      </c>
      <c r="G14" s="3">
        <v>43899</v>
      </c>
      <c r="H14" s="3">
        <v>43908</v>
      </c>
      <c r="I14" s="3">
        <v>43902</v>
      </c>
      <c r="J14" s="1" t="s">
        <v>17</v>
      </c>
      <c r="K14" s="1" t="s">
        <v>28</v>
      </c>
      <c r="L14" s="1" t="s">
        <v>43</v>
      </c>
      <c r="M14" s="1">
        <v>10</v>
      </c>
      <c r="N14" s="1">
        <v>7200</v>
      </c>
      <c r="O14" s="1">
        <v>207000</v>
      </c>
      <c r="P14" s="1">
        <f t="shared" si="0"/>
        <v>3.4782608695652173</v>
      </c>
      <c r="Q14" s="1">
        <v>8</v>
      </c>
      <c r="R14" s="1">
        <v>4</v>
      </c>
      <c r="S14" s="1">
        <v>129</v>
      </c>
      <c r="T14"/>
    </row>
    <row r="15" spans="1:20" s="1" customFormat="1" ht="32" customHeight="1">
      <c r="A15" s="1">
        <v>21</v>
      </c>
      <c r="B15" s="1" t="s">
        <v>147</v>
      </c>
      <c r="C15" s="1">
        <v>75</v>
      </c>
      <c r="D15" s="2" t="s">
        <v>88</v>
      </c>
      <c r="E15" s="1" t="s">
        <v>58</v>
      </c>
      <c r="F15" s="2" t="s">
        <v>89</v>
      </c>
      <c r="G15" s="3">
        <v>43902</v>
      </c>
      <c r="H15" s="3">
        <v>43910</v>
      </c>
      <c r="I15" s="3">
        <v>43903</v>
      </c>
      <c r="J15" s="1" t="s">
        <v>12</v>
      </c>
      <c r="K15" s="1" t="s">
        <v>74</v>
      </c>
      <c r="L15" s="1" t="s">
        <v>44</v>
      </c>
      <c r="M15" s="1">
        <v>9</v>
      </c>
      <c r="N15" s="1">
        <v>16200</v>
      </c>
      <c r="O15" s="1">
        <v>363900</v>
      </c>
      <c r="P15" s="1">
        <f t="shared" si="0"/>
        <v>4.451772464962902</v>
      </c>
      <c r="Q15" s="1">
        <v>7</v>
      </c>
      <c r="R15" s="1">
        <v>2</v>
      </c>
      <c r="S15" s="1">
        <v>62</v>
      </c>
      <c r="T15"/>
    </row>
    <row r="16" spans="1:20" s="1" customFormat="1" ht="32" customHeight="1">
      <c r="A16" s="1">
        <v>22</v>
      </c>
      <c r="B16" s="1" t="s">
        <v>148</v>
      </c>
      <c r="C16" s="1">
        <v>46</v>
      </c>
      <c r="D16" s="2" t="s">
        <v>75</v>
      </c>
      <c r="E16" s="1" t="s">
        <v>77</v>
      </c>
      <c r="F16" s="2" t="s">
        <v>76</v>
      </c>
      <c r="G16" s="3">
        <v>43906</v>
      </c>
      <c r="H16" s="3">
        <v>43906</v>
      </c>
      <c r="I16" s="3">
        <v>43908</v>
      </c>
      <c r="J16" s="1" t="s">
        <v>17</v>
      </c>
      <c r="K16" s="1" t="s">
        <v>28</v>
      </c>
      <c r="L16" s="1" t="s">
        <v>43</v>
      </c>
      <c r="M16" s="1">
        <v>3</v>
      </c>
      <c r="N16" s="1">
        <v>3200</v>
      </c>
      <c r="O16" s="1">
        <v>65381</v>
      </c>
      <c r="P16" s="1">
        <f t="shared" si="0"/>
        <v>4.8943882779400747</v>
      </c>
      <c r="Q16" s="1">
        <v>9</v>
      </c>
      <c r="R16" s="1">
        <v>2</v>
      </c>
      <c r="S16" s="1">
        <v>92</v>
      </c>
      <c r="T16"/>
    </row>
    <row r="17" spans="1:20" s="1" customFormat="1" ht="32" customHeight="1">
      <c r="A17" s="1">
        <v>23</v>
      </c>
      <c r="B17" s="1" t="s">
        <v>148</v>
      </c>
      <c r="C17" s="1">
        <v>65</v>
      </c>
      <c r="D17" s="2" t="s">
        <v>82</v>
      </c>
      <c r="E17" s="1" t="s">
        <v>83</v>
      </c>
      <c r="F17" s="2" t="s">
        <v>84</v>
      </c>
      <c r="G17" s="3">
        <v>43904</v>
      </c>
      <c r="H17" s="3">
        <v>43906</v>
      </c>
      <c r="I17" s="3">
        <v>43908</v>
      </c>
      <c r="J17" s="1" t="s">
        <v>17</v>
      </c>
      <c r="K17" s="1" t="s">
        <v>28</v>
      </c>
      <c r="L17" s="1" t="s">
        <v>43</v>
      </c>
      <c r="M17" s="1">
        <v>5</v>
      </c>
      <c r="N17" s="1">
        <v>6400</v>
      </c>
      <c r="O17" s="1">
        <v>160000</v>
      </c>
      <c r="P17" s="1">
        <f t="shared" si="0"/>
        <v>4</v>
      </c>
      <c r="Q17" s="1">
        <v>8</v>
      </c>
      <c r="R17" s="1">
        <v>2</v>
      </c>
      <c r="S17" s="1">
        <v>128</v>
      </c>
      <c r="T17"/>
    </row>
    <row r="18" spans="1:20" s="1" customFormat="1" ht="32" customHeight="1">
      <c r="A18" s="1">
        <v>24</v>
      </c>
      <c r="B18" s="1" t="s">
        <v>148</v>
      </c>
      <c r="C18" s="1">
        <v>80</v>
      </c>
      <c r="D18" s="1" t="s">
        <v>85</v>
      </c>
      <c r="E18" s="1" t="s">
        <v>78</v>
      </c>
      <c r="F18" s="1" t="s">
        <v>86</v>
      </c>
      <c r="G18" s="3">
        <v>43909</v>
      </c>
      <c r="H18" s="6">
        <v>43910</v>
      </c>
      <c r="I18" s="3">
        <v>43915</v>
      </c>
      <c r="J18" s="1" t="s">
        <v>17</v>
      </c>
      <c r="K18" s="1" t="s">
        <v>28</v>
      </c>
      <c r="L18" s="1" t="s">
        <v>43</v>
      </c>
      <c r="M18" s="1">
        <v>7</v>
      </c>
      <c r="N18" s="1">
        <v>9200</v>
      </c>
      <c r="O18" s="1">
        <v>243500</v>
      </c>
      <c r="P18" s="1">
        <f t="shared" si="0"/>
        <v>3.7782340862422998</v>
      </c>
      <c r="Q18" s="1">
        <v>8</v>
      </c>
      <c r="R18" s="1">
        <v>2</v>
      </c>
      <c r="S18" s="1">
        <v>140</v>
      </c>
      <c r="T18"/>
    </row>
    <row r="19" spans="1:20" s="1" customFormat="1" ht="32" customHeight="1">
      <c r="A19" s="1">
        <v>17</v>
      </c>
      <c r="B19" s="1" t="s">
        <v>148</v>
      </c>
      <c r="C19" s="1">
        <v>54</v>
      </c>
      <c r="D19" s="2" t="s">
        <v>41</v>
      </c>
      <c r="E19" s="1" t="s">
        <v>34</v>
      </c>
      <c r="F19" s="2" t="s">
        <v>42</v>
      </c>
      <c r="G19" s="3">
        <v>43932</v>
      </c>
      <c r="H19" s="3">
        <v>43932</v>
      </c>
      <c r="I19" s="3">
        <v>43936</v>
      </c>
      <c r="J19" s="1" t="s">
        <v>27</v>
      </c>
      <c r="K19" s="1" t="s">
        <v>28</v>
      </c>
      <c r="L19" s="1" t="s">
        <v>43</v>
      </c>
      <c r="M19" s="1">
        <v>5</v>
      </c>
      <c r="N19" s="1">
        <v>4862</v>
      </c>
      <c r="O19" s="1">
        <v>236020</v>
      </c>
      <c r="P19" s="1">
        <f t="shared" si="0"/>
        <v>2.0599949156851114</v>
      </c>
      <c r="Q19" s="1">
        <v>8</v>
      </c>
      <c r="R19" s="1">
        <v>3</v>
      </c>
      <c r="S19" s="1">
        <v>138</v>
      </c>
      <c r="T19"/>
    </row>
    <row r="20" spans="1:20" s="1" customFormat="1" ht="32" customHeight="1">
      <c r="A20" s="1">
        <v>11</v>
      </c>
      <c r="B20" s="1" t="s">
        <v>148</v>
      </c>
      <c r="C20" s="1">
        <v>21</v>
      </c>
      <c r="D20" s="2" t="s">
        <v>24</v>
      </c>
      <c r="E20" s="1" t="s">
        <v>25</v>
      </c>
      <c r="F20" s="2" t="s">
        <v>26</v>
      </c>
      <c r="G20" s="3">
        <v>43897</v>
      </c>
      <c r="H20" s="3">
        <v>43933</v>
      </c>
      <c r="I20" s="3">
        <v>43921</v>
      </c>
      <c r="J20" s="1" t="s">
        <v>27</v>
      </c>
      <c r="K20" s="1" t="s">
        <v>28</v>
      </c>
      <c r="L20" s="1" t="s">
        <v>43</v>
      </c>
      <c r="M20" s="1">
        <v>24</v>
      </c>
      <c r="N20" s="1">
        <v>40603</v>
      </c>
      <c r="O20" s="1">
        <v>1168000</v>
      </c>
      <c r="P20" s="1">
        <f t="shared" si="0"/>
        <v>3.4762842465753425</v>
      </c>
      <c r="Q20" s="1">
        <v>9</v>
      </c>
      <c r="R20" s="1">
        <v>4</v>
      </c>
      <c r="S20" s="1">
        <v>125</v>
      </c>
      <c r="T20"/>
    </row>
    <row r="21" spans="1:20" s="1" customFormat="1" ht="32" customHeight="1">
      <c r="A21" s="1">
        <v>12</v>
      </c>
      <c r="B21" s="1" t="s">
        <v>148</v>
      </c>
      <c r="C21" s="1">
        <v>55</v>
      </c>
      <c r="D21" s="2" t="s">
        <v>29</v>
      </c>
      <c r="E21" s="1" t="s">
        <v>23</v>
      </c>
      <c r="F21" s="2" t="s">
        <v>30</v>
      </c>
      <c r="G21" s="3">
        <v>43909</v>
      </c>
      <c r="H21" s="3">
        <v>43910</v>
      </c>
      <c r="I21" s="3">
        <v>43913</v>
      </c>
      <c r="J21" s="1" t="s">
        <v>27</v>
      </c>
      <c r="K21" s="1" t="s">
        <v>28</v>
      </c>
      <c r="L21" s="1" t="s">
        <v>44</v>
      </c>
      <c r="M21" s="1">
        <v>5</v>
      </c>
      <c r="N21" s="1">
        <v>6410</v>
      </c>
      <c r="O21" s="1">
        <v>173496</v>
      </c>
      <c r="P21" s="1">
        <f t="shared" si="0"/>
        <v>3.6946096739982477</v>
      </c>
      <c r="Q21" s="1">
        <v>9</v>
      </c>
      <c r="R21" s="1">
        <v>3</v>
      </c>
      <c r="S21" s="1">
        <v>167</v>
      </c>
      <c r="T21"/>
    </row>
    <row r="22" spans="1:20" s="1" customFormat="1" ht="32" customHeight="1">
      <c r="A22" s="1">
        <v>13</v>
      </c>
      <c r="B22" s="1" t="s">
        <v>147</v>
      </c>
      <c r="C22" s="1">
        <v>40</v>
      </c>
      <c r="D22" s="2" t="s">
        <v>31</v>
      </c>
      <c r="E22" s="3"/>
      <c r="F22" s="2" t="s">
        <v>32</v>
      </c>
      <c r="G22" s="3">
        <v>43929</v>
      </c>
      <c r="H22" s="3">
        <v>43931</v>
      </c>
      <c r="I22" s="3">
        <v>43933</v>
      </c>
      <c r="J22" s="1" t="s">
        <v>27</v>
      </c>
      <c r="K22" s="1" t="s">
        <v>28</v>
      </c>
      <c r="L22" s="1" t="s">
        <v>43</v>
      </c>
      <c r="M22" s="1">
        <v>5</v>
      </c>
      <c r="N22" s="1">
        <v>13655</v>
      </c>
      <c r="O22" s="1">
        <v>149742</v>
      </c>
      <c r="P22" s="1">
        <f t="shared" si="0"/>
        <v>9.1190180443696498</v>
      </c>
      <c r="Q22" s="1">
        <v>9</v>
      </c>
      <c r="R22" s="1">
        <v>1</v>
      </c>
      <c r="S22" s="1">
        <v>345</v>
      </c>
      <c r="T22"/>
    </row>
    <row r="23" spans="1:20" s="1" customFormat="1" ht="32" customHeight="1">
      <c r="A23" s="1">
        <v>14</v>
      </c>
      <c r="B23" s="1" t="s">
        <v>148</v>
      </c>
      <c r="C23" s="1">
        <v>64</v>
      </c>
      <c r="D23" s="2" t="s">
        <v>33</v>
      </c>
      <c r="E23" s="1" t="s">
        <v>34</v>
      </c>
      <c r="F23" s="2" t="s">
        <v>35</v>
      </c>
      <c r="G23" s="3">
        <v>43932</v>
      </c>
      <c r="H23" s="3">
        <v>43937</v>
      </c>
      <c r="I23" s="3">
        <v>43944</v>
      </c>
      <c r="J23" s="1" t="s">
        <v>27</v>
      </c>
      <c r="K23" s="1" t="s">
        <v>28</v>
      </c>
      <c r="L23" s="1" t="s">
        <v>43</v>
      </c>
      <c r="M23" s="1">
        <v>13</v>
      </c>
      <c r="N23" s="1">
        <v>22792</v>
      </c>
      <c r="O23" s="1">
        <v>456351</v>
      </c>
      <c r="P23" s="1">
        <f t="shared" si="0"/>
        <v>4.9944012393968684</v>
      </c>
      <c r="Q23" s="1">
        <v>9</v>
      </c>
      <c r="R23" s="1">
        <v>2</v>
      </c>
      <c r="S23" s="1">
        <v>533</v>
      </c>
      <c r="T23"/>
    </row>
    <row r="24" spans="1:20" s="1" customFormat="1" ht="32" customHeight="1">
      <c r="A24" s="1">
        <v>15</v>
      </c>
      <c r="B24" s="1" t="s">
        <v>148</v>
      </c>
      <c r="C24" s="1">
        <v>69</v>
      </c>
      <c r="D24" s="2" t="s">
        <v>36</v>
      </c>
      <c r="E24" s="1" t="s">
        <v>37</v>
      </c>
      <c r="F24" s="2" t="s">
        <v>38</v>
      </c>
      <c r="G24" s="3">
        <v>43945</v>
      </c>
      <c r="H24" s="3">
        <v>43949</v>
      </c>
      <c r="I24" s="3">
        <v>43958</v>
      </c>
      <c r="J24" s="1" t="s">
        <v>27</v>
      </c>
      <c r="K24" s="1" t="s">
        <v>27</v>
      </c>
      <c r="L24" s="1" t="s">
        <v>43</v>
      </c>
      <c r="M24" s="1">
        <v>13</v>
      </c>
      <c r="N24" s="1">
        <v>50611</v>
      </c>
      <c r="O24" s="1">
        <v>545718</v>
      </c>
      <c r="P24" s="1">
        <f t="shared" si="0"/>
        <v>9.2742038928530857</v>
      </c>
      <c r="Q24" s="1">
        <v>9</v>
      </c>
      <c r="R24" s="1">
        <v>4</v>
      </c>
      <c r="S24" s="1">
        <v>590</v>
      </c>
      <c r="T24"/>
    </row>
    <row r="25" spans="1:20" s="1" customFormat="1" ht="32" customHeight="1">
      <c r="A25" s="1">
        <v>16</v>
      </c>
      <c r="B25" s="1" t="s">
        <v>148</v>
      </c>
      <c r="C25" s="1">
        <v>40</v>
      </c>
      <c r="D25" s="2" t="s">
        <v>39</v>
      </c>
      <c r="F25" s="2" t="s">
        <v>40</v>
      </c>
      <c r="G25" s="3">
        <v>43953</v>
      </c>
      <c r="H25" s="3">
        <v>43955</v>
      </c>
      <c r="I25" s="3">
        <v>43960</v>
      </c>
      <c r="J25" s="1" t="s">
        <v>27</v>
      </c>
      <c r="K25" s="1" t="s">
        <v>27</v>
      </c>
      <c r="L25" s="1" t="s">
        <v>43</v>
      </c>
      <c r="M25" s="1">
        <v>8</v>
      </c>
      <c r="N25" s="1">
        <v>13500</v>
      </c>
      <c r="O25" s="1">
        <v>293437</v>
      </c>
      <c r="P25" s="1">
        <f t="shared" si="0"/>
        <v>4.6006468168635859</v>
      </c>
      <c r="Q25" s="1">
        <v>9</v>
      </c>
      <c r="R25" s="1">
        <v>2</v>
      </c>
      <c r="S25" s="1">
        <v>201</v>
      </c>
      <c r="T25"/>
    </row>
    <row r="26" spans="1:20" s="7" customFormat="1" ht="32" customHeight="1">
      <c r="C26" s="7">
        <f>AVERAGE(C2:C25)</f>
        <v>56.208333333333336</v>
      </c>
      <c r="M26" s="7">
        <f>STDEV(M1:M17)</f>
        <v>2.4358434541926814</v>
      </c>
      <c r="N26" s="7">
        <f t="shared" ref="N26:S26" si="1">AVERAGE(N2:N25)</f>
        <v>14619.416666666666</v>
      </c>
      <c r="O26" s="7">
        <f t="shared" si="1"/>
        <v>278923.83333333331</v>
      </c>
      <c r="P26" s="7">
        <f t="shared" si="1"/>
        <v>5.3704720134872597</v>
      </c>
      <c r="Q26" s="7">
        <f t="shared" si="1"/>
        <v>8.5416666666666661</v>
      </c>
      <c r="R26" s="7">
        <f t="shared" si="1"/>
        <v>2.6666666666666665</v>
      </c>
      <c r="S26" s="7">
        <f t="shared" si="1"/>
        <v>179.41666666666666</v>
      </c>
      <c r="T26" s="8"/>
    </row>
    <row r="27" spans="1:20" s="7" customFormat="1" ht="32" customHeight="1">
      <c r="C27" s="7">
        <f>STDEV(C2:C25)</f>
        <v>19.372726608092208</v>
      </c>
      <c r="M27" s="7">
        <f>STDEV(M2:M18)</f>
        <v>2.4208044360598522</v>
      </c>
      <c r="N27" s="7">
        <f t="shared" ref="N27:S27" si="2">STDEV(N2:N25)</f>
        <v>12220.905445415945</v>
      </c>
      <c r="O27" s="7">
        <f t="shared" si="2"/>
        <v>225617.25836154402</v>
      </c>
      <c r="P27" s="7">
        <f t="shared" si="2"/>
        <v>2.3796299159678793</v>
      </c>
      <c r="Q27" s="7">
        <f t="shared" si="2"/>
        <v>0.58822996587527154</v>
      </c>
      <c r="R27" s="7">
        <f t="shared" si="2"/>
        <v>1.0072203103706701</v>
      </c>
      <c r="S27" s="7">
        <f t="shared" si="2"/>
        <v>138.51131382660051</v>
      </c>
      <c r="T27" s="8"/>
    </row>
  </sheetData>
  <pageMargins left="0.75" right="0.75" top="1" bottom="1" header="0.51111111111111107" footer="0.51111111111111107"/>
  <pageSetup paperSize="9" fitToWidth="0" fitToHeight="0" orientation="portrait" useFirstPageNumber="1" errors="NA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zoomScaleSheetLayoutView="100" workbookViewId="0">
      <selection activeCell="G21" sqref="G21"/>
    </sheetView>
  </sheetViews>
  <sheetFormatPr baseColWidth="10" defaultColWidth="9.1640625" defaultRowHeight="12" x14ac:dyDescent="0"/>
  <cols>
    <col min="3" max="3" width="20.1640625" customWidth="1"/>
    <col min="4" max="4" width="17.33203125" customWidth="1"/>
    <col min="5" max="5" width="26" customWidth="1"/>
    <col min="8" max="8" width="21.6640625" customWidth="1"/>
    <col min="9" max="9" width="16.83203125" customWidth="1"/>
    <col min="10" max="10" width="14.83203125" customWidth="1"/>
    <col min="11" max="11" width="11.83203125" customWidth="1"/>
    <col min="12" max="12" width="13" customWidth="1"/>
    <col min="13" max="13" width="10.5" customWidth="1"/>
    <col min="14" max="14" width="10.83203125" customWidth="1"/>
    <col min="15" max="15" width="17.5" customWidth="1"/>
  </cols>
  <sheetData>
    <row r="1" spans="1:15">
      <c r="A1" t="s">
        <v>91</v>
      </c>
    </row>
    <row r="5" spans="1:15" ht="45">
      <c r="A5" s="1" t="s">
        <v>125</v>
      </c>
      <c r="B5" s="1" t="s">
        <v>2</v>
      </c>
      <c r="C5" s="1" t="s">
        <v>3</v>
      </c>
      <c r="D5" s="2" t="s">
        <v>123</v>
      </c>
      <c r="E5" s="1" t="s">
        <v>4</v>
      </c>
      <c r="F5" s="2" t="s">
        <v>8</v>
      </c>
      <c r="G5" s="2" t="s">
        <v>9</v>
      </c>
      <c r="H5" s="1" t="s">
        <v>126</v>
      </c>
      <c r="I5" s="1" t="s">
        <v>127</v>
      </c>
      <c r="J5" s="1" t="s">
        <v>132</v>
      </c>
      <c r="K5" s="1" t="s">
        <v>133</v>
      </c>
      <c r="L5" s="1" t="s">
        <v>134</v>
      </c>
      <c r="M5" s="1" t="s">
        <v>67</v>
      </c>
      <c r="N5" s="1" t="s">
        <v>68</v>
      </c>
      <c r="O5" s="1" t="s">
        <v>136</v>
      </c>
    </row>
    <row r="6" spans="1:15" ht="15">
      <c r="A6" s="1"/>
      <c r="B6" s="1"/>
      <c r="C6" s="1"/>
      <c r="D6" s="2"/>
      <c r="E6" s="1"/>
      <c r="F6" s="2" t="s">
        <v>130</v>
      </c>
      <c r="G6" s="2" t="s">
        <v>130</v>
      </c>
      <c r="H6" s="1" t="s">
        <v>129</v>
      </c>
      <c r="I6" s="1" t="s">
        <v>128</v>
      </c>
      <c r="J6" s="1"/>
      <c r="K6" s="1"/>
      <c r="L6" s="1" t="s">
        <v>135</v>
      </c>
      <c r="M6" s="1"/>
      <c r="N6" s="1"/>
      <c r="O6" s="1" t="s">
        <v>137</v>
      </c>
    </row>
    <row r="7" spans="1:15" ht="15">
      <c r="A7" s="1">
        <v>1</v>
      </c>
      <c r="B7" s="2">
        <v>70</v>
      </c>
      <c r="C7" s="2" t="s">
        <v>92</v>
      </c>
      <c r="D7" s="2" t="s">
        <v>59</v>
      </c>
      <c r="E7" s="2" t="s">
        <v>108</v>
      </c>
      <c r="F7" s="1" t="s">
        <v>122</v>
      </c>
      <c r="G7" s="1" t="s">
        <v>122</v>
      </c>
      <c r="H7" s="1" t="s">
        <v>43</v>
      </c>
      <c r="I7" s="1">
        <v>3</v>
      </c>
      <c r="J7" s="1">
        <v>5782</v>
      </c>
      <c r="K7" s="1">
        <v>165656</v>
      </c>
      <c r="L7" s="1">
        <f>J7/K7*100</f>
        <v>3.4903655768580668</v>
      </c>
      <c r="M7" s="1">
        <v>9</v>
      </c>
      <c r="N7" s="1">
        <v>3</v>
      </c>
      <c r="O7" s="1">
        <v>179</v>
      </c>
    </row>
    <row r="8" spans="1:15" ht="15">
      <c r="A8" s="1">
        <v>2</v>
      </c>
      <c r="B8" s="1">
        <v>58</v>
      </c>
      <c r="C8" s="2" t="s">
        <v>93</v>
      </c>
      <c r="D8" s="2" t="s">
        <v>58</v>
      </c>
      <c r="E8" s="2" t="s">
        <v>109</v>
      </c>
      <c r="F8" s="1" t="s">
        <v>122</v>
      </c>
      <c r="G8" s="1" t="s">
        <v>122</v>
      </c>
      <c r="H8" s="1" t="s">
        <v>43</v>
      </c>
      <c r="I8" s="1">
        <v>3</v>
      </c>
      <c r="J8" s="1">
        <v>7200</v>
      </c>
      <c r="K8" s="1">
        <v>144944</v>
      </c>
      <c r="L8" s="1">
        <f t="shared" ref="L8:L30" si="0">J8/K8*100</f>
        <v>4.9674356993045592</v>
      </c>
      <c r="M8" s="1">
        <v>8</v>
      </c>
      <c r="N8" s="1">
        <v>3</v>
      </c>
      <c r="O8" s="1">
        <v>146</v>
      </c>
    </row>
    <row r="9" spans="1:15" ht="15">
      <c r="A9" s="1">
        <v>3</v>
      </c>
      <c r="B9" s="1">
        <v>71</v>
      </c>
      <c r="C9" s="2" t="s">
        <v>92</v>
      </c>
      <c r="D9" s="2"/>
      <c r="E9" s="2" t="s">
        <v>108</v>
      </c>
      <c r="F9" s="1" t="s">
        <v>122</v>
      </c>
      <c r="G9" s="1" t="s">
        <v>122</v>
      </c>
      <c r="H9" s="1" t="s">
        <v>43</v>
      </c>
      <c r="I9" s="1">
        <v>2</v>
      </c>
      <c r="J9" s="1">
        <v>6300</v>
      </c>
      <c r="K9" s="1">
        <v>179623</v>
      </c>
      <c r="L9" s="1">
        <f t="shared" si="0"/>
        <v>3.5073459412213355</v>
      </c>
      <c r="M9" s="1">
        <v>8</v>
      </c>
      <c r="N9" s="1">
        <v>2</v>
      </c>
      <c r="O9" s="1">
        <v>355</v>
      </c>
    </row>
    <row r="10" spans="1:15" ht="15">
      <c r="A10" s="1">
        <v>4</v>
      </c>
      <c r="B10" s="1">
        <v>83</v>
      </c>
      <c r="C10" s="2" t="s">
        <v>92</v>
      </c>
      <c r="D10" s="2" t="s">
        <v>119</v>
      </c>
      <c r="E10" s="2" t="s">
        <v>108</v>
      </c>
      <c r="F10" s="1" t="s">
        <v>90</v>
      </c>
      <c r="G10" s="1" t="s">
        <v>122</v>
      </c>
      <c r="H10" s="1" t="s">
        <v>44</v>
      </c>
      <c r="I10" s="1">
        <v>9</v>
      </c>
      <c r="J10" s="1">
        <v>17000</v>
      </c>
      <c r="K10" s="1">
        <v>399743</v>
      </c>
      <c r="L10" s="1">
        <f t="shared" si="0"/>
        <v>4.2527323805545061</v>
      </c>
      <c r="M10" s="1">
        <v>9</v>
      </c>
      <c r="N10" s="1">
        <v>4</v>
      </c>
      <c r="O10" s="1">
        <v>122</v>
      </c>
    </row>
    <row r="11" spans="1:15" ht="15">
      <c r="A11" s="1">
        <v>5</v>
      </c>
      <c r="B11" s="1">
        <v>76</v>
      </c>
      <c r="C11" s="2" t="s">
        <v>92</v>
      </c>
      <c r="D11" s="2" t="s">
        <v>61</v>
      </c>
      <c r="E11" s="2" t="s">
        <v>108</v>
      </c>
      <c r="F11" s="1" t="s">
        <v>90</v>
      </c>
      <c r="G11" s="1" t="s">
        <v>90</v>
      </c>
      <c r="H11" s="1" t="s">
        <v>43</v>
      </c>
      <c r="I11" s="1">
        <v>4</v>
      </c>
      <c r="J11" s="1">
        <v>11222</v>
      </c>
      <c r="K11" s="1">
        <v>246215</v>
      </c>
      <c r="L11" s="1">
        <f t="shared" si="0"/>
        <v>4.5578051702780096</v>
      </c>
      <c r="M11" s="1">
        <v>8</v>
      </c>
      <c r="N11" s="1">
        <v>2</v>
      </c>
      <c r="O11" s="1">
        <v>121</v>
      </c>
    </row>
    <row r="12" spans="1:15" ht="30">
      <c r="A12" s="1">
        <v>6</v>
      </c>
      <c r="B12" s="1">
        <v>48</v>
      </c>
      <c r="C12" s="2" t="s">
        <v>94</v>
      </c>
      <c r="D12" s="2"/>
      <c r="E12" s="2" t="s">
        <v>110</v>
      </c>
      <c r="F12" s="1" t="s">
        <v>90</v>
      </c>
      <c r="G12" s="1" t="s">
        <v>122</v>
      </c>
      <c r="H12" s="1" t="s">
        <v>44</v>
      </c>
      <c r="I12" s="1">
        <v>4</v>
      </c>
      <c r="J12" s="1">
        <v>10298</v>
      </c>
      <c r="K12" s="1">
        <v>112240</v>
      </c>
      <c r="L12" s="1">
        <f t="shared" si="0"/>
        <v>9.1749821810406278</v>
      </c>
      <c r="M12" s="1">
        <v>8</v>
      </c>
      <c r="N12" s="1">
        <v>1</v>
      </c>
      <c r="O12" s="1">
        <v>182</v>
      </c>
    </row>
    <row r="13" spans="1:15" ht="15">
      <c r="A13" s="1">
        <v>7</v>
      </c>
      <c r="B13" s="1">
        <v>65</v>
      </c>
      <c r="C13" s="4" t="s">
        <v>95</v>
      </c>
      <c r="D13" s="4" t="s">
        <v>62</v>
      </c>
      <c r="E13" s="5" t="s">
        <v>111</v>
      </c>
      <c r="F13" s="1" t="s">
        <v>90</v>
      </c>
      <c r="G13" s="1" t="s">
        <v>122</v>
      </c>
      <c r="H13" s="1" t="s">
        <v>44</v>
      </c>
      <c r="I13" s="1">
        <v>3</v>
      </c>
      <c r="J13" s="1">
        <v>12100</v>
      </c>
      <c r="K13" s="1">
        <v>137494</v>
      </c>
      <c r="L13" s="1">
        <f t="shared" si="0"/>
        <v>8.8003840167570946</v>
      </c>
      <c r="M13" s="1">
        <v>9</v>
      </c>
      <c r="N13" s="1">
        <v>1</v>
      </c>
      <c r="O13" s="1">
        <v>84</v>
      </c>
    </row>
    <row r="14" spans="1:15" ht="15">
      <c r="A14" s="1">
        <v>8</v>
      </c>
      <c r="B14" s="1">
        <v>6</v>
      </c>
      <c r="C14" s="2" t="s">
        <v>96</v>
      </c>
      <c r="D14" s="2"/>
      <c r="E14" s="2" t="s">
        <v>112</v>
      </c>
      <c r="F14" s="1" t="s">
        <v>122</v>
      </c>
      <c r="G14" s="1" t="s">
        <v>122</v>
      </c>
      <c r="H14" s="1" t="s">
        <v>44</v>
      </c>
      <c r="I14" s="1">
        <v>3</v>
      </c>
      <c r="J14" s="1">
        <v>5100</v>
      </c>
      <c r="K14" s="1">
        <v>100441</v>
      </c>
      <c r="L14" s="1">
        <f t="shared" si="0"/>
        <v>5.0776077498232794</v>
      </c>
      <c r="M14" s="1">
        <v>9</v>
      </c>
      <c r="N14" s="1">
        <v>3</v>
      </c>
      <c r="O14" s="1">
        <v>95</v>
      </c>
    </row>
    <row r="15" spans="1:15" ht="30">
      <c r="A15" s="1">
        <v>9</v>
      </c>
      <c r="B15" s="1">
        <v>75</v>
      </c>
      <c r="C15" s="2" t="s">
        <v>92</v>
      </c>
      <c r="D15" s="2" t="s">
        <v>63</v>
      </c>
      <c r="E15" s="2" t="s">
        <v>108</v>
      </c>
      <c r="F15" s="1" t="s">
        <v>90</v>
      </c>
      <c r="G15" s="1" t="s">
        <v>90</v>
      </c>
      <c r="H15" s="1" t="s">
        <v>44</v>
      </c>
      <c r="I15" s="1">
        <v>4</v>
      </c>
      <c r="J15" s="1">
        <v>28750</v>
      </c>
      <c r="K15" s="1">
        <v>285744</v>
      </c>
      <c r="L15" s="1">
        <f t="shared" si="0"/>
        <v>10.061453608824682</v>
      </c>
      <c r="M15" s="1">
        <v>8</v>
      </c>
      <c r="N15" s="1">
        <v>3</v>
      </c>
      <c r="O15" s="1">
        <v>65</v>
      </c>
    </row>
    <row r="16" spans="1:15" ht="15">
      <c r="A16" s="1">
        <v>10</v>
      </c>
      <c r="B16" s="1">
        <v>49</v>
      </c>
      <c r="C16" s="4" t="s">
        <v>97</v>
      </c>
      <c r="D16" s="4" t="s">
        <v>23</v>
      </c>
      <c r="E16" s="4" t="s">
        <v>112</v>
      </c>
      <c r="F16" s="1" t="s">
        <v>90</v>
      </c>
      <c r="G16" s="1" t="s">
        <v>122</v>
      </c>
      <c r="H16" s="1" t="s">
        <v>44</v>
      </c>
      <c r="I16" s="1">
        <v>4</v>
      </c>
      <c r="J16" s="1">
        <v>32781</v>
      </c>
      <c r="K16" s="1">
        <v>364974</v>
      </c>
      <c r="L16" s="1">
        <f t="shared" si="0"/>
        <v>8.9817356852816914</v>
      </c>
      <c r="M16" s="1">
        <v>9</v>
      </c>
      <c r="N16" s="1">
        <v>4</v>
      </c>
      <c r="O16" s="1">
        <v>78</v>
      </c>
    </row>
    <row r="17" spans="1:15" ht="15">
      <c r="A17" s="1">
        <v>11</v>
      </c>
      <c r="B17" s="1">
        <v>29</v>
      </c>
      <c r="C17" s="2" t="s">
        <v>98</v>
      </c>
      <c r="D17" s="1"/>
      <c r="E17" s="2" t="s">
        <v>110</v>
      </c>
      <c r="F17" s="1" t="s">
        <v>90</v>
      </c>
      <c r="G17" s="1" t="s">
        <v>122</v>
      </c>
      <c r="H17" s="1" t="s">
        <v>43</v>
      </c>
      <c r="I17" s="1">
        <v>5</v>
      </c>
      <c r="J17" s="1">
        <v>5500</v>
      </c>
      <c r="K17" s="1">
        <v>126849</v>
      </c>
      <c r="L17" s="1">
        <f t="shared" si="0"/>
        <v>4.3358639011738367</v>
      </c>
      <c r="M17" s="1">
        <v>9</v>
      </c>
      <c r="N17" s="1">
        <v>4</v>
      </c>
      <c r="O17" s="1">
        <v>108</v>
      </c>
    </row>
    <row r="18" spans="1:15" ht="15">
      <c r="A18" s="1">
        <v>12</v>
      </c>
      <c r="B18" s="1">
        <v>45</v>
      </c>
      <c r="C18" s="2" t="s">
        <v>98</v>
      </c>
      <c r="D18" s="1"/>
      <c r="E18" s="2" t="s">
        <v>73</v>
      </c>
      <c r="F18" s="1" t="s">
        <v>90</v>
      </c>
      <c r="G18" s="1" t="s">
        <v>122</v>
      </c>
      <c r="H18" s="1" t="s">
        <v>43</v>
      </c>
      <c r="I18" s="1">
        <v>5</v>
      </c>
      <c r="J18" s="1">
        <v>14200</v>
      </c>
      <c r="K18" s="1">
        <v>367704</v>
      </c>
      <c r="L18" s="1">
        <f t="shared" si="0"/>
        <v>3.861801884124187</v>
      </c>
      <c r="M18" s="1">
        <v>9</v>
      </c>
      <c r="N18" s="1">
        <v>3</v>
      </c>
      <c r="O18" s="1">
        <v>121</v>
      </c>
    </row>
    <row r="19" spans="1:15" ht="15">
      <c r="A19" s="1">
        <v>13</v>
      </c>
      <c r="B19" s="1">
        <v>65</v>
      </c>
      <c r="C19" s="2" t="s">
        <v>99</v>
      </c>
      <c r="D19" s="1" t="s">
        <v>80</v>
      </c>
      <c r="E19" s="2" t="s">
        <v>113</v>
      </c>
      <c r="F19" s="1" t="s">
        <v>90</v>
      </c>
      <c r="G19" s="1" t="s">
        <v>122</v>
      </c>
      <c r="H19" s="1" t="s">
        <v>43</v>
      </c>
      <c r="I19" s="1">
        <v>10</v>
      </c>
      <c r="J19" s="1">
        <v>7200</v>
      </c>
      <c r="K19" s="1">
        <v>207000</v>
      </c>
      <c r="L19" s="1">
        <f t="shared" si="0"/>
        <v>3.4782608695652173</v>
      </c>
      <c r="M19" s="1">
        <v>8</v>
      </c>
      <c r="N19" s="1">
        <v>4</v>
      </c>
      <c r="O19" s="1">
        <v>129</v>
      </c>
    </row>
    <row r="20" spans="1:15" ht="30">
      <c r="A20" s="1">
        <v>14</v>
      </c>
      <c r="B20" s="1">
        <v>75</v>
      </c>
      <c r="C20" s="2" t="s">
        <v>100</v>
      </c>
      <c r="D20" s="1" t="s">
        <v>58</v>
      </c>
      <c r="E20" s="2" t="s">
        <v>114</v>
      </c>
      <c r="F20" s="1" t="s">
        <v>122</v>
      </c>
      <c r="G20" s="1" t="s">
        <v>122</v>
      </c>
      <c r="H20" s="1" t="s">
        <v>44</v>
      </c>
      <c r="I20" s="1">
        <v>9</v>
      </c>
      <c r="J20" s="1">
        <v>16200</v>
      </c>
      <c r="K20" s="1">
        <v>363900</v>
      </c>
      <c r="L20" s="1">
        <f t="shared" si="0"/>
        <v>4.451772464962902</v>
      </c>
      <c r="M20" s="1">
        <v>7</v>
      </c>
      <c r="N20" s="1">
        <v>2</v>
      </c>
      <c r="O20" s="1">
        <v>62</v>
      </c>
    </row>
    <row r="21" spans="1:15" ht="30">
      <c r="A21" s="1">
        <v>15</v>
      </c>
      <c r="B21" s="1">
        <v>46</v>
      </c>
      <c r="C21" s="2" t="s">
        <v>101</v>
      </c>
      <c r="D21" s="1" t="s">
        <v>77</v>
      </c>
      <c r="E21" s="2" t="s">
        <v>110</v>
      </c>
      <c r="F21" s="1" t="s">
        <v>90</v>
      </c>
      <c r="G21" s="1" t="s">
        <v>122</v>
      </c>
      <c r="H21" s="1" t="s">
        <v>43</v>
      </c>
      <c r="I21" s="1">
        <v>3</v>
      </c>
      <c r="J21" s="1">
        <v>3200</v>
      </c>
      <c r="K21" s="1">
        <v>65381</v>
      </c>
      <c r="L21" s="1">
        <f t="shared" si="0"/>
        <v>4.8943882779400747</v>
      </c>
      <c r="M21" s="1">
        <v>9</v>
      </c>
      <c r="N21" s="1">
        <v>2</v>
      </c>
      <c r="O21" s="1">
        <v>92</v>
      </c>
    </row>
    <row r="22" spans="1:15" ht="15">
      <c r="A22" s="1">
        <v>16</v>
      </c>
      <c r="B22" s="1">
        <v>65</v>
      </c>
      <c r="C22" s="2" t="s">
        <v>102</v>
      </c>
      <c r="D22" s="1" t="s">
        <v>83</v>
      </c>
      <c r="E22" s="2" t="s">
        <v>110</v>
      </c>
      <c r="F22" s="1" t="s">
        <v>90</v>
      </c>
      <c r="G22" s="1" t="s">
        <v>122</v>
      </c>
      <c r="H22" s="1" t="s">
        <v>43</v>
      </c>
      <c r="I22" s="1">
        <v>5</v>
      </c>
      <c r="J22" s="1">
        <v>6400</v>
      </c>
      <c r="K22" s="1">
        <v>160000</v>
      </c>
      <c r="L22" s="1">
        <f t="shared" si="0"/>
        <v>4</v>
      </c>
      <c r="M22" s="1">
        <v>8</v>
      </c>
      <c r="N22" s="1">
        <v>2</v>
      </c>
      <c r="O22" s="1">
        <v>128</v>
      </c>
    </row>
    <row r="23" spans="1:15" ht="15">
      <c r="A23" s="1">
        <v>17</v>
      </c>
      <c r="B23" s="1">
        <v>80</v>
      </c>
      <c r="C23" s="1" t="s">
        <v>103</v>
      </c>
      <c r="D23" s="1" t="s">
        <v>78</v>
      </c>
      <c r="E23" s="1" t="s">
        <v>110</v>
      </c>
      <c r="F23" s="1" t="s">
        <v>90</v>
      </c>
      <c r="G23" s="1" t="s">
        <v>122</v>
      </c>
      <c r="H23" s="1" t="s">
        <v>43</v>
      </c>
      <c r="I23" s="1">
        <v>7</v>
      </c>
      <c r="J23" s="1">
        <v>9200</v>
      </c>
      <c r="K23" s="1">
        <v>243500</v>
      </c>
      <c r="L23" s="1">
        <f t="shared" si="0"/>
        <v>3.7782340862422998</v>
      </c>
      <c r="M23" s="1">
        <v>8</v>
      </c>
      <c r="N23" s="1">
        <v>2</v>
      </c>
      <c r="O23" s="1">
        <v>140</v>
      </c>
    </row>
    <row r="24" spans="1:15" ht="30">
      <c r="A24" s="1">
        <v>18</v>
      </c>
      <c r="B24" s="1">
        <v>54</v>
      </c>
      <c r="C24" s="2" t="s">
        <v>104</v>
      </c>
      <c r="D24" s="1" t="s">
        <v>34</v>
      </c>
      <c r="E24" s="2" t="s">
        <v>115</v>
      </c>
      <c r="F24" s="1" t="s">
        <v>90</v>
      </c>
      <c r="G24" s="1" t="s">
        <v>122</v>
      </c>
      <c r="H24" s="1" t="s">
        <v>43</v>
      </c>
      <c r="I24" s="1">
        <v>5</v>
      </c>
      <c r="J24" s="1">
        <v>4862</v>
      </c>
      <c r="K24" s="1">
        <v>236020</v>
      </c>
      <c r="L24" s="1">
        <f t="shared" si="0"/>
        <v>2.0599949156851114</v>
      </c>
      <c r="M24" s="1">
        <v>8</v>
      </c>
      <c r="N24" s="1">
        <v>3</v>
      </c>
      <c r="O24" s="1">
        <v>138</v>
      </c>
    </row>
    <row r="25" spans="1:15" ht="45">
      <c r="A25" s="1">
        <v>19</v>
      </c>
      <c r="B25" s="1">
        <v>21</v>
      </c>
      <c r="C25" s="2" t="s">
        <v>24</v>
      </c>
      <c r="D25" s="1" t="s">
        <v>121</v>
      </c>
      <c r="E25" s="2" t="s">
        <v>117</v>
      </c>
      <c r="F25" s="1" t="s">
        <v>90</v>
      </c>
      <c r="G25" s="1" t="s">
        <v>122</v>
      </c>
      <c r="H25" s="1" t="s">
        <v>43</v>
      </c>
      <c r="I25" s="1">
        <v>24</v>
      </c>
      <c r="J25" s="1">
        <v>40603</v>
      </c>
      <c r="K25" s="1">
        <v>1168000</v>
      </c>
      <c r="L25" s="1">
        <f t="shared" si="0"/>
        <v>3.4762842465753425</v>
      </c>
      <c r="M25" s="1">
        <v>9</v>
      </c>
      <c r="N25" s="1">
        <v>4</v>
      </c>
      <c r="O25" s="1">
        <v>125</v>
      </c>
    </row>
    <row r="26" spans="1:15" ht="15">
      <c r="A26" s="1">
        <v>20</v>
      </c>
      <c r="B26" s="1">
        <v>55</v>
      </c>
      <c r="C26" s="2" t="s">
        <v>105</v>
      </c>
      <c r="D26" s="1" t="s">
        <v>23</v>
      </c>
      <c r="E26" s="2" t="s">
        <v>30</v>
      </c>
      <c r="F26" s="1" t="s">
        <v>90</v>
      </c>
      <c r="G26" s="1" t="s">
        <v>122</v>
      </c>
      <c r="H26" s="1" t="s">
        <v>44</v>
      </c>
      <c r="I26" s="1">
        <v>5</v>
      </c>
      <c r="J26" s="1">
        <v>6410</v>
      </c>
      <c r="K26" s="1">
        <v>173496</v>
      </c>
      <c r="L26" s="1">
        <f t="shared" si="0"/>
        <v>3.6946096739982477</v>
      </c>
      <c r="M26" s="1">
        <v>9</v>
      </c>
      <c r="N26" s="1">
        <v>3</v>
      </c>
      <c r="O26" s="1">
        <v>167</v>
      </c>
    </row>
    <row r="27" spans="1:15" ht="15">
      <c r="A27" s="1">
        <v>21</v>
      </c>
      <c r="B27" s="1">
        <v>40</v>
      </c>
      <c r="C27" s="2" t="s">
        <v>106</v>
      </c>
      <c r="D27" s="3"/>
      <c r="E27" s="2" t="s">
        <v>32</v>
      </c>
      <c r="F27" s="1" t="s">
        <v>90</v>
      </c>
      <c r="G27" s="1" t="s">
        <v>122</v>
      </c>
      <c r="H27" s="1" t="s">
        <v>43</v>
      </c>
      <c r="I27" s="1">
        <v>5</v>
      </c>
      <c r="J27" s="1">
        <v>13655</v>
      </c>
      <c r="K27" s="1">
        <v>149742</v>
      </c>
      <c r="L27" s="1">
        <f t="shared" si="0"/>
        <v>9.1190180443696498</v>
      </c>
      <c r="M27" s="1">
        <v>9</v>
      </c>
      <c r="N27" s="1">
        <v>1</v>
      </c>
      <c r="O27" s="1">
        <v>345</v>
      </c>
    </row>
    <row r="28" spans="1:15" ht="30">
      <c r="A28" s="1">
        <v>22</v>
      </c>
      <c r="B28" s="1">
        <v>64</v>
      </c>
      <c r="C28" s="2" t="s">
        <v>107</v>
      </c>
      <c r="D28" s="1" t="s">
        <v>34</v>
      </c>
      <c r="E28" s="2" t="s">
        <v>116</v>
      </c>
      <c r="F28" s="1" t="s">
        <v>90</v>
      </c>
      <c r="G28" s="1" t="s">
        <v>122</v>
      </c>
      <c r="H28" s="1" t="s">
        <v>43</v>
      </c>
      <c r="I28" s="1">
        <v>13</v>
      </c>
      <c r="J28" s="1">
        <v>22792</v>
      </c>
      <c r="K28" s="1">
        <v>456351</v>
      </c>
      <c r="L28" s="1">
        <f t="shared" si="0"/>
        <v>4.9944012393968684</v>
      </c>
      <c r="M28" s="1">
        <v>9</v>
      </c>
      <c r="N28" s="1">
        <v>2</v>
      </c>
      <c r="O28" s="1">
        <v>533</v>
      </c>
    </row>
    <row r="29" spans="1:15" ht="60">
      <c r="A29" s="1">
        <v>23</v>
      </c>
      <c r="B29" s="1">
        <v>69</v>
      </c>
      <c r="C29" s="2" t="s">
        <v>36</v>
      </c>
      <c r="D29" s="2" t="s">
        <v>120</v>
      </c>
      <c r="E29" s="2" t="s">
        <v>118</v>
      </c>
      <c r="F29" s="1" t="s">
        <v>90</v>
      </c>
      <c r="G29" s="1" t="s">
        <v>90</v>
      </c>
      <c r="H29" s="1" t="s">
        <v>43</v>
      </c>
      <c r="I29" s="1">
        <v>13</v>
      </c>
      <c r="J29" s="1">
        <v>50611</v>
      </c>
      <c r="K29" s="1">
        <v>545718</v>
      </c>
      <c r="L29" s="1">
        <f t="shared" si="0"/>
        <v>9.2742038928530857</v>
      </c>
      <c r="M29" s="1">
        <v>9</v>
      </c>
      <c r="N29" s="1">
        <v>4</v>
      </c>
      <c r="O29" s="1">
        <v>590</v>
      </c>
    </row>
    <row r="30" spans="1:15" ht="45">
      <c r="A30" s="1">
        <v>24</v>
      </c>
      <c r="B30" s="1">
        <v>40</v>
      </c>
      <c r="C30" s="2" t="s">
        <v>131</v>
      </c>
      <c r="D30" s="1"/>
      <c r="E30" s="2" t="s">
        <v>40</v>
      </c>
      <c r="F30" s="1" t="s">
        <v>90</v>
      </c>
      <c r="G30" s="1" t="s">
        <v>90</v>
      </c>
      <c r="H30" s="1" t="s">
        <v>43</v>
      </c>
      <c r="I30" s="1">
        <v>8</v>
      </c>
      <c r="J30" s="1">
        <v>13500</v>
      </c>
      <c r="K30" s="1">
        <v>293437</v>
      </c>
      <c r="L30" s="1">
        <f t="shared" si="0"/>
        <v>4.6006468168635859</v>
      </c>
      <c r="M30" s="1">
        <v>9</v>
      </c>
      <c r="N30" s="1">
        <v>2</v>
      </c>
      <c r="O30" s="1">
        <v>201</v>
      </c>
    </row>
    <row r="31" spans="1:15" ht="15">
      <c r="A31" s="7"/>
      <c r="B31" s="7">
        <f>AVERAGE(B7:B30)</f>
        <v>56.208333333333336</v>
      </c>
      <c r="C31" s="7"/>
      <c r="D31" s="7"/>
      <c r="E31" s="7"/>
      <c r="F31" s="7"/>
      <c r="G31" s="7"/>
      <c r="H31" s="7"/>
      <c r="I31" s="7">
        <f>STDEV(I5:I22)</f>
        <v>2.4358434541926814</v>
      </c>
      <c r="J31" s="7">
        <f t="shared" ref="J31:O31" si="1">AVERAGE(J7:J30)</f>
        <v>14619.416666666666</v>
      </c>
      <c r="K31" s="7">
        <f t="shared" si="1"/>
        <v>278923.83333333331</v>
      </c>
      <c r="L31" s="7">
        <f t="shared" si="1"/>
        <v>5.3704720134872597</v>
      </c>
      <c r="M31" s="7">
        <f t="shared" si="1"/>
        <v>8.5416666666666661</v>
      </c>
      <c r="N31" s="7">
        <f t="shared" si="1"/>
        <v>2.6666666666666665</v>
      </c>
      <c r="O31" s="7">
        <f t="shared" si="1"/>
        <v>179.41666666666666</v>
      </c>
    </row>
    <row r="32" spans="1:15" ht="15">
      <c r="A32" s="7"/>
      <c r="B32" s="7">
        <f>STDEV(B7:B30)</f>
        <v>19.372726608092208</v>
      </c>
      <c r="C32" s="7"/>
      <c r="D32" s="7"/>
      <c r="E32" s="7"/>
      <c r="F32" s="7"/>
      <c r="G32" s="7"/>
      <c r="H32" s="7"/>
      <c r="I32" s="7">
        <f>STDEV(I7:I23)</f>
        <v>2.4208044360598522</v>
      </c>
      <c r="J32" s="7">
        <f t="shared" ref="J32:O32" si="2">STDEV(J7:J30)</f>
        <v>12220.905445415945</v>
      </c>
      <c r="K32" s="7">
        <f t="shared" si="2"/>
        <v>225617.25836154402</v>
      </c>
      <c r="L32" s="7">
        <f t="shared" si="2"/>
        <v>2.3796299159678793</v>
      </c>
      <c r="M32" s="7">
        <f t="shared" si="2"/>
        <v>0.58822996587527154</v>
      </c>
      <c r="N32" s="7">
        <f t="shared" si="2"/>
        <v>1.0072203103706701</v>
      </c>
      <c r="O32" s="7">
        <f t="shared" si="2"/>
        <v>138.51131382660051</v>
      </c>
    </row>
  </sheetData>
  <pageMargins left="0.75" right="0.75" top="1" bottom="1" header="0.51111111111111107" footer="0.51111111111111107"/>
  <pageSetup paperSize="9" fitToWidth="0" fitToHeight="0" orientation="portrait" useFirstPageNumber="1" errors="NA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6" workbookViewId="0">
      <selection activeCell="H22" sqref="H22"/>
    </sheetView>
  </sheetViews>
  <sheetFormatPr baseColWidth="10" defaultRowHeight="17" customHeight="1" x14ac:dyDescent="0"/>
  <cols>
    <col min="1" max="1" width="4.33203125" style="10" customWidth="1"/>
    <col min="2" max="2" width="6.5" style="10" customWidth="1"/>
    <col min="3" max="3" width="25.83203125" style="10" customWidth="1"/>
    <col min="4" max="4" width="17.83203125" style="10" customWidth="1"/>
    <col min="5" max="5" width="33.33203125" style="10" customWidth="1"/>
    <col min="6" max="6" width="7" style="10" customWidth="1"/>
    <col min="7" max="7" width="7.1640625" style="10" customWidth="1"/>
    <col min="8" max="8" width="18.33203125" style="10" customWidth="1"/>
    <col min="9" max="16384" width="10.83203125" style="10"/>
  </cols>
  <sheetData>
    <row r="1" spans="1:8" ht="17" customHeight="1">
      <c r="A1" s="12" t="s">
        <v>124</v>
      </c>
      <c r="B1" s="12" t="s">
        <v>2</v>
      </c>
      <c r="C1" s="12" t="s">
        <v>3</v>
      </c>
      <c r="D1" s="13" t="s">
        <v>123</v>
      </c>
      <c r="E1" s="12" t="s">
        <v>4</v>
      </c>
      <c r="F1" s="13" t="s">
        <v>139</v>
      </c>
      <c r="G1" s="13" t="s">
        <v>140</v>
      </c>
      <c r="H1" s="12" t="s">
        <v>126</v>
      </c>
    </row>
    <row r="2" spans="1:8" ht="17" customHeight="1">
      <c r="A2" s="15"/>
      <c r="B2" s="15" t="s">
        <v>138</v>
      </c>
      <c r="C2" s="15"/>
      <c r="D2" s="16"/>
      <c r="E2" s="15"/>
      <c r="F2" s="16" t="s">
        <v>130</v>
      </c>
      <c r="G2" s="16" t="s">
        <v>130</v>
      </c>
      <c r="H2" s="15" t="s">
        <v>129</v>
      </c>
    </row>
    <row r="3" spans="1:8" ht="17" customHeight="1">
      <c r="A3" s="17">
        <v>1</v>
      </c>
      <c r="B3" s="18">
        <v>70</v>
      </c>
      <c r="C3" s="18" t="s">
        <v>92</v>
      </c>
      <c r="D3" s="18" t="s">
        <v>59</v>
      </c>
      <c r="E3" s="18" t="s">
        <v>108</v>
      </c>
      <c r="F3" s="17" t="s">
        <v>122</v>
      </c>
      <c r="G3" s="17" t="s">
        <v>122</v>
      </c>
      <c r="H3" s="17" t="s">
        <v>43</v>
      </c>
    </row>
    <row r="4" spans="1:8" ht="17" customHeight="1">
      <c r="A4" s="19">
        <v>2</v>
      </c>
      <c r="B4" s="19">
        <v>58</v>
      </c>
      <c r="C4" s="20" t="s">
        <v>93</v>
      </c>
      <c r="D4" s="20" t="s">
        <v>58</v>
      </c>
      <c r="E4" s="20" t="s">
        <v>109</v>
      </c>
      <c r="F4" s="19" t="s">
        <v>122</v>
      </c>
      <c r="G4" s="19" t="s">
        <v>122</v>
      </c>
      <c r="H4" s="19" t="s">
        <v>43</v>
      </c>
    </row>
    <row r="5" spans="1:8" ht="17" customHeight="1">
      <c r="A5" s="19">
        <v>3</v>
      </c>
      <c r="B5" s="19">
        <v>71</v>
      </c>
      <c r="C5" s="20" t="s">
        <v>92</v>
      </c>
      <c r="D5" s="20"/>
      <c r="E5" s="20" t="s">
        <v>108</v>
      </c>
      <c r="F5" s="19" t="s">
        <v>122</v>
      </c>
      <c r="G5" s="19" t="s">
        <v>122</v>
      </c>
      <c r="H5" s="19" t="s">
        <v>43</v>
      </c>
    </row>
    <row r="6" spans="1:8" ht="17" customHeight="1">
      <c r="A6" s="19">
        <v>4</v>
      </c>
      <c r="B6" s="19">
        <v>83</v>
      </c>
      <c r="C6" s="20" t="s">
        <v>92</v>
      </c>
      <c r="D6" s="20" t="s">
        <v>119</v>
      </c>
      <c r="E6" s="20" t="s">
        <v>108</v>
      </c>
      <c r="F6" s="19" t="s">
        <v>90</v>
      </c>
      <c r="G6" s="19" t="s">
        <v>122</v>
      </c>
      <c r="H6" s="19" t="s">
        <v>44</v>
      </c>
    </row>
    <row r="7" spans="1:8" ht="17" customHeight="1">
      <c r="A7" s="19">
        <v>5</v>
      </c>
      <c r="B7" s="19">
        <v>76</v>
      </c>
      <c r="C7" s="20" t="s">
        <v>92</v>
      </c>
      <c r="D7" s="20" t="s">
        <v>61</v>
      </c>
      <c r="E7" s="20" t="s">
        <v>108</v>
      </c>
      <c r="F7" s="19" t="s">
        <v>90</v>
      </c>
      <c r="G7" s="19" t="s">
        <v>90</v>
      </c>
      <c r="H7" s="19" t="s">
        <v>43</v>
      </c>
    </row>
    <row r="8" spans="1:8" ht="17" customHeight="1">
      <c r="A8" s="19">
        <v>6</v>
      </c>
      <c r="B8" s="19">
        <v>48</v>
      </c>
      <c r="C8" s="20" t="s">
        <v>94</v>
      </c>
      <c r="D8" s="20"/>
      <c r="E8" s="20" t="s">
        <v>110</v>
      </c>
      <c r="F8" s="19" t="s">
        <v>90</v>
      </c>
      <c r="G8" s="19" t="s">
        <v>122</v>
      </c>
      <c r="H8" s="19" t="s">
        <v>44</v>
      </c>
    </row>
    <row r="9" spans="1:8" ht="17" customHeight="1">
      <c r="A9" s="19">
        <v>7</v>
      </c>
      <c r="B9" s="19">
        <v>65</v>
      </c>
      <c r="C9" s="20" t="s">
        <v>95</v>
      </c>
      <c r="D9" s="21" t="s">
        <v>62</v>
      </c>
      <c r="E9" s="22" t="s">
        <v>111</v>
      </c>
      <c r="F9" s="19" t="s">
        <v>90</v>
      </c>
      <c r="G9" s="19" t="s">
        <v>122</v>
      </c>
      <c r="H9" s="19" t="s">
        <v>44</v>
      </c>
    </row>
    <row r="10" spans="1:8" ht="17" customHeight="1">
      <c r="A10" s="19">
        <v>8</v>
      </c>
      <c r="B10" s="19">
        <v>6</v>
      </c>
      <c r="C10" s="20" t="s">
        <v>96</v>
      </c>
      <c r="D10" s="20"/>
      <c r="E10" s="20" t="s">
        <v>112</v>
      </c>
      <c r="F10" s="19" t="s">
        <v>122</v>
      </c>
      <c r="G10" s="19" t="s">
        <v>122</v>
      </c>
      <c r="H10" s="19" t="s">
        <v>44</v>
      </c>
    </row>
    <row r="11" spans="1:8" ht="17" customHeight="1">
      <c r="A11" s="19">
        <v>9</v>
      </c>
      <c r="B11" s="19">
        <v>75</v>
      </c>
      <c r="C11" s="20" t="s">
        <v>92</v>
      </c>
      <c r="D11" s="20" t="s">
        <v>63</v>
      </c>
      <c r="E11" s="20" t="s">
        <v>108</v>
      </c>
      <c r="F11" s="19" t="s">
        <v>90</v>
      </c>
      <c r="G11" s="19" t="s">
        <v>90</v>
      </c>
      <c r="H11" s="19" t="s">
        <v>44</v>
      </c>
    </row>
    <row r="12" spans="1:8" ht="17" customHeight="1">
      <c r="A12" s="19">
        <v>10</v>
      </c>
      <c r="B12" s="19">
        <v>49</v>
      </c>
      <c r="C12" s="21" t="s">
        <v>97</v>
      </c>
      <c r="D12" s="21" t="s">
        <v>23</v>
      </c>
      <c r="E12" s="21" t="s">
        <v>112</v>
      </c>
      <c r="F12" s="19" t="s">
        <v>90</v>
      </c>
      <c r="G12" s="19" t="s">
        <v>122</v>
      </c>
      <c r="H12" s="19" t="s">
        <v>44</v>
      </c>
    </row>
    <row r="13" spans="1:8" ht="17" customHeight="1">
      <c r="A13" s="19">
        <v>11</v>
      </c>
      <c r="B13" s="19">
        <v>29</v>
      </c>
      <c r="C13" s="20" t="s">
        <v>98</v>
      </c>
      <c r="D13" s="19"/>
      <c r="E13" s="20" t="s">
        <v>110</v>
      </c>
      <c r="F13" s="19" t="s">
        <v>90</v>
      </c>
      <c r="G13" s="19" t="s">
        <v>122</v>
      </c>
      <c r="H13" s="19" t="s">
        <v>43</v>
      </c>
    </row>
    <row r="14" spans="1:8" ht="17" customHeight="1">
      <c r="A14" s="19">
        <v>12</v>
      </c>
      <c r="B14" s="19">
        <v>45</v>
      </c>
      <c r="C14" s="20" t="s">
        <v>98</v>
      </c>
      <c r="D14" s="19"/>
      <c r="E14" s="20" t="s">
        <v>73</v>
      </c>
      <c r="F14" s="19" t="s">
        <v>90</v>
      </c>
      <c r="G14" s="19" t="s">
        <v>122</v>
      </c>
      <c r="H14" s="19" t="s">
        <v>43</v>
      </c>
    </row>
    <row r="15" spans="1:8" ht="17" customHeight="1">
      <c r="A15" s="19">
        <v>13</v>
      </c>
      <c r="B15" s="19">
        <v>65</v>
      </c>
      <c r="C15" s="20" t="s">
        <v>99</v>
      </c>
      <c r="D15" s="19" t="s">
        <v>80</v>
      </c>
      <c r="E15" s="20" t="s">
        <v>113</v>
      </c>
      <c r="F15" s="19" t="s">
        <v>90</v>
      </c>
      <c r="G15" s="19" t="s">
        <v>122</v>
      </c>
      <c r="H15" s="19" t="s">
        <v>43</v>
      </c>
    </row>
    <row r="16" spans="1:8" ht="23" customHeight="1">
      <c r="A16" s="19">
        <v>14</v>
      </c>
      <c r="B16" s="19">
        <v>75</v>
      </c>
      <c r="C16" s="20" t="s">
        <v>100</v>
      </c>
      <c r="D16" s="19" t="s">
        <v>58</v>
      </c>
      <c r="E16" s="20" t="s">
        <v>114</v>
      </c>
      <c r="F16" s="19" t="s">
        <v>122</v>
      </c>
      <c r="G16" s="19" t="s">
        <v>122</v>
      </c>
      <c r="H16" s="19" t="s">
        <v>44</v>
      </c>
    </row>
    <row r="17" spans="1:8" ht="17" customHeight="1">
      <c r="A17" s="19">
        <v>15</v>
      </c>
      <c r="B17" s="19">
        <v>46</v>
      </c>
      <c r="C17" s="20" t="s">
        <v>101</v>
      </c>
      <c r="D17" s="19" t="s">
        <v>77</v>
      </c>
      <c r="E17" s="20" t="s">
        <v>110</v>
      </c>
      <c r="F17" s="19" t="s">
        <v>90</v>
      </c>
      <c r="G17" s="19" t="s">
        <v>122</v>
      </c>
      <c r="H17" s="19" t="s">
        <v>43</v>
      </c>
    </row>
    <row r="18" spans="1:8" ht="17" customHeight="1">
      <c r="A18" s="19">
        <v>16</v>
      </c>
      <c r="B18" s="19">
        <v>65</v>
      </c>
      <c r="C18" s="20" t="s">
        <v>102</v>
      </c>
      <c r="D18" s="19" t="s">
        <v>83</v>
      </c>
      <c r="E18" s="20" t="s">
        <v>110</v>
      </c>
      <c r="F18" s="19" t="s">
        <v>90</v>
      </c>
      <c r="G18" s="19" t="s">
        <v>122</v>
      </c>
      <c r="H18" s="19" t="s">
        <v>43</v>
      </c>
    </row>
    <row r="19" spans="1:8" ht="17" customHeight="1">
      <c r="A19" s="19">
        <v>17</v>
      </c>
      <c r="B19" s="19">
        <v>80</v>
      </c>
      <c r="C19" s="19" t="s">
        <v>103</v>
      </c>
      <c r="D19" s="19" t="s">
        <v>78</v>
      </c>
      <c r="E19" s="19" t="s">
        <v>110</v>
      </c>
      <c r="F19" s="19" t="s">
        <v>90</v>
      </c>
      <c r="G19" s="19" t="s">
        <v>122</v>
      </c>
      <c r="H19" s="19" t="s">
        <v>43</v>
      </c>
    </row>
    <row r="20" spans="1:8" ht="17" customHeight="1">
      <c r="A20" s="19">
        <v>18</v>
      </c>
      <c r="B20" s="19">
        <v>54</v>
      </c>
      <c r="C20" s="20" t="s">
        <v>104</v>
      </c>
      <c r="D20" s="19" t="s">
        <v>34</v>
      </c>
      <c r="E20" s="20" t="s">
        <v>115</v>
      </c>
      <c r="F20" s="19" t="s">
        <v>90</v>
      </c>
      <c r="G20" s="19" t="s">
        <v>122</v>
      </c>
      <c r="H20" s="19" t="s">
        <v>43</v>
      </c>
    </row>
    <row r="21" spans="1:8" ht="17" customHeight="1">
      <c r="A21" s="19">
        <v>19</v>
      </c>
      <c r="B21" s="19">
        <v>21</v>
      </c>
      <c r="C21" s="20" t="s">
        <v>24</v>
      </c>
      <c r="D21" s="19" t="s">
        <v>121</v>
      </c>
      <c r="E21" s="20" t="s">
        <v>146</v>
      </c>
      <c r="F21" s="19" t="s">
        <v>90</v>
      </c>
      <c r="G21" s="19" t="s">
        <v>122</v>
      </c>
      <c r="H21" s="19" t="s">
        <v>43</v>
      </c>
    </row>
    <row r="22" spans="1:8" ht="17" customHeight="1">
      <c r="A22" s="19">
        <v>20</v>
      </c>
      <c r="B22" s="19">
        <v>55</v>
      </c>
      <c r="C22" s="20" t="s">
        <v>105</v>
      </c>
      <c r="D22" s="19" t="s">
        <v>23</v>
      </c>
      <c r="E22" s="20" t="s">
        <v>30</v>
      </c>
      <c r="F22" s="19" t="s">
        <v>90</v>
      </c>
      <c r="G22" s="19" t="s">
        <v>122</v>
      </c>
      <c r="H22" s="19" t="s">
        <v>44</v>
      </c>
    </row>
    <row r="23" spans="1:8" ht="17" customHeight="1">
      <c r="A23" s="19">
        <v>21</v>
      </c>
      <c r="B23" s="19">
        <v>40</v>
      </c>
      <c r="C23" s="20" t="s">
        <v>106</v>
      </c>
      <c r="D23" s="23"/>
      <c r="E23" s="20" t="s">
        <v>32</v>
      </c>
      <c r="F23" s="19" t="s">
        <v>90</v>
      </c>
      <c r="G23" s="19" t="s">
        <v>122</v>
      </c>
      <c r="H23" s="19" t="s">
        <v>43</v>
      </c>
    </row>
    <row r="24" spans="1:8" ht="23" customHeight="1">
      <c r="A24" s="19">
        <v>22</v>
      </c>
      <c r="B24" s="19">
        <v>64</v>
      </c>
      <c r="C24" s="20" t="s">
        <v>107</v>
      </c>
      <c r="D24" s="19" t="s">
        <v>34</v>
      </c>
      <c r="E24" s="20" t="s">
        <v>116</v>
      </c>
      <c r="F24" s="19" t="s">
        <v>90</v>
      </c>
      <c r="G24" s="19" t="s">
        <v>122</v>
      </c>
      <c r="H24" s="19" t="s">
        <v>43</v>
      </c>
    </row>
    <row r="25" spans="1:8" ht="25" customHeight="1">
      <c r="A25" s="19">
        <v>23</v>
      </c>
      <c r="B25" s="19">
        <v>69</v>
      </c>
      <c r="C25" s="20" t="s">
        <v>36</v>
      </c>
      <c r="D25" s="20" t="s">
        <v>120</v>
      </c>
      <c r="E25" s="20" t="s">
        <v>141</v>
      </c>
      <c r="F25" s="19" t="s">
        <v>90</v>
      </c>
      <c r="G25" s="19" t="s">
        <v>90</v>
      </c>
      <c r="H25" s="19" t="s">
        <v>43</v>
      </c>
    </row>
    <row r="26" spans="1:8" ht="23" customHeight="1">
      <c r="A26" s="24">
        <v>24</v>
      </c>
      <c r="B26" s="24">
        <v>40</v>
      </c>
      <c r="C26" s="25" t="s">
        <v>131</v>
      </c>
      <c r="D26" s="24"/>
      <c r="E26" s="25" t="s">
        <v>40</v>
      </c>
      <c r="F26" s="24" t="s">
        <v>90</v>
      </c>
      <c r="G26" s="24" t="s">
        <v>90</v>
      </c>
      <c r="H26" s="24" t="s">
        <v>43</v>
      </c>
    </row>
    <row r="27" spans="1:8" ht="17" customHeight="1">
      <c r="A27" s="11" t="s">
        <v>144</v>
      </c>
      <c r="B27" s="11">
        <f>AVERAGE(B3:B26)</f>
        <v>56.208333333333336</v>
      </c>
      <c r="C27" s="11"/>
      <c r="D27" s="11"/>
      <c r="E27" s="11"/>
      <c r="F27" s="11"/>
      <c r="G27" s="11"/>
      <c r="H27" s="11"/>
    </row>
    <row r="28" spans="1:8" ht="17" customHeight="1">
      <c r="A28" s="11" t="s">
        <v>145</v>
      </c>
      <c r="B28" s="11">
        <f>STDEV(B3:B26)</f>
        <v>19.372726608092208</v>
      </c>
      <c r="C28" s="11"/>
      <c r="D28" s="11"/>
      <c r="E28" s="11"/>
      <c r="F28" s="11"/>
      <c r="G28" s="11"/>
      <c r="H28" s="11"/>
    </row>
  </sheetData>
  <phoneticPr fontId="9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G20" sqref="G20"/>
    </sheetView>
  </sheetViews>
  <sheetFormatPr baseColWidth="10" defaultRowHeight="14" customHeight="1" x14ac:dyDescent="0"/>
  <cols>
    <col min="1" max="2" width="10.83203125" style="14"/>
    <col min="3" max="3" width="18.33203125" style="14" customWidth="1"/>
    <col min="4" max="4" width="17.83203125" style="14" customWidth="1"/>
    <col min="5" max="5" width="12.1640625" style="14" customWidth="1"/>
    <col min="6" max="6" width="14.33203125" style="14" customWidth="1"/>
    <col min="7" max="7" width="19.5" style="14" customWidth="1"/>
    <col min="8" max="16384" width="10.83203125" style="14"/>
  </cols>
  <sheetData>
    <row r="1" spans="1:7" ht="18" customHeight="1">
      <c r="A1" s="12" t="s">
        <v>125</v>
      </c>
      <c r="B1" s="12" t="s">
        <v>2</v>
      </c>
      <c r="C1" s="12" t="s">
        <v>136</v>
      </c>
      <c r="D1" s="12" t="s">
        <v>127</v>
      </c>
      <c r="E1" s="12" t="s">
        <v>67</v>
      </c>
      <c r="F1" s="12" t="s">
        <v>68</v>
      </c>
      <c r="G1" s="12" t="s">
        <v>142</v>
      </c>
    </row>
    <row r="2" spans="1:7" ht="14" customHeight="1">
      <c r="A2" s="15"/>
      <c r="B2" s="15"/>
      <c r="C2" s="15" t="s">
        <v>137</v>
      </c>
      <c r="D2" s="15" t="s">
        <v>128</v>
      </c>
      <c r="E2" s="15"/>
      <c r="F2" s="15"/>
      <c r="G2" s="9" t="s">
        <v>143</v>
      </c>
    </row>
    <row r="3" spans="1:7" ht="14" customHeight="1">
      <c r="A3" s="17">
        <v>1</v>
      </c>
      <c r="B3" s="18">
        <v>70</v>
      </c>
      <c r="C3" s="17">
        <v>179</v>
      </c>
      <c r="D3" s="17">
        <v>3</v>
      </c>
      <c r="E3" s="17">
        <v>9</v>
      </c>
      <c r="F3" s="17">
        <v>3</v>
      </c>
      <c r="G3" s="26">
        <v>3.4903655768580668</v>
      </c>
    </row>
    <row r="4" spans="1:7" ht="14" customHeight="1">
      <c r="A4" s="19">
        <v>2</v>
      </c>
      <c r="B4" s="19">
        <v>58</v>
      </c>
      <c r="C4" s="19">
        <v>146</v>
      </c>
      <c r="D4" s="19">
        <v>3</v>
      </c>
      <c r="E4" s="19">
        <v>8</v>
      </c>
      <c r="F4" s="19">
        <v>3</v>
      </c>
      <c r="G4" s="27">
        <v>4.9674356993045592</v>
      </c>
    </row>
    <row r="5" spans="1:7" ht="14" customHeight="1">
      <c r="A5" s="19">
        <v>3</v>
      </c>
      <c r="B5" s="19">
        <v>71</v>
      </c>
      <c r="C5" s="19">
        <v>355</v>
      </c>
      <c r="D5" s="19">
        <v>3</v>
      </c>
      <c r="E5" s="19">
        <v>8</v>
      </c>
      <c r="F5" s="19">
        <v>2</v>
      </c>
      <c r="G5" s="27">
        <v>3.5073459412213355</v>
      </c>
    </row>
    <row r="6" spans="1:7" ht="14" customHeight="1">
      <c r="A6" s="19">
        <v>4</v>
      </c>
      <c r="B6" s="19">
        <v>83</v>
      </c>
      <c r="C6" s="19">
        <v>122</v>
      </c>
      <c r="D6" s="19">
        <v>9</v>
      </c>
      <c r="E6" s="19">
        <v>9</v>
      </c>
      <c r="F6" s="19">
        <v>4</v>
      </c>
      <c r="G6" s="27">
        <v>4.2527323805545061</v>
      </c>
    </row>
    <row r="7" spans="1:7" ht="14" customHeight="1">
      <c r="A7" s="19">
        <v>5</v>
      </c>
      <c r="B7" s="19">
        <v>76</v>
      </c>
      <c r="C7" s="19">
        <v>121</v>
      </c>
      <c r="D7" s="19">
        <v>4</v>
      </c>
      <c r="E7" s="19">
        <v>8</v>
      </c>
      <c r="F7" s="19">
        <v>2</v>
      </c>
      <c r="G7" s="27">
        <v>4.5578051702780096</v>
      </c>
    </row>
    <row r="8" spans="1:7" ht="14" customHeight="1">
      <c r="A8" s="19">
        <v>6</v>
      </c>
      <c r="B8" s="19">
        <v>48</v>
      </c>
      <c r="C8" s="19">
        <v>182</v>
      </c>
      <c r="D8" s="19">
        <v>4</v>
      </c>
      <c r="E8" s="19">
        <v>8</v>
      </c>
      <c r="F8" s="19">
        <v>1</v>
      </c>
      <c r="G8" s="27">
        <v>9.1749821810406278</v>
      </c>
    </row>
    <row r="9" spans="1:7" ht="14" customHeight="1">
      <c r="A9" s="19">
        <v>7</v>
      </c>
      <c r="B9" s="19">
        <v>65</v>
      </c>
      <c r="C9" s="19">
        <v>84</v>
      </c>
      <c r="D9" s="19">
        <v>3</v>
      </c>
      <c r="E9" s="19">
        <v>9</v>
      </c>
      <c r="F9" s="19">
        <v>1</v>
      </c>
      <c r="G9" s="27">
        <v>8.8003840167570946</v>
      </c>
    </row>
    <row r="10" spans="1:7" ht="14" customHeight="1">
      <c r="A10" s="19">
        <v>8</v>
      </c>
      <c r="B10" s="19">
        <v>6</v>
      </c>
      <c r="C10" s="19">
        <v>95</v>
      </c>
      <c r="D10" s="19">
        <v>3</v>
      </c>
      <c r="E10" s="19">
        <v>9</v>
      </c>
      <c r="F10" s="19">
        <v>3</v>
      </c>
      <c r="G10" s="27">
        <v>5.0776077498232794</v>
      </c>
    </row>
    <row r="11" spans="1:7" ht="14" customHeight="1">
      <c r="A11" s="19">
        <v>9</v>
      </c>
      <c r="B11" s="19">
        <v>75</v>
      </c>
      <c r="C11" s="19">
        <v>65</v>
      </c>
      <c r="D11" s="19">
        <v>4</v>
      </c>
      <c r="E11" s="19">
        <v>8</v>
      </c>
      <c r="F11" s="19">
        <v>3</v>
      </c>
      <c r="G11" s="27">
        <v>10.061453608824682</v>
      </c>
    </row>
    <row r="12" spans="1:7" ht="14" customHeight="1">
      <c r="A12" s="19">
        <v>10</v>
      </c>
      <c r="B12" s="19">
        <v>49</v>
      </c>
      <c r="C12" s="19">
        <v>78</v>
      </c>
      <c r="D12" s="19">
        <v>4</v>
      </c>
      <c r="E12" s="19">
        <v>9</v>
      </c>
      <c r="F12" s="19">
        <v>4</v>
      </c>
      <c r="G12" s="27">
        <v>8.9817356852816914</v>
      </c>
    </row>
    <row r="13" spans="1:7" ht="14" customHeight="1">
      <c r="A13" s="19">
        <v>11</v>
      </c>
      <c r="B13" s="19">
        <v>29</v>
      </c>
      <c r="C13" s="19">
        <v>108</v>
      </c>
      <c r="D13" s="19">
        <v>5</v>
      </c>
      <c r="E13" s="19">
        <v>9</v>
      </c>
      <c r="F13" s="19">
        <v>4</v>
      </c>
      <c r="G13" s="27">
        <v>4.3358639011738367</v>
      </c>
    </row>
    <row r="14" spans="1:7" ht="14" customHeight="1">
      <c r="A14" s="19">
        <v>12</v>
      </c>
      <c r="B14" s="19">
        <v>45</v>
      </c>
      <c r="C14" s="19">
        <v>121</v>
      </c>
      <c r="D14" s="19">
        <v>5</v>
      </c>
      <c r="E14" s="19">
        <v>9</v>
      </c>
      <c r="F14" s="19">
        <v>3</v>
      </c>
      <c r="G14" s="27">
        <v>3.861801884124187</v>
      </c>
    </row>
    <row r="15" spans="1:7" ht="14" customHeight="1">
      <c r="A15" s="19">
        <v>13</v>
      </c>
      <c r="B15" s="19">
        <v>65</v>
      </c>
      <c r="C15" s="19">
        <v>129</v>
      </c>
      <c r="D15" s="19">
        <v>10</v>
      </c>
      <c r="E15" s="19">
        <v>8</v>
      </c>
      <c r="F15" s="19">
        <v>4</v>
      </c>
      <c r="G15" s="27">
        <v>3.4782608695652173</v>
      </c>
    </row>
    <row r="16" spans="1:7" ht="14" customHeight="1">
      <c r="A16" s="19">
        <v>14</v>
      </c>
      <c r="B16" s="19">
        <v>75</v>
      </c>
      <c r="C16" s="19">
        <v>62</v>
      </c>
      <c r="D16" s="19">
        <v>9</v>
      </c>
      <c r="E16" s="19">
        <v>7</v>
      </c>
      <c r="F16" s="19">
        <v>2</v>
      </c>
      <c r="G16" s="27">
        <v>4.451772464962902</v>
      </c>
    </row>
    <row r="17" spans="1:7" ht="14" customHeight="1">
      <c r="A17" s="19">
        <v>15</v>
      </c>
      <c r="B17" s="19">
        <v>46</v>
      </c>
      <c r="C17" s="19">
        <v>92</v>
      </c>
      <c r="D17" s="19">
        <v>3</v>
      </c>
      <c r="E17" s="19">
        <v>9</v>
      </c>
      <c r="F17" s="19">
        <v>2</v>
      </c>
      <c r="G17" s="27">
        <v>4.8943882779400747</v>
      </c>
    </row>
    <row r="18" spans="1:7" ht="14" customHeight="1">
      <c r="A18" s="19">
        <v>16</v>
      </c>
      <c r="B18" s="19">
        <v>65</v>
      </c>
      <c r="C18" s="19">
        <v>128</v>
      </c>
      <c r="D18" s="19">
        <v>5</v>
      </c>
      <c r="E18" s="19">
        <v>8</v>
      </c>
      <c r="F18" s="19">
        <v>2</v>
      </c>
      <c r="G18" s="27">
        <v>4</v>
      </c>
    </row>
    <row r="19" spans="1:7" ht="14" customHeight="1">
      <c r="A19" s="19">
        <v>17</v>
      </c>
      <c r="B19" s="19">
        <v>80</v>
      </c>
      <c r="C19" s="19">
        <v>140</v>
      </c>
      <c r="D19" s="19">
        <v>7</v>
      </c>
      <c r="E19" s="19">
        <v>8</v>
      </c>
      <c r="F19" s="19">
        <v>2</v>
      </c>
      <c r="G19" s="27">
        <v>3.7782340862422998</v>
      </c>
    </row>
    <row r="20" spans="1:7" ht="14" customHeight="1">
      <c r="A20" s="19">
        <v>18</v>
      </c>
      <c r="B20" s="19">
        <v>54</v>
      </c>
      <c r="C20" s="19">
        <v>138</v>
      </c>
      <c r="D20" s="19">
        <v>5</v>
      </c>
      <c r="E20" s="19">
        <v>8</v>
      </c>
      <c r="F20" s="19">
        <v>3</v>
      </c>
      <c r="G20" s="27">
        <v>2.0599949156851114</v>
      </c>
    </row>
    <row r="21" spans="1:7" ht="14" customHeight="1">
      <c r="A21" s="19">
        <v>19</v>
      </c>
      <c r="B21" s="19">
        <v>21</v>
      </c>
      <c r="C21" s="19">
        <v>125</v>
      </c>
      <c r="D21" s="19">
        <v>24</v>
      </c>
      <c r="E21" s="19">
        <v>9</v>
      </c>
      <c r="F21" s="19">
        <v>4</v>
      </c>
      <c r="G21" s="27">
        <v>3.4762842465753425</v>
      </c>
    </row>
    <row r="22" spans="1:7" ht="14" customHeight="1">
      <c r="A22" s="19">
        <v>20</v>
      </c>
      <c r="B22" s="19">
        <v>55</v>
      </c>
      <c r="C22" s="19">
        <v>167</v>
      </c>
      <c r="D22" s="19">
        <v>5</v>
      </c>
      <c r="E22" s="19">
        <v>9</v>
      </c>
      <c r="F22" s="19">
        <v>3</v>
      </c>
      <c r="G22" s="27">
        <v>3.6946096739982477</v>
      </c>
    </row>
    <row r="23" spans="1:7" ht="14" customHeight="1">
      <c r="A23" s="19">
        <v>21</v>
      </c>
      <c r="B23" s="19">
        <v>40</v>
      </c>
      <c r="C23" s="19">
        <v>345</v>
      </c>
      <c r="D23" s="19">
        <v>5</v>
      </c>
      <c r="E23" s="19">
        <v>9</v>
      </c>
      <c r="F23" s="19">
        <v>1</v>
      </c>
      <c r="G23" s="27">
        <v>9.1190180443696498</v>
      </c>
    </row>
    <row r="24" spans="1:7" ht="14" customHeight="1">
      <c r="A24" s="19">
        <v>22</v>
      </c>
      <c r="B24" s="19">
        <v>64</v>
      </c>
      <c r="C24" s="19">
        <v>533</v>
      </c>
      <c r="D24" s="19">
        <v>13</v>
      </c>
      <c r="E24" s="19">
        <v>9</v>
      </c>
      <c r="F24" s="19">
        <v>2</v>
      </c>
      <c r="G24" s="27">
        <v>4.9944012393968684</v>
      </c>
    </row>
    <row r="25" spans="1:7" ht="14" customHeight="1">
      <c r="A25" s="19">
        <v>23</v>
      </c>
      <c r="B25" s="19">
        <v>69</v>
      </c>
      <c r="C25" s="19">
        <v>590</v>
      </c>
      <c r="D25" s="19">
        <v>13</v>
      </c>
      <c r="E25" s="19">
        <v>9</v>
      </c>
      <c r="F25" s="19">
        <v>4</v>
      </c>
      <c r="G25" s="27">
        <v>9.2742038928530857</v>
      </c>
    </row>
    <row r="26" spans="1:7" ht="14" customHeight="1">
      <c r="A26" s="24">
        <v>24</v>
      </c>
      <c r="B26" s="24">
        <v>40</v>
      </c>
      <c r="C26" s="24">
        <v>201</v>
      </c>
      <c r="D26" s="24">
        <v>8</v>
      </c>
      <c r="E26" s="24">
        <v>9</v>
      </c>
      <c r="F26" s="24">
        <v>2</v>
      </c>
      <c r="G26" s="28">
        <v>4.6006468168635859</v>
      </c>
    </row>
    <row r="27" spans="1:7" ht="14" customHeight="1">
      <c r="A27" s="29" t="s">
        <v>144</v>
      </c>
      <c r="B27" s="29">
        <f t="shared" ref="B27:G27" si="0">AVERAGE(B3:B26)</f>
        <v>56.208333333333336</v>
      </c>
      <c r="C27" s="29">
        <f t="shared" si="0"/>
        <v>179.41666666666666</v>
      </c>
      <c r="D27" s="29">
        <f t="shared" si="0"/>
        <v>6.541666666666667</v>
      </c>
      <c r="E27" s="29">
        <f t="shared" si="0"/>
        <v>8.5416666666666661</v>
      </c>
      <c r="F27" s="29">
        <f t="shared" si="0"/>
        <v>2.6666666666666665</v>
      </c>
      <c r="G27" s="29">
        <f t="shared" si="0"/>
        <v>5.3704720134872597</v>
      </c>
    </row>
    <row r="28" spans="1:7" ht="14" customHeight="1">
      <c r="A28" s="30" t="s">
        <v>145</v>
      </c>
      <c r="B28" s="30">
        <f>STDEV(B3:B26)</f>
        <v>19.372726608092208</v>
      </c>
      <c r="C28" s="30">
        <f>STDEV(C3:C26)</f>
        <v>138.51131382660051</v>
      </c>
      <c r="D28" s="30">
        <f>STDEV(D3:D19)</f>
        <v>2.3577157439801271</v>
      </c>
      <c r="E28" s="30">
        <f>STDEV(E3:E26)</f>
        <v>0.58822996587527154</v>
      </c>
      <c r="F28" s="30">
        <f>STDEV(F3:F26)</f>
        <v>1.0072203103706701</v>
      </c>
      <c r="G28" s="30">
        <f>STDEV(G3:G26)</f>
        <v>2.3796299159678793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157255230</TotalTime>
  <Pages>0</Pages>
  <Words>0</Words>
  <Characters>0</Characters>
  <Application>Microsoft Macintosh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Tables</vt:lpstr>
      <vt:lpstr>Table 1</vt:lpstr>
      <vt:lpstr>Table 2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vipulkuvad</dc:creator>
  <cp:keywords/>
  <dc:description/>
  <cp:lastModifiedBy>Hitesh Modi</cp:lastModifiedBy>
  <cp:revision/>
  <cp:lastPrinted>1899-12-30T00:30:00Z</cp:lastPrinted>
  <dcterms:created xsi:type="dcterms:W3CDTF">2007-05-17T12:02:03Z</dcterms:created>
  <dcterms:modified xsi:type="dcterms:W3CDTF">2020-05-26T04:31:01Z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1033-9.1.0.4058</vt:lpwstr>
  </property>
</Properties>
</file>