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1000"/>
  </bookViews>
  <sheets>
    <sheet name="Supplementary Table 1" sheetId="12" r:id="rId1"/>
    <sheet name="Supplementary Table 2" sheetId="17" r:id="rId2"/>
    <sheet name="Supplementary Table 3" sheetId="4" r:id="rId3"/>
    <sheet name="Supplementary Table 4" sheetId="1" r:id="rId4"/>
    <sheet name="Supplementary Table 5" sheetId="2" r:id="rId5"/>
    <sheet name="Supplementary Table 6" sheetId="8" r:id="rId6"/>
    <sheet name="Supplementary Table 7" sheetId="7" r:id="rId7"/>
    <sheet name="Supplementary Table 8" sheetId="10" r:id="rId8"/>
    <sheet name="Supplementary Table 9" sheetId="11" r:id="rId9"/>
    <sheet name="Supplementary Table 10" sheetId="3" r:id="rId10"/>
  </sheets>
  <calcPr calcId="144525"/>
</workbook>
</file>

<file path=xl/sharedStrings.xml><?xml version="1.0" encoding="utf-8"?>
<sst xmlns="http://schemas.openxmlformats.org/spreadsheetml/2006/main" count="711" uniqueCount="371">
  <si>
    <t>Supplementary Table 1 | Primers for genotyping for on-target.</t>
  </si>
  <si>
    <t>GGTA1 sgRNA</t>
  </si>
  <si>
    <t>Primer</t>
  </si>
  <si>
    <t>Sequence (5’ to 3’)</t>
  </si>
  <si>
    <t>GAGAAAATAATGAATGTCAAAGG</t>
  </si>
  <si>
    <t>F1</t>
  </si>
  <si>
    <t>CGTTGCTGTCCGTGAGTTGT</t>
  </si>
  <si>
    <t>R1</t>
  </si>
  <si>
    <t>TCTTTACGGTGTCAGTGAATCCTAC</t>
  </si>
  <si>
    <t>F2</t>
  </si>
  <si>
    <t xml:space="preserve"> TAAACCCGTCACTCTCCCAC</t>
  </si>
  <si>
    <t>R2</t>
  </si>
  <si>
    <t>ACGGTGTCAGTGAATCCTAC</t>
  </si>
  <si>
    <t>Supplementary Table 2 |  Targeting efficiency of the gRNA in Wuzhishan minipig fibroblasts.</t>
  </si>
  <si>
    <t>Line of cell</t>
  </si>
  <si>
    <t>Positive clone number</t>
  </si>
  <si>
    <t>Total clone number</t>
  </si>
  <si>
    <t>Efficiency</t>
  </si>
  <si>
    <t>153 pig fibroblasts</t>
  </si>
  <si>
    <t>214 pig fibroblasts</t>
  </si>
  <si>
    <t>Targeting efficiency was calculated as the percentage of positive cell clones in total cell clones picked.</t>
  </si>
  <si>
    <t>Supplementary Table 3 | Statistics of blood physiology and blood chemistry.</t>
  </si>
  <si>
    <t>GTKO pigs</t>
  </si>
  <si>
    <t>Wild type pigs</t>
  </si>
  <si>
    <t>Mean</t>
  </si>
  <si>
    <t>SD</t>
  </si>
  <si>
    <t>N</t>
  </si>
  <si>
    <t>p</t>
  </si>
  <si>
    <t>Mean of GTKO</t>
  </si>
  <si>
    <t>Mean of WT</t>
  </si>
  <si>
    <t>Difference</t>
  </si>
  <si>
    <t>SE of difference</t>
  </si>
  <si>
    <t>t ratio</t>
  </si>
  <si>
    <t>df</t>
  </si>
  <si>
    <t>q value</t>
  </si>
  <si>
    <t>White blood cell count (WBC, 10^9/L )</t>
  </si>
  <si>
    <t>Red blood cell count (RBC, 10^12/L )</t>
  </si>
  <si>
    <t>&gt;0.999999</t>
  </si>
  <si>
    <t>Hemoglobin (HGB, g/L )</t>
  </si>
  <si>
    <t>Red blood cell specific volume (HCT, % )</t>
  </si>
  <si>
    <t>Mean red cell volume (MCV, fL )</t>
  </si>
  <si>
    <t>Mean corpuscular hemoglobin (MCH, pg )</t>
  </si>
  <si>
    <t>Mean corpuscular hemoglobin concentration (MCHC, g/L )</t>
  </si>
  <si>
    <t>Lymphocyte% (Lym%, % )</t>
  </si>
  <si>
    <t>Monocytes% (Mon%, % )</t>
  </si>
  <si>
    <t>Neutrophil% (Neu%, % )</t>
  </si>
  <si>
    <t>Eosinophilic granulocyte% (Eos%, % )</t>
  </si>
  <si>
    <t>Basophilic granulocyte% (Bas%, % )</t>
  </si>
  <si>
    <t>Lymphocyte# (Lym#, 10^9/L )</t>
  </si>
  <si>
    <t>Monocytes# (Mon#, 10^9/L )</t>
  </si>
  <si>
    <t>Neutrophil# (Neu#, 10^9/L )</t>
  </si>
  <si>
    <t>Eosinophilic granulocyte# (Eos#, 10^9/L )</t>
  </si>
  <si>
    <t>Basophilic granulocyte# (Bas#, 10^9/L )</t>
  </si>
  <si>
    <t>Platelet count (PLT, 10^9/L )</t>
  </si>
  <si>
    <t>Platelet distribution width (PDW, fL )</t>
  </si>
  <si>
    <t>Mean platelet volume (MPV, fL )</t>
  </si>
  <si>
    <t>Red cell volume distribution width-Coefficient of variation (RDW-CV, % )</t>
  </si>
  <si>
    <t>Red cell volume distribution width-Standard deviation (RDW-SD, fL )</t>
  </si>
  <si>
    <t>Plateletcrit (PCT, PCT )</t>
  </si>
  <si>
    <t>Aspartate aminotransferase (AST, U/L )</t>
  </si>
  <si>
    <t>Alanine aminotransferase (ALT, U/L )</t>
  </si>
  <si>
    <t>Alkaline phosphatase (ALP, U/L )</t>
  </si>
  <si>
    <t>γ-glutamyl transpeptidase (GGT, U/L )</t>
  </si>
  <si>
    <t>Creatine kinase (CK, U/L )</t>
  </si>
  <si>
    <t>Total protein (TP, g/L )</t>
  </si>
  <si>
    <t>Albumin (ALB, g/L )</t>
  </si>
  <si>
    <t>Globumin (GLOB, g/L )</t>
  </si>
  <si>
    <t>ALB/GLOB (A/G,)</t>
  </si>
  <si>
    <t>Uric acid (UA, μmol/L )</t>
  </si>
  <si>
    <t>UREA (UREA, mmol/L )</t>
  </si>
  <si>
    <t>Creatinine (CREA, μmol/L )</t>
  </si>
  <si>
    <t>Glucose (GLU, mmol/L )</t>
  </si>
  <si>
    <t>Supplementary Table 4 | Wuzhishan minipigs information.</t>
  </si>
  <si>
    <t>Pig id</t>
  </si>
  <si>
    <t>Sex</t>
  </si>
  <si>
    <t xml:space="preserve">
Derived pig id</t>
  </si>
  <si>
    <t>Date of Birth</t>
  </si>
  <si>
    <t>Genotyping</t>
  </si>
  <si>
    <t>Status</t>
  </si>
  <si>
    <t>Survival time</t>
  </si>
  <si>
    <t>Dead reason</t>
  </si>
  <si>
    <t>male</t>
  </si>
  <si>
    <t>WT</t>
  </si>
  <si>
    <t>dead</t>
  </si>
  <si>
    <t>19 months</t>
  </si>
  <si>
    <t>eliminated for management needs（2020.5.4）</t>
  </si>
  <si>
    <t>GGTA1 -2/+1</t>
  </si>
  <si>
    <t>1 months</t>
  </si>
  <si>
    <t>crushed to death by a sow, eliminated</t>
  </si>
  <si>
    <t>live</t>
  </si>
  <si>
    <t xml:space="preserve"> to now</t>
  </si>
  <si>
    <t>-</t>
  </si>
  <si>
    <t>female</t>
  </si>
  <si>
    <t>eliminated for management needs （2020.7.6）</t>
  </si>
  <si>
    <t>to now</t>
  </si>
  <si>
    <t>GGTA1 -1/+1</t>
  </si>
  <si>
    <t>7 months</t>
  </si>
  <si>
    <t>integrated plasmid found, eliminated</t>
  </si>
  <si>
    <t>669/657</t>
  </si>
  <si>
    <t>8 months（2022.6.17)</t>
  </si>
  <si>
    <t>weight loss after blood draw stress, eliminated</t>
  </si>
  <si>
    <t>8 months   (2022.6.18）</t>
  </si>
  <si>
    <t>21 months（2020.6.17)</t>
  </si>
  <si>
    <t>eliminated for management needs</t>
  </si>
  <si>
    <t>Supplementary Table 5  | Quality control of WGS data.</t>
  </si>
  <si>
    <t>Sequencing platform</t>
  </si>
  <si>
    <t>Sample id</t>
  </si>
  <si>
    <t>Reads(R1)(M)</t>
  </si>
  <si>
    <t>Reads(R2)(M)</t>
  </si>
  <si>
    <t>Reads(R1)Q30%</t>
  </si>
  <si>
    <t>Reads(R2)Q30%</t>
  </si>
  <si>
    <t>Mean Q30</t>
  </si>
  <si>
    <t>Aligned</t>
  </si>
  <si>
    <t>Total reads</t>
  </si>
  <si>
    <t>Proper reads</t>
  </si>
  <si>
    <t>Properly paired</t>
  </si>
  <si>
    <t>Duplicate reads</t>
  </si>
  <si>
    <t>Duplication</t>
  </si>
  <si>
    <t>Insert size</t>
  </si>
  <si>
    <t>Mean coverage</t>
  </si>
  <si>
    <t>DNBSEQ-T7</t>
  </si>
  <si>
    <t>WT-153-A</t>
  </si>
  <si>
    <t>WT-214-A</t>
  </si>
  <si>
    <t>WT-153-C</t>
  </si>
  <si>
    <t>WT-214-C</t>
  </si>
  <si>
    <t>KO-153-C(-2+1)</t>
  </si>
  <si>
    <t>KO-214-C(-2+1)</t>
  </si>
  <si>
    <t>KO-214-C(-1+1)</t>
  </si>
  <si>
    <t>153-Cas9</t>
  </si>
  <si>
    <t>153-Control</t>
  </si>
  <si>
    <t>153-sgRNACas9-KO-</t>
  </si>
  <si>
    <t>214-Cas9High</t>
  </si>
  <si>
    <t>214-Cas9Low</t>
  </si>
  <si>
    <t>214-Cas9</t>
  </si>
  <si>
    <t>214-Control</t>
  </si>
  <si>
    <t>214-sgRNACas9-KO-</t>
  </si>
  <si>
    <t xml:space="preserve">Average </t>
  </si>
  <si>
    <t>Supplementary Table 6 | Statistics of SVs in each filter step.</t>
  </si>
  <si>
    <t>Group</t>
  </si>
  <si>
    <t xml:space="preserve">Control sample </t>
  </si>
  <si>
    <t>Treated sample</t>
  </si>
  <si>
    <t>Raw SVs (DEL+DUP+INS+INV)*</t>
  </si>
  <si>
    <t>Filtered SVs (DEL+DUP+INS+INV)*</t>
  </si>
  <si>
    <t>Merged SVs (DEL+DUP+INS+INV)*</t>
  </si>
  <si>
    <t>Final SVs (DEL+DUP+INS+INV)*</t>
  </si>
  <si>
    <t>Manta</t>
  </si>
  <si>
    <t>delly</t>
  </si>
  <si>
    <t>Merged by SURVIVOR</t>
  </si>
  <si>
    <t>IGV checked</t>
  </si>
  <si>
    <t>12+13+1+7155</t>
  </si>
  <si>
    <t>34913+12615+934+37977</t>
  </si>
  <si>
    <t>0+0+0+864</t>
  </si>
  <si>
    <t>1+3+0+8</t>
  </si>
  <si>
    <t>0+0+0+0</t>
  </si>
  <si>
    <t>CRISPR/Cas9 plasmid knockout successfully</t>
  </si>
  <si>
    <t>KO-153-C(-2/+1)</t>
  </si>
  <si>
    <t>25+24+1+31</t>
  </si>
  <si>
    <t>42055+12490+952</t>
  </si>
  <si>
    <t>12+4+0+0</t>
  </si>
  <si>
    <t>0+3+0+0</t>
  </si>
  <si>
    <t>7       57526545 SVTYPE=DUP;SVMETHOD=SURVIVOR1.0.7;CHR2=7;END=57558188;CIPOS=0,1;CIEND=0,0;STRANDS=-+;ANN=&lt;DUP:TANDEM&gt;|frameshift_variant|HIGH|HMG20A|ENSSSCG00000001871;  11      46613888 SVTYPE=DUP;
SVMETHOD=SURVIVOR1.0.7;CHR2=11;END=46614170;CIPOS=0,1;CIEND=-7,0;STRANDS=-+;ANN=&lt;DUP:TANDEM&gt;|intron_variant|MODIFIER|ENSSSCG00000042071; 12      36000090 SVTYPE=DUP;SVMETHOD=SURVIVOR1.0.7;CHR2=12;END=36105465;CIPOS=0,1;CIEND=0,2;STRANDS=-+;ANN=&lt;DUP:TANDEM&gt;|bidirectional_gene_fusion|HIGH|TUBD1&amp;VMP1|ENSSSCG00000017669&amp;ENSSSCG00000017668</t>
  </si>
  <si>
    <t>60+56+2+1401</t>
  </si>
  <si>
    <t>37979+13456+969+21608</t>
  </si>
  <si>
    <t>8+4+0+78</t>
  </si>
  <si>
    <t>4+2+0+4</t>
  </si>
  <si>
    <t>23+14+0+1401</t>
  </si>
  <si>
    <t>34333+12633+933+27410</t>
  </si>
  <si>
    <t>0+1+0+161</t>
  </si>
  <si>
    <t>1+1+0+4</t>
  </si>
  <si>
    <t>0+1+0+0</t>
  </si>
  <si>
    <t xml:space="preserve">6       83190772 SVLEN=5031;SVTYPE=DUP;CHR2=6;END 83195804;STRANDS=-+;ANN=&lt;DUP:TANDEM&gt;|frameshift_variant&amp;splice_acceptor_variant&amp;splice_don
or_variant&amp;splice_region_variant&amp;intron_variant|HIGH|MAN1C1|ENSSSCG00000023235;  </t>
  </si>
  <si>
    <t>27+28+2+1263</t>
  </si>
  <si>
    <t>31007+13087+917+45167</t>
  </si>
  <si>
    <t>1+0+1+61</t>
  </si>
  <si>
    <t>1+0+0+0</t>
  </si>
  <si>
    <t>KO-214-C(-2/+1)</t>
  </si>
  <si>
    <t>26+23+0+19</t>
  </si>
  <si>
    <t>34214+12844+907+29500</t>
  </si>
  <si>
    <t>5+5+0+0</t>
  </si>
  <si>
    <t>3+2+0+0</t>
  </si>
  <si>
    <t>25+27+0+2521</t>
  </si>
  <si>
    <t>34495+12406+901+27060</t>
  </si>
  <si>
    <t>8+0+0+301</t>
  </si>
  <si>
    <t>5+0+0+0</t>
  </si>
  <si>
    <t>82+69+1+337</t>
  </si>
  <si>
    <t>37525+13460+955+19880</t>
  </si>
  <si>
    <t>10+6+0+16</t>
  </si>
  <si>
    <t>13+3+0+2</t>
  </si>
  <si>
    <t>KO-214-C(-1/+1)</t>
  </si>
  <si>
    <t>17+19+1+879</t>
  </si>
  <si>
    <t>30775+13064+917</t>
  </si>
  <si>
    <t>1+0+0+53</t>
  </si>
  <si>
    <t>1+0+0+2</t>
  </si>
  <si>
    <t>15+9+0+1646</t>
  </si>
  <si>
    <t>30762+12926+914+57562</t>
  </si>
  <si>
    <t>2+2+0+173</t>
  </si>
  <si>
    <t>2+2+0+2</t>
  </si>
  <si>
    <t>97+77+1+238</t>
  </si>
  <si>
    <t>32213+13706+957+28526</t>
  </si>
  <si>
    <t>17+8+0+7</t>
  </si>
  <si>
    <t>17+5+0+2</t>
  </si>
  <si>
    <t>29+26+0+857</t>
  </si>
  <si>
    <t>30440+12719+907+41565</t>
  </si>
  <si>
    <t>10+4+0+46</t>
  </si>
  <si>
    <t>9+2+0+1</t>
  </si>
  <si>
    <t>21+17+2+1700</t>
  </si>
  <si>
    <t>30915+12888+903+45814</t>
  </si>
  <si>
    <t>4+0+0+98</t>
  </si>
  <si>
    <t>3+2+0+2</t>
  </si>
  <si>
    <t>23+30+0+236</t>
  </si>
  <si>
    <t>30492+12806+930+57233</t>
  </si>
  <si>
    <t>2+5+0+11</t>
  </si>
  <si>
    <t>0+4+0+0</t>
  </si>
  <si>
    <t>6       83190772 SVLEN=5031;SVTYPE=DUP;CHR2=6;END 83195804;STRANDS=-+;ANN=&lt;DUP:TANDEM&gt;|frameshift_variant&amp;splice_acceptor_variant&amp;splice_don
or_variant&amp;splice_region_variant&amp;intron_variant|HIGH|MAN1C1|ENSSSCG00000023235;           7       57526545 SVTYPE=DUP;SVMETHOD=SURVIVOR1.0.7;CHR2=7;END=57558188;CIPOS=0,1;CIEND=0,0;STRANDS=-+;ANN=&lt;DUP:TANDEM&gt;|frameshift_variant|HIGH|HMG20A|ENSSSCG00000001871;  11      46613888 SVTYPE=DUP;
SVMETHOD=SURVIVOR1.0.7;CHR2=11;END=46614170;CIPOS=0,1;CIEND=-7,0;STRANDS=-+;ANN=&lt;DUP:TANDEM&gt;|intron_variant|MODIFIER|ENSSSCG00000042071; 12      36000090 SVTYPE=DUP;SVMETHOD=SURVIVOR1.0.7;CHR2=12;END=36105465;CIPOS=0,1;CIEND=0,2;STRANDS=-+;ANN=&lt;DUP:TANDEM&gt;|bidirectional_gene_fusion|HIGH|TUBD1&amp;VMP1|ENSSSCG00000017669&amp;ENSSSCG00000017668</t>
  </si>
  <si>
    <t>64+80+6+527</t>
  </si>
  <si>
    <t>32742+13623+969+42562</t>
  </si>
  <si>
    <t>5+14+3+15</t>
  </si>
  <si>
    <t>2+4+0+3</t>
  </si>
  <si>
    <t>Empty plasmid</t>
  </si>
  <si>
    <t>45+19+0+27</t>
  </si>
  <si>
    <t>40533+12563+952+17027</t>
  </si>
  <si>
    <t>5+2+0+1</t>
  </si>
  <si>
    <t>4+0+0+1</t>
  </si>
  <si>
    <t>63+51+1+68</t>
  </si>
  <si>
    <t>34447+13246+944+30821</t>
  </si>
  <si>
    <t>8+7+1+1</t>
  </si>
  <si>
    <t>7+1+0+1</t>
  </si>
  <si>
    <t>Cas9 only plasmid</t>
  </si>
  <si>
    <t>59+27+0+32</t>
  </si>
  <si>
    <t>41040+12603+953+16782</t>
  </si>
  <si>
    <t>9+3+0+2</t>
  </si>
  <si>
    <t>46+28+1+61</t>
  </si>
  <si>
    <t>33198+12803+919+30324</t>
  </si>
  <si>
    <t>9+5+1+4</t>
  </si>
  <si>
    <t>Cas9 only plasmid (low dose)</t>
  </si>
  <si>
    <t>58+33+0+35</t>
  </si>
  <si>
    <t>33437+12956+922+29873</t>
  </si>
  <si>
    <t>6+8+0+1</t>
  </si>
  <si>
    <t>6+3+0+2</t>
  </si>
  <si>
    <t>Cas9 only plasmid (high dose)</t>
  </si>
  <si>
    <t>46+34+0+44</t>
  </si>
  <si>
    <t>33628+12758+925+30743</t>
  </si>
  <si>
    <t>6+5+0+1</t>
  </si>
  <si>
    <t>8+1+0+2</t>
  </si>
  <si>
    <t>CRISPR/Cas9 plasmid knockout unsuccessfully</t>
  </si>
  <si>
    <t>106+25+0+49</t>
  </si>
  <si>
    <t>41927+12931+944+17687</t>
  </si>
  <si>
    <t>36+2+0+4</t>
  </si>
  <si>
    <t>9+1+0+0</t>
  </si>
  <si>
    <t>48+23+1+53</t>
  </si>
  <si>
    <t>33188+12682+927+31050</t>
  </si>
  <si>
    <t>8+5+1+3</t>
  </si>
  <si>
    <t>7+1+0+2</t>
  </si>
  <si>
    <t>Supplementary Table 7 | MSIsensor's score caculated by MSIsensor.</t>
  </si>
  <si>
    <t xml:space="preserve">control sample </t>
  </si>
  <si>
    <t>treated sample</t>
  </si>
  <si>
    <t>MSIsensor's score</t>
  </si>
  <si>
    <t>MSI score</t>
  </si>
  <si>
    <t xml:space="preserve">&lt; 3.5 </t>
  </si>
  <si>
    <t>Supplementary Table 8 | Statistics of identified high-confidence DNMs.</t>
  </si>
  <si>
    <t>Chromosome</t>
  </si>
  <si>
    <t>Position</t>
  </si>
  <si>
    <t>Reference allele</t>
  </si>
  <si>
    <t>Alternative allele</t>
  </si>
  <si>
    <t>Annotation</t>
  </si>
  <si>
    <t>Gene_name</t>
  </si>
  <si>
    <t>F0-669 + F0-657 =&gt; F1-2216</t>
  </si>
  <si>
    <t>G</t>
  </si>
  <si>
    <t>A</t>
  </si>
  <si>
    <t>intron_variant</t>
  </si>
  <si>
    <t>THSD4</t>
  </si>
  <si>
    <t>intergenic_region</t>
  </si>
  <si>
    <t>PLA2G10-ENSSSCG00000031411</t>
  </si>
  <si>
    <t>T</t>
  </si>
  <si>
    <t>upstream_gene_variant</t>
  </si>
  <si>
    <t>ENSSSCG00000032961</t>
  </si>
  <si>
    <t>MMP16</t>
  </si>
  <si>
    <t>C</t>
  </si>
  <si>
    <t>OSBPL8-ENSSSCG00000026719</t>
  </si>
  <si>
    <t>ENSSSCG00000027421-ENSSSCG00000043601</t>
  </si>
  <si>
    <t>downstream_gene_variant</t>
  </si>
  <si>
    <t>U2</t>
  </si>
  <si>
    <t>RAB28</t>
  </si>
  <si>
    <t>ENSSSCG00000031193-ENSSSCG00000047276</t>
  </si>
  <si>
    <t>TPP1</t>
  </si>
  <si>
    <t>C3orf62</t>
  </si>
  <si>
    <t>ENSSSCG00000040498</t>
  </si>
  <si>
    <t>U8-U6</t>
  </si>
  <si>
    <t>DRD1-ENSSSCG00000047960</t>
  </si>
  <si>
    <t>NCAPG2</t>
  </si>
  <si>
    <t>ENSSSCG00000040829</t>
  </si>
  <si>
    <t>ENSSSCG00000032793</t>
  </si>
  <si>
    <t>CAAAAAAAT</t>
  </si>
  <si>
    <t>MODIFIER</t>
  </si>
  <si>
    <t>F0-669 + F0-657 =&gt; F1-2217</t>
  </si>
  <si>
    <t>ENSSSCG00000004970-ENSSSCG00000045133</t>
  </si>
  <si>
    <t>ENSSSCG00000036342</t>
  </si>
  <si>
    <t>missense_variant</t>
  </si>
  <si>
    <t>ENSSSCG00000031787</t>
  </si>
  <si>
    <t>RASGRP3</t>
  </si>
  <si>
    <t>U6</t>
  </si>
  <si>
    <t>ENSSSCG00000038382-PIK3C3</t>
  </si>
  <si>
    <t>MOGAT2</t>
  </si>
  <si>
    <t>ssc-mir-4335</t>
  </si>
  <si>
    <t>MAGI2</t>
  </si>
  <si>
    <t>SCCPDH</t>
  </si>
  <si>
    <t>ENSSSCG00000041137-ENSSSCG00000040123</t>
  </si>
  <si>
    <t>ENSSSCG00000043083</t>
  </si>
  <si>
    <t>KANSL1</t>
  </si>
  <si>
    <t>PLCB1</t>
  </si>
  <si>
    <t>DOK5</t>
  </si>
  <si>
    <t>AT</t>
  </si>
  <si>
    <t>NRXN3</t>
  </si>
  <si>
    <t>F0-669 + F0-657 =&gt; F1-2218</t>
  </si>
  <si>
    <t>non_coding_transcript_exon_variant</t>
  </si>
  <si>
    <t>ENSSSCG00000045816</t>
  </si>
  <si>
    <t>ENSSSCG00000036442-ENSSSCG00000044951</t>
  </si>
  <si>
    <t>ATP6V1C2</t>
  </si>
  <si>
    <t>SMPD3</t>
  </si>
  <si>
    <t>ENSSSCG00000049887-ENSSSCG00000044785</t>
  </si>
  <si>
    <t>ENSSSCG00000050694-ENSSSCG00000032901</t>
  </si>
  <si>
    <t>ENSSSCG00000001924</t>
  </si>
  <si>
    <t>ENSSSCG00000043804-ENSSSCG00000048331</t>
  </si>
  <si>
    <t>MAGI1</t>
  </si>
  <si>
    <t>RRP1-AGPAT3</t>
  </si>
  <si>
    <t>PIK3R1-ENSSSCG00000041125</t>
  </si>
  <si>
    <t>ENSSSCG00000051401-ENSSSCG00000046693</t>
  </si>
  <si>
    <t>TCTTCA</t>
  </si>
  <si>
    <t>ENSSSCG00000042651</t>
  </si>
  <si>
    <t>Supplementary Table 9 | Statistics of variants (SVs) in the trio.</t>
  </si>
  <si>
    <t>Trios</t>
  </si>
  <si>
    <t>Tools</t>
  </si>
  <si>
    <t>Raw_SVs (DEL+DUP+INS+INV)</t>
  </si>
  <si>
    <t>Final_SVs (DEL+DUP+INS+INV)</t>
  </si>
  <si>
    <t>Final de novo SVs</t>
  </si>
  <si>
    <t>Overlap</t>
  </si>
  <si>
    <t>32143+8038+1170+25208</t>
  </si>
  <si>
    <t>4892+128+246+325</t>
  </si>
  <si>
    <t>85+0+1+1</t>
  </si>
  <si>
    <t>manta</t>
  </si>
  <si>
    <t>36847+4304+13325+3570</t>
  </si>
  <si>
    <t>21401+1413+8148+1248</t>
  </si>
  <si>
    <t>42+2+21+0</t>
  </si>
  <si>
    <t>32254+8110+1182+24252</t>
  </si>
  <si>
    <t>4967+121+221+298</t>
  </si>
  <si>
    <t>70+1+1+2</t>
  </si>
  <si>
    <t>36809+4311+12624+3632</t>
  </si>
  <si>
    <t>21299+1360+7697+1210</t>
  </si>
  <si>
    <t>55+0+32+1</t>
  </si>
  <si>
    <t>31864+8070+1165+24470</t>
  </si>
  <si>
    <t>5134+149+218+345</t>
  </si>
  <si>
    <t>82+1+2+3</t>
  </si>
  <si>
    <t>37140+4343+12965+3565</t>
  </si>
  <si>
    <t>20890+1356+7699+1200</t>
  </si>
  <si>
    <t>41+0+23+1</t>
  </si>
  <si>
    <t>Supplementary Table 10  | Quality control of RNAseq data.</t>
  </si>
  <si>
    <t xml:space="preserve">Sample id </t>
  </si>
  <si>
    <t>Reads(R1) Q30(%)</t>
  </si>
  <si>
    <t>Reads(R2) Q30(%)</t>
  </si>
  <si>
    <t>Uniquely mapped reads %</t>
  </si>
  <si>
    <t>WT-872</t>
  </si>
  <si>
    <t>WT-876</t>
  </si>
  <si>
    <t>WT-937</t>
  </si>
  <si>
    <t>WT-950</t>
  </si>
  <si>
    <t>F0-657</t>
  </si>
  <si>
    <t>F0-659</t>
  </si>
  <si>
    <t>F0-669</t>
  </si>
  <si>
    <t>F1-2216</t>
  </si>
  <si>
    <t>F1-2217</t>
  </si>
  <si>
    <t>F1-2218</t>
  </si>
  <si>
    <t>Average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</si>
</sst>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sz val="9"/>
      <color theme="1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1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2" fillId="0" borderId="5" xfId="0" applyFont="1" applyBorder="1" applyAlignment="1"/>
    <xf numFmtId="0" fontId="0" fillId="0" borderId="8" xfId="0" applyBorder="1">
      <alignment vertical="center"/>
    </xf>
    <xf numFmtId="0" fontId="2" fillId="0" borderId="3" xfId="0" applyFont="1" applyBorder="1" applyAlignment="1"/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2" borderId="3" xfId="0" applyFont="1" applyFill="1" applyBorder="1" applyAlignment="1"/>
    <xf numFmtId="0" fontId="5" fillId="0" borderId="7" xfId="0" applyFont="1" applyBorder="1" applyAlignment="1">
      <alignment horizontal="left"/>
    </xf>
    <xf numFmtId="0" fontId="5" fillId="2" borderId="8" xfId="0" applyFont="1" applyFill="1" applyBorder="1" applyAlignment="1"/>
    <xf numFmtId="0" fontId="5" fillId="2" borderId="0" xfId="0" applyFont="1" applyFill="1" applyAlignment="1"/>
    <xf numFmtId="0" fontId="5" fillId="0" borderId="10" xfId="0" applyFont="1" applyBorder="1" applyAlignment="1">
      <alignment horizontal="left"/>
    </xf>
    <xf numFmtId="0" fontId="5" fillId="2" borderId="9" xfId="0" applyFont="1" applyFill="1" applyBorder="1" applyAlignment="1"/>
    <xf numFmtId="0" fontId="5" fillId="2" borderId="11" xfId="0" applyFont="1" applyFill="1" applyBorder="1" applyAlignment="1"/>
    <xf numFmtId="0" fontId="4" fillId="0" borderId="0" xfId="0" applyFo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3" xfId="0" applyFont="1" applyBorder="1" applyAlignment="1"/>
    <xf numFmtId="0" fontId="5" fillId="0" borderId="3" xfId="0" applyFont="1" applyBorder="1" applyAlignment="1"/>
    <xf numFmtId="0" fontId="5" fillId="2" borderId="14" xfId="0" applyFont="1" applyFill="1" applyBorder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12" xfId="0" applyFont="1" applyBorder="1" applyAlignment="1"/>
    <xf numFmtId="0" fontId="5" fillId="0" borderId="0" xfId="0" applyFont="1" applyAlignment="1"/>
    <xf numFmtId="0" fontId="5" fillId="0" borderId="8" xfId="0" applyFont="1" applyBorder="1" applyAlignment="1"/>
    <xf numFmtId="0" fontId="5" fillId="0" borderId="14" xfId="0" applyFont="1" applyBorder="1" applyAlignment="1"/>
    <xf numFmtId="0" fontId="5" fillId="2" borderId="15" xfId="0" applyFont="1" applyFill="1" applyBorder="1" applyAlignment="1"/>
    <xf numFmtId="0" fontId="5" fillId="0" borderId="9" xfId="0" applyFont="1" applyBorder="1" applyAlignment="1"/>
    <xf numFmtId="0" fontId="5" fillId="0" borderId="11" xfId="0" applyFont="1" applyBorder="1" applyAlignment="1"/>
    <xf numFmtId="0" fontId="5" fillId="0" borderId="15" xfId="0" applyFont="1" applyBorder="1" applyAlignment="1"/>
    <xf numFmtId="0" fontId="4" fillId="0" borderId="13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/>
    <xf numFmtId="0" fontId="5" fillId="3" borderId="0" xfId="0" applyFont="1" applyFill="1" applyAlignment="1"/>
    <xf numFmtId="0" fontId="5" fillId="3" borderId="10" xfId="0" applyFont="1" applyFill="1" applyBorder="1" applyAlignment="1"/>
    <xf numFmtId="0" fontId="5" fillId="3" borderId="11" xfId="0" applyFont="1" applyFill="1" applyBorder="1" applyAlignment="1"/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7"/>
  <sheetViews>
    <sheetView tabSelected="1" workbookViewId="0">
      <selection activeCell="B18" sqref="B18"/>
    </sheetView>
  </sheetViews>
  <sheetFormatPr defaultColWidth="9" defaultRowHeight="13.8" outlineLevelRow="6" outlineLevelCol="3"/>
  <cols>
    <col min="2" max="2" width="29.8796296296296" customWidth="1"/>
    <col min="3" max="3" width="10" customWidth="1"/>
    <col min="4" max="4" width="34.1296296296296" customWidth="1"/>
  </cols>
  <sheetData>
    <row r="2" spans="2:3">
      <c r="B2" s="1" t="s">
        <v>0</v>
      </c>
      <c r="C2" s="1"/>
    </row>
    <row r="3" spans="2:4">
      <c r="B3" s="4" t="s">
        <v>1</v>
      </c>
      <c r="C3" s="2" t="s">
        <v>2</v>
      </c>
      <c r="D3" s="25" t="s">
        <v>3</v>
      </c>
    </row>
    <row r="4" spans="2:4">
      <c r="B4" s="6" t="s">
        <v>4</v>
      </c>
      <c r="C4" s="102" t="s">
        <v>5</v>
      </c>
      <c r="D4" s="103" t="s">
        <v>6</v>
      </c>
    </row>
    <row r="5" spans="2:4">
      <c r="B5" s="10"/>
      <c r="C5" s="38" t="s">
        <v>7</v>
      </c>
      <c r="D5" s="31" t="s">
        <v>8</v>
      </c>
    </row>
    <row r="6" spans="2:4">
      <c r="B6" s="10"/>
      <c r="C6" s="103" t="s">
        <v>9</v>
      </c>
      <c r="D6" s="103" t="s">
        <v>10</v>
      </c>
    </row>
    <row r="7" spans="2:4">
      <c r="B7" s="15"/>
      <c r="C7" s="37" t="s">
        <v>11</v>
      </c>
      <c r="D7" s="37" t="s">
        <v>12</v>
      </c>
    </row>
  </sheetData>
  <mergeCells count="1">
    <mergeCell ref="B4:B7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4"/>
  <sheetViews>
    <sheetView workbookViewId="0">
      <selection activeCell="C19" sqref="C19"/>
    </sheetView>
  </sheetViews>
  <sheetFormatPr defaultColWidth="9" defaultRowHeight="13.8"/>
  <cols>
    <col min="2" max="3" width="22.3796296296296" customWidth="1"/>
    <col min="4" max="4" width="13.25" customWidth="1"/>
    <col min="5" max="5" width="16.6296296296296" customWidth="1"/>
    <col min="6" max="6" width="21.25" customWidth="1"/>
    <col min="7" max="7" width="16.25" customWidth="1"/>
    <col min="8" max="8" width="22.75" customWidth="1"/>
    <col min="9" max="9" width="19.3796296296296" customWidth="1"/>
    <col min="10" max="10" width="27.8796296296296" customWidth="1"/>
  </cols>
  <sheetData>
    <row r="2" spans="2:3">
      <c r="B2" s="1" t="s">
        <v>355</v>
      </c>
      <c r="C2" s="1"/>
    </row>
    <row r="3" spans="2:10">
      <c r="B3" s="2" t="s">
        <v>105</v>
      </c>
      <c r="C3" s="3"/>
      <c r="D3" s="4" t="s">
        <v>356</v>
      </c>
      <c r="E3" s="5" t="s">
        <v>107</v>
      </c>
      <c r="F3" s="6" t="s">
        <v>108</v>
      </c>
      <c r="G3" s="7" t="s">
        <v>357</v>
      </c>
      <c r="H3" s="5" t="s">
        <v>358</v>
      </c>
      <c r="I3" s="17" t="s">
        <v>111</v>
      </c>
      <c r="J3" s="17" t="s">
        <v>359</v>
      </c>
    </row>
    <row r="4" spans="2:10">
      <c r="B4" s="6" t="s">
        <v>120</v>
      </c>
      <c r="C4" s="4"/>
      <c r="D4" s="8" t="s">
        <v>360</v>
      </c>
      <c r="E4" s="5">
        <v>28.9</v>
      </c>
      <c r="F4" s="5">
        <v>28.9</v>
      </c>
      <c r="G4" s="9">
        <v>91.55</v>
      </c>
      <c r="H4" s="5">
        <v>89.71</v>
      </c>
      <c r="I4" s="18">
        <f>AVERAGE(G4:H4)</f>
        <v>90.63</v>
      </c>
      <c r="J4" s="18">
        <v>0.8389</v>
      </c>
    </row>
    <row r="5" spans="2:10">
      <c r="B5" s="10"/>
      <c r="C5" s="11"/>
      <c r="D5" s="11" t="s">
        <v>361</v>
      </c>
      <c r="E5" s="10">
        <v>33.8</v>
      </c>
      <c r="F5" s="10">
        <v>33.8</v>
      </c>
      <c r="G5" s="12">
        <v>92.4</v>
      </c>
      <c r="H5" s="10">
        <v>91.37</v>
      </c>
      <c r="I5" s="18">
        <f t="shared" ref="I5:I14" si="0">AVERAGE(G5:H5)</f>
        <v>91.885</v>
      </c>
      <c r="J5" s="19">
        <v>0.86</v>
      </c>
    </row>
    <row r="6" spans="2:10">
      <c r="B6" s="10"/>
      <c r="C6" s="11"/>
      <c r="D6" s="8" t="s">
        <v>362</v>
      </c>
      <c r="E6" s="5">
        <v>28.5</v>
      </c>
      <c r="F6" s="5">
        <v>28.5</v>
      </c>
      <c r="G6" s="9">
        <v>90.92</v>
      </c>
      <c r="H6" s="5">
        <v>88.89</v>
      </c>
      <c r="I6" s="18">
        <f t="shared" si="0"/>
        <v>89.905</v>
      </c>
      <c r="J6" s="18">
        <v>0.8301</v>
      </c>
    </row>
    <row r="7" spans="2:10">
      <c r="B7" s="10"/>
      <c r="C7" s="11"/>
      <c r="D7" s="11" t="s">
        <v>363</v>
      </c>
      <c r="E7" s="10">
        <v>33.9</v>
      </c>
      <c r="F7" s="10">
        <v>33.9</v>
      </c>
      <c r="G7" s="12">
        <v>91.04</v>
      </c>
      <c r="H7" s="10">
        <v>88.36</v>
      </c>
      <c r="I7" s="18">
        <f t="shared" si="0"/>
        <v>89.7</v>
      </c>
      <c r="J7" s="19">
        <v>0.8252</v>
      </c>
    </row>
    <row r="8" spans="2:10">
      <c r="B8" s="10"/>
      <c r="C8" s="11"/>
      <c r="D8" s="8" t="s">
        <v>364</v>
      </c>
      <c r="E8" s="5">
        <v>30.2</v>
      </c>
      <c r="F8" s="5">
        <v>30.2</v>
      </c>
      <c r="G8" s="9">
        <v>91.6</v>
      </c>
      <c r="H8" s="5">
        <v>89.75</v>
      </c>
      <c r="I8" s="18">
        <f t="shared" si="0"/>
        <v>90.675</v>
      </c>
      <c r="J8" s="18">
        <v>0.8187</v>
      </c>
    </row>
    <row r="9" spans="2:10">
      <c r="B9" s="10"/>
      <c r="C9" s="11"/>
      <c r="D9" s="11" t="s">
        <v>365</v>
      </c>
      <c r="E9" s="10">
        <v>38.2</v>
      </c>
      <c r="F9" s="10">
        <v>38.2</v>
      </c>
      <c r="G9" s="12">
        <v>91.49</v>
      </c>
      <c r="H9" s="10">
        <v>90.72</v>
      </c>
      <c r="I9" s="18">
        <f t="shared" si="0"/>
        <v>91.105</v>
      </c>
      <c r="J9" s="19">
        <v>0.8272</v>
      </c>
    </row>
    <row r="10" spans="2:10">
      <c r="B10" s="10"/>
      <c r="C10" s="11"/>
      <c r="D10" s="8" t="s">
        <v>366</v>
      </c>
      <c r="E10" s="5">
        <v>29.3</v>
      </c>
      <c r="F10" s="5">
        <v>29.3</v>
      </c>
      <c r="G10" s="9">
        <v>92.14</v>
      </c>
      <c r="H10" s="5">
        <v>89.5</v>
      </c>
      <c r="I10" s="18">
        <f t="shared" si="0"/>
        <v>90.82</v>
      </c>
      <c r="J10" s="18">
        <v>0.7838</v>
      </c>
    </row>
    <row r="11" spans="2:10">
      <c r="B11" s="10"/>
      <c r="C11" s="11"/>
      <c r="D11" s="13" t="s">
        <v>367</v>
      </c>
      <c r="E11" s="10">
        <v>23.6</v>
      </c>
      <c r="F11" s="10">
        <v>23.6</v>
      </c>
      <c r="G11" s="12">
        <v>92.6</v>
      </c>
      <c r="H11" s="10">
        <v>90.13</v>
      </c>
      <c r="I11" s="18">
        <f t="shared" si="0"/>
        <v>91.365</v>
      </c>
      <c r="J11" s="19">
        <v>0.7038</v>
      </c>
    </row>
    <row r="12" spans="2:10">
      <c r="B12" s="10"/>
      <c r="C12" s="11"/>
      <c r="D12" s="8" t="s">
        <v>368</v>
      </c>
      <c r="E12" s="5">
        <v>36.7</v>
      </c>
      <c r="F12" s="5">
        <v>36.7</v>
      </c>
      <c r="G12" s="9">
        <v>91.64</v>
      </c>
      <c r="H12" s="5">
        <v>90.61</v>
      </c>
      <c r="I12" s="18">
        <f t="shared" si="0"/>
        <v>91.125</v>
      </c>
      <c r="J12" s="18">
        <v>0.843</v>
      </c>
    </row>
    <row r="13" spans="2:10">
      <c r="B13" s="10"/>
      <c r="C13" s="11"/>
      <c r="D13" s="14" t="s">
        <v>369</v>
      </c>
      <c r="E13" s="15">
        <v>25.9</v>
      </c>
      <c r="F13" s="15">
        <v>25.9</v>
      </c>
      <c r="G13" s="16">
        <v>90.86</v>
      </c>
      <c r="H13" s="15">
        <v>89.16</v>
      </c>
      <c r="I13" s="18">
        <f t="shared" si="0"/>
        <v>90.01</v>
      </c>
      <c r="J13" s="20">
        <v>0.7781</v>
      </c>
    </row>
    <row r="14" spans="2:10">
      <c r="B14" s="15"/>
      <c r="C14" s="15"/>
      <c r="D14" s="5" t="s">
        <v>370</v>
      </c>
      <c r="E14" s="9">
        <f>AVERAGE(E4:E13)</f>
        <v>30.9</v>
      </c>
      <c r="F14" s="5">
        <f>AVERAGE(F4:F13)</f>
        <v>30.9</v>
      </c>
      <c r="G14" s="9">
        <f>AVERAGE(G4:G13)</f>
        <v>91.624</v>
      </c>
      <c r="H14" s="5">
        <f>AVERAGE(H4:H13)</f>
        <v>89.82</v>
      </c>
      <c r="I14" s="18">
        <f t="shared" si="0"/>
        <v>90.722</v>
      </c>
      <c r="J14" s="18">
        <f>AVERAGE(J4:J13)</f>
        <v>0.81088</v>
      </c>
    </row>
  </sheetData>
  <mergeCells count="1">
    <mergeCell ref="B4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6"/>
  <sheetViews>
    <sheetView workbookViewId="0">
      <selection activeCell="B2" sqref="B2"/>
    </sheetView>
  </sheetViews>
  <sheetFormatPr defaultColWidth="9" defaultRowHeight="13.8" outlineLevelRow="5" outlineLevelCol="5"/>
  <cols>
    <col min="2" max="2" width="35" customWidth="1"/>
    <col min="3" max="3" width="20.3796296296296" customWidth="1"/>
    <col min="4" max="4" width="19.25" customWidth="1"/>
    <col min="5" max="5" width="17.25" customWidth="1"/>
    <col min="6" max="6" width="9" customWidth="1"/>
  </cols>
  <sheetData>
    <row r="2" spans="2:3">
      <c r="B2" s="1" t="s">
        <v>13</v>
      </c>
      <c r="C2" s="1"/>
    </row>
    <row r="3" spans="2:6">
      <c r="B3" s="4" t="s">
        <v>1</v>
      </c>
      <c r="C3" s="7" t="s">
        <v>14</v>
      </c>
      <c r="D3" s="7" t="s">
        <v>15</v>
      </c>
      <c r="E3" s="7" t="s">
        <v>16</v>
      </c>
      <c r="F3" s="17" t="s">
        <v>17</v>
      </c>
    </row>
    <row r="4" spans="2:6">
      <c r="B4" s="4" t="s">
        <v>4</v>
      </c>
      <c r="C4" s="7" t="s">
        <v>18</v>
      </c>
      <c r="D4" s="7">
        <v>7</v>
      </c>
      <c r="E4" s="7">
        <v>7</v>
      </c>
      <c r="F4" s="100">
        <v>1</v>
      </c>
    </row>
    <row r="5" spans="2:6">
      <c r="B5" s="14"/>
      <c r="C5" s="16" t="s">
        <v>19</v>
      </c>
      <c r="D5" s="16">
        <v>19</v>
      </c>
      <c r="E5" s="16">
        <v>20</v>
      </c>
      <c r="F5" s="101">
        <v>0.95</v>
      </c>
    </row>
    <row r="6" spans="2:2">
      <c r="B6" t="s">
        <v>20</v>
      </c>
    </row>
  </sheetData>
  <mergeCells count="1">
    <mergeCell ref="B4:B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Q41"/>
  <sheetViews>
    <sheetView workbookViewId="0">
      <selection activeCell="B2" sqref="B2"/>
    </sheetView>
  </sheetViews>
  <sheetFormatPr defaultColWidth="9" defaultRowHeight="13.8"/>
  <cols>
    <col min="2" max="2" width="50.1296296296296" customWidth="1"/>
    <col min="37" max="37" width="19.8796296296296" customWidth="1"/>
    <col min="38" max="38" width="12.8796296296296" customWidth="1"/>
    <col min="39" max="39" width="14.25" customWidth="1"/>
    <col min="40" max="40" width="12.8796296296296" customWidth="1"/>
    <col min="41" max="41" width="12.3796296296296" customWidth="1"/>
  </cols>
  <sheetData>
    <row r="2" spans="2:2">
      <c r="B2" s="1" t="s">
        <v>21</v>
      </c>
    </row>
    <row r="3" spans="2:43">
      <c r="B3" s="57"/>
      <c r="C3" s="58" t="s">
        <v>22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70"/>
      <c r="R3" s="71"/>
      <c r="S3" s="71"/>
      <c r="T3" s="72"/>
      <c r="U3" s="73" t="s">
        <v>23</v>
      </c>
      <c r="V3" s="74"/>
      <c r="W3" s="74"/>
      <c r="X3" s="74"/>
      <c r="Y3" s="74"/>
      <c r="Z3" s="74"/>
      <c r="AA3" s="74"/>
      <c r="AB3" s="74"/>
      <c r="AC3" s="74"/>
      <c r="AD3" s="74"/>
      <c r="AE3" s="74"/>
      <c r="AF3" s="90"/>
      <c r="AG3" s="91"/>
      <c r="AH3" s="71"/>
      <c r="AI3" s="72"/>
      <c r="AJ3" s="91"/>
      <c r="AK3" s="71"/>
      <c r="AL3" s="71"/>
      <c r="AM3" s="71"/>
      <c r="AN3" s="71"/>
      <c r="AO3" s="71"/>
      <c r="AP3" s="71"/>
      <c r="AQ3" s="90"/>
    </row>
    <row r="4" spans="2:43">
      <c r="B4" s="60"/>
      <c r="C4" s="61">
        <v>2811</v>
      </c>
      <c r="D4" s="62">
        <v>2814</v>
      </c>
      <c r="E4" s="62">
        <v>2815</v>
      </c>
      <c r="F4" s="62">
        <v>2894</v>
      </c>
      <c r="G4" s="62">
        <v>2895</v>
      </c>
      <c r="H4" s="62">
        <v>2897</v>
      </c>
      <c r="I4" s="62">
        <v>2875</v>
      </c>
      <c r="J4" s="62">
        <v>2813</v>
      </c>
      <c r="K4" s="62">
        <v>2816</v>
      </c>
      <c r="L4" s="62">
        <v>2893</v>
      </c>
      <c r="M4" s="62">
        <v>2896</v>
      </c>
      <c r="N4" s="62">
        <v>2876</v>
      </c>
      <c r="O4" s="62">
        <v>2877</v>
      </c>
      <c r="P4" s="62">
        <v>2878</v>
      </c>
      <c r="Q4" s="62">
        <v>2879</v>
      </c>
      <c r="R4" s="75" t="s">
        <v>24</v>
      </c>
      <c r="S4" s="75" t="s">
        <v>25</v>
      </c>
      <c r="T4" s="76" t="s">
        <v>26</v>
      </c>
      <c r="U4" s="77">
        <v>2831</v>
      </c>
      <c r="V4" s="78">
        <v>2833</v>
      </c>
      <c r="W4" s="78">
        <v>2837</v>
      </c>
      <c r="X4" s="78">
        <v>2830</v>
      </c>
      <c r="Y4" s="78">
        <v>2828</v>
      </c>
      <c r="Z4" s="78">
        <v>2829</v>
      </c>
      <c r="AA4" s="78">
        <v>1854</v>
      </c>
      <c r="AB4" s="78">
        <v>3285</v>
      </c>
      <c r="AC4" s="78">
        <v>3286</v>
      </c>
      <c r="AD4" s="78">
        <v>3287</v>
      </c>
      <c r="AE4" s="78">
        <v>153</v>
      </c>
      <c r="AF4" s="78">
        <v>214</v>
      </c>
      <c r="AG4" s="75" t="s">
        <v>24</v>
      </c>
      <c r="AH4" s="75" t="s">
        <v>25</v>
      </c>
      <c r="AI4" s="76" t="s">
        <v>26</v>
      </c>
      <c r="AJ4" s="92" t="s">
        <v>27</v>
      </c>
      <c r="AK4" s="93" t="s">
        <v>28</v>
      </c>
      <c r="AL4" s="93" t="s">
        <v>29</v>
      </c>
      <c r="AM4" s="93" t="s">
        <v>30</v>
      </c>
      <c r="AN4" s="93" t="s">
        <v>31</v>
      </c>
      <c r="AO4" s="93" t="s">
        <v>32</v>
      </c>
      <c r="AP4" s="93" t="s">
        <v>33</v>
      </c>
      <c r="AQ4" s="98" t="s">
        <v>34</v>
      </c>
    </row>
    <row r="5" spans="2:43">
      <c r="B5" s="63" t="s">
        <v>35</v>
      </c>
      <c r="C5" s="64">
        <v>29.53</v>
      </c>
      <c r="D5" s="65">
        <v>21.25</v>
      </c>
      <c r="E5" s="65">
        <v>30.63</v>
      </c>
      <c r="F5" s="65">
        <v>27.47</v>
      </c>
      <c r="G5" s="65">
        <v>18.93</v>
      </c>
      <c r="H5" s="65">
        <v>19.36</v>
      </c>
      <c r="I5" s="65">
        <v>18.7</v>
      </c>
      <c r="J5" s="65">
        <v>19.51</v>
      </c>
      <c r="K5" s="65">
        <v>21.48</v>
      </c>
      <c r="L5" s="65">
        <v>25.26</v>
      </c>
      <c r="M5" s="65">
        <v>23.57</v>
      </c>
      <c r="N5" s="65">
        <v>25.57</v>
      </c>
      <c r="O5" s="65">
        <v>19.16</v>
      </c>
      <c r="P5" s="65">
        <v>20.62</v>
      </c>
      <c r="Q5" s="79">
        <v>21.86</v>
      </c>
      <c r="R5" s="80">
        <v>22.86</v>
      </c>
      <c r="S5" s="81">
        <v>3.96546880672927</v>
      </c>
      <c r="T5" s="82">
        <v>15</v>
      </c>
      <c r="U5" s="83">
        <v>37.01</v>
      </c>
      <c r="V5" s="83">
        <v>19.18</v>
      </c>
      <c r="W5" s="83">
        <v>33.5</v>
      </c>
      <c r="X5" s="83">
        <v>21.87</v>
      </c>
      <c r="Y5" s="83">
        <v>22.05</v>
      </c>
      <c r="Z5" s="83">
        <v>22.31</v>
      </c>
      <c r="AA5" s="83">
        <v>18.13</v>
      </c>
      <c r="AB5" s="83"/>
      <c r="AC5" s="83"/>
      <c r="AD5" s="83"/>
      <c r="AE5" s="83">
        <v>9.67</v>
      </c>
      <c r="AF5" s="85">
        <v>17</v>
      </c>
      <c r="AG5" s="80">
        <v>22.3022222222222</v>
      </c>
      <c r="AH5" s="81">
        <v>8.34267459778004</v>
      </c>
      <c r="AI5" s="82">
        <v>9</v>
      </c>
      <c r="AJ5" s="94">
        <v>0.825896</v>
      </c>
      <c r="AK5" s="95">
        <v>22.86</v>
      </c>
      <c r="AL5" s="95">
        <v>22.3</v>
      </c>
      <c r="AM5" s="95">
        <v>0.5578</v>
      </c>
      <c r="AN5" s="95">
        <v>2.506</v>
      </c>
      <c r="AO5" s="95">
        <v>0.2226</v>
      </c>
      <c r="AP5" s="95">
        <v>22</v>
      </c>
      <c r="AQ5" s="98">
        <v>0.938196</v>
      </c>
    </row>
    <row r="6" spans="2:43">
      <c r="B6" s="63" t="s">
        <v>36</v>
      </c>
      <c r="C6" s="64">
        <v>7.92</v>
      </c>
      <c r="D6" s="65">
        <v>8.77</v>
      </c>
      <c r="E6" s="65">
        <v>8.41</v>
      </c>
      <c r="F6" s="65">
        <v>7.63</v>
      </c>
      <c r="G6" s="65">
        <v>8.09</v>
      </c>
      <c r="H6" s="65">
        <v>8.09</v>
      </c>
      <c r="I6" s="65">
        <v>8.27</v>
      </c>
      <c r="J6" s="65">
        <v>9.23</v>
      </c>
      <c r="K6" s="65">
        <v>10.04</v>
      </c>
      <c r="L6" s="65">
        <v>8.63</v>
      </c>
      <c r="M6" s="65">
        <v>8.62</v>
      </c>
      <c r="N6" s="65">
        <v>9.05</v>
      </c>
      <c r="O6" s="65">
        <v>8.08</v>
      </c>
      <c r="P6" s="65">
        <v>9.38</v>
      </c>
      <c r="Q6" s="79">
        <v>9.11</v>
      </c>
      <c r="R6" s="84">
        <v>8.62133333333333</v>
      </c>
      <c r="S6" s="83">
        <v>0.649382857209902</v>
      </c>
      <c r="T6" s="85">
        <v>15</v>
      </c>
      <c r="U6" s="83">
        <v>8.21</v>
      </c>
      <c r="V6" s="83">
        <v>10.24</v>
      </c>
      <c r="W6" s="83">
        <v>8.56</v>
      </c>
      <c r="X6" s="83">
        <v>9.47</v>
      </c>
      <c r="Y6" s="83">
        <v>11.23</v>
      </c>
      <c r="Z6" s="83">
        <v>9.43</v>
      </c>
      <c r="AA6" s="83">
        <v>7.1</v>
      </c>
      <c r="AB6" s="83"/>
      <c r="AC6" s="83"/>
      <c r="AD6" s="83"/>
      <c r="AE6" s="83">
        <v>6.24</v>
      </c>
      <c r="AF6" s="85">
        <v>7.23</v>
      </c>
      <c r="AG6" s="84">
        <v>8.63444444444445</v>
      </c>
      <c r="AH6" s="83">
        <v>1.61600673815977</v>
      </c>
      <c r="AI6" s="85">
        <v>9</v>
      </c>
      <c r="AJ6" s="94">
        <v>0.977776</v>
      </c>
      <c r="AK6" s="95">
        <v>8.621</v>
      </c>
      <c r="AL6" s="95">
        <v>8.634</v>
      </c>
      <c r="AM6" s="95">
        <v>-0.01311</v>
      </c>
      <c r="AN6" s="95">
        <v>0.4653</v>
      </c>
      <c r="AO6" s="95">
        <v>0.02818</v>
      </c>
      <c r="AP6" s="95">
        <v>22</v>
      </c>
      <c r="AQ6" s="98" t="s">
        <v>37</v>
      </c>
    </row>
    <row r="7" spans="2:43">
      <c r="B7" s="63" t="s">
        <v>38</v>
      </c>
      <c r="C7" s="64">
        <v>147</v>
      </c>
      <c r="D7" s="65">
        <v>149</v>
      </c>
      <c r="E7" s="65">
        <v>154</v>
      </c>
      <c r="F7" s="65">
        <v>137</v>
      </c>
      <c r="G7" s="65">
        <v>139</v>
      </c>
      <c r="H7" s="65">
        <v>147</v>
      </c>
      <c r="I7" s="65">
        <v>140</v>
      </c>
      <c r="J7" s="65">
        <v>153</v>
      </c>
      <c r="K7" s="65">
        <v>160</v>
      </c>
      <c r="L7" s="65">
        <v>151</v>
      </c>
      <c r="M7" s="65">
        <v>148</v>
      </c>
      <c r="N7" s="65">
        <v>150</v>
      </c>
      <c r="O7" s="65">
        <v>136</v>
      </c>
      <c r="P7" s="65">
        <v>162</v>
      </c>
      <c r="Q7" s="79">
        <v>158</v>
      </c>
      <c r="R7" s="84">
        <v>148.733333333333</v>
      </c>
      <c r="S7" s="83">
        <v>8.10173408833536</v>
      </c>
      <c r="T7" s="85">
        <v>15</v>
      </c>
      <c r="U7" s="83">
        <v>132</v>
      </c>
      <c r="V7" s="83">
        <v>173</v>
      </c>
      <c r="W7" s="83">
        <v>147</v>
      </c>
      <c r="X7" s="83">
        <v>152</v>
      </c>
      <c r="Y7" s="83">
        <v>174</v>
      </c>
      <c r="Z7" s="83">
        <v>161</v>
      </c>
      <c r="AA7" s="83">
        <v>141</v>
      </c>
      <c r="AB7" s="83"/>
      <c r="AC7" s="83"/>
      <c r="AD7" s="83"/>
      <c r="AE7" s="83">
        <v>128</v>
      </c>
      <c r="AF7" s="85">
        <v>150</v>
      </c>
      <c r="AG7" s="84">
        <v>150.888888888889</v>
      </c>
      <c r="AH7" s="83">
        <v>16.2822329890931</v>
      </c>
      <c r="AI7" s="85">
        <v>9</v>
      </c>
      <c r="AJ7" s="94">
        <v>0.667858</v>
      </c>
      <c r="AK7" s="95">
        <v>148.7</v>
      </c>
      <c r="AL7" s="95">
        <v>150.9</v>
      </c>
      <c r="AM7" s="95">
        <v>-2.156</v>
      </c>
      <c r="AN7" s="95">
        <v>4.956</v>
      </c>
      <c r="AO7" s="95">
        <v>0.4349</v>
      </c>
      <c r="AP7" s="95">
        <v>22</v>
      </c>
      <c r="AQ7" s="98">
        <v>0.894541</v>
      </c>
    </row>
    <row r="8" spans="2:43">
      <c r="B8" s="63" t="s">
        <v>39</v>
      </c>
      <c r="C8" s="64">
        <v>47</v>
      </c>
      <c r="D8" s="65">
        <v>48.5</v>
      </c>
      <c r="E8" s="65">
        <v>50.2</v>
      </c>
      <c r="F8" s="65">
        <v>43.7</v>
      </c>
      <c r="G8" s="65">
        <v>44.3</v>
      </c>
      <c r="H8" s="65">
        <v>45.9</v>
      </c>
      <c r="I8" s="65">
        <v>45.6</v>
      </c>
      <c r="J8" s="65">
        <v>48.3</v>
      </c>
      <c r="K8" s="65">
        <v>51</v>
      </c>
      <c r="L8" s="65">
        <v>46.2</v>
      </c>
      <c r="M8" s="65">
        <v>46.3</v>
      </c>
      <c r="N8" s="65">
        <v>46.6</v>
      </c>
      <c r="O8" s="65">
        <v>44.9</v>
      </c>
      <c r="P8" s="65">
        <v>51.7</v>
      </c>
      <c r="Q8" s="79">
        <v>49.3</v>
      </c>
      <c r="R8" s="84">
        <v>47.3</v>
      </c>
      <c r="S8" s="83">
        <v>2.4386764560193</v>
      </c>
      <c r="T8" s="85">
        <v>15</v>
      </c>
      <c r="U8" s="83">
        <v>40.2</v>
      </c>
      <c r="V8" s="83">
        <v>52.8</v>
      </c>
      <c r="W8" s="83">
        <v>47.5</v>
      </c>
      <c r="X8" s="83">
        <v>47.3</v>
      </c>
      <c r="Y8" s="83">
        <v>55.2</v>
      </c>
      <c r="Z8" s="83">
        <v>53.8</v>
      </c>
      <c r="AA8" s="83">
        <v>42.7</v>
      </c>
      <c r="AB8" s="83"/>
      <c r="AC8" s="83"/>
      <c r="AD8" s="83"/>
      <c r="AE8" s="83">
        <v>38.2</v>
      </c>
      <c r="AF8" s="85">
        <v>43.9</v>
      </c>
      <c r="AG8" s="84">
        <v>46.8444444444444</v>
      </c>
      <c r="AH8" s="83">
        <v>6.11373680965887</v>
      </c>
      <c r="AI8" s="85">
        <v>9</v>
      </c>
      <c r="AJ8" s="94">
        <v>0.797897</v>
      </c>
      <c r="AK8" s="95">
        <v>47.3</v>
      </c>
      <c r="AL8" s="95">
        <v>46.84</v>
      </c>
      <c r="AM8" s="95">
        <v>0.4556</v>
      </c>
      <c r="AN8" s="95">
        <v>1.758</v>
      </c>
      <c r="AO8" s="95">
        <v>0.2592</v>
      </c>
      <c r="AP8" s="95">
        <v>22</v>
      </c>
      <c r="AQ8" s="98">
        <v>0.938196</v>
      </c>
    </row>
    <row r="9" spans="2:43">
      <c r="B9" s="63" t="s">
        <v>40</v>
      </c>
      <c r="C9" s="64">
        <v>59.4</v>
      </c>
      <c r="D9" s="65">
        <v>55.3</v>
      </c>
      <c r="E9" s="65">
        <v>59.7</v>
      </c>
      <c r="F9" s="65">
        <v>57.3</v>
      </c>
      <c r="G9" s="65">
        <v>54.8</v>
      </c>
      <c r="H9" s="65">
        <v>56.7</v>
      </c>
      <c r="I9" s="65">
        <v>55.2</v>
      </c>
      <c r="J9" s="65">
        <v>52.3</v>
      </c>
      <c r="K9" s="65">
        <v>50.8</v>
      </c>
      <c r="L9" s="65">
        <v>53.6</v>
      </c>
      <c r="M9" s="65">
        <v>53.7</v>
      </c>
      <c r="N9" s="65">
        <v>51.4</v>
      </c>
      <c r="O9" s="65">
        <v>55.6</v>
      </c>
      <c r="P9" s="65">
        <v>55.2</v>
      </c>
      <c r="Q9" s="79">
        <v>54.1</v>
      </c>
      <c r="R9" s="84">
        <v>55.0066666666667</v>
      </c>
      <c r="S9" s="83">
        <v>2.57112167480784</v>
      </c>
      <c r="T9" s="85">
        <v>15</v>
      </c>
      <c r="U9" s="83">
        <v>49</v>
      </c>
      <c r="V9" s="83">
        <v>51.6</v>
      </c>
      <c r="W9" s="83">
        <v>55.5</v>
      </c>
      <c r="X9" s="83">
        <v>49.9</v>
      </c>
      <c r="Y9" s="83">
        <v>49.1</v>
      </c>
      <c r="Z9" s="83">
        <v>57.1</v>
      </c>
      <c r="AA9" s="83">
        <v>60.1</v>
      </c>
      <c r="AB9" s="83"/>
      <c r="AC9" s="83"/>
      <c r="AD9" s="83"/>
      <c r="AE9" s="83">
        <v>61.3</v>
      </c>
      <c r="AF9" s="85">
        <v>60.7</v>
      </c>
      <c r="AG9" s="84">
        <v>54.9222222222222</v>
      </c>
      <c r="AH9" s="83">
        <v>5.13779567951514</v>
      </c>
      <c r="AI9" s="85">
        <v>9</v>
      </c>
      <c r="AJ9" s="94">
        <v>0.9575</v>
      </c>
      <c r="AK9" s="95">
        <v>55.01</v>
      </c>
      <c r="AL9" s="95">
        <v>54.92</v>
      </c>
      <c r="AM9" s="95">
        <v>0.08444</v>
      </c>
      <c r="AN9" s="95">
        <v>1.567</v>
      </c>
      <c r="AO9" s="95">
        <v>0.0539</v>
      </c>
      <c r="AP9" s="95">
        <v>22</v>
      </c>
      <c r="AQ9" s="98" t="s">
        <v>37</v>
      </c>
    </row>
    <row r="10" spans="2:43">
      <c r="B10" s="63" t="s">
        <v>41</v>
      </c>
      <c r="C10" s="64">
        <v>18.5</v>
      </c>
      <c r="D10" s="65">
        <v>17</v>
      </c>
      <c r="E10" s="65">
        <v>18.2</v>
      </c>
      <c r="F10" s="65">
        <v>17.9</v>
      </c>
      <c r="G10" s="65">
        <v>17.2</v>
      </c>
      <c r="H10" s="65">
        <v>18.2</v>
      </c>
      <c r="I10" s="65">
        <v>16.9</v>
      </c>
      <c r="J10" s="65">
        <v>16.5</v>
      </c>
      <c r="K10" s="65">
        <v>15.9</v>
      </c>
      <c r="L10" s="65">
        <v>17.5</v>
      </c>
      <c r="M10" s="65">
        <v>17.2</v>
      </c>
      <c r="N10" s="65">
        <v>16.6</v>
      </c>
      <c r="O10" s="65">
        <v>16.9</v>
      </c>
      <c r="P10" s="65">
        <v>17.3</v>
      </c>
      <c r="Q10" s="79">
        <v>17.4</v>
      </c>
      <c r="R10" s="84">
        <v>17.28</v>
      </c>
      <c r="S10" s="83">
        <v>0.706298196838377</v>
      </c>
      <c r="T10" s="85">
        <v>15</v>
      </c>
      <c r="U10" s="83">
        <v>16.1</v>
      </c>
      <c r="V10" s="83">
        <v>16.9</v>
      </c>
      <c r="W10" s="83">
        <v>17.2</v>
      </c>
      <c r="X10" s="83">
        <v>16.1</v>
      </c>
      <c r="Y10" s="83">
        <v>15.5</v>
      </c>
      <c r="Z10" s="83">
        <v>17</v>
      </c>
      <c r="AA10" s="83">
        <v>19.8</v>
      </c>
      <c r="AB10" s="83"/>
      <c r="AC10" s="83"/>
      <c r="AD10" s="83"/>
      <c r="AE10" s="83">
        <v>20.5</v>
      </c>
      <c r="AF10" s="85">
        <v>20.8</v>
      </c>
      <c r="AG10" s="84">
        <v>17.7666666666667</v>
      </c>
      <c r="AH10" s="83">
        <v>2.03592730715023</v>
      </c>
      <c r="AI10" s="85">
        <v>9</v>
      </c>
      <c r="AJ10" s="94">
        <v>0.402057</v>
      </c>
      <c r="AK10" s="95">
        <v>17.28</v>
      </c>
      <c r="AL10" s="95">
        <v>17.77</v>
      </c>
      <c r="AM10" s="95">
        <v>-0.4867</v>
      </c>
      <c r="AN10" s="95">
        <v>0.5696</v>
      </c>
      <c r="AO10" s="95">
        <v>0.8545</v>
      </c>
      <c r="AP10" s="95">
        <v>22</v>
      </c>
      <c r="AQ10" s="98">
        <v>0.839227</v>
      </c>
    </row>
    <row r="11" spans="2:43">
      <c r="B11" s="63" t="s">
        <v>42</v>
      </c>
      <c r="C11" s="64">
        <v>312</v>
      </c>
      <c r="D11" s="65">
        <v>307</v>
      </c>
      <c r="E11" s="65">
        <v>306</v>
      </c>
      <c r="F11" s="65">
        <v>312</v>
      </c>
      <c r="G11" s="65">
        <v>314</v>
      </c>
      <c r="H11" s="65">
        <v>321</v>
      </c>
      <c r="I11" s="65">
        <v>306</v>
      </c>
      <c r="J11" s="65">
        <v>316</v>
      </c>
      <c r="K11" s="65">
        <v>313</v>
      </c>
      <c r="L11" s="65">
        <v>326</v>
      </c>
      <c r="M11" s="65">
        <v>321</v>
      </c>
      <c r="N11" s="65">
        <v>323</v>
      </c>
      <c r="O11" s="65">
        <v>304</v>
      </c>
      <c r="P11" s="65">
        <v>314</v>
      </c>
      <c r="Q11" s="79">
        <v>321</v>
      </c>
      <c r="R11" s="84">
        <v>314.4</v>
      </c>
      <c r="S11" s="83">
        <v>6.86398468196759</v>
      </c>
      <c r="T11" s="85">
        <v>15</v>
      </c>
      <c r="U11" s="83">
        <v>329</v>
      </c>
      <c r="V11" s="83">
        <v>327</v>
      </c>
      <c r="W11" s="83">
        <v>309</v>
      </c>
      <c r="X11" s="83">
        <v>322</v>
      </c>
      <c r="Y11" s="83">
        <v>315</v>
      </c>
      <c r="Z11" s="83">
        <v>298</v>
      </c>
      <c r="AA11" s="83">
        <v>329</v>
      </c>
      <c r="AB11" s="83"/>
      <c r="AC11" s="83"/>
      <c r="AD11" s="83"/>
      <c r="AE11" s="83">
        <v>334</v>
      </c>
      <c r="AF11" s="85">
        <v>342</v>
      </c>
      <c r="AG11" s="84">
        <v>322.777777777778</v>
      </c>
      <c r="AH11" s="83">
        <v>13.4886783801989</v>
      </c>
      <c r="AI11" s="85">
        <v>9</v>
      </c>
      <c r="AJ11" s="94">
        <v>0.055014</v>
      </c>
      <c r="AK11" s="95">
        <v>314.4</v>
      </c>
      <c r="AL11" s="95">
        <v>322.8</v>
      </c>
      <c r="AM11" s="95">
        <v>-8.378</v>
      </c>
      <c r="AN11" s="95">
        <v>4.134</v>
      </c>
      <c r="AO11" s="95">
        <v>2.026</v>
      </c>
      <c r="AP11" s="95">
        <v>22</v>
      </c>
      <c r="AQ11" s="98">
        <v>0.390477</v>
      </c>
    </row>
    <row r="12" spans="2:43">
      <c r="B12" s="63" t="s">
        <v>43</v>
      </c>
      <c r="C12" s="64"/>
      <c r="D12" s="65">
        <v>61.2</v>
      </c>
      <c r="E12" s="65">
        <v>47.3</v>
      </c>
      <c r="F12" s="65">
        <v>69.3</v>
      </c>
      <c r="G12" s="65">
        <v>49.4</v>
      </c>
      <c r="H12" s="65">
        <v>67</v>
      </c>
      <c r="I12" s="65"/>
      <c r="J12" s="65"/>
      <c r="K12" s="65">
        <v>63.6</v>
      </c>
      <c r="L12" s="65">
        <v>57.7</v>
      </c>
      <c r="M12" s="65"/>
      <c r="N12" s="65">
        <v>42.3</v>
      </c>
      <c r="O12" s="65">
        <v>53.6</v>
      </c>
      <c r="P12" s="65"/>
      <c r="Q12" s="79"/>
      <c r="R12" s="84">
        <v>56.8222222222222</v>
      </c>
      <c r="S12" s="83">
        <v>9.30185166751462</v>
      </c>
      <c r="T12" s="85">
        <v>9</v>
      </c>
      <c r="U12" s="83"/>
      <c r="V12" s="83"/>
      <c r="W12" s="83">
        <v>39.2</v>
      </c>
      <c r="X12" s="83">
        <v>56.8</v>
      </c>
      <c r="Y12" s="83"/>
      <c r="Z12" s="83">
        <v>74.2</v>
      </c>
      <c r="AA12" s="83"/>
      <c r="AB12" s="83"/>
      <c r="AC12" s="83"/>
      <c r="AD12" s="83"/>
      <c r="AE12" s="83"/>
      <c r="AF12" s="85"/>
      <c r="AG12" s="84">
        <v>56.7333333333333</v>
      </c>
      <c r="AH12" s="83">
        <v>17.5000952378361</v>
      </c>
      <c r="AI12" s="85">
        <v>3</v>
      </c>
      <c r="AJ12" s="94">
        <v>0.990916</v>
      </c>
      <c r="AK12" s="95">
        <v>56.82</v>
      </c>
      <c r="AL12" s="95">
        <v>56.73</v>
      </c>
      <c r="AM12" s="95">
        <v>0.08889</v>
      </c>
      <c r="AN12" s="95">
        <v>7.615</v>
      </c>
      <c r="AO12" s="95">
        <v>0.01167</v>
      </c>
      <c r="AP12" s="95">
        <v>10</v>
      </c>
      <c r="AQ12" s="98" t="s">
        <v>37</v>
      </c>
    </row>
    <row r="13" spans="2:43">
      <c r="B13" s="63" t="s">
        <v>44</v>
      </c>
      <c r="C13" s="64"/>
      <c r="D13" s="65">
        <v>35.4</v>
      </c>
      <c r="E13" s="65">
        <v>47.6</v>
      </c>
      <c r="F13" s="65">
        <v>24.8</v>
      </c>
      <c r="G13" s="65">
        <v>43.3</v>
      </c>
      <c r="H13" s="65">
        <v>25.6</v>
      </c>
      <c r="I13" s="65"/>
      <c r="J13" s="65"/>
      <c r="K13" s="65">
        <v>29.7</v>
      </c>
      <c r="L13" s="65">
        <v>37.8</v>
      </c>
      <c r="M13" s="65"/>
      <c r="N13" s="65">
        <v>53.3</v>
      </c>
      <c r="O13" s="65">
        <v>38.2</v>
      </c>
      <c r="P13" s="65"/>
      <c r="Q13" s="79"/>
      <c r="R13" s="84">
        <v>37.3</v>
      </c>
      <c r="S13" s="83">
        <v>9.70605481130207</v>
      </c>
      <c r="T13" s="85">
        <v>9</v>
      </c>
      <c r="U13" s="83"/>
      <c r="V13" s="83"/>
      <c r="W13" s="83">
        <v>11.7</v>
      </c>
      <c r="X13" s="83">
        <v>39.8</v>
      </c>
      <c r="Y13" s="83"/>
      <c r="Z13" s="83">
        <v>21.3</v>
      </c>
      <c r="AA13" s="83"/>
      <c r="AB13" s="83"/>
      <c r="AC13" s="83"/>
      <c r="AD13" s="83"/>
      <c r="AE13" s="83"/>
      <c r="AF13" s="85"/>
      <c r="AG13" s="84">
        <v>24.2666666666667</v>
      </c>
      <c r="AH13" s="83">
        <v>14.282973546616</v>
      </c>
      <c r="AI13" s="85">
        <v>3</v>
      </c>
      <c r="AJ13" s="94">
        <v>0.09977</v>
      </c>
      <c r="AK13" s="95">
        <v>37.3</v>
      </c>
      <c r="AL13" s="95">
        <v>24.27</v>
      </c>
      <c r="AM13" s="95">
        <v>13.03</v>
      </c>
      <c r="AN13" s="95">
        <v>7.185</v>
      </c>
      <c r="AO13" s="95">
        <v>1.814</v>
      </c>
      <c r="AP13" s="95">
        <v>10</v>
      </c>
      <c r="AQ13" s="98">
        <v>0.390477</v>
      </c>
    </row>
    <row r="14" spans="2:43">
      <c r="B14" s="63" t="s">
        <v>45</v>
      </c>
      <c r="C14" s="64"/>
      <c r="D14" s="65">
        <v>0.2</v>
      </c>
      <c r="E14" s="65">
        <v>0.3</v>
      </c>
      <c r="F14" s="65">
        <v>0.5</v>
      </c>
      <c r="G14" s="65">
        <v>1.4</v>
      </c>
      <c r="H14" s="65">
        <v>0.2</v>
      </c>
      <c r="I14" s="65"/>
      <c r="J14" s="65"/>
      <c r="K14" s="65">
        <v>0.7</v>
      </c>
      <c r="L14" s="65">
        <v>0.5</v>
      </c>
      <c r="M14" s="65"/>
      <c r="N14" s="65">
        <v>0.5</v>
      </c>
      <c r="O14" s="65">
        <v>0.5</v>
      </c>
      <c r="P14" s="65"/>
      <c r="Q14" s="79"/>
      <c r="R14" s="84">
        <v>0.533333333333333</v>
      </c>
      <c r="S14" s="83">
        <v>0.364005494464026</v>
      </c>
      <c r="T14" s="85">
        <v>9</v>
      </c>
      <c r="U14" s="83"/>
      <c r="V14" s="83"/>
      <c r="W14" s="83">
        <v>41.9</v>
      </c>
      <c r="X14" s="83">
        <v>0.2</v>
      </c>
      <c r="Y14" s="83"/>
      <c r="Z14" s="83">
        <v>0.1</v>
      </c>
      <c r="AA14" s="83"/>
      <c r="AB14" s="83"/>
      <c r="AC14" s="83"/>
      <c r="AD14" s="83"/>
      <c r="AE14" s="83"/>
      <c r="AF14" s="85"/>
      <c r="AG14" s="84">
        <v>14.0666666666667</v>
      </c>
      <c r="AH14" s="83">
        <v>24.1044255964197</v>
      </c>
      <c r="AI14" s="85">
        <v>3</v>
      </c>
      <c r="AJ14" s="94">
        <v>0.089187</v>
      </c>
      <c r="AK14" s="95">
        <v>0.5333</v>
      </c>
      <c r="AL14" s="95">
        <v>14.07</v>
      </c>
      <c r="AM14" s="95">
        <v>-13.53</v>
      </c>
      <c r="AN14" s="95">
        <v>7.19</v>
      </c>
      <c r="AO14" s="95">
        <v>1.882</v>
      </c>
      <c r="AP14" s="95">
        <v>10</v>
      </c>
      <c r="AQ14" s="98">
        <v>0.390477</v>
      </c>
    </row>
    <row r="15" spans="2:43">
      <c r="B15" s="63" t="s">
        <v>46</v>
      </c>
      <c r="C15" s="64"/>
      <c r="D15" s="65">
        <v>2.8</v>
      </c>
      <c r="E15" s="65">
        <v>4.2</v>
      </c>
      <c r="F15" s="65">
        <v>5.2</v>
      </c>
      <c r="G15" s="65">
        <v>5.5</v>
      </c>
      <c r="H15" s="65">
        <v>6.6</v>
      </c>
      <c r="I15" s="65"/>
      <c r="J15" s="65"/>
      <c r="K15" s="65">
        <v>5.4</v>
      </c>
      <c r="L15" s="65">
        <v>3.7</v>
      </c>
      <c r="M15" s="65"/>
      <c r="N15" s="65">
        <v>3.7</v>
      </c>
      <c r="O15" s="65">
        <v>7.3</v>
      </c>
      <c r="P15" s="65"/>
      <c r="Q15" s="79"/>
      <c r="R15" s="84">
        <v>4.93333333333333</v>
      </c>
      <c r="S15" s="83">
        <v>1.46287388383278</v>
      </c>
      <c r="T15" s="85">
        <v>9</v>
      </c>
      <c r="U15" s="83"/>
      <c r="V15" s="83"/>
      <c r="W15" s="83">
        <v>6.9</v>
      </c>
      <c r="X15" s="83">
        <v>2.6</v>
      </c>
      <c r="Y15" s="83"/>
      <c r="Z15" s="83">
        <v>4</v>
      </c>
      <c r="AA15" s="83"/>
      <c r="AB15" s="83"/>
      <c r="AC15" s="83"/>
      <c r="AD15" s="83"/>
      <c r="AE15" s="83"/>
      <c r="AF15" s="85"/>
      <c r="AG15" s="84">
        <v>4.5</v>
      </c>
      <c r="AH15" s="83">
        <v>2.19317121994613</v>
      </c>
      <c r="AI15" s="85">
        <v>3</v>
      </c>
      <c r="AJ15" s="94">
        <v>0.699354</v>
      </c>
      <c r="AK15" s="95">
        <v>4.933</v>
      </c>
      <c r="AL15" s="95">
        <v>4.5</v>
      </c>
      <c r="AM15" s="95">
        <v>0.4333</v>
      </c>
      <c r="AN15" s="95">
        <v>1.09</v>
      </c>
      <c r="AO15" s="95">
        <v>0.3975</v>
      </c>
      <c r="AP15" s="95">
        <v>10</v>
      </c>
      <c r="AQ15" s="98">
        <v>0.894541</v>
      </c>
    </row>
    <row r="16" spans="2:43">
      <c r="B16" s="63" t="s">
        <v>47</v>
      </c>
      <c r="C16" s="64"/>
      <c r="D16" s="65">
        <v>0.4</v>
      </c>
      <c r="E16" s="65">
        <v>0.6</v>
      </c>
      <c r="F16" s="65">
        <v>0.2</v>
      </c>
      <c r="G16" s="65">
        <v>0.4</v>
      </c>
      <c r="H16" s="65">
        <v>0.6</v>
      </c>
      <c r="I16" s="65"/>
      <c r="J16" s="65"/>
      <c r="K16" s="65">
        <v>0.6</v>
      </c>
      <c r="L16" s="65">
        <v>0.3</v>
      </c>
      <c r="M16" s="65"/>
      <c r="N16" s="65">
        <v>0.2</v>
      </c>
      <c r="O16" s="65">
        <v>0.4</v>
      </c>
      <c r="P16" s="65"/>
      <c r="Q16" s="79"/>
      <c r="R16" s="84">
        <v>0.411111111111111</v>
      </c>
      <c r="S16" s="83">
        <v>0.161589328580544</v>
      </c>
      <c r="T16" s="85">
        <v>9</v>
      </c>
      <c r="U16" s="83"/>
      <c r="V16" s="83"/>
      <c r="W16" s="83">
        <v>0.3</v>
      </c>
      <c r="X16" s="83">
        <v>0.6</v>
      </c>
      <c r="Y16" s="83"/>
      <c r="Z16" s="83">
        <v>0.4</v>
      </c>
      <c r="AA16" s="83"/>
      <c r="AB16" s="83"/>
      <c r="AC16" s="83"/>
      <c r="AD16" s="83"/>
      <c r="AE16" s="83"/>
      <c r="AF16" s="85"/>
      <c r="AG16" s="84">
        <v>0.433333333333333</v>
      </c>
      <c r="AH16" s="83">
        <v>0.152752523165195</v>
      </c>
      <c r="AI16" s="85">
        <v>3</v>
      </c>
      <c r="AJ16" s="94">
        <v>0.839013</v>
      </c>
      <c r="AK16" s="95">
        <v>0.4111</v>
      </c>
      <c r="AL16" s="95">
        <v>0.4333</v>
      </c>
      <c r="AM16" s="95">
        <v>-0.02222</v>
      </c>
      <c r="AN16" s="95">
        <v>0.1066</v>
      </c>
      <c r="AO16" s="95">
        <v>0.2085</v>
      </c>
      <c r="AP16" s="95">
        <v>10</v>
      </c>
      <c r="AQ16" s="98">
        <v>0.938196</v>
      </c>
    </row>
    <row r="17" spans="2:43">
      <c r="B17" s="63" t="s">
        <v>48</v>
      </c>
      <c r="C17" s="64"/>
      <c r="D17" s="65">
        <v>13.01</v>
      </c>
      <c r="E17" s="65">
        <v>14.49</v>
      </c>
      <c r="F17" s="65">
        <v>19.04</v>
      </c>
      <c r="G17" s="65">
        <v>9.36</v>
      </c>
      <c r="H17" s="65">
        <v>12.98</v>
      </c>
      <c r="I17" s="65"/>
      <c r="J17" s="65"/>
      <c r="K17" s="65">
        <v>13.67</v>
      </c>
      <c r="L17" s="65">
        <v>14.58</v>
      </c>
      <c r="M17" s="65"/>
      <c r="N17" s="65">
        <v>10.82</v>
      </c>
      <c r="O17" s="65">
        <v>10.27</v>
      </c>
      <c r="P17" s="65"/>
      <c r="Q17" s="79"/>
      <c r="R17" s="84">
        <v>13.1355555555556</v>
      </c>
      <c r="S17" s="83">
        <v>2.89259879308863</v>
      </c>
      <c r="T17" s="85">
        <v>9</v>
      </c>
      <c r="U17" s="83"/>
      <c r="V17" s="83"/>
      <c r="W17" s="83">
        <v>13.14</v>
      </c>
      <c r="X17" s="83">
        <v>12.43</v>
      </c>
      <c r="Y17" s="83"/>
      <c r="Z17" s="83">
        <v>16.56</v>
      </c>
      <c r="AA17" s="83"/>
      <c r="AB17" s="83"/>
      <c r="AC17" s="83"/>
      <c r="AD17" s="83"/>
      <c r="AE17" s="83"/>
      <c r="AF17" s="85"/>
      <c r="AG17" s="84">
        <v>14.0433333333333</v>
      </c>
      <c r="AH17" s="83">
        <v>2.20821949392114</v>
      </c>
      <c r="AI17" s="85">
        <v>3</v>
      </c>
      <c r="AJ17" s="94">
        <v>0.633543</v>
      </c>
      <c r="AK17" s="95">
        <v>13.14</v>
      </c>
      <c r="AL17" s="95">
        <v>14.04</v>
      </c>
      <c r="AM17" s="95">
        <v>-0.9078</v>
      </c>
      <c r="AN17" s="95">
        <v>1.846</v>
      </c>
      <c r="AO17" s="95">
        <v>0.4917</v>
      </c>
      <c r="AP17" s="95">
        <v>10</v>
      </c>
      <c r="AQ17" s="98">
        <v>0.894541</v>
      </c>
    </row>
    <row r="18" spans="2:43">
      <c r="B18" s="63" t="s">
        <v>49</v>
      </c>
      <c r="C18" s="64"/>
      <c r="D18" s="65">
        <v>7.53</v>
      </c>
      <c r="E18" s="65">
        <v>14.58</v>
      </c>
      <c r="F18" s="65">
        <v>6.82</v>
      </c>
      <c r="G18" s="65">
        <v>8.2</v>
      </c>
      <c r="H18" s="65">
        <v>4.96</v>
      </c>
      <c r="I18" s="65"/>
      <c r="J18" s="65"/>
      <c r="K18" s="65">
        <v>6.38</v>
      </c>
      <c r="L18" s="65">
        <v>9.55</v>
      </c>
      <c r="M18" s="65"/>
      <c r="N18" s="65">
        <v>13.63</v>
      </c>
      <c r="O18" s="65">
        <v>7.32</v>
      </c>
      <c r="P18" s="65"/>
      <c r="Q18" s="79"/>
      <c r="R18" s="84">
        <v>8.77444444444444</v>
      </c>
      <c r="S18" s="83">
        <v>3.2783307913903</v>
      </c>
      <c r="T18" s="85">
        <v>9</v>
      </c>
      <c r="U18" s="83"/>
      <c r="V18" s="83"/>
      <c r="W18" s="83">
        <v>3.91</v>
      </c>
      <c r="X18" s="83">
        <v>8.71</v>
      </c>
      <c r="Y18" s="83"/>
      <c r="Z18" s="83">
        <v>4.76</v>
      </c>
      <c r="AA18" s="83"/>
      <c r="AB18" s="83"/>
      <c r="AC18" s="83"/>
      <c r="AD18" s="83"/>
      <c r="AE18" s="83"/>
      <c r="AF18" s="85"/>
      <c r="AG18" s="84">
        <v>5.79333333333333</v>
      </c>
      <c r="AH18" s="83">
        <v>2.56141237080899</v>
      </c>
      <c r="AI18" s="85">
        <v>3</v>
      </c>
      <c r="AJ18" s="94">
        <v>0.185893</v>
      </c>
      <c r="AK18" s="95">
        <v>8.774</v>
      </c>
      <c r="AL18" s="95">
        <v>5.793</v>
      </c>
      <c r="AM18" s="95">
        <v>2.981</v>
      </c>
      <c r="AN18" s="95">
        <v>2.099</v>
      </c>
      <c r="AO18" s="95">
        <v>1.42</v>
      </c>
      <c r="AP18" s="95">
        <v>10</v>
      </c>
      <c r="AQ18" s="98">
        <v>0.493023</v>
      </c>
    </row>
    <row r="19" spans="2:43">
      <c r="B19" s="63" t="s">
        <v>50</v>
      </c>
      <c r="C19" s="64"/>
      <c r="D19" s="65">
        <v>0.04</v>
      </c>
      <c r="E19" s="65">
        <v>0.09</v>
      </c>
      <c r="F19" s="65">
        <v>0.13</v>
      </c>
      <c r="G19" s="65">
        <v>0.26</v>
      </c>
      <c r="H19" s="65">
        <v>0.04</v>
      </c>
      <c r="I19" s="65"/>
      <c r="J19" s="65"/>
      <c r="K19" s="65">
        <v>0.15</v>
      </c>
      <c r="L19" s="65">
        <v>0.12</v>
      </c>
      <c r="M19" s="65"/>
      <c r="N19" s="65">
        <v>0.12</v>
      </c>
      <c r="O19" s="65">
        <v>0.1</v>
      </c>
      <c r="P19" s="65"/>
      <c r="Q19" s="79"/>
      <c r="R19" s="84">
        <v>0.116666666666667</v>
      </c>
      <c r="S19" s="83">
        <v>0.0657647321898295</v>
      </c>
      <c r="T19" s="85">
        <v>9</v>
      </c>
      <c r="U19" s="83"/>
      <c r="V19" s="83"/>
      <c r="W19" s="83">
        <v>14.04</v>
      </c>
      <c r="X19" s="83">
        <v>0.04</v>
      </c>
      <c r="Y19" s="83"/>
      <c r="Z19" s="83">
        <v>0.02</v>
      </c>
      <c r="AA19" s="83"/>
      <c r="AB19" s="83"/>
      <c r="AC19" s="83"/>
      <c r="AD19" s="83"/>
      <c r="AE19" s="83"/>
      <c r="AF19" s="85"/>
      <c r="AG19" s="84">
        <v>4.7</v>
      </c>
      <c r="AH19" s="83">
        <v>8.08868345282469</v>
      </c>
      <c r="AI19" s="85">
        <v>3</v>
      </c>
      <c r="AJ19" s="94">
        <v>0.086579</v>
      </c>
      <c r="AK19" s="95">
        <v>0.1167</v>
      </c>
      <c r="AL19" s="95">
        <v>4.7</v>
      </c>
      <c r="AM19" s="95">
        <v>-4.583</v>
      </c>
      <c r="AN19" s="95">
        <v>2.412</v>
      </c>
      <c r="AO19" s="95">
        <v>1.9</v>
      </c>
      <c r="AP19" s="95">
        <v>10</v>
      </c>
      <c r="AQ19" s="98">
        <v>0.390477</v>
      </c>
    </row>
    <row r="20" spans="2:43">
      <c r="B20" s="63" t="s">
        <v>51</v>
      </c>
      <c r="C20" s="64"/>
      <c r="D20" s="65">
        <v>0.59</v>
      </c>
      <c r="E20" s="65">
        <v>1.29</v>
      </c>
      <c r="F20" s="65">
        <v>1.43</v>
      </c>
      <c r="G20" s="65">
        <v>1.04</v>
      </c>
      <c r="H20" s="65">
        <v>1.27</v>
      </c>
      <c r="I20" s="65"/>
      <c r="J20" s="65"/>
      <c r="K20" s="65">
        <v>1.16</v>
      </c>
      <c r="L20" s="65">
        <v>0.94</v>
      </c>
      <c r="M20" s="65"/>
      <c r="N20" s="65">
        <v>0.95</v>
      </c>
      <c r="O20" s="65">
        <v>1.4</v>
      </c>
      <c r="P20" s="65"/>
      <c r="Q20" s="79"/>
      <c r="R20" s="84">
        <v>1.11888888888889</v>
      </c>
      <c r="S20" s="83">
        <v>0.268348860834383</v>
      </c>
      <c r="T20" s="85">
        <v>9</v>
      </c>
      <c r="U20" s="83"/>
      <c r="V20" s="83"/>
      <c r="W20" s="83">
        <v>2.31</v>
      </c>
      <c r="X20" s="83">
        <v>0.56</v>
      </c>
      <c r="Y20" s="83"/>
      <c r="Z20" s="83">
        <v>0.89</v>
      </c>
      <c r="AA20" s="83"/>
      <c r="AB20" s="83"/>
      <c r="AC20" s="83"/>
      <c r="AD20" s="83"/>
      <c r="AE20" s="83"/>
      <c r="AF20" s="85"/>
      <c r="AG20" s="84">
        <v>1.25333333333333</v>
      </c>
      <c r="AH20" s="83">
        <v>0.929856619771744</v>
      </c>
      <c r="AI20" s="85">
        <v>3</v>
      </c>
      <c r="AJ20" s="94">
        <v>0.683356</v>
      </c>
      <c r="AK20" s="95">
        <v>1.119</v>
      </c>
      <c r="AL20" s="95">
        <v>1.253</v>
      </c>
      <c r="AM20" s="95">
        <v>-0.1344</v>
      </c>
      <c r="AN20" s="95">
        <v>0.3201</v>
      </c>
      <c r="AO20" s="95">
        <v>0.42</v>
      </c>
      <c r="AP20" s="95">
        <v>10</v>
      </c>
      <c r="AQ20" s="98">
        <v>0.894541</v>
      </c>
    </row>
    <row r="21" spans="2:43">
      <c r="B21" s="63" t="s">
        <v>52</v>
      </c>
      <c r="C21" s="64"/>
      <c r="D21" s="65">
        <v>0.08</v>
      </c>
      <c r="E21" s="65">
        <v>0.18</v>
      </c>
      <c r="F21" s="65">
        <v>0.05</v>
      </c>
      <c r="G21" s="65">
        <v>0.07</v>
      </c>
      <c r="H21" s="65">
        <v>0.11</v>
      </c>
      <c r="I21" s="65"/>
      <c r="J21" s="65"/>
      <c r="K21" s="65">
        <v>0.12</v>
      </c>
      <c r="L21" s="65">
        <v>0.07</v>
      </c>
      <c r="M21" s="65"/>
      <c r="N21" s="65">
        <v>0.05</v>
      </c>
      <c r="O21" s="65">
        <v>0.07</v>
      </c>
      <c r="P21" s="65"/>
      <c r="Q21" s="79"/>
      <c r="R21" s="84">
        <v>0.0888888888888889</v>
      </c>
      <c r="S21" s="83">
        <v>0.0416666666666667</v>
      </c>
      <c r="T21" s="85">
        <v>9</v>
      </c>
      <c r="U21" s="83"/>
      <c r="V21" s="83"/>
      <c r="W21" s="83">
        <v>0.1</v>
      </c>
      <c r="X21" s="83">
        <v>0.13</v>
      </c>
      <c r="Y21" s="83"/>
      <c r="Z21" s="83">
        <v>0.08</v>
      </c>
      <c r="AA21" s="83"/>
      <c r="AB21" s="83"/>
      <c r="AC21" s="83"/>
      <c r="AD21" s="83"/>
      <c r="AE21" s="83"/>
      <c r="AF21" s="85"/>
      <c r="AG21" s="84">
        <v>0.103333333333333</v>
      </c>
      <c r="AH21" s="83">
        <v>0.0251661147842358</v>
      </c>
      <c r="AI21" s="85">
        <v>3</v>
      </c>
      <c r="AJ21" s="94">
        <v>0.59007</v>
      </c>
      <c r="AK21" s="95">
        <v>0.08889</v>
      </c>
      <c r="AL21" s="95">
        <v>0.1033</v>
      </c>
      <c r="AM21" s="95">
        <v>-0.01444</v>
      </c>
      <c r="AN21" s="95">
        <v>0.02595</v>
      </c>
      <c r="AO21" s="95">
        <v>0.5566</v>
      </c>
      <c r="AP21" s="95">
        <v>10</v>
      </c>
      <c r="AQ21" s="98">
        <v>0.894541</v>
      </c>
    </row>
    <row r="22" spans="2:43">
      <c r="B22" s="63" t="s">
        <v>53</v>
      </c>
      <c r="C22" s="64">
        <v>273</v>
      </c>
      <c r="D22" s="65">
        <v>118</v>
      </c>
      <c r="E22" s="65">
        <v>189</v>
      </c>
      <c r="F22" s="65">
        <v>209</v>
      </c>
      <c r="G22" s="65">
        <v>388</v>
      </c>
      <c r="H22" s="65">
        <v>171</v>
      </c>
      <c r="I22" s="65">
        <v>353</v>
      </c>
      <c r="J22" s="65">
        <v>203</v>
      </c>
      <c r="K22" s="65">
        <v>183</v>
      </c>
      <c r="L22" s="65">
        <v>324</v>
      </c>
      <c r="M22" s="65">
        <v>383</v>
      </c>
      <c r="N22" s="65">
        <v>225</v>
      </c>
      <c r="O22" s="65">
        <v>350</v>
      </c>
      <c r="P22" s="65">
        <v>402</v>
      </c>
      <c r="Q22" s="79">
        <v>313</v>
      </c>
      <c r="R22" s="84">
        <v>272.266666666667</v>
      </c>
      <c r="S22" s="83">
        <v>92.3397969200609</v>
      </c>
      <c r="T22" s="85">
        <v>15</v>
      </c>
      <c r="U22" s="83">
        <v>294</v>
      </c>
      <c r="V22" s="83">
        <v>431</v>
      </c>
      <c r="W22" s="83">
        <v>414</v>
      </c>
      <c r="X22" s="83">
        <v>321</v>
      </c>
      <c r="Y22" s="83">
        <v>393</v>
      </c>
      <c r="Z22" s="83">
        <v>234</v>
      </c>
      <c r="AA22" s="83">
        <v>308</v>
      </c>
      <c r="AB22" s="83"/>
      <c r="AC22" s="83"/>
      <c r="AD22" s="83"/>
      <c r="AE22" s="83">
        <v>212</v>
      </c>
      <c r="AF22" s="85">
        <v>291</v>
      </c>
      <c r="AG22" s="84">
        <v>322</v>
      </c>
      <c r="AH22" s="83">
        <v>76.7886710394183</v>
      </c>
      <c r="AI22" s="85">
        <v>9</v>
      </c>
      <c r="AJ22" s="94">
        <v>0.188958</v>
      </c>
      <c r="AK22" s="95">
        <v>272.3</v>
      </c>
      <c r="AL22" s="95">
        <v>322</v>
      </c>
      <c r="AM22" s="95">
        <v>-49.73</v>
      </c>
      <c r="AN22" s="95">
        <v>36.69</v>
      </c>
      <c r="AO22" s="95">
        <v>1.356</v>
      </c>
      <c r="AP22" s="95">
        <v>22</v>
      </c>
      <c r="AQ22" s="98">
        <v>0.493023</v>
      </c>
    </row>
    <row r="23" spans="2:43">
      <c r="B23" s="63" t="s">
        <v>54</v>
      </c>
      <c r="C23" s="64">
        <v>17.7</v>
      </c>
      <c r="D23" s="65">
        <v>14.8</v>
      </c>
      <c r="E23" s="65">
        <v>18.5</v>
      </c>
      <c r="F23" s="65">
        <v>17.3</v>
      </c>
      <c r="G23" s="65">
        <v>18.8</v>
      </c>
      <c r="H23" s="65">
        <v>16.7</v>
      </c>
      <c r="I23" s="65">
        <v>18.8</v>
      </c>
      <c r="J23" s="65">
        <v>16.2</v>
      </c>
      <c r="K23" s="65">
        <v>14.5</v>
      </c>
      <c r="L23" s="65">
        <v>17.6</v>
      </c>
      <c r="M23" s="65">
        <v>18.1</v>
      </c>
      <c r="N23" s="65">
        <v>15.5</v>
      </c>
      <c r="O23" s="65">
        <v>19.3</v>
      </c>
      <c r="P23" s="65">
        <v>19.4</v>
      </c>
      <c r="Q23" s="79">
        <v>18.5</v>
      </c>
      <c r="R23" s="84">
        <v>17.4466666666667</v>
      </c>
      <c r="S23" s="83">
        <v>1.58694075263727</v>
      </c>
      <c r="T23" s="85">
        <v>15</v>
      </c>
      <c r="U23" s="83">
        <v>16.3</v>
      </c>
      <c r="V23" s="83">
        <v>18.6</v>
      </c>
      <c r="W23" s="83">
        <v>18.6</v>
      </c>
      <c r="X23" s="83">
        <v>15.2</v>
      </c>
      <c r="Y23" s="83">
        <v>15.3</v>
      </c>
      <c r="Z23" s="83">
        <v>18.4</v>
      </c>
      <c r="AA23" s="83">
        <v>16.1</v>
      </c>
      <c r="AB23" s="83"/>
      <c r="AC23" s="83"/>
      <c r="AD23" s="83"/>
      <c r="AE23" s="83">
        <v>15.3</v>
      </c>
      <c r="AF23" s="85">
        <v>15.1</v>
      </c>
      <c r="AG23" s="84">
        <v>16.5444444444444</v>
      </c>
      <c r="AH23" s="83">
        <v>1.54686062002295</v>
      </c>
      <c r="AI23" s="85">
        <v>9</v>
      </c>
      <c r="AJ23" s="94">
        <v>0.187361</v>
      </c>
      <c r="AK23" s="95">
        <v>17.45</v>
      </c>
      <c r="AL23" s="95">
        <v>16.54</v>
      </c>
      <c r="AM23" s="95">
        <v>0.9022</v>
      </c>
      <c r="AN23" s="95">
        <v>0.663</v>
      </c>
      <c r="AO23" s="95">
        <v>1.361</v>
      </c>
      <c r="AP23" s="95">
        <v>22</v>
      </c>
      <c r="AQ23" s="98">
        <v>0.493023</v>
      </c>
    </row>
    <row r="24" spans="2:43">
      <c r="B24" s="63" t="s">
        <v>55</v>
      </c>
      <c r="C24" s="64">
        <v>11.4</v>
      </c>
      <c r="D24" s="65">
        <v>11.5</v>
      </c>
      <c r="E24" s="65">
        <v>11.4</v>
      </c>
      <c r="F24" s="65">
        <v>11.4</v>
      </c>
      <c r="G24" s="65">
        <v>10.8</v>
      </c>
      <c r="H24" s="65">
        <v>10.5</v>
      </c>
      <c r="I24" s="65">
        <v>11.6</v>
      </c>
      <c r="J24" s="65">
        <v>10.1</v>
      </c>
      <c r="K24" s="65">
        <v>10.5</v>
      </c>
      <c r="L24" s="65">
        <v>10.3</v>
      </c>
      <c r="M24" s="65">
        <v>11.7</v>
      </c>
      <c r="N24" s="65">
        <v>10.6</v>
      </c>
      <c r="O24" s="65">
        <v>11.4</v>
      </c>
      <c r="P24" s="65">
        <v>11.1</v>
      </c>
      <c r="Q24" s="79">
        <v>12.2</v>
      </c>
      <c r="R24" s="84">
        <v>11.1</v>
      </c>
      <c r="S24" s="83">
        <v>0.6</v>
      </c>
      <c r="T24" s="85">
        <v>15</v>
      </c>
      <c r="U24" s="83">
        <v>10</v>
      </c>
      <c r="V24" s="83">
        <v>10.2</v>
      </c>
      <c r="W24" s="83">
        <v>10.7</v>
      </c>
      <c r="X24" s="83">
        <v>10.2</v>
      </c>
      <c r="Y24" s="83">
        <v>9</v>
      </c>
      <c r="Z24" s="83">
        <v>11.8</v>
      </c>
      <c r="AA24" s="83">
        <v>10.4</v>
      </c>
      <c r="AB24" s="83"/>
      <c r="AC24" s="83"/>
      <c r="AD24" s="83"/>
      <c r="AE24" s="83">
        <v>9.3</v>
      </c>
      <c r="AF24" s="85">
        <v>9.1</v>
      </c>
      <c r="AG24" s="84">
        <v>10.0777777777778</v>
      </c>
      <c r="AH24" s="83">
        <v>0.88144452147849</v>
      </c>
      <c r="AI24" s="85">
        <v>9</v>
      </c>
      <c r="AJ24" s="94">
        <v>0.002637</v>
      </c>
      <c r="AK24" s="95">
        <v>11.1</v>
      </c>
      <c r="AL24" s="95">
        <v>10.08</v>
      </c>
      <c r="AM24" s="95">
        <v>1.022</v>
      </c>
      <c r="AN24" s="95">
        <v>0.3016</v>
      </c>
      <c r="AO24" s="95">
        <v>3.389</v>
      </c>
      <c r="AP24" s="95">
        <v>22</v>
      </c>
      <c r="AQ24" s="98">
        <v>0.082552</v>
      </c>
    </row>
    <row r="25" spans="2:43">
      <c r="B25" s="63" t="s">
        <v>56</v>
      </c>
      <c r="C25" s="64">
        <v>19.4</v>
      </c>
      <c r="D25" s="65">
        <v>21.5</v>
      </c>
      <c r="E25" s="65">
        <v>19.1</v>
      </c>
      <c r="F25" s="65">
        <v>18.7</v>
      </c>
      <c r="G25" s="65">
        <v>19.6</v>
      </c>
      <c r="H25" s="65">
        <v>20.9</v>
      </c>
      <c r="I25" s="65">
        <v>20.1</v>
      </c>
      <c r="J25" s="65">
        <v>19.3</v>
      </c>
      <c r="K25" s="65">
        <v>20.9</v>
      </c>
      <c r="L25" s="65">
        <v>19.8</v>
      </c>
      <c r="M25" s="65">
        <v>19.5</v>
      </c>
      <c r="N25" s="65">
        <v>18.1</v>
      </c>
      <c r="O25" s="65">
        <v>20.7</v>
      </c>
      <c r="P25" s="65">
        <v>20.3</v>
      </c>
      <c r="Q25" s="79">
        <v>17.8</v>
      </c>
      <c r="R25" s="84">
        <v>19.7133333333333</v>
      </c>
      <c r="S25" s="83">
        <v>1.05143892334448</v>
      </c>
      <c r="T25" s="85">
        <v>15</v>
      </c>
      <c r="U25" s="83">
        <v>19.1</v>
      </c>
      <c r="V25" s="83">
        <v>18.9</v>
      </c>
      <c r="W25" s="83">
        <v>20</v>
      </c>
      <c r="X25" s="83">
        <v>18.7</v>
      </c>
      <c r="Y25" s="83">
        <v>21.3</v>
      </c>
      <c r="Z25" s="83">
        <v>20.7</v>
      </c>
      <c r="AA25" s="83">
        <v>17.1</v>
      </c>
      <c r="AB25" s="83"/>
      <c r="AC25" s="83"/>
      <c r="AD25" s="83"/>
      <c r="AE25" s="83">
        <v>18.3</v>
      </c>
      <c r="AF25" s="85">
        <v>18.8</v>
      </c>
      <c r="AG25" s="84">
        <v>19.2111111111111</v>
      </c>
      <c r="AH25" s="83">
        <v>1.2761704866949</v>
      </c>
      <c r="AI25" s="85">
        <v>9</v>
      </c>
      <c r="AJ25" s="94">
        <v>0.306737</v>
      </c>
      <c r="AK25" s="95">
        <v>19.71</v>
      </c>
      <c r="AL25" s="95">
        <v>19.21</v>
      </c>
      <c r="AM25" s="95">
        <v>0.5022</v>
      </c>
      <c r="AN25" s="95">
        <v>0.48</v>
      </c>
      <c r="AO25" s="95">
        <v>1.046</v>
      </c>
      <c r="AP25" s="95">
        <v>22</v>
      </c>
      <c r="AQ25" s="98">
        <v>0.716833</v>
      </c>
    </row>
    <row r="26" spans="2:43">
      <c r="B26" s="63" t="s">
        <v>57</v>
      </c>
      <c r="C26" s="64">
        <v>43.2</v>
      </c>
      <c r="D26" s="65">
        <v>44.6</v>
      </c>
      <c r="E26" s="65">
        <v>43</v>
      </c>
      <c r="F26" s="65">
        <v>40</v>
      </c>
      <c r="G26" s="65">
        <v>40.3</v>
      </c>
      <c r="H26" s="65">
        <v>44.4</v>
      </c>
      <c r="I26" s="65">
        <v>41.5</v>
      </c>
      <c r="J26" s="65">
        <v>38.2</v>
      </c>
      <c r="K26" s="65">
        <v>40</v>
      </c>
      <c r="L26" s="65">
        <v>39.7</v>
      </c>
      <c r="M26" s="65">
        <v>39.9</v>
      </c>
      <c r="N26" s="65">
        <v>35.2</v>
      </c>
      <c r="O26" s="65">
        <v>43</v>
      </c>
      <c r="P26" s="65">
        <v>42.5</v>
      </c>
      <c r="Q26" s="79">
        <v>36.5</v>
      </c>
      <c r="R26" s="84">
        <v>40.8</v>
      </c>
      <c r="S26" s="83">
        <v>2.75655063958046</v>
      </c>
      <c r="T26" s="85">
        <v>15</v>
      </c>
      <c r="U26" s="83">
        <v>34.9</v>
      </c>
      <c r="V26" s="83">
        <v>36.8</v>
      </c>
      <c r="W26" s="83">
        <v>41.5</v>
      </c>
      <c r="X26" s="83">
        <v>35.3</v>
      </c>
      <c r="Y26" s="83">
        <v>39.7</v>
      </c>
      <c r="Z26" s="83">
        <v>44.8</v>
      </c>
      <c r="AA26" s="83">
        <v>38.2</v>
      </c>
      <c r="AB26" s="83"/>
      <c r="AC26" s="83"/>
      <c r="AD26" s="83"/>
      <c r="AE26" s="83">
        <v>38.9</v>
      </c>
      <c r="AF26" s="85">
        <v>39.2</v>
      </c>
      <c r="AG26" s="84">
        <v>38.8111111111111</v>
      </c>
      <c r="AH26" s="83">
        <v>3.0840089349921</v>
      </c>
      <c r="AI26" s="85">
        <v>9</v>
      </c>
      <c r="AJ26" s="94">
        <v>0.115666</v>
      </c>
      <c r="AK26" s="95">
        <v>40.8</v>
      </c>
      <c r="AL26" s="95">
        <v>38.81</v>
      </c>
      <c r="AM26" s="95">
        <v>1.989</v>
      </c>
      <c r="AN26" s="95">
        <v>1.214</v>
      </c>
      <c r="AO26" s="95">
        <v>1.638</v>
      </c>
      <c r="AP26" s="95">
        <v>22</v>
      </c>
      <c r="AQ26" s="98">
        <v>0.402391</v>
      </c>
    </row>
    <row r="27" spans="2:43">
      <c r="B27" s="66" t="s">
        <v>58</v>
      </c>
      <c r="C27" s="67">
        <v>0.31</v>
      </c>
      <c r="D27" s="68">
        <v>0.14</v>
      </c>
      <c r="E27" s="68">
        <v>0.22</v>
      </c>
      <c r="F27" s="68">
        <v>0.24</v>
      </c>
      <c r="G27" s="68">
        <v>0.42</v>
      </c>
      <c r="H27" s="68">
        <v>0.18</v>
      </c>
      <c r="I27" s="68">
        <v>0.41</v>
      </c>
      <c r="J27" s="68">
        <v>0.21</v>
      </c>
      <c r="K27" s="68">
        <v>0.19</v>
      </c>
      <c r="L27" s="68">
        <v>0.33</v>
      </c>
      <c r="M27" s="68">
        <v>0.45</v>
      </c>
      <c r="N27" s="68">
        <v>0.24</v>
      </c>
      <c r="O27" s="68">
        <v>0.4</v>
      </c>
      <c r="P27" s="68">
        <v>0.45</v>
      </c>
      <c r="Q27" s="86">
        <v>0.38</v>
      </c>
      <c r="R27" s="87">
        <v>0.304666666666667</v>
      </c>
      <c r="S27" s="88">
        <v>0.107694453144511</v>
      </c>
      <c r="T27" s="89">
        <v>15</v>
      </c>
      <c r="U27" s="88">
        <v>0.3</v>
      </c>
      <c r="V27" s="88">
        <v>0.44</v>
      </c>
      <c r="W27" s="88">
        <v>0.44</v>
      </c>
      <c r="X27" s="88">
        <v>0.33</v>
      </c>
      <c r="Y27" s="88">
        <v>0.36</v>
      </c>
      <c r="Z27" s="88">
        <v>0.28</v>
      </c>
      <c r="AA27" s="88">
        <v>0.32</v>
      </c>
      <c r="AB27" s="88"/>
      <c r="AC27" s="88"/>
      <c r="AD27" s="88"/>
      <c r="AE27" s="88">
        <v>0.197</v>
      </c>
      <c r="AF27" s="89">
        <v>0.265</v>
      </c>
      <c r="AG27" s="87">
        <v>0.325777777777778</v>
      </c>
      <c r="AH27" s="88">
        <v>0.0793359593402918</v>
      </c>
      <c r="AI27" s="89">
        <v>9</v>
      </c>
      <c r="AJ27" s="94">
        <v>0.615694</v>
      </c>
      <c r="AK27" s="95">
        <v>0.3047</v>
      </c>
      <c r="AL27" s="95">
        <v>0.3258</v>
      </c>
      <c r="AM27" s="95">
        <v>-0.02111</v>
      </c>
      <c r="AN27" s="95">
        <v>0.04146</v>
      </c>
      <c r="AO27" s="95">
        <v>0.5092</v>
      </c>
      <c r="AP27" s="95">
        <v>22</v>
      </c>
      <c r="AQ27" s="98">
        <v>0.894541</v>
      </c>
    </row>
    <row r="28" spans="2:43">
      <c r="B28" s="63" t="s">
        <v>59</v>
      </c>
      <c r="C28" s="64">
        <v>78</v>
      </c>
      <c r="D28" s="65">
        <v>43.9</v>
      </c>
      <c r="E28" s="65">
        <v>56.2</v>
      </c>
      <c r="F28" s="65">
        <v>37.7</v>
      </c>
      <c r="G28" s="65">
        <v>41.8</v>
      </c>
      <c r="H28" s="65">
        <v>65.2</v>
      </c>
      <c r="I28" s="65">
        <v>32.7</v>
      </c>
      <c r="J28" s="65">
        <v>97.3</v>
      </c>
      <c r="K28" s="65">
        <v>50</v>
      </c>
      <c r="L28" s="65">
        <v>41.4</v>
      </c>
      <c r="M28" s="65">
        <v>48.1</v>
      </c>
      <c r="N28" s="65">
        <v>31.7</v>
      </c>
      <c r="O28" s="65">
        <v>50.7</v>
      </c>
      <c r="P28" s="65">
        <v>57.5</v>
      </c>
      <c r="Q28" s="79">
        <v>44.3</v>
      </c>
      <c r="R28" s="84">
        <v>51.7666666666667</v>
      </c>
      <c r="S28" s="83">
        <v>17.5268637348772</v>
      </c>
      <c r="T28" s="85">
        <v>15</v>
      </c>
      <c r="U28" s="83">
        <v>49.8</v>
      </c>
      <c r="V28" s="83">
        <v>28.2</v>
      </c>
      <c r="W28" s="83">
        <v>161.3</v>
      </c>
      <c r="X28" s="83">
        <v>61.9</v>
      </c>
      <c r="Y28" s="83">
        <v>43.8</v>
      </c>
      <c r="Z28" s="83">
        <v>42.3</v>
      </c>
      <c r="AA28" s="83">
        <v>22.4</v>
      </c>
      <c r="AB28" s="83">
        <v>30</v>
      </c>
      <c r="AC28" s="83">
        <v>43</v>
      </c>
      <c r="AD28" s="83">
        <v>27.6</v>
      </c>
      <c r="AE28" s="83">
        <v>20.3</v>
      </c>
      <c r="AF28" s="85">
        <v>19.1</v>
      </c>
      <c r="AG28" s="80">
        <v>45.8083333333333</v>
      </c>
      <c r="AH28" s="81">
        <v>38.6603968924116</v>
      </c>
      <c r="AI28" s="82">
        <v>12</v>
      </c>
      <c r="AJ28" s="94">
        <v>0.597985</v>
      </c>
      <c r="AK28" s="95">
        <v>51.77</v>
      </c>
      <c r="AL28" s="95">
        <v>45.81</v>
      </c>
      <c r="AM28" s="95">
        <v>5.958</v>
      </c>
      <c r="AN28" s="95">
        <v>11.16</v>
      </c>
      <c r="AO28" s="95">
        <v>0.5341</v>
      </c>
      <c r="AP28" s="95">
        <v>25</v>
      </c>
      <c r="AQ28" s="98">
        <v>0.894541</v>
      </c>
    </row>
    <row r="29" spans="2:43">
      <c r="B29" s="63" t="s">
        <v>60</v>
      </c>
      <c r="C29" s="64">
        <v>86.1</v>
      </c>
      <c r="D29" s="65">
        <v>42.7</v>
      </c>
      <c r="E29" s="65">
        <v>77.1</v>
      </c>
      <c r="F29" s="65">
        <v>39.1</v>
      </c>
      <c r="G29" s="65">
        <v>38.4</v>
      </c>
      <c r="H29" s="65">
        <v>58.5</v>
      </c>
      <c r="I29" s="65">
        <v>35.8</v>
      </c>
      <c r="J29" s="65">
        <v>80</v>
      </c>
      <c r="K29" s="65">
        <v>72.4</v>
      </c>
      <c r="L29" s="65">
        <v>66.4</v>
      </c>
      <c r="M29" s="65">
        <v>61.2</v>
      </c>
      <c r="N29" s="65">
        <v>61.8</v>
      </c>
      <c r="O29" s="65">
        <v>75</v>
      </c>
      <c r="P29" s="65">
        <v>49.8</v>
      </c>
      <c r="Q29" s="79">
        <v>54.1</v>
      </c>
      <c r="R29" s="84">
        <v>59.8933333333333</v>
      </c>
      <c r="S29" s="83">
        <v>16.3166202149249</v>
      </c>
      <c r="T29" s="85">
        <v>15</v>
      </c>
      <c r="U29" s="83">
        <v>81</v>
      </c>
      <c r="V29" s="83">
        <v>40.2</v>
      </c>
      <c r="W29" s="83">
        <v>55.6</v>
      </c>
      <c r="X29" s="83">
        <v>53.2</v>
      </c>
      <c r="Y29" s="83">
        <v>39.1</v>
      </c>
      <c r="Z29" s="83">
        <v>41.6</v>
      </c>
      <c r="AA29" s="83">
        <v>35.2</v>
      </c>
      <c r="AB29" s="83">
        <v>28.6</v>
      </c>
      <c r="AC29" s="83">
        <v>35.3</v>
      </c>
      <c r="AD29" s="83">
        <v>19.9</v>
      </c>
      <c r="AE29" s="83">
        <v>52.7</v>
      </c>
      <c r="AF29" s="85">
        <v>38.5</v>
      </c>
      <c r="AG29" s="84">
        <v>43.4083333333333</v>
      </c>
      <c r="AH29" s="83">
        <v>15.6822110183559</v>
      </c>
      <c r="AI29" s="85">
        <v>12</v>
      </c>
      <c r="AJ29" s="94">
        <v>0.013646</v>
      </c>
      <c r="AK29" s="95">
        <v>59.89</v>
      </c>
      <c r="AL29" s="95">
        <v>43.41</v>
      </c>
      <c r="AM29" s="95">
        <v>16.49</v>
      </c>
      <c r="AN29" s="95">
        <v>6.212</v>
      </c>
      <c r="AO29" s="95">
        <v>2.654</v>
      </c>
      <c r="AP29" s="95">
        <v>25</v>
      </c>
      <c r="AQ29" s="98">
        <v>0.142415</v>
      </c>
    </row>
    <row r="30" spans="2:43">
      <c r="B30" s="63" t="s">
        <v>61</v>
      </c>
      <c r="C30" s="64">
        <v>297.7</v>
      </c>
      <c r="D30" s="65">
        <v>261</v>
      </c>
      <c r="E30" s="65">
        <v>353.8</v>
      </c>
      <c r="F30" s="65">
        <v>234.9</v>
      </c>
      <c r="G30" s="65">
        <v>175.7</v>
      </c>
      <c r="H30" s="65">
        <v>318.7</v>
      </c>
      <c r="I30" s="65">
        <v>128.1</v>
      </c>
      <c r="J30" s="65">
        <v>378.9</v>
      </c>
      <c r="K30" s="65">
        <v>279.9</v>
      </c>
      <c r="L30" s="65">
        <v>234.1</v>
      </c>
      <c r="M30" s="65">
        <v>202.4</v>
      </c>
      <c r="N30" s="65">
        <v>204.6</v>
      </c>
      <c r="O30" s="65">
        <v>368.8</v>
      </c>
      <c r="P30" s="65">
        <v>126.8</v>
      </c>
      <c r="Q30" s="79">
        <v>337</v>
      </c>
      <c r="R30" s="84">
        <v>260.16</v>
      </c>
      <c r="S30" s="83">
        <v>82.7646301266429</v>
      </c>
      <c r="T30" s="85">
        <v>15</v>
      </c>
      <c r="U30" s="83">
        <v>79.5</v>
      </c>
      <c r="V30" s="83">
        <v>62.5</v>
      </c>
      <c r="W30" s="83">
        <v>232</v>
      </c>
      <c r="X30" s="83">
        <v>138.8</v>
      </c>
      <c r="Y30" s="83">
        <v>76.3</v>
      </c>
      <c r="Z30" s="83">
        <v>237.2</v>
      </c>
      <c r="AA30" s="83">
        <v>558.7</v>
      </c>
      <c r="AB30" s="83">
        <v>430.6</v>
      </c>
      <c r="AC30" s="83">
        <v>1184.8</v>
      </c>
      <c r="AD30" s="83">
        <v>583</v>
      </c>
      <c r="AE30" s="83">
        <v>71.3</v>
      </c>
      <c r="AF30" s="85">
        <v>62.9</v>
      </c>
      <c r="AG30" s="84">
        <v>309.8</v>
      </c>
      <c r="AH30" s="83">
        <v>336.280616044506</v>
      </c>
      <c r="AI30" s="85">
        <v>12</v>
      </c>
      <c r="AJ30" s="94">
        <v>0.58474</v>
      </c>
      <c r="AK30" s="95">
        <v>260.2</v>
      </c>
      <c r="AL30" s="95">
        <v>309.8</v>
      </c>
      <c r="AM30" s="95">
        <v>-49.64</v>
      </c>
      <c r="AN30" s="95">
        <v>89.66</v>
      </c>
      <c r="AO30" s="95">
        <v>0.5536</v>
      </c>
      <c r="AP30" s="95">
        <v>25</v>
      </c>
      <c r="AQ30" s="98">
        <v>0.894541</v>
      </c>
    </row>
    <row r="31" spans="2:43">
      <c r="B31" s="63" t="s">
        <v>62</v>
      </c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79"/>
      <c r="R31" s="84"/>
      <c r="S31" s="83"/>
      <c r="T31" s="85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>
        <v>79.5</v>
      </c>
      <c r="AF31" s="85">
        <v>111.5</v>
      </c>
      <c r="AG31" s="84">
        <v>95.5</v>
      </c>
      <c r="AH31" s="83">
        <v>22.6274169979695</v>
      </c>
      <c r="AI31" s="85">
        <v>2</v>
      </c>
      <c r="AJ31" s="94"/>
      <c r="AK31" s="95"/>
      <c r="AL31" s="95">
        <v>95.5</v>
      </c>
      <c r="AM31" s="95"/>
      <c r="AN31" s="95"/>
      <c r="AO31" s="95"/>
      <c r="AP31" s="95"/>
      <c r="AQ31" s="98"/>
    </row>
    <row r="32" spans="2:43">
      <c r="B32" s="63" t="s">
        <v>63</v>
      </c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79"/>
      <c r="R32" s="84"/>
      <c r="S32" s="83"/>
      <c r="T32" s="85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>
        <v>451.2</v>
      </c>
      <c r="AF32" s="85">
        <v>236.4</v>
      </c>
      <c r="AG32" s="84">
        <v>343.8</v>
      </c>
      <c r="AH32" s="83">
        <v>151.88653659887</v>
      </c>
      <c r="AI32" s="85">
        <v>2</v>
      </c>
      <c r="AJ32" s="94"/>
      <c r="AK32" s="95"/>
      <c r="AL32" s="95">
        <v>343.8</v>
      </c>
      <c r="AM32" s="95"/>
      <c r="AN32" s="95"/>
      <c r="AO32" s="95"/>
      <c r="AP32" s="95"/>
      <c r="AQ32" s="98"/>
    </row>
    <row r="33" spans="2:43">
      <c r="B33" s="63" t="s">
        <v>64</v>
      </c>
      <c r="C33" s="64">
        <v>84.9</v>
      </c>
      <c r="D33" s="65">
        <v>79.4</v>
      </c>
      <c r="E33" s="65">
        <v>70.5</v>
      </c>
      <c r="F33" s="65">
        <v>71.2</v>
      </c>
      <c r="G33" s="65">
        <v>75.7</v>
      </c>
      <c r="H33" s="65">
        <v>67.7</v>
      </c>
      <c r="I33" s="65">
        <v>75.4</v>
      </c>
      <c r="J33" s="65">
        <v>81.5</v>
      </c>
      <c r="K33" s="65">
        <v>79.1</v>
      </c>
      <c r="L33" s="65">
        <v>68.3</v>
      </c>
      <c r="M33" s="65">
        <v>76.4</v>
      </c>
      <c r="N33" s="65">
        <v>73.7</v>
      </c>
      <c r="O33" s="65">
        <v>72.8</v>
      </c>
      <c r="P33" s="65">
        <v>84</v>
      </c>
      <c r="Q33" s="79">
        <v>74.3</v>
      </c>
      <c r="R33" s="84">
        <v>75.66</v>
      </c>
      <c r="S33" s="83">
        <v>5.30091636282957</v>
      </c>
      <c r="T33" s="85">
        <v>15</v>
      </c>
      <c r="U33" s="83">
        <v>66.2</v>
      </c>
      <c r="V33" s="83">
        <v>75.1</v>
      </c>
      <c r="W33" s="83">
        <v>78.5</v>
      </c>
      <c r="X33" s="83">
        <v>61.1</v>
      </c>
      <c r="Y33" s="83">
        <v>79.9</v>
      </c>
      <c r="Z33" s="83">
        <v>67.6</v>
      </c>
      <c r="AA33" s="83">
        <v>66.8</v>
      </c>
      <c r="AB33" s="83">
        <v>44.6</v>
      </c>
      <c r="AC33" s="83">
        <v>43.6</v>
      </c>
      <c r="AD33" s="83">
        <v>44.1</v>
      </c>
      <c r="AE33" s="83">
        <v>69</v>
      </c>
      <c r="AF33" s="85">
        <v>74.8</v>
      </c>
      <c r="AG33" s="84">
        <v>64.275</v>
      </c>
      <c r="AH33" s="83">
        <v>13.3129550711806</v>
      </c>
      <c r="AI33" s="85">
        <v>12</v>
      </c>
      <c r="AJ33" s="94">
        <v>0.00553</v>
      </c>
      <c r="AK33" s="95">
        <v>75.66</v>
      </c>
      <c r="AL33" s="95">
        <v>64.28</v>
      </c>
      <c r="AM33" s="95">
        <v>11.39</v>
      </c>
      <c r="AN33" s="95">
        <v>3.749</v>
      </c>
      <c r="AO33" s="95">
        <v>3.036</v>
      </c>
      <c r="AP33" s="95">
        <v>25</v>
      </c>
      <c r="AQ33" s="98">
        <v>0.086576</v>
      </c>
    </row>
    <row r="34" spans="2:43">
      <c r="B34" s="63" t="s">
        <v>65</v>
      </c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79"/>
      <c r="R34" s="84"/>
      <c r="S34" s="83"/>
      <c r="T34" s="85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>
        <v>42.3</v>
      </c>
      <c r="AF34" s="85">
        <v>39.7</v>
      </c>
      <c r="AG34" s="84">
        <v>41</v>
      </c>
      <c r="AH34" s="83">
        <v>1.83847763108502</v>
      </c>
      <c r="AI34" s="85">
        <v>2</v>
      </c>
      <c r="AJ34" s="94"/>
      <c r="AK34" s="95"/>
      <c r="AL34" s="95">
        <v>41</v>
      </c>
      <c r="AM34" s="95"/>
      <c r="AN34" s="95"/>
      <c r="AO34" s="95"/>
      <c r="AP34" s="95"/>
      <c r="AQ34" s="98"/>
    </row>
    <row r="35" spans="2:43">
      <c r="B35" s="63" t="s">
        <v>66</v>
      </c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79"/>
      <c r="R35" s="84"/>
      <c r="S35" s="83"/>
      <c r="T35" s="85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>
        <v>26.7</v>
      </c>
      <c r="AF35" s="85">
        <v>35.1</v>
      </c>
      <c r="AG35" s="84">
        <v>30.9</v>
      </c>
      <c r="AH35" s="83">
        <v>5.939696961967</v>
      </c>
      <c r="AI35" s="85">
        <v>2</v>
      </c>
      <c r="AJ35" s="94"/>
      <c r="AK35" s="95"/>
      <c r="AL35" s="95">
        <v>30.9</v>
      </c>
      <c r="AM35" s="95"/>
      <c r="AN35" s="95"/>
      <c r="AO35" s="95"/>
      <c r="AP35" s="95"/>
      <c r="AQ35" s="98"/>
    </row>
    <row r="36" spans="2:43">
      <c r="B36" s="63" t="s">
        <v>67</v>
      </c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79"/>
      <c r="R36" s="84"/>
      <c r="S36" s="83"/>
      <c r="T36" s="85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>
        <v>1.584</v>
      </c>
      <c r="AF36" s="85">
        <v>1.131</v>
      </c>
      <c r="AG36" s="84">
        <v>1.3575</v>
      </c>
      <c r="AH36" s="83">
        <v>0.320319371877506</v>
      </c>
      <c r="AI36" s="85">
        <v>2</v>
      </c>
      <c r="AJ36" s="94"/>
      <c r="AK36" s="95"/>
      <c r="AL36" s="95">
        <v>1.358</v>
      </c>
      <c r="AM36" s="95"/>
      <c r="AN36" s="95"/>
      <c r="AO36" s="95"/>
      <c r="AP36" s="95"/>
      <c r="AQ36" s="98"/>
    </row>
    <row r="37" spans="2:43">
      <c r="B37" s="63" t="s">
        <v>68</v>
      </c>
      <c r="C37" s="64">
        <v>3.2</v>
      </c>
      <c r="D37" s="65">
        <v>7.7</v>
      </c>
      <c r="E37" s="65">
        <v>3.5</v>
      </c>
      <c r="F37" s="65">
        <v>4.8</v>
      </c>
      <c r="G37" s="65">
        <v>4.1</v>
      </c>
      <c r="H37" s="65">
        <v>4.4</v>
      </c>
      <c r="I37" s="65">
        <v>8.4</v>
      </c>
      <c r="J37" s="65">
        <v>2.6</v>
      </c>
      <c r="K37" s="65">
        <v>5.8</v>
      </c>
      <c r="L37" s="65">
        <v>3.9</v>
      </c>
      <c r="M37" s="65">
        <v>7</v>
      </c>
      <c r="N37" s="65">
        <v>6.7</v>
      </c>
      <c r="O37" s="65">
        <v>5.6</v>
      </c>
      <c r="P37" s="65">
        <v>2.9</v>
      </c>
      <c r="Q37" s="79">
        <v>2.3</v>
      </c>
      <c r="R37" s="84">
        <v>4.86</v>
      </c>
      <c r="S37" s="83">
        <v>1.92383545479931</v>
      </c>
      <c r="T37" s="85">
        <v>15</v>
      </c>
      <c r="U37" s="83">
        <v>7.5</v>
      </c>
      <c r="V37" s="83">
        <v>5.5</v>
      </c>
      <c r="W37" s="83">
        <v>3.4</v>
      </c>
      <c r="X37" s="83">
        <v>3.1</v>
      </c>
      <c r="Y37" s="83">
        <v>5.1</v>
      </c>
      <c r="Z37" s="83">
        <v>4.2</v>
      </c>
      <c r="AA37" s="83">
        <v>6.7</v>
      </c>
      <c r="AB37" s="83">
        <v>8.6</v>
      </c>
      <c r="AC37" s="83">
        <v>3.3</v>
      </c>
      <c r="AD37" s="83">
        <v>4.1</v>
      </c>
      <c r="AE37" s="83"/>
      <c r="AF37" s="85"/>
      <c r="AG37" s="84">
        <v>5.15</v>
      </c>
      <c r="AH37" s="83">
        <v>1.90452677120124</v>
      </c>
      <c r="AI37" s="85">
        <v>10</v>
      </c>
      <c r="AJ37" s="94">
        <v>0.714262</v>
      </c>
      <c r="AK37" s="95">
        <v>4.86</v>
      </c>
      <c r="AL37" s="95">
        <v>5.15</v>
      </c>
      <c r="AM37" s="95">
        <v>-0.29</v>
      </c>
      <c r="AN37" s="95">
        <v>0.7823</v>
      </c>
      <c r="AO37" s="95">
        <v>0.3707</v>
      </c>
      <c r="AP37" s="95">
        <v>23</v>
      </c>
      <c r="AQ37" s="98">
        <v>0.894541</v>
      </c>
    </row>
    <row r="38" spans="2:43">
      <c r="B38" s="63" t="s">
        <v>69</v>
      </c>
      <c r="C38" s="64">
        <v>4.8</v>
      </c>
      <c r="D38" s="65">
        <v>2.81</v>
      </c>
      <c r="E38" s="65">
        <v>2.95</v>
      </c>
      <c r="F38" s="65">
        <v>2.66</v>
      </c>
      <c r="G38" s="65">
        <v>2.48</v>
      </c>
      <c r="H38" s="65">
        <v>3.45</v>
      </c>
      <c r="I38" s="65">
        <v>3.62</v>
      </c>
      <c r="J38" s="65">
        <v>2.14</v>
      </c>
      <c r="K38" s="65">
        <v>3.22</v>
      </c>
      <c r="L38" s="65">
        <v>1.78</v>
      </c>
      <c r="M38" s="65">
        <v>2.15</v>
      </c>
      <c r="N38" s="65">
        <v>2.4</v>
      </c>
      <c r="O38" s="65">
        <v>2.24</v>
      </c>
      <c r="P38" s="65">
        <v>2.83</v>
      </c>
      <c r="Q38" s="79">
        <v>3.45</v>
      </c>
      <c r="R38" s="84">
        <v>2.86533333333333</v>
      </c>
      <c r="S38" s="83">
        <v>0.762859907253775</v>
      </c>
      <c r="T38" s="85">
        <v>15</v>
      </c>
      <c r="U38" s="83">
        <v>2.32</v>
      </c>
      <c r="V38" s="83">
        <v>2.6</v>
      </c>
      <c r="W38" s="83">
        <v>3.36</v>
      </c>
      <c r="X38" s="83">
        <v>1.95</v>
      </c>
      <c r="Y38" s="83">
        <v>3.53</v>
      </c>
      <c r="Z38" s="83">
        <v>2.65</v>
      </c>
      <c r="AA38" s="83">
        <v>1.92</v>
      </c>
      <c r="AB38" s="83">
        <v>1.51</v>
      </c>
      <c r="AC38" s="83">
        <v>1.7</v>
      </c>
      <c r="AD38" s="83">
        <v>2.69</v>
      </c>
      <c r="AE38" s="83">
        <v>3.19</v>
      </c>
      <c r="AF38" s="85">
        <v>3.48</v>
      </c>
      <c r="AG38" s="84">
        <v>2.575</v>
      </c>
      <c r="AH38" s="83">
        <v>0.709000576996816</v>
      </c>
      <c r="AI38" s="85">
        <v>12</v>
      </c>
      <c r="AJ38" s="94">
        <v>0.320526</v>
      </c>
      <c r="AK38" s="95">
        <v>2.865</v>
      </c>
      <c r="AL38" s="95">
        <v>2.575</v>
      </c>
      <c r="AM38" s="95">
        <v>0.2903</v>
      </c>
      <c r="AN38" s="95">
        <v>0.2865</v>
      </c>
      <c r="AO38" s="95">
        <v>1.014</v>
      </c>
      <c r="AP38" s="95">
        <v>25</v>
      </c>
      <c r="AQ38" s="98">
        <v>0.716833</v>
      </c>
    </row>
    <row r="39" spans="2:43">
      <c r="B39" s="63" t="s">
        <v>70</v>
      </c>
      <c r="C39" s="64">
        <v>67.3</v>
      </c>
      <c r="D39" s="65">
        <v>78.2</v>
      </c>
      <c r="E39" s="65">
        <v>81.4</v>
      </c>
      <c r="F39" s="65">
        <v>73.1</v>
      </c>
      <c r="G39" s="65">
        <v>103</v>
      </c>
      <c r="H39" s="65">
        <v>84.9</v>
      </c>
      <c r="I39" s="65">
        <v>91</v>
      </c>
      <c r="J39" s="65">
        <v>61.4</v>
      </c>
      <c r="K39" s="65">
        <v>50.8</v>
      </c>
      <c r="L39" s="65">
        <v>45.9</v>
      </c>
      <c r="M39" s="65">
        <v>63.3</v>
      </c>
      <c r="N39" s="65">
        <v>53.6</v>
      </c>
      <c r="O39" s="65">
        <v>50.2</v>
      </c>
      <c r="P39" s="65">
        <v>58.4</v>
      </c>
      <c r="Q39" s="79">
        <v>56.8</v>
      </c>
      <c r="R39" s="84">
        <v>67.9533333333333</v>
      </c>
      <c r="S39" s="83">
        <v>16.7787649241818</v>
      </c>
      <c r="T39" s="85">
        <v>15</v>
      </c>
      <c r="U39" s="83">
        <v>66.9</v>
      </c>
      <c r="V39" s="83">
        <v>109.7</v>
      </c>
      <c r="W39" s="83">
        <v>75.6</v>
      </c>
      <c r="X39" s="83">
        <v>39.3</v>
      </c>
      <c r="Y39" s="83">
        <v>84.6</v>
      </c>
      <c r="Z39" s="83">
        <v>52.9</v>
      </c>
      <c r="AA39" s="83">
        <v>57.6</v>
      </c>
      <c r="AB39" s="83">
        <v>50.5</v>
      </c>
      <c r="AC39" s="83">
        <v>53.3</v>
      </c>
      <c r="AD39" s="83">
        <v>48</v>
      </c>
      <c r="AE39" s="83">
        <v>49.5</v>
      </c>
      <c r="AF39" s="85">
        <v>61.4</v>
      </c>
      <c r="AG39" s="84">
        <v>62.4416666666667</v>
      </c>
      <c r="AH39" s="83">
        <v>19.4718658737693</v>
      </c>
      <c r="AI39" s="85">
        <v>12</v>
      </c>
      <c r="AJ39" s="94">
        <v>0.436942</v>
      </c>
      <c r="AK39" s="95">
        <v>67.95</v>
      </c>
      <c r="AL39" s="95">
        <v>62.44</v>
      </c>
      <c r="AM39" s="95">
        <v>5.512</v>
      </c>
      <c r="AN39" s="95">
        <v>6.977</v>
      </c>
      <c r="AO39" s="95">
        <v>0.79</v>
      </c>
      <c r="AP39" s="95">
        <v>25</v>
      </c>
      <c r="AQ39" s="98">
        <v>0.855042</v>
      </c>
    </row>
    <row r="40" spans="2:43">
      <c r="B40" s="66" t="s">
        <v>71</v>
      </c>
      <c r="C40" s="67">
        <v>1.33</v>
      </c>
      <c r="D40" s="68">
        <v>2.45</v>
      </c>
      <c r="E40" s="68">
        <v>3.1</v>
      </c>
      <c r="F40" s="68">
        <v>2.19</v>
      </c>
      <c r="G40" s="68">
        <v>2.48</v>
      </c>
      <c r="H40" s="68">
        <v>2.35</v>
      </c>
      <c r="I40" s="68">
        <v>3.97</v>
      </c>
      <c r="J40" s="68">
        <v>3.31</v>
      </c>
      <c r="K40" s="68">
        <v>3.6</v>
      </c>
      <c r="L40" s="68">
        <v>2.28</v>
      </c>
      <c r="M40" s="68">
        <v>2.28</v>
      </c>
      <c r="N40" s="68">
        <v>2.61</v>
      </c>
      <c r="O40" s="68">
        <v>1.6</v>
      </c>
      <c r="P40" s="68">
        <v>6.99</v>
      </c>
      <c r="Q40" s="86">
        <v>2.42</v>
      </c>
      <c r="R40" s="87">
        <v>2.864</v>
      </c>
      <c r="S40" s="88">
        <v>1.33564751551983</v>
      </c>
      <c r="T40" s="89">
        <v>15</v>
      </c>
      <c r="U40" s="88">
        <v>1.38</v>
      </c>
      <c r="V40" s="88">
        <v>5.72</v>
      </c>
      <c r="W40" s="88">
        <v>1.48</v>
      </c>
      <c r="X40" s="88">
        <v>2.57</v>
      </c>
      <c r="Y40" s="88">
        <v>6.44</v>
      </c>
      <c r="Z40" s="88">
        <v>1.29</v>
      </c>
      <c r="AA40" s="88">
        <v>1.39</v>
      </c>
      <c r="AB40" s="88">
        <v>4.57</v>
      </c>
      <c r="AC40" s="88">
        <v>4.26</v>
      </c>
      <c r="AD40" s="88">
        <v>4.14</v>
      </c>
      <c r="AE40" s="88">
        <v>9.04</v>
      </c>
      <c r="AF40" s="89">
        <v>13.61</v>
      </c>
      <c r="AG40" s="87">
        <v>4.6575</v>
      </c>
      <c r="AH40" s="88">
        <v>3.70878594445921</v>
      </c>
      <c r="AI40" s="89">
        <v>12</v>
      </c>
      <c r="AJ40" s="96">
        <v>0.093462</v>
      </c>
      <c r="AK40" s="97">
        <v>2.864</v>
      </c>
      <c r="AL40" s="97">
        <v>4.658</v>
      </c>
      <c r="AM40" s="97">
        <v>-1.794</v>
      </c>
      <c r="AN40" s="97">
        <v>1.028</v>
      </c>
      <c r="AO40" s="97">
        <v>1.744</v>
      </c>
      <c r="AP40" s="97">
        <v>25</v>
      </c>
      <c r="AQ40" s="99">
        <v>0.390477</v>
      </c>
    </row>
    <row r="41" spans="2:43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</row>
  </sheetData>
  <mergeCells count="2">
    <mergeCell ref="C3:Q3"/>
    <mergeCell ref="U3:AF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7"/>
  <sheetViews>
    <sheetView workbookViewId="0">
      <selection activeCell="F29" sqref="F29"/>
    </sheetView>
  </sheetViews>
  <sheetFormatPr defaultColWidth="9" defaultRowHeight="13.8"/>
  <cols>
    <col min="5" max="5" width="26.3796296296296" customWidth="1"/>
    <col min="6" max="6" width="21.25" customWidth="1"/>
    <col min="8" max="8" width="30.75" customWidth="1"/>
    <col min="9" max="9" width="52" customWidth="1"/>
    <col min="10" max="10" width="31.3796296296296" customWidth="1"/>
  </cols>
  <sheetData>
    <row r="2" spans="2:2">
      <c r="B2" s="1" t="s">
        <v>72</v>
      </c>
    </row>
    <row r="3" ht="41.4" spans="2:9">
      <c r="B3" s="54" t="s">
        <v>73</v>
      </c>
      <c r="C3" s="5" t="s">
        <v>74</v>
      </c>
      <c r="D3" s="55" t="s">
        <v>75</v>
      </c>
      <c r="E3" s="55" t="s">
        <v>76</v>
      </c>
      <c r="F3" s="5" t="s">
        <v>77</v>
      </c>
      <c r="G3" s="5" t="s">
        <v>78</v>
      </c>
      <c r="H3" s="5" t="s">
        <v>79</v>
      </c>
      <c r="I3" s="5" t="s">
        <v>80</v>
      </c>
    </row>
    <row r="4" spans="2:9">
      <c r="B4" s="5">
        <v>153</v>
      </c>
      <c r="C4" s="5" t="s">
        <v>81</v>
      </c>
      <c r="D4" s="5">
        <v>153</v>
      </c>
      <c r="E4" s="56">
        <v>43357</v>
      </c>
      <c r="F4" s="5" t="s">
        <v>82</v>
      </c>
      <c r="G4" s="5" t="s">
        <v>83</v>
      </c>
      <c r="H4" s="5" t="s">
        <v>84</v>
      </c>
      <c r="I4" s="5" t="s">
        <v>85</v>
      </c>
    </row>
    <row r="5" spans="2:9">
      <c r="B5" s="5">
        <v>666</v>
      </c>
      <c r="C5" s="5" t="s">
        <v>81</v>
      </c>
      <c r="D5" s="5">
        <v>153</v>
      </c>
      <c r="E5" s="56">
        <v>44131</v>
      </c>
      <c r="F5" s="5" t="s">
        <v>86</v>
      </c>
      <c r="G5" s="5" t="s">
        <v>83</v>
      </c>
      <c r="H5" s="5" t="s">
        <v>87</v>
      </c>
      <c r="I5" s="5" t="s">
        <v>88</v>
      </c>
    </row>
    <row r="6" spans="2:9">
      <c r="B6" s="5">
        <v>669</v>
      </c>
      <c r="C6" s="5" t="s">
        <v>81</v>
      </c>
      <c r="D6" s="5">
        <v>153</v>
      </c>
      <c r="E6" s="56">
        <v>44131</v>
      </c>
      <c r="F6" s="5" t="s">
        <v>86</v>
      </c>
      <c r="G6" s="5" t="s">
        <v>89</v>
      </c>
      <c r="H6" s="5" t="s">
        <v>90</v>
      </c>
      <c r="I6" s="5" t="s">
        <v>91</v>
      </c>
    </row>
    <row r="7" spans="2:9">
      <c r="B7" s="5">
        <v>214</v>
      </c>
      <c r="C7" s="5" t="s">
        <v>92</v>
      </c>
      <c r="D7" s="5">
        <v>214</v>
      </c>
      <c r="E7" s="56">
        <v>43424</v>
      </c>
      <c r="F7" s="5" t="s">
        <v>82</v>
      </c>
      <c r="G7" s="5" t="s">
        <v>83</v>
      </c>
      <c r="H7" s="5" t="s">
        <v>84</v>
      </c>
      <c r="I7" s="5" t="s">
        <v>93</v>
      </c>
    </row>
    <row r="8" spans="2:9">
      <c r="B8" s="5">
        <v>659</v>
      </c>
      <c r="C8" s="5" t="s">
        <v>92</v>
      </c>
      <c r="D8" s="5">
        <v>214</v>
      </c>
      <c r="E8" s="56">
        <v>44117</v>
      </c>
      <c r="F8" s="5" t="s">
        <v>86</v>
      </c>
      <c r="G8" s="5" t="s">
        <v>89</v>
      </c>
      <c r="H8" s="5" t="s">
        <v>94</v>
      </c>
      <c r="I8" s="5" t="s">
        <v>91</v>
      </c>
    </row>
    <row r="9" spans="2:9">
      <c r="B9" s="5">
        <v>657</v>
      </c>
      <c r="C9" s="5" t="s">
        <v>92</v>
      </c>
      <c r="D9" s="5">
        <v>214</v>
      </c>
      <c r="E9" s="56">
        <v>44117</v>
      </c>
      <c r="F9" s="5" t="s">
        <v>86</v>
      </c>
      <c r="G9" s="5" t="s">
        <v>89</v>
      </c>
      <c r="H9" s="5" t="s">
        <v>94</v>
      </c>
      <c r="I9" s="5" t="s">
        <v>91</v>
      </c>
    </row>
    <row r="10" spans="2:9">
      <c r="B10" s="5">
        <v>681</v>
      </c>
      <c r="C10" s="5" t="s">
        <v>92</v>
      </c>
      <c r="D10" s="5">
        <v>214</v>
      </c>
      <c r="E10" s="56">
        <v>44162</v>
      </c>
      <c r="F10" s="5" t="s">
        <v>95</v>
      </c>
      <c r="G10" s="5" t="s">
        <v>83</v>
      </c>
      <c r="H10" s="5" t="s">
        <v>96</v>
      </c>
      <c r="I10" s="5" t="s">
        <v>97</v>
      </c>
    </row>
    <row r="11" spans="2:9">
      <c r="B11" s="5">
        <v>2216</v>
      </c>
      <c r="C11" s="5" t="s">
        <v>81</v>
      </c>
      <c r="D11" s="5" t="s">
        <v>98</v>
      </c>
      <c r="E11" s="56">
        <v>44469</v>
      </c>
      <c r="F11" s="5" t="s">
        <v>86</v>
      </c>
      <c r="G11" s="5" t="s">
        <v>83</v>
      </c>
      <c r="H11" s="5" t="s">
        <v>99</v>
      </c>
      <c r="I11" s="5" t="s">
        <v>100</v>
      </c>
    </row>
    <row r="12" spans="2:9">
      <c r="B12" s="5">
        <v>2217</v>
      </c>
      <c r="C12" s="5" t="s">
        <v>81</v>
      </c>
      <c r="D12" s="5" t="s">
        <v>98</v>
      </c>
      <c r="E12" s="56">
        <v>44469</v>
      </c>
      <c r="F12" s="5" t="s">
        <v>86</v>
      </c>
      <c r="G12" s="5" t="s">
        <v>83</v>
      </c>
      <c r="H12" s="5" t="s">
        <v>101</v>
      </c>
      <c r="I12" s="5" t="s">
        <v>100</v>
      </c>
    </row>
    <row r="13" spans="2:9">
      <c r="B13" s="5">
        <v>2218</v>
      </c>
      <c r="C13" s="5" t="s">
        <v>92</v>
      </c>
      <c r="D13" s="5" t="s">
        <v>98</v>
      </c>
      <c r="E13" s="56">
        <v>44469</v>
      </c>
      <c r="F13" s="5" t="s">
        <v>86</v>
      </c>
      <c r="G13" s="5" t="s">
        <v>89</v>
      </c>
      <c r="H13" s="5" t="s">
        <v>94</v>
      </c>
      <c r="I13" s="5" t="s">
        <v>91</v>
      </c>
    </row>
    <row r="14" spans="2:9">
      <c r="B14" s="5">
        <v>937</v>
      </c>
      <c r="C14" s="5" t="s">
        <v>81</v>
      </c>
      <c r="D14" s="5"/>
      <c r="E14" s="56">
        <v>44115</v>
      </c>
      <c r="F14" s="5" t="s">
        <v>82</v>
      </c>
      <c r="G14" s="5" t="s">
        <v>89</v>
      </c>
      <c r="H14" s="5" t="s">
        <v>94</v>
      </c>
      <c r="I14" s="5" t="s">
        <v>91</v>
      </c>
    </row>
    <row r="15" spans="2:9">
      <c r="B15" s="5">
        <v>950</v>
      </c>
      <c r="C15" s="5" t="s">
        <v>81</v>
      </c>
      <c r="D15" s="5"/>
      <c r="E15" s="56">
        <v>44116</v>
      </c>
      <c r="F15" s="5" t="s">
        <v>82</v>
      </c>
      <c r="G15" s="5" t="s">
        <v>89</v>
      </c>
      <c r="H15" s="12" t="s">
        <v>94</v>
      </c>
      <c r="I15" s="5" t="s">
        <v>91</v>
      </c>
    </row>
    <row r="16" spans="2:9">
      <c r="B16" s="5">
        <v>872</v>
      </c>
      <c r="C16" s="5" t="s">
        <v>92</v>
      </c>
      <c r="D16" s="5"/>
      <c r="E16" s="56">
        <v>44069</v>
      </c>
      <c r="F16" s="5" t="s">
        <v>82</v>
      </c>
      <c r="G16" s="5" t="s">
        <v>89</v>
      </c>
      <c r="H16" s="5" t="s">
        <v>94</v>
      </c>
      <c r="I16" s="5" t="s">
        <v>91</v>
      </c>
    </row>
    <row r="17" spans="2:9">
      <c r="B17" s="5">
        <v>875</v>
      </c>
      <c r="C17" s="5" t="s">
        <v>92</v>
      </c>
      <c r="D17" s="5"/>
      <c r="E17" s="56">
        <v>44069</v>
      </c>
      <c r="F17" s="5" t="s">
        <v>82</v>
      </c>
      <c r="G17" s="5" t="s">
        <v>83</v>
      </c>
      <c r="H17" s="5" t="s">
        <v>102</v>
      </c>
      <c r="I17" s="5" t="s">
        <v>103</v>
      </c>
    </row>
  </sheetData>
  <mergeCells count="1">
    <mergeCell ref="B2:J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Q27"/>
  <sheetViews>
    <sheetView zoomScale="90" zoomScaleNormal="90" topLeftCell="G1" workbookViewId="0">
      <selection activeCell="Y21" sqref="Y21"/>
    </sheetView>
  </sheetViews>
  <sheetFormatPr defaultColWidth="9" defaultRowHeight="13.8"/>
  <cols>
    <col min="2" max="2" width="1.37962962962963" customWidth="1"/>
    <col min="3" max="3" width="46.3796296296296" customWidth="1"/>
    <col min="4" max="4" width="20.8796296296296" customWidth="1"/>
    <col min="5" max="5" width="16" customWidth="1"/>
    <col min="6" max="6" width="14.25" customWidth="1"/>
    <col min="7" max="7" width="17.3796296296296" customWidth="1"/>
    <col min="8" max="8" width="16" customWidth="1"/>
    <col min="9" max="9" width="12.3796296296296" customWidth="1"/>
    <col min="10" max="10" width="13.75" customWidth="1"/>
    <col min="11" max="11" width="15.1296296296296" customWidth="1"/>
    <col min="12" max="12" width="18.3796296296296" customWidth="1"/>
    <col min="13" max="13" width="16.3796296296296" customWidth="1"/>
    <col min="14" max="14" width="17.1296296296296" customWidth="1"/>
    <col min="15" max="15" width="15.75" customWidth="1"/>
    <col min="16" max="16" width="17.1296296296296" customWidth="1"/>
    <col min="17" max="17" width="14.8796296296296" customWidth="1"/>
  </cols>
  <sheetData>
    <row r="2" spans="3:4">
      <c r="C2" s="1" t="s">
        <v>104</v>
      </c>
      <c r="D2" s="1"/>
    </row>
    <row r="3" spans="3:17">
      <c r="C3" s="6" t="s">
        <v>105</v>
      </c>
      <c r="D3" s="8" t="s">
        <v>106</v>
      </c>
      <c r="E3" s="5" t="s">
        <v>107</v>
      </c>
      <c r="F3" s="9" t="s">
        <v>108</v>
      </c>
      <c r="G3" s="5" t="s">
        <v>109</v>
      </c>
      <c r="H3" s="5" t="s">
        <v>110</v>
      </c>
      <c r="I3" s="5" t="s">
        <v>111</v>
      </c>
      <c r="J3" s="9" t="s">
        <v>112</v>
      </c>
      <c r="K3" s="5" t="s">
        <v>113</v>
      </c>
      <c r="L3" s="9" t="s">
        <v>114</v>
      </c>
      <c r="M3" s="5" t="s">
        <v>115</v>
      </c>
      <c r="N3" s="9" t="s">
        <v>116</v>
      </c>
      <c r="O3" s="5" t="s">
        <v>117</v>
      </c>
      <c r="P3" s="9" t="s">
        <v>118</v>
      </c>
      <c r="Q3" s="5" t="s">
        <v>119</v>
      </c>
    </row>
    <row r="4" spans="3:17">
      <c r="C4" s="6" t="s">
        <v>120</v>
      </c>
      <c r="D4" s="11" t="s">
        <v>121</v>
      </c>
      <c r="E4" s="10">
        <v>1008.1</v>
      </c>
      <c r="F4" s="12">
        <v>1008.1</v>
      </c>
      <c r="G4" s="10">
        <v>92.61</v>
      </c>
      <c r="H4" s="10">
        <v>86.1</v>
      </c>
      <c r="I4" s="10">
        <f>AVERAGE(G4:H4)</f>
        <v>89.355</v>
      </c>
      <c r="J4" s="42">
        <v>0.997</v>
      </c>
      <c r="K4" s="43">
        <v>2061197515</v>
      </c>
      <c r="L4" s="12">
        <v>2053337049</v>
      </c>
      <c r="M4" s="10">
        <f>L4/K4</f>
        <v>0.996186456687049</v>
      </c>
      <c r="N4" s="44">
        <v>165401970</v>
      </c>
      <c r="O4" s="10">
        <f>N4/K4</f>
        <v>0.0802455702553086</v>
      </c>
      <c r="P4" s="12">
        <v>251</v>
      </c>
      <c r="Q4" s="10">
        <v>118.52</v>
      </c>
    </row>
    <row r="5" spans="3:17">
      <c r="C5" s="10"/>
      <c r="D5" s="8" t="s">
        <v>122</v>
      </c>
      <c r="E5" s="5">
        <v>906.1</v>
      </c>
      <c r="F5" s="9">
        <v>906.1</v>
      </c>
      <c r="G5" s="5">
        <v>91.56</v>
      </c>
      <c r="H5" s="5">
        <v>85.96</v>
      </c>
      <c r="I5" s="5">
        <f t="shared" ref="I5:I27" si="0">AVERAGE(G5:H5)</f>
        <v>88.76</v>
      </c>
      <c r="J5" s="45">
        <v>0.9975</v>
      </c>
      <c r="K5" s="46">
        <v>1843650869</v>
      </c>
      <c r="L5" s="47">
        <v>1837513848</v>
      </c>
      <c r="M5" s="5">
        <f t="shared" ref="M5:M26" si="1">L5/K5</f>
        <v>0.996671267264757</v>
      </c>
      <c r="N5" s="47">
        <v>145562385</v>
      </c>
      <c r="O5" s="5">
        <f t="shared" ref="O5:O26" si="2">N5/K5</f>
        <v>0.078953335171834</v>
      </c>
      <c r="P5" s="47">
        <v>257</v>
      </c>
      <c r="Q5" s="5">
        <v>106.64</v>
      </c>
    </row>
    <row r="6" spans="3:17">
      <c r="C6" s="10"/>
      <c r="D6" s="11" t="s">
        <v>123</v>
      </c>
      <c r="E6" s="10">
        <v>931.3</v>
      </c>
      <c r="F6" s="12">
        <v>931.3</v>
      </c>
      <c r="G6" s="10">
        <v>92.2</v>
      </c>
      <c r="H6" s="10">
        <v>86.18</v>
      </c>
      <c r="I6" s="10">
        <f t="shared" si="0"/>
        <v>89.19</v>
      </c>
      <c r="J6" s="42">
        <v>0.998</v>
      </c>
      <c r="K6" s="43">
        <v>1874375586</v>
      </c>
      <c r="L6" s="44">
        <v>1869369063</v>
      </c>
      <c r="M6" s="10">
        <f t="shared" si="1"/>
        <v>0.997328964889751</v>
      </c>
      <c r="N6" s="44">
        <v>163088161</v>
      </c>
      <c r="O6" s="10">
        <f t="shared" si="2"/>
        <v>0.087009328449501</v>
      </c>
      <c r="P6" s="44">
        <v>255</v>
      </c>
      <c r="Q6" s="10">
        <v>109.84</v>
      </c>
    </row>
    <row r="7" spans="3:17">
      <c r="C7" s="10"/>
      <c r="D7" s="8" t="s">
        <v>124</v>
      </c>
      <c r="E7" s="5">
        <v>964.1</v>
      </c>
      <c r="F7" s="9">
        <v>964.1</v>
      </c>
      <c r="G7" s="5">
        <v>92.19</v>
      </c>
      <c r="H7" s="5">
        <v>85.78</v>
      </c>
      <c r="I7" s="5">
        <f t="shared" si="0"/>
        <v>88.985</v>
      </c>
      <c r="J7" s="45">
        <v>0.9974</v>
      </c>
      <c r="K7" s="46">
        <v>1956842860</v>
      </c>
      <c r="L7" s="47">
        <v>1950017754</v>
      </c>
      <c r="M7" s="5">
        <f t="shared" si="1"/>
        <v>0.996512184938549</v>
      </c>
      <c r="N7" s="47">
        <v>155338550</v>
      </c>
      <c r="O7" s="5">
        <f t="shared" si="2"/>
        <v>0.0793822300069613</v>
      </c>
      <c r="P7" s="47">
        <v>270</v>
      </c>
      <c r="Q7" s="5">
        <v>113.67</v>
      </c>
    </row>
    <row r="8" spans="3:17">
      <c r="C8" s="10"/>
      <c r="D8" s="11" t="s">
        <v>125</v>
      </c>
      <c r="E8" s="10">
        <v>1028.2</v>
      </c>
      <c r="F8" s="12">
        <v>1028.2</v>
      </c>
      <c r="G8" s="10">
        <v>90.01</v>
      </c>
      <c r="H8" s="10">
        <v>87.01</v>
      </c>
      <c r="I8" s="10">
        <f t="shared" si="0"/>
        <v>88.51</v>
      </c>
      <c r="J8" s="42">
        <v>0.9763</v>
      </c>
      <c r="K8" s="43">
        <v>2067944734</v>
      </c>
      <c r="L8" s="44">
        <v>2017342909</v>
      </c>
      <c r="M8" s="10">
        <f t="shared" si="1"/>
        <v>0.975530378463199</v>
      </c>
      <c r="N8" s="44">
        <v>176931288</v>
      </c>
      <c r="O8" s="10">
        <f t="shared" si="2"/>
        <v>0.0855590021778599</v>
      </c>
      <c r="P8" s="12">
        <v>245</v>
      </c>
      <c r="Q8" s="10">
        <v>115.89</v>
      </c>
    </row>
    <row r="9" spans="3:17">
      <c r="C9" s="10"/>
      <c r="D9" s="8" t="s">
        <v>126</v>
      </c>
      <c r="E9" s="5">
        <v>902.9</v>
      </c>
      <c r="F9" s="9">
        <v>902.9</v>
      </c>
      <c r="G9" s="5">
        <v>92.34</v>
      </c>
      <c r="H9" s="5">
        <v>86.79</v>
      </c>
      <c r="I9" s="5">
        <f t="shared" si="0"/>
        <v>89.565</v>
      </c>
      <c r="J9" s="48">
        <v>0.98</v>
      </c>
      <c r="K9" s="46">
        <v>1816661213</v>
      </c>
      <c r="L9" s="47">
        <v>1779054431</v>
      </c>
      <c r="M9" s="5">
        <f t="shared" si="1"/>
        <v>0.979298956937658</v>
      </c>
      <c r="N9" s="47">
        <v>133963751</v>
      </c>
      <c r="O9" s="5">
        <f t="shared" si="2"/>
        <v>0.0737417356859702</v>
      </c>
      <c r="P9" s="9">
        <v>247</v>
      </c>
      <c r="Q9" s="5">
        <v>102.6</v>
      </c>
    </row>
    <row r="10" spans="3:17">
      <c r="C10" s="10"/>
      <c r="D10" s="11" t="s">
        <v>127</v>
      </c>
      <c r="E10" s="10">
        <v>963.5</v>
      </c>
      <c r="F10" s="12">
        <v>963.5</v>
      </c>
      <c r="G10" s="10">
        <v>92.15</v>
      </c>
      <c r="H10" s="10">
        <v>86.73</v>
      </c>
      <c r="I10" s="10">
        <f t="shared" si="0"/>
        <v>89.44</v>
      </c>
      <c r="J10" s="42">
        <v>0.9806</v>
      </c>
      <c r="K10" s="43">
        <v>1953474182</v>
      </c>
      <c r="L10" s="44">
        <v>1913759743</v>
      </c>
      <c r="M10" s="10">
        <f t="shared" si="1"/>
        <v>0.979669841881739</v>
      </c>
      <c r="N10" s="44">
        <v>150781659</v>
      </c>
      <c r="O10" s="10">
        <f t="shared" si="2"/>
        <v>0.077186409930244</v>
      </c>
      <c r="P10" s="44">
        <v>268</v>
      </c>
      <c r="Q10" s="10">
        <v>110.35</v>
      </c>
    </row>
    <row r="11" spans="3:17">
      <c r="C11" s="10"/>
      <c r="D11" s="8">
        <v>666</v>
      </c>
      <c r="E11" s="5">
        <v>897</v>
      </c>
      <c r="F11" s="9">
        <v>897</v>
      </c>
      <c r="G11" s="5">
        <v>91.43</v>
      </c>
      <c r="H11" s="5">
        <v>86.14</v>
      </c>
      <c r="I11" s="5">
        <f t="shared" si="0"/>
        <v>88.785</v>
      </c>
      <c r="J11" s="45">
        <v>0.9964</v>
      </c>
      <c r="K11" s="46">
        <v>1823005983</v>
      </c>
      <c r="L11" s="47">
        <v>1814996016</v>
      </c>
      <c r="M11" s="5">
        <f t="shared" si="1"/>
        <v>0.995606176241496</v>
      </c>
      <c r="N11" s="47">
        <v>153124328</v>
      </c>
      <c r="O11" s="5">
        <f t="shared" si="2"/>
        <v>0.0839955158830655</v>
      </c>
      <c r="P11" s="47">
        <v>265</v>
      </c>
      <c r="Q11" s="5">
        <v>105.57</v>
      </c>
    </row>
    <row r="12" spans="3:17">
      <c r="C12" s="10"/>
      <c r="D12" s="11">
        <v>669</v>
      </c>
      <c r="E12" s="10">
        <v>972.2</v>
      </c>
      <c r="F12" s="12">
        <v>972.2</v>
      </c>
      <c r="G12" s="10">
        <v>92.69</v>
      </c>
      <c r="H12" s="10">
        <v>90.01</v>
      </c>
      <c r="I12" s="10">
        <f t="shared" si="0"/>
        <v>91.35</v>
      </c>
      <c r="J12" s="42">
        <v>0.9843</v>
      </c>
      <c r="K12" s="43">
        <v>1977136079</v>
      </c>
      <c r="L12" s="44">
        <v>1943905905</v>
      </c>
      <c r="M12" s="10">
        <f t="shared" si="1"/>
        <v>0.983192773449965</v>
      </c>
      <c r="N12" s="44">
        <v>51345568</v>
      </c>
      <c r="O12" s="10">
        <f t="shared" si="2"/>
        <v>0.0259696682213041</v>
      </c>
      <c r="P12" s="44">
        <v>277</v>
      </c>
      <c r="Q12" s="10">
        <v>111.7</v>
      </c>
    </row>
    <row r="13" spans="3:17">
      <c r="C13" s="10"/>
      <c r="D13" s="8">
        <v>657</v>
      </c>
      <c r="E13" s="5">
        <v>1039.4</v>
      </c>
      <c r="F13" s="9">
        <v>1039.4</v>
      </c>
      <c r="G13" s="5">
        <v>93.92</v>
      </c>
      <c r="H13" s="5">
        <v>91.24</v>
      </c>
      <c r="I13" s="5">
        <f t="shared" si="0"/>
        <v>92.58</v>
      </c>
      <c r="J13" s="45">
        <v>0.9971</v>
      </c>
      <c r="K13" s="46">
        <v>2104645984</v>
      </c>
      <c r="L13" s="47">
        <v>2096569904</v>
      </c>
      <c r="M13" s="5">
        <f t="shared" si="1"/>
        <v>0.996162737077211</v>
      </c>
      <c r="N13" s="47">
        <v>54682359</v>
      </c>
      <c r="O13" s="5">
        <f t="shared" si="2"/>
        <v>0.0259817372687415</v>
      </c>
      <c r="P13" s="47">
        <v>266</v>
      </c>
      <c r="Q13" s="5">
        <v>122.6</v>
      </c>
    </row>
    <row r="14" spans="3:17">
      <c r="C14" s="10"/>
      <c r="D14" s="11">
        <v>659</v>
      </c>
      <c r="E14" s="10">
        <v>887.9</v>
      </c>
      <c r="F14" s="12">
        <v>887.9</v>
      </c>
      <c r="G14" s="10">
        <v>91.76</v>
      </c>
      <c r="H14" s="10">
        <v>86</v>
      </c>
      <c r="I14" s="10">
        <f t="shared" si="0"/>
        <v>88.88</v>
      </c>
      <c r="J14" s="42">
        <v>0.9976</v>
      </c>
      <c r="K14" s="43">
        <v>1810337867</v>
      </c>
      <c r="L14" s="44">
        <v>1804357087</v>
      </c>
      <c r="M14" s="10">
        <f t="shared" si="1"/>
        <v>0.996696318345309</v>
      </c>
      <c r="N14" s="44">
        <v>148759491</v>
      </c>
      <c r="O14" s="10">
        <f t="shared" si="2"/>
        <v>0.0821722252578833</v>
      </c>
      <c r="P14" s="44">
        <v>260</v>
      </c>
      <c r="Q14" s="10">
        <v>104.53</v>
      </c>
    </row>
    <row r="15" spans="3:17">
      <c r="C15" s="10"/>
      <c r="D15" s="8">
        <v>681</v>
      </c>
      <c r="E15" s="5">
        <v>901.6</v>
      </c>
      <c r="F15" s="9">
        <v>901.6</v>
      </c>
      <c r="G15" s="5">
        <v>92.19</v>
      </c>
      <c r="H15" s="5">
        <v>86.22</v>
      </c>
      <c r="I15" s="5">
        <f t="shared" si="0"/>
        <v>89.205</v>
      </c>
      <c r="J15" s="45">
        <v>0.9974</v>
      </c>
      <c r="K15" s="46">
        <v>1843474866</v>
      </c>
      <c r="L15" s="47">
        <v>1837004685</v>
      </c>
      <c r="M15" s="5">
        <f t="shared" si="1"/>
        <v>0.996490225541269</v>
      </c>
      <c r="N15" s="47">
        <v>152971749</v>
      </c>
      <c r="O15" s="5">
        <f t="shared" si="2"/>
        <v>0.0829801109965337</v>
      </c>
      <c r="P15" s="47">
        <v>260</v>
      </c>
      <c r="Q15" s="5">
        <v>106.06</v>
      </c>
    </row>
    <row r="16" spans="3:17">
      <c r="C16" s="10"/>
      <c r="D16" s="11">
        <v>2216</v>
      </c>
      <c r="E16" s="10">
        <v>938.5</v>
      </c>
      <c r="F16" s="12">
        <v>938.5</v>
      </c>
      <c r="G16" s="10">
        <v>93.76</v>
      </c>
      <c r="H16" s="10">
        <v>89.82</v>
      </c>
      <c r="I16" s="10">
        <f t="shared" si="0"/>
        <v>91.79</v>
      </c>
      <c r="J16" s="42">
        <v>0.9932</v>
      </c>
      <c r="K16" s="43">
        <v>1909216809</v>
      </c>
      <c r="L16" s="44">
        <v>1894142645</v>
      </c>
      <c r="M16" s="10">
        <f t="shared" si="1"/>
        <v>0.992104530020404</v>
      </c>
      <c r="N16" s="44">
        <v>43755011</v>
      </c>
      <c r="O16" s="10">
        <f t="shared" si="2"/>
        <v>0.0229177801042501</v>
      </c>
      <c r="P16" s="44">
        <v>278</v>
      </c>
      <c r="Q16" s="10">
        <v>109.67</v>
      </c>
    </row>
    <row r="17" spans="3:17">
      <c r="C17" s="10"/>
      <c r="D17" s="8">
        <v>2217</v>
      </c>
      <c r="E17" s="5">
        <v>1167.1</v>
      </c>
      <c r="F17" s="9">
        <v>1167.1</v>
      </c>
      <c r="G17" s="5">
        <v>93.79</v>
      </c>
      <c r="H17" s="5">
        <v>91.06</v>
      </c>
      <c r="I17" s="5">
        <f t="shared" si="0"/>
        <v>92.425</v>
      </c>
      <c r="J17" s="45">
        <v>0.9932</v>
      </c>
      <c r="K17" s="46">
        <v>2383325601</v>
      </c>
      <c r="L17" s="47">
        <v>2364904956</v>
      </c>
      <c r="M17" s="5">
        <f t="shared" si="1"/>
        <v>0.992271032966595</v>
      </c>
      <c r="N17" s="47">
        <v>66806697</v>
      </c>
      <c r="O17" s="5">
        <f t="shared" si="2"/>
        <v>0.0280308728996026</v>
      </c>
      <c r="P17" s="47">
        <v>253</v>
      </c>
      <c r="Q17" s="5">
        <v>135.97</v>
      </c>
    </row>
    <row r="18" spans="3:17">
      <c r="C18" s="10"/>
      <c r="D18" s="11">
        <v>2218</v>
      </c>
      <c r="E18" s="10">
        <v>1159.5</v>
      </c>
      <c r="F18" s="12">
        <v>1159.5</v>
      </c>
      <c r="G18" s="10">
        <v>93.49</v>
      </c>
      <c r="H18" s="10">
        <v>91.22</v>
      </c>
      <c r="I18" s="10">
        <f t="shared" si="0"/>
        <v>92.355</v>
      </c>
      <c r="J18" s="42">
        <v>0.9929</v>
      </c>
      <c r="K18" s="43">
        <v>2363257413</v>
      </c>
      <c r="L18" s="44">
        <v>2344192054</v>
      </c>
      <c r="M18" s="10">
        <f t="shared" si="1"/>
        <v>0.991932593167751</v>
      </c>
      <c r="N18" s="44">
        <v>68867275</v>
      </c>
      <c r="O18" s="10">
        <f t="shared" si="2"/>
        <v>0.0291408268185976</v>
      </c>
      <c r="P18" s="44">
        <v>255</v>
      </c>
      <c r="Q18" s="10">
        <v>135.19</v>
      </c>
    </row>
    <row r="19" spans="3:17">
      <c r="C19" s="10"/>
      <c r="D19" s="8" t="s">
        <v>128</v>
      </c>
      <c r="E19" s="5">
        <v>1021.5</v>
      </c>
      <c r="F19" s="9">
        <v>1021.5</v>
      </c>
      <c r="G19" s="5">
        <v>91.6</v>
      </c>
      <c r="H19" s="5">
        <v>87.25</v>
      </c>
      <c r="I19" s="5">
        <f t="shared" si="0"/>
        <v>89.425</v>
      </c>
      <c r="J19" s="45">
        <v>0.9817</v>
      </c>
      <c r="K19" s="46">
        <v>2056878620</v>
      </c>
      <c r="L19" s="47">
        <v>2017415431</v>
      </c>
      <c r="M19" s="5">
        <f t="shared" si="1"/>
        <v>0.980814040937428</v>
      </c>
      <c r="N19" s="47">
        <v>75785284</v>
      </c>
      <c r="O19" s="5">
        <f t="shared" si="2"/>
        <v>0.0368448012746615</v>
      </c>
      <c r="P19" s="47">
        <v>229</v>
      </c>
      <c r="Q19" s="5">
        <v>113.28</v>
      </c>
    </row>
    <row r="20" spans="3:17">
      <c r="C20" s="10"/>
      <c r="D20" s="11" t="s">
        <v>129</v>
      </c>
      <c r="E20" s="10">
        <v>1059.3</v>
      </c>
      <c r="F20" s="12">
        <v>1059.3</v>
      </c>
      <c r="G20" s="10">
        <v>91.9</v>
      </c>
      <c r="H20" s="10">
        <v>89.14</v>
      </c>
      <c r="I20" s="10">
        <f t="shared" si="0"/>
        <v>90.52</v>
      </c>
      <c r="J20" s="42">
        <v>0.9794</v>
      </c>
      <c r="K20" s="43">
        <v>2134778978</v>
      </c>
      <c r="L20" s="44">
        <v>2088626311</v>
      </c>
      <c r="M20" s="10">
        <f t="shared" si="1"/>
        <v>0.9783805876507</v>
      </c>
      <c r="N20" s="44">
        <v>84288851</v>
      </c>
      <c r="O20" s="10">
        <f t="shared" si="2"/>
        <v>0.0394836429759896</v>
      </c>
      <c r="P20" s="44">
        <v>223</v>
      </c>
      <c r="Q20" s="10">
        <v>117.74</v>
      </c>
    </row>
    <row r="21" spans="3:17">
      <c r="C21" s="10"/>
      <c r="D21" s="8" t="s">
        <v>130</v>
      </c>
      <c r="E21" s="5">
        <v>1227</v>
      </c>
      <c r="F21" s="9">
        <v>1227</v>
      </c>
      <c r="G21" s="5">
        <v>96.97</v>
      </c>
      <c r="H21" s="5">
        <v>89.47</v>
      </c>
      <c r="I21" s="5">
        <f t="shared" si="0"/>
        <v>93.22</v>
      </c>
      <c r="J21" s="45">
        <v>0.9765</v>
      </c>
      <c r="K21" s="46">
        <v>2472493882</v>
      </c>
      <c r="L21" s="47">
        <v>2412587903</v>
      </c>
      <c r="M21" s="5">
        <f t="shared" si="1"/>
        <v>0.975771030441725</v>
      </c>
      <c r="N21" s="47">
        <v>153122709</v>
      </c>
      <c r="O21" s="5">
        <f t="shared" si="2"/>
        <v>0.0619304703298756</v>
      </c>
      <c r="P21" s="47">
        <v>218</v>
      </c>
      <c r="Q21" s="5">
        <v>132.62</v>
      </c>
    </row>
    <row r="22" spans="3:17">
      <c r="C22" s="10"/>
      <c r="D22" s="11" t="s">
        <v>131</v>
      </c>
      <c r="E22" s="10">
        <v>869.1</v>
      </c>
      <c r="F22" s="12">
        <v>869.1</v>
      </c>
      <c r="G22" s="10">
        <v>91.43</v>
      </c>
      <c r="H22" s="10">
        <v>88.44</v>
      </c>
      <c r="I22" s="10">
        <f t="shared" si="0"/>
        <v>89.935</v>
      </c>
      <c r="J22" s="42">
        <v>0.9915</v>
      </c>
      <c r="K22" s="43">
        <v>1751818165</v>
      </c>
      <c r="L22" s="44">
        <v>1735448300</v>
      </c>
      <c r="M22" s="10">
        <f t="shared" si="1"/>
        <v>0.990655499910289</v>
      </c>
      <c r="N22" s="44">
        <v>41530404</v>
      </c>
      <c r="O22" s="10">
        <f t="shared" si="2"/>
        <v>0.0237070289769486</v>
      </c>
      <c r="P22" s="44">
        <v>236</v>
      </c>
      <c r="Q22" s="10">
        <v>100.15</v>
      </c>
    </row>
    <row r="23" spans="3:17">
      <c r="C23" s="10"/>
      <c r="D23" s="8" t="s">
        <v>132</v>
      </c>
      <c r="E23" s="5">
        <v>941.3</v>
      </c>
      <c r="F23" s="9">
        <v>941.3</v>
      </c>
      <c r="G23" s="5">
        <v>91.34</v>
      </c>
      <c r="H23" s="5">
        <v>87.6</v>
      </c>
      <c r="I23" s="5">
        <f t="shared" si="0"/>
        <v>89.47</v>
      </c>
      <c r="J23" s="45">
        <v>0.9667</v>
      </c>
      <c r="K23" s="46">
        <v>1894736635</v>
      </c>
      <c r="L23" s="47">
        <v>1829724093</v>
      </c>
      <c r="M23" s="5">
        <f t="shared" si="1"/>
        <v>0.965687821305044</v>
      </c>
      <c r="N23" s="47">
        <v>59920748</v>
      </c>
      <c r="O23" s="5">
        <f t="shared" si="2"/>
        <v>0.0316248426789932</v>
      </c>
      <c r="P23" s="47">
        <v>231</v>
      </c>
      <c r="Q23" s="5">
        <v>102.06</v>
      </c>
    </row>
    <row r="24" spans="3:17">
      <c r="C24" s="10"/>
      <c r="D24" s="11" t="s">
        <v>133</v>
      </c>
      <c r="E24" s="10">
        <v>934.9</v>
      </c>
      <c r="F24" s="12">
        <v>934.9</v>
      </c>
      <c r="G24" s="10">
        <v>89.88</v>
      </c>
      <c r="H24" s="10">
        <v>87.61</v>
      </c>
      <c r="I24" s="10">
        <f t="shared" si="0"/>
        <v>88.745</v>
      </c>
      <c r="J24" s="42">
        <v>0.9792</v>
      </c>
      <c r="K24" s="43">
        <v>1883016371</v>
      </c>
      <c r="L24" s="44">
        <v>1842133955</v>
      </c>
      <c r="M24" s="10">
        <f t="shared" si="1"/>
        <v>0.97828886852519</v>
      </c>
      <c r="N24" s="44">
        <v>52085419</v>
      </c>
      <c r="O24" s="10">
        <f t="shared" si="2"/>
        <v>0.0276606299351181</v>
      </c>
      <c r="P24" s="44">
        <v>231</v>
      </c>
      <c r="Q24" s="10">
        <v>104.26</v>
      </c>
    </row>
    <row r="25" spans="3:17">
      <c r="C25" s="10"/>
      <c r="D25" s="8" t="s">
        <v>134</v>
      </c>
      <c r="E25" s="5">
        <v>1064.9</v>
      </c>
      <c r="F25" s="9">
        <v>1064.9</v>
      </c>
      <c r="G25" s="5">
        <v>92.16</v>
      </c>
      <c r="H25" s="5">
        <v>88.58</v>
      </c>
      <c r="I25" s="5">
        <f t="shared" si="0"/>
        <v>90.37</v>
      </c>
      <c r="J25" s="45">
        <v>0.9825</v>
      </c>
      <c r="K25" s="46">
        <v>2144131821</v>
      </c>
      <c r="L25" s="47">
        <v>2104615860</v>
      </c>
      <c r="M25" s="5">
        <f t="shared" si="1"/>
        <v>0.981570181174043</v>
      </c>
      <c r="N25" s="47">
        <v>66315789</v>
      </c>
      <c r="O25" s="5">
        <f t="shared" si="2"/>
        <v>0.0309289701083169</v>
      </c>
      <c r="P25" s="47">
        <v>238</v>
      </c>
      <c r="Q25" s="5">
        <v>120.46</v>
      </c>
    </row>
    <row r="26" spans="3:17">
      <c r="C26" s="10"/>
      <c r="D26" s="14" t="s">
        <v>135</v>
      </c>
      <c r="E26" s="15">
        <v>872.1</v>
      </c>
      <c r="F26" s="16">
        <v>872.1</v>
      </c>
      <c r="G26" s="15">
        <v>91.81</v>
      </c>
      <c r="H26" s="15">
        <v>88.27</v>
      </c>
      <c r="I26" s="10">
        <f t="shared" si="0"/>
        <v>90.04</v>
      </c>
      <c r="J26" s="49">
        <v>0.9771</v>
      </c>
      <c r="K26" s="50">
        <v>1756869918</v>
      </c>
      <c r="L26" s="51">
        <v>1715234379</v>
      </c>
      <c r="M26" s="15">
        <f t="shared" si="1"/>
        <v>0.976301296656387</v>
      </c>
      <c r="N26" s="51">
        <v>47948431</v>
      </c>
      <c r="O26" s="15">
        <f t="shared" si="2"/>
        <v>0.02729196425344</v>
      </c>
      <c r="P26" s="51">
        <v>233</v>
      </c>
      <c r="Q26" s="15">
        <v>97.38</v>
      </c>
    </row>
    <row r="27" spans="3:17">
      <c r="C27" s="15"/>
      <c r="D27" s="8" t="s">
        <v>136</v>
      </c>
      <c r="E27" s="5">
        <f>AVERAGE(E4:E26)</f>
        <v>985.108695652174</v>
      </c>
      <c r="F27" s="5">
        <f>AVERAGE(F4:F26)</f>
        <v>985.108695652174</v>
      </c>
      <c r="G27" s="5">
        <f>AVERAGE(G4:G26)</f>
        <v>92.3121739130435</v>
      </c>
      <c r="H27" s="5">
        <f>AVERAGE(H4:H26)</f>
        <v>87.94</v>
      </c>
      <c r="I27" s="5">
        <f t="shared" si="0"/>
        <v>90.1260869565217</v>
      </c>
      <c r="J27" s="45">
        <f>AVERAGE(J4:J26)</f>
        <v>0.98754347826087</v>
      </c>
      <c r="K27" s="52">
        <f>AVERAGE(K4:K26)</f>
        <v>1994924867.43478</v>
      </c>
      <c r="L27" s="53">
        <f>AVERAGE(L4:L26)</f>
        <v>1968098012.21739</v>
      </c>
      <c r="M27" s="5">
        <v>66315789</v>
      </c>
      <c r="N27" s="5">
        <v>0.0309289701083169</v>
      </c>
      <c r="O27" s="5">
        <f>AVERAGE(O4:O26)</f>
        <v>0.0531625521591739</v>
      </c>
      <c r="P27" s="5">
        <f>AVERAGE(P4:P26)</f>
        <v>249.826086956522</v>
      </c>
      <c r="Q27" s="5">
        <f>AVERAGE(Q4:Q26)</f>
        <v>112.902173913043</v>
      </c>
    </row>
  </sheetData>
  <mergeCells count="2">
    <mergeCell ref="D2:O2"/>
    <mergeCell ref="C4:C2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7"/>
  <sheetViews>
    <sheetView zoomScale="90" zoomScaleNormal="90" workbookViewId="0">
      <selection activeCell="B13" sqref="B13:J13"/>
    </sheetView>
  </sheetViews>
  <sheetFormatPr defaultColWidth="9" defaultRowHeight="13.8"/>
  <cols>
    <col min="1" max="1" width="4" customWidth="1"/>
    <col min="2" max="2" width="49.6296296296296" customWidth="1"/>
    <col min="3" max="3" width="24.8796296296296" customWidth="1"/>
    <col min="4" max="4" width="20.8796296296296" customWidth="1"/>
    <col min="5" max="5" width="18.6296296296296" customWidth="1"/>
    <col min="6" max="6" width="31.8796296296296" customWidth="1"/>
    <col min="7" max="7" width="23.3796296296296" customWidth="1"/>
    <col min="8" max="8" width="33.25" customWidth="1"/>
    <col min="9" max="9" width="38.3796296296296" customWidth="1"/>
    <col min="10" max="10" width="37.75" customWidth="1"/>
    <col min="11" max="11" width="150" customWidth="1"/>
  </cols>
  <sheetData>
    <row r="2" spans="2:2">
      <c r="B2" s="1" t="s">
        <v>137</v>
      </c>
    </row>
    <row r="3" spans="2:11">
      <c r="B3" s="6" t="s">
        <v>138</v>
      </c>
      <c r="C3" s="6" t="s">
        <v>139</v>
      </c>
      <c r="D3" s="6" t="s">
        <v>140</v>
      </c>
      <c r="E3" s="8" t="s">
        <v>141</v>
      </c>
      <c r="F3" s="9"/>
      <c r="G3" s="8" t="s">
        <v>142</v>
      </c>
      <c r="H3" s="9"/>
      <c r="I3" s="6" t="s">
        <v>143</v>
      </c>
      <c r="J3" s="2" t="s">
        <v>144</v>
      </c>
      <c r="K3" s="2"/>
    </row>
    <row r="4" spans="2:11">
      <c r="B4" s="15"/>
      <c r="C4" s="15"/>
      <c r="D4" s="15"/>
      <c r="E4" s="5" t="s">
        <v>145</v>
      </c>
      <c r="F4" s="9" t="s">
        <v>146</v>
      </c>
      <c r="G4" s="5" t="s">
        <v>145</v>
      </c>
      <c r="H4" s="18" t="s">
        <v>146</v>
      </c>
      <c r="I4" s="5" t="s">
        <v>147</v>
      </c>
      <c r="J4" s="5" t="s">
        <v>148</v>
      </c>
      <c r="K4" s="38"/>
    </row>
    <row r="5" spans="2:11">
      <c r="B5" s="10" t="s">
        <v>91</v>
      </c>
      <c r="C5" s="5" t="s">
        <v>121</v>
      </c>
      <c r="D5" s="5" t="s">
        <v>123</v>
      </c>
      <c r="E5" s="10" t="s">
        <v>149</v>
      </c>
      <c r="F5" s="12" t="s">
        <v>150</v>
      </c>
      <c r="G5" s="10" t="s">
        <v>151</v>
      </c>
      <c r="H5" s="19" t="s">
        <v>152</v>
      </c>
      <c r="I5" s="10" t="s">
        <v>153</v>
      </c>
      <c r="J5" s="10" t="s">
        <v>153</v>
      </c>
      <c r="K5" s="38"/>
    </row>
    <row r="6" ht="69" spans="2:11">
      <c r="B6" s="5" t="s">
        <v>154</v>
      </c>
      <c r="C6" s="10" t="s">
        <v>123</v>
      </c>
      <c r="D6" s="10" t="s">
        <v>155</v>
      </c>
      <c r="E6" s="5" t="s">
        <v>156</v>
      </c>
      <c r="F6" s="9" t="s">
        <v>157</v>
      </c>
      <c r="G6" s="5" t="s">
        <v>158</v>
      </c>
      <c r="H6" s="18" t="s">
        <v>159</v>
      </c>
      <c r="I6" s="5" t="s">
        <v>159</v>
      </c>
      <c r="J6" s="5" t="s">
        <v>159</v>
      </c>
      <c r="K6" s="41" t="s">
        <v>160</v>
      </c>
    </row>
    <row r="7" spans="2:11">
      <c r="B7" s="10" t="s">
        <v>91</v>
      </c>
      <c r="C7" s="6" t="s">
        <v>155</v>
      </c>
      <c r="D7" s="6">
        <v>669</v>
      </c>
      <c r="E7" s="10" t="s">
        <v>161</v>
      </c>
      <c r="F7" s="12" t="s">
        <v>162</v>
      </c>
      <c r="G7" s="10" t="s">
        <v>163</v>
      </c>
      <c r="H7" s="19" t="s">
        <v>164</v>
      </c>
      <c r="I7" s="10" t="s">
        <v>153</v>
      </c>
      <c r="J7" s="10" t="s">
        <v>153</v>
      </c>
      <c r="K7" s="38"/>
    </row>
    <row r="8" ht="27.6" spans="2:11">
      <c r="B8" s="5" t="s">
        <v>91</v>
      </c>
      <c r="C8" s="5" t="s">
        <v>155</v>
      </c>
      <c r="D8" s="5">
        <v>666</v>
      </c>
      <c r="E8" s="5" t="s">
        <v>165</v>
      </c>
      <c r="F8" s="9" t="s">
        <v>166</v>
      </c>
      <c r="G8" s="5" t="s">
        <v>167</v>
      </c>
      <c r="H8" s="18" t="s">
        <v>168</v>
      </c>
      <c r="I8" s="5" t="s">
        <v>153</v>
      </c>
      <c r="J8" s="5" t="s">
        <v>169</v>
      </c>
      <c r="K8" s="41" t="s">
        <v>170</v>
      </c>
    </row>
    <row r="9" spans="2:11">
      <c r="B9" s="10"/>
      <c r="C9" s="10" t="s">
        <v>122</v>
      </c>
      <c r="D9" s="10" t="s">
        <v>124</v>
      </c>
      <c r="E9" s="10" t="s">
        <v>171</v>
      </c>
      <c r="F9" s="12" t="s">
        <v>172</v>
      </c>
      <c r="G9" s="10" t="s">
        <v>173</v>
      </c>
      <c r="H9" s="19" t="s">
        <v>174</v>
      </c>
      <c r="I9" s="10" t="s">
        <v>153</v>
      </c>
      <c r="J9" s="10" t="s">
        <v>153</v>
      </c>
      <c r="K9" s="38"/>
    </row>
    <row r="10" spans="2:11">
      <c r="B10" s="5" t="s">
        <v>154</v>
      </c>
      <c r="C10" s="5" t="s">
        <v>124</v>
      </c>
      <c r="D10" s="5" t="s">
        <v>175</v>
      </c>
      <c r="E10" s="5" t="s">
        <v>176</v>
      </c>
      <c r="F10" s="9" t="s">
        <v>177</v>
      </c>
      <c r="G10" s="5" t="s">
        <v>178</v>
      </c>
      <c r="H10" s="18" t="s">
        <v>179</v>
      </c>
      <c r="I10" s="5" t="s">
        <v>153</v>
      </c>
      <c r="J10" s="5" t="s">
        <v>153</v>
      </c>
      <c r="K10" s="38"/>
    </row>
    <row r="11" spans="2:11">
      <c r="B11" s="10" t="s">
        <v>91</v>
      </c>
      <c r="C11" s="10" t="s">
        <v>175</v>
      </c>
      <c r="D11" s="10">
        <v>659</v>
      </c>
      <c r="E11" s="10" t="s">
        <v>180</v>
      </c>
      <c r="F11" s="12" t="s">
        <v>181</v>
      </c>
      <c r="G11" s="10" t="s">
        <v>182</v>
      </c>
      <c r="H11" s="19" t="s">
        <v>183</v>
      </c>
      <c r="I11" s="10" t="s">
        <v>153</v>
      </c>
      <c r="J11" s="10" t="s">
        <v>153</v>
      </c>
      <c r="K11" s="38"/>
    </row>
    <row r="12" spans="2:11">
      <c r="B12" s="5" t="s">
        <v>91</v>
      </c>
      <c r="C12" s="5" t="s">
        <v>175</v>
      </c>
      <c r="D12" s="5">
        <v>657</v>
      </c>
      <c r="E12" s="5" t="s">
        <v>184</v>
      </c>
      <c r="F12" s="9" t="s">
        <v>185</v>
      </c>
      <c r="G12" s="5" t="s">
        <v>186</v>
      </c>
      <c r="H12" s="18" t="s">
        <v>187</v>
      </c>
      <c r="I12" s="5" t="s">
        <v>153</v>
      </c>
      <c r="J12" s="5" t="s">
        <v>153</v>
      </c>
      <c r="K12" s="38"/>
    </row>
    <row r="13" spans="2:11">
      <c r="B13" s="10" t="s">
        <v>154</v>
      </c>
      <c r="C13" s="10" t="s">
        <v>124</v>
      </c>
      <c r="D13" s="10" t="s">
        <v>188</v>
      </c>
      <c r="E13" s="10" t="s">
        <v>189</v>
      </c>
      <c r="F13" s="12" t="s">
        <v>190</v>
      </c>
      <c r="G13" s="10" t="s">
        <v>191</v>
      </c>
      <c r="H13" s="19" t="s">
        <v>192</v>
      </c>
      <c r="I13" s="10" t="s">
        <v>153</v>
      </c>
      <c r="J13" s="10" t="s">
        <v>153</v>
      </c>
      <c r="K13" s="38"/>
    </row>
    <row r="14" spans="2:11">
      <c r="B14" s="5" t="s">
        <v>91</v>
      </c>
      <c r="C14" s="5" t="s">
        <v>188</v>
      </c>
      <c r="D14" s="5">
        <v>681</v>
      </c>
      <c r="E14" s="5" t="s">
        <v>193</v>
      </c>
      <c r="F14" s="9" t="s">
        <v>194</v>
      </c>
      <c r="G14" s="5" t="s">
        <v>195</v>
      </c>
      <c r="H14" s="18" t="s">
        <v>196</v>
      </c>
      <c r="I14" s="5" t="s">
        <v>153</v>
      </c>
      <c r="J14" s="5" t="s">
        <v>153</v>
      </c>
      <c r="K14" s="38"/>
    </row>
    <row r="15" spans="2:11">
      <c r="B15" s="10" t="s">
        <v>91</v>
      </c>
      <c r="C15" s="6" t="s">
        <v>122</v>
      </c>
      <c r="D15" s="6">
        <v>657</v>
      </c>
      <c r="E15" s="10" t="s">
        <v>197</v>
      </c>
      <c r="F15" s="12" t="s">
        <v>198</v>
      </c>
      <c r="G15" s="10" t="s">
        <v>199</v>
      </c>
      <c r="H15" s="19" t="s">
        <v>200</v>
      </c>
      <c r="I15" s="10" t="s">
        <v>153</v>
      </c>
      <c r="J15" s="10" t="s">
        <v>153</v>
      </c>
      <c r="K15" s="38"/>
    </row>
    <row r="16" spans="2:11">
      <c r="B16" s="5" t="s">
        <v>91</v>
      </c>
      <c r="C16" s="5" t="s">
        <v>122</v>
      </c>
      <c r="D16" s="5">
        <v>659</v>
      </c>
      <c r="E16" s="5" t="s">
        <v>201</v>
      </c>
      <c r="F16" s="9" t="s">
        <v>202</v>
      </c>
      <c r="G16" s="5" t="s">
        <v>203</v>
      </c>
      <c r="H16" s="18" t="s">
        <v>204</v>
      </c>
      <c r="I16" s="5" t="s">
        <v>153</v>
      </c>
      <c r="J16" s="5" t="s">
        <v>153</v>
      </c>
      <c r="K16" s="38"/>
    </row>
    <row r="17" spans="2:11">
      <c r="B17" s="10" t="s">
        <v>91</v>
      </c>
      <c r="C17" s="10" t="s">
        <v>122</v>
      </c>
      <c r="D17" s="10">
        <v>681</v>
      </c>
      <c r="E17" s="10" t="s">
        <v>205</v>
      </c>
      <c r="F17" s="12" t="s">
        <v>206</v>
      </c>
      <c r="G17" s="10" t="s">
        <v>207</v>
      </c>
      <c r="H17" s="19" t="s">
        <v>208</v>
      </c>
      <c r="I17" s="10" t="s">
        <v>153</v>
      </c>
      <c r="J17" s="10" t="s">
        <v>153</v>
      </c>
      <c r="K17" s="38"/>
    </row>
    <row r="18" ht="148.5" customHeight="1" spans="2:11">
      <c r="B18" s="5" t="s">
        <v>91</v>
      </c>
      <c r="C18" s="5" t="s">
        <v>121</v>
      </c>
      <c r="D18" s="5">
        <v>666</v>
      </c>
      <c r="E18" s="5" t="s">
        <v>209</v>
      </c>
      <c r="F18" s="9" t="s">
        <v>210</v>
      </c>
      <c r="G18" s="5" t="s">
        <v>211</v>
      </c>
      <c r="H18" s="18" t="s">
        <v>212</v>
      </c>
      <c r="I18" s="5" t="s">
        <v>212</v>
      </c>
      <c r="J18" s="5" t="s">
        <v>212</v>
      </c>
      <c r="K18" s="41" t="s">
        <v>213</v>
      </c>
    </row>
    <row r="19" ht="96.6" spans="2:11">
      <c r="B19" s="15" t="s">
        <v>91</v>
      </c>
      <c r="C19" s="15" t="s">
        <v>121</v>
      </c>
      <c r="D19" s="15">
        <v>669</v>
      </c>
      <c r="E19" s="15" t="s">
        <v>214</v>
      </c>
      <c r="F19" s="16" t="s">
        <v>215</v>
      </c>
      <c r="G19" s="15" t="s">
        <v>216</v>
      </c>
      <c r="H19" s="20" t="s">
        <v>217</v>
      </c>
      <c r="I19" s="15" t="s">
        <v>153</v>
      </c>
      <c r="J19" s="15" t="s">
        <v>212</v>
      </c>
      <c r="K19" s="41" t="s">
        <v>213</v>
      </c>
    </row>
    <row r="20" spans="2:11">
      <c r="B20" s="6" t="s">
        <v>218</v>
      </c>
      <c r="C20" s="10" t="s">
        <v>123</v>
      </c>
      <c r="D20" s="12" t="s">
        <v>129</v>
      </c>
      <c r="E20" s="6" t="s">
        <v>219</v>
      </c>
      <c r="F20" s="6" t="s">
        <v>220</v>
      </c>
      <c r="G20" s="12" t="s">
        <v>221</v>
      </c>
      <c r="H20" s="6" t="s">
        <v>222</v>
      </c>
      <c r="I20" s="10" t="s">
        <v>153</v>
      </c>
      <c r="J20" s="10" t="s">
        <v>153</v>
      </c>
      <c r="K20" s="38"/>
    </row>
    <row r="21" spans="2:11">
      <c r="B21" s="10"/>
      <c r="C21" s="5" t="s">
        <v>124</v>
      </c>
      <c r="D21" s="9" t="s">
        <v>134</v>
      </c>
      <c r="E21" s="5" t="s">
        <v>223</v>
      </c>
      <c r="F21" s="5" t="s">
        <v>224</v>
      </c>
      <c r="G21" s="9" t="s">
        <v>225</v>
      </c>
      <c r="H21" s="5" t="s">
        <v>226</v>
      </c>
      <c r="I21" s="5" t="s">
        <v>153</v>
      </c>
      <c r="J21" s="5" t="s">
        <v>153</v>
      </c>
      <c r="K21" s="38"/>
    </row>
    <row r="22" spans="2:11">
      <c r="B22" s="6" t="s">
        <v>227</v>
      </c>
      <c r="C22" s="5" t="s">
        <v>123</v>
      </c>
      <c r="D22" s="9" t="s">
        <v>128</v>
      </c>
      <c r="E22" s="5" t="s">
        <v>228</v>
      </c>
      <c r="F22" s="5" t="s">
        <v>229</v>
      </c>
      <c r="G22" s="9" t="s">
        <v>158</v>
      </c>
      <c r="H22" s="5" t="s">
        <v>230</v>
      </c>
      <c r="I22" s="5" t="s">
        <v>153</v>
      </c>
      <c r="J22" s="5" t="s">
        <v>153</v>
      </c>
      <c r="K22" s="38"/>
    </row>
    <row r="23" spans="2:11">
      <c r="B23" s="15"/>
      <c r="C23" s="5" t="s">
        <v>124</v>
      </c>
      <c r="D23" s="9" t="s">
        <v>133</v>
      </c>
      <c r="E23" s="5" t="s">
        <v>231</v>
      </c>
      <c r="F23" s="5" t="s">
        <v>232</v>
      </c>
      <c r="G23" s="9" t="s">
        <v>233</v>
      </c>
      <c r="H23" s="5" t="s">
        <v>226</v>
      </c>
      <c r="I23" s="5" t="s">
        <v>153</v>
      </c>
      <c r="J23" s="5" t="s">
        <v>153</v>
      </c>
      <c r="K23" s="38"/>
    </row>
    <row r="24" spans="2:11">
      <c r="B24" s="10" t="s">
        <v>234</v>
      </c>
      <c r="C24" s="10" t="s">
        <v>124</v>
      </c>
      <c r="D24" s="12" t="s">
        <v>132</v>
      </c>
      <c r="E24" s="10" t="s">
        <v>235</v>
      </c>
      <c r="F24" s="10" t="s">
        <v>236</v>
      </c>
      <c r="G24" s="12" t="s">
        <v>237</v>
      </c>
      <c r="H24" s="10" t="s">
        <v>238</v>
      </c>
      <c r="I24" s="10" t="s">
        <v>153</v>
      </c>
      <c r="J24" s="10" t="s">
        <v>153</v>
      </c>
      <c r="K24" s="38"/>
    </row>
    <row r="25" spans="2:11">
      <c r="B25" s="5" t="s">
        <v>239</v>
      </c>
      <c r="C25" s="5" t="s">
        <v>124</v>
      </c>
      <c r="D25" s="9" t="s">
        <v>131</v>
      </c>
      <c r="E25" s="5" t="s">
        <v>240</v>
      </c>
      <c r="F25" s="5" t="s">
        <v>241</v>
      </c>
      <c r="G25" s="9" t="s">
        <v>242</v>
      </c>
      <c r="H25" s="5" t="s">
        <v>243</v>
      </c>
      <c r="I25" s="5" t="s">
        <v>153</v>
      </c>
      <c r="J25" s="5" t="s">
        <v>153</v>
      </c>
      <c r="K25" s="38"/>
    </row>
    <row r="26" spans="2:11">
      <c r="B26" s="10" t="s">
        <v>244</v>
      </c>
      <c r="C26" s="10" t="s">
        <v>123</v>
      </c>
      <c r="D26" s="40" t="s">
        <v>130</v>
      </c>
      <c r="E26" s="10" t="s">
        <v>245</v>
      </c>
      <c r="F26" s="10" t="s">
        <v>246</v>
      </c>
      <c r="G26" s="40" t="s">
        <v>247</v>
      </c>
      <c r="H26" s="10" t="s">
        <v>248</v>
      </c>
      <c r="I26" s="10" t="s">
        <v>153</v>
      </c>
      <c r="J26" s="10" t="s">
        <v>153</v>
      </c>
      <c r="K26" s="38"/>
    </row>
    <row r="27" spans="2:11">
      <c r="B27" s="15"/>
      <c r="C27" s="5" t="s">
        <v>124</v>
      </c>
      <c r="D27" s="9" t="s">
        <v>135</v>
      </c>
      <c r="E27" s="5" t="s">
        <v>249</v>
      </c>
      <c r="F27" s="5" t="s">
        <v>250</v>
      </c>
      <c r="G27" s="9" t="s">
        <v>251</v>
      </c>
      <c r="H27" s="5" t="s">
        <v>252</v>
      </c>
      <c r="I27" s="5" t="s">
        <v>153</v>
      </c>
      <c r="J27" s="5" t="s">
        <v>153</v>
      </c>
      <c r="K27" s="39"/>
    </row>
  </sheetData>
  <mergeCells count="8">
    <mergeCell ref="E3:F3"/>
    <mergeCell ref="G3:H3"/>
    <mergeCell ref="B3:B4"/>
    <mergeCell ref="B20:B21"/>
    <mergeCell ref="B22:B23"/>
    <mergeCell ref="B26:B27"/>
    <mergeCell ref="C3:C4"/>
    <mergeCell ref="D3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8"/>
  <sheetViews>
    <sheetView workbookViewId="0">
      <selection activeCell="B2" sqref="B2:L2"/>
    </sheetView>
  </sheetViews>
  <sheetFormatPr defaultColWidth="9" defaultRowHeight="13.8"/>
  <cols>
    <col min="2" max="2" width="22.6296296296296" customWidth="1"/>
    <col min="3" max="3" width="19.3796296296296" customWidth="1"/>
    <col min="4" max="4" width="18.3796296296296" customWidth="1"/>
    <col min="7" max="12" width="9" customWidth="1"/>
  </cols>
  <sheetData>
    <row r="2" spans="2:2">
      <c r="B2" s="1" t="s">
        <v>253</v>
      </c>
    </row>
    <row r="3" spans="2:5">
      <c r="B3" s="4" t="s">
        <v>254</v>
      </c>
      <c r="C3" s="6" t="s">
        <v>255</v>
      </c>
      <c r="D3" s="17" t="s">
        <v>256</v>
      </c>
      <c r="E3" s="2" t="s">
        <v>257</v>
      </c>
    </row>
    <row r="4" spans="2:5">
      <c r="B4" s="8" t="s">
        <v>121</v>
      </c>
      <c r="C4" s="5" t="s">
        <v>123</v>
      </c>
      <c r="D4" s="18">
        <v>0</v>
      </c>
      <c r="E4" s="2" t="s">
        <v>258</v>
      </c>
    </row>
    <row r="5" spans="2:5">
      <c r="B5" s="11" t="s">
        <v>123</v>
      </c>
      <c r="C5" s="10" t="s">
        <v>125</v>
      </c>
      <c r="D5" s="19">
        <v>0.02</v>
      </c>
      <c r="E5" s="38"/>
    </row>
    <row r="6" spans="2:5">
      <c r="B6" s="4" t="s">
        <v>125</v>
      </c>
      <c r="C6" s="6">
        <v>669</v>
      </c>
      <c r="D6" s="17">
        <v>0.02</v>
      </c>
      <c r="E6" s="38"/>
    </row>
    <row r="7" spans="2:5">
      <c r="B7" s="8" t="s">
        <v>125</v>
      </c>
      <c r="C7" s="5">
        <v>666</v>
      </c>
      <c r="D7" s="18">
        <v>0.02</v>
      </c>
      <c r="E7" s="38"/>
    </row>
    <row r="8" spans="2:5">
      <c r="B8" s="11" t="s">
        <v>122</v>
      </c>
      <c r="C8" s="10" t="s">
        <v>124</v>
      </c>
      <c r="D8" s="19">
        <v>0</v>
      </c>
      <c r="E8" s="38"/>
    </row>
    <row r="9" spans="2:5">
      <c r="B9" s="8" t="s">
        <v>124</v>
      </c>
      <c r="C9" s="5" t="s">
        <v>126</v>
      </c>
      <c r="D9" s="18">
        <v>0.02</v>
      </c>
      <c r="E9" s="38"/>
    </row>
    <row r="10" spans="2:5">
      <c r="B10" s="11" t="s">
        <v>126</v>
      </c>
      <c r="C10" s="10">
        <v>659</v>
      </c>
      <c r="D10" s="19">
        <v>0.01</v>
      </c>
      <c r="E10" s="38"/>
    </row>
    <row r="11" spans="2:5">
      <c r="B11" s="8" t="s">
        <v>126</v>
      </c>
      <c r="C11" s="5">
        <v>657</v>
      </c>
      <c r="D11" s="18">
        <v>0.01</v>
      </c>
      <c r="E11" s="38"/>
    </row>
    <row r="12" spans="2:5">
      <c r="B12" s="11" t="s">
        <v>124</v>
      </c>
      <c r="C12" s="10" t="s">
        <v>127</v>
      </c>
      <c r="D12" s="19">
        <v>0.02</v>
      </c>
      <c r="E12" s="38"/>
    </row>
    <row r="13" spans="2:5">
      <c r="B13" s="8" t="s">
        <v>127</v>
      </c>
      <c r="C13" s="5">
        <v>681</v>
      </c>
      <c r="D13" s="18">
        <v>0.01</v>
      </c>
      <c r="E13" s="38"/>
    </row>
    <row r="14" spans="2:5">
      <c r="B14" s="4" t="s">
        <v>122</v>
      </c>
      <c r="C14" s="6">
        <v>657</v>
      </c>
      <c r="D14" s="17">
        <v>0.06</v>
      </c>
      <c r="E14" s="38"/>
    </row>
    <row r="15" spans="2:5">
      <c r="B15" s="8" t="s">
        <v>122</v>
      </c>
      <c r="C15" s="5">
        <v>659</v>
      </c>
      <c r="D15" s="18">
        <v>0.04</v>
      </c>
      <c r="E15" s="38"/>
    </row>
    <row r="16" spans="2:5">
      <c r="B16" s="11" t="s">
        <v>122</v>
      </c>
      <c r="C16" s="10">
        <v>681</v>
      </c>
      <c r="D16" s="19">
        <v>0.05</v>
      </c>
      <c r="E16" s="38"/>
    </row>
    <row r="17" spans="2:5">
      <c r="B17" s="8" t="s">
        <v>121</v>
      </c>
      <c r="C17" s="5">
        <v>666</v>
      </c>
      <c r="D17" s="18">
        <v>0.05</v>
      </c>
      <c r="E17" s="38"/>
    </row>
    <row r="18" spans="2:5">
      <c r="B18" s="14" t="s">
        <v>121</v>
      </c>
      <c r="C18" s="15">
        <v>669</v>
      </c>
      <c r="D18" s="20">
        <v>0.08</v>
      </c>
      <c r="E18" s="39"/>
    </row>
  </sheetData>
  <mergeCells count="2">
    <mergeCell ref="B2:L2"/>
    <mergeCell ref="E4:E18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57"/>
  <sheetViews>
    <sheetView topLeftCell="A16" workbookViewId="0">
      <selection activeCell="H25" sqref="H25"/>
    </sheetView>
  </sheetViews>
  <sheetFormatPr defaultColWidth="9" defaultRowHeight="13.8" outlineLevelCol="7"/>
  <cols>
    <col min="2" max="2" width="32.3796296296296" customWidth="1"/>
    <col min="3" max="3" width="14.3796296296296" customWidth="1"/>
    <col min="4" max="4" width="13.25" customWidth="1"/>
    <col min="5" max="5" width="18.3796296296296" customWidth="1"/>
    <col min="6" max="6" width="16.8796296296296" customWidth="1"/>
    <col min="7" max="7" width="25.1296296296296" customWidth="1"/>
    <col min="8" max="8" width="40.3796296296296" customWidth="1"/>
  </cols>
  <sheetData>
    <row r="2" spans="2:3">
      <c r="B2" s="1" t="s">
        <v>259</v>
      </c>
      <c r="C2" s="1"/>
    </row>
    <row r="3" spans="2:8">
      <c r="B3" s="6"/>
      <c r="C3" s="4" t="s">
        <v>260</v>
      </c>
      <c r="D3" s="7" t="s">
        <v>261</v>
      </c>
      <c r="E3" s="7" t="s">
        <v>262</v>
      </c>
      <c r="F3" s="7" t="s">
        <v>263</v>
      </c>
      <c r="G3" s="7" t="s">
        <v>264</v>
      </c>
      <c r="H3" s="17" t="s">
        <v>265</v>
      </c>
    </row>
    <row r="4" spans="2:8">
      <c r="B4" s="10"/>
      <c r="C4" s="14"/>
      <c r="D4" s="16"/>
      <c r="E4" s="16"/>
      <c r="F4" s="16"/>
      <c r="G4" s="16"/>
      <c r="H4" s="20"/>
    </row>
    <row r="5" spans="2:8">
      <c r="B5" s="6" t="s">
        <v>266</v>
      </c>
      <c r="C5">
        <v>1</v>
      </c>
      <c r="D5">
        <v>168942417</v>
      </c>
      <c r="E5" t="s">
        <v>267</v>
      </c>
      <c r="F5" t="s">
        <v>268</v>
      </c>
      <c r="G5" t="s">
        <v>269</v>
      </c>
      <c r="H5" s="31" t="s">
        <v>270</v>
      </c>
    </row>
    <row r="6" spans="2:8">
      <c r="B6" s="10"/>
      <c r="C6">
        <v>3</v>
      </c>
      <c r="D6">
        <v>7657111</v>
      </c>
      <c r="E6" t="s">
        <v>267</v>
      </c>
      <c r="F6" t="s">
        <v>268</v>
      </c>
      <c r="G6" t="s">
        <v>271</v>
      </c>
      <c r="H6" s="31" t="s">
        <v>272</v>
      </c>
    </row>
    <row r="7" spans="2:8">
      <c r="B7" s="10"/>
      <c r="C7">
        <v>3</v>
      </c>
      <c r="D7">
        <v>24808058</v>
      </c>
      <c r="E7" t="s">
        <v>268</v>
      </c>
      <c r="F7" t="s">
        <v>273</v>
      </c>
      <c r="G7" t="s">
        <v>274</v>
      </c>
      <c r="H7" s="31" t="s">
        <v>275</v>
      </c>
    </row>
    <row r="8" spans="2:8">
      <c r="B8" s="10"/>
      <c r="C8">
        <v>4</v>
      </c>
      <c r="D8">
        <v>48843061</v>
      </c>
      <c r="E8" t="s">
        <v>268</v>
      </c>
      <c r="F8" t="s">
        <v>267</v>
      </c>
      <c r="G8" t="s">
        <v>269</v>
      </c>
      <c r="H8" s="31" t="s">
        <v>276</v>
      </c>
    </row>
    <row r="9" spans="2:8">
      <c r="B9" s="10"/>
      <c r="C9">
        <v>5</v>
      </c>
      <c r="D9">
        <v>40182611</v>
      </c>
      <c r="E9" t="s">
        <v>277</v>
      </c>
      <c r="F9" t="s">
        <v>268</v>
      </c>
      <c r="G9" t="s">
        <v>271</v>
      </c>
      <c r="H9" s="31" t="s">
        <v>278</v>
      </c>
    </row>
    <row r="10" spans="2:8">
      <c r="B10" s="10"/>
      <c r="C10">
        <v>6</v>
      </c>
      <c r="D10">
        <v>133661508</v>
      </c>
      <c r="E10" t="s">
        <v>273</v>
      </c>
      <c r="F10" t="s">
        <v>268</v>
      </c>
      <c r="G10" t="s">
        <v>271</v>
      </c>
      <c r="H10" s="31" t="s">
        <v>279</v>
      </c>
    </row>
    <row r="11" spans="2:8">
      <c r="B11" s="10"/>
      <c r="C11">
        <v>6</v>
      </c>
      <c r="D11">
        <v>160777570</v>
      </c>
      <c r="E11" t="s">
        <v>267</v>
      </c>
      <c r="F11" t="s">
        <v>268</v>
      </c>
      <c r="G11" t="s">
        <v>280</v>
      </c>
      <c r="H11" s="31" t="s">
        <v>281</v>
      </c>
    </row>
    <row r="12" spans="2:8">
      <c r="B12" s="10"/>
      <c r="C12">
        <v>8</v>
      </c>
      <c r="D12">
        <v>9039201</v>
      </c>
      <c r="E12" t="s">
        <v>268</v>
      </c>
      <c r="F12" t="s">
        <v>267</v>
      </c>
      <c r="G12" t="s">
        <v>269</v>
      </c>
      <c r="H12" s="31" t="s">
        <v>282</v>
      </c>
    </row>
    <row r="13" spans="2:8">
      <c r="B13" s="10"/>
      <c r="C13">
        <v>8</v>
      </c>
      <c r="D13">
        <v>61278468</v>
      </c>
      <c r="E13" t="s">
        <v>268</v>
      </c>
      <c r="F13" t="s">
        <v>267</v>
      </c>
      <c r="G13" t="s">
        <v>271</v>
      </c>
      <c r="H13" s="31" t="s">
        <v>283</v>
      </c>
    </row>
    <row r="14" spans="2:8">
      <c r="B14" s="10"/>
      <c r="C14">
        <v>9</v>
      </c>
      <c r="D14">
        <v>3145175</v>
      </c>
      <c r="E14" t="s">
        <v>277</v>
      </c>
      <c r="F14" t="s">
        <v>273</v>
      </c>
      <c r="G14" t="s">
        <v>280</v>
      </c>
      <c r="H14" s="31" t="s">
        <v>284</v>
      </c>
    </row>
    <row r="15" spans="2:8">
      <c r="B15" s="10"/>
      <c r="C15">
        <v>13</v>
      </c>
      <c r="D15">
        <v>31826748</v>
      </c>
      <c r="E15" t="s">
        <v>277</v>
      </c>
      <c r="F15" t="s">
        <v>273</v>
      </c>
      <c r="G15" t="s">
        <v>280</v>
      </c>
      <c r="H15" s="31" t="s">
        <v>285</v>
      </c>
    </row>
    <row r="16" spans="2:8">
      <c r="B16" s="10"/>
      <c r="C16">
        <v>14</v>
      </c>
      <c r="D16">
        <v>72732844</v>
      </c>
      <c r="E16" t="s">
        <v>277</v>
      </c>
      <c r="F16" t="s">
        <v>268</v>
      </c>
      <c r="G16" t="s">
        <v>269</v>
      </c>
      <c r="H16" s="31" t="s">
        <v>286</v>
      </c>
    </row>
    <row r="17" spans="2:8">
      <c r="B17" s="10"/>
      <c r="C17">
        <v>14</v>
      </c>
      <c r="D17">
        <v>116500176</v>
      </c>
      <c r="E17" t="s">
        <v>277</v>
      </c>
      <c r="F17" t="s">
        <v>273</v>
      </c>
      <c r="G17" t="s">
        <v>271</v>
      </c>
      <c r="H17" s="31" t="s">
        <v>287</v>
      </c>
    </row>
    <row r="18" spans="2:8">
      <c r="B18" s="10"/>
      <c r="C18">
        <v>16</v>
      </c>
      <c r="D18">
        <v>49403826</v>
      </c>
      <c r="E18" t="s">
        <v>267</v>
      </c>
      <c r="F18" t="s">
        <v>268</v>
      </c>
      <c r="G18" t="s">
        <v>271</v>
      </c>
      <c r="H18" s="31" t="s">
        <v>288</v>
      </c>
    </row>
    <row r="19" spans="2:8">
      <c r="B19" s="10"/>
      <c r="C19">
        <v>18</v>
      </c>
      <c r="D19">
        <v>658723</v>
      </c>
      <c r="E19" t="s">
        <v>273</v>
      </c>
      <c r="F19" t="s">
        <v>267</v>
      </c>
      <c r="G19" t="s">
        <v>269</v>
      </c>
      <c r="H19" s="31" t="s">
        <v>289</v>
      </c>
    </row>
    <row r="20" spans="2:8">
      <c r="B20" s="10"/>
      <c r="C20">
        <v>18</v>
      </c>
      <c r="D20">
        <v>30219922</v>
      </c>
      <c r="E20" t="s">
        <v>277</v>
      </c>
      <c r="F20" t="s">
        <v>273</v>
      </c>
      <c r="G20" t="s">
        <v>269</v>
      </c>
      <c r="H20" s="31" t="s">
        <v>290</v>
      </c>
    </row>
    <row r="21" spans="2:8">
      <c r="B21" s="10"/>
      <c r="C21">
        <v>18</v>
      </c>
      <c r="D21">
        <v>36669967</v>
      </c>
      <c r="E21" t="s">
        <v>273</v>
      </c>
      <c r="F21" t="s">
        <v>277</v>
      </c>
      <c r="G21" t="s">
        <v>280</v>
      </c>
      <c r="H21" s="31" t="s">
        <v>291</v>
      </c>
    </row>
    <row r="22" spans="2:8">
      <c r="B22" s="15"/>
      <c r="C22" s="27">
        <v>9</v>
      </c>
      <c r="D22">
        <v>27750500</v>
      </c>
      <c r="E22" t="s">
        <v>292</v>
      </c>
      <c r="F22" t="s">
        <v>277</v>
      </c>
      <c r="G22" t="s">
        <v>271</v>
      </c>
      <c r="H22" s="31" t="s">
        <v>293</v>
      </c>
    </row>
    <row r="23" spans="2:8">
      <c r="B23" s="6" t="s">
        <v>294</v>
      </c>
      <c r="C23" s="3">
        <v>1</v>
      </c>
      <c r="D23" s="32">
        <v>167305525</v>
      </c>
      <c r="E23" s="32" t="s">
        <v>277</v>
      </c>
      <c r="F23" s="32" t="s">
        <v>268</v>
      </c>
      <c r="G23" s="32" t="s">
        <v>271</v>
      </c>
      <c r="H23" s="25" t="s">
        <v>295</v>
      </c>
    </row>
    <row r="24" spans="2:8">
      <c r="B24" s="10"/>
      <c r="C24" s="27">
        <v>2</v>
      </c>
      <c r="D24">
        <v>64316679</v>
      </c>
      <c r="E24" t="s">
        <v>268</v>
      </c>
      <c r="F24" t="s">
        <v>273</v>
      </c>
      <c r="G24" t="s">
        <v>269</v>
      </c>
      <c r="H24" s="31" t="s">
        <v>296</v>
      </c>
    </row>
    <row r="25" spans="2:8">
      <c r="B25" s="10"/>
      <c r="C25">
        <v>3</v>
      </c>
      <c r="D25">
        <v>46057854</v>
      </c>
      <c r="E25" t="s">
        <v>267</v>
      </c>
      <c r="F25" t="s">
        <v>268</v>
      </c>
      <c r="G25" t="s">
        <v>297</v>
      </c>
      <c r="H25" s="31" t="s">
        <v>298</v>
      </c>
    </row>
    <row r="26" spans="2:8">
      <c r="B26" s="10"/>
      <c r="C26">
        <v>3</v>
      </c>
      <c r="D26">
        <v>106166071</v>
      </c>
      <c r="E26" t="s">
        <v>277</v>
      </c>
      <c r="F26" t="s">
        <v>273</v>
      </c>
      <c r="G26" t="s">
        <v>269</v>
      </c>
      <c r="H26" s="31" t="s">
        <v>299</v>
      </c>
    </row>
    <row r="27" spans="2:8">
      <c r="B27" s="10"/>
      <c r="C27">
        <v>5</v>
      </c>
      <c r="D27">
        <v>40182611</v>
      </c>
      <c r="E27" t="s">
        <v>277</v>
      </c>
      <c r="F27" t="s">
        <v>268</v>
      </c>
      <c r="G27" t="s">
        <v>271</v>
      </c>
      <c r="H27" s="31" t="s">
        <v>278</v>
      </c>
    </row>
    <row r="28" spans="2:8">
      <c r="B28" s="10"/>
      <c r="C28">
        <v>5</v>
      </c>
      <c r="D28">
        <v>83864983</v>
      </c>
      <c r="E28" t="s">
        <v>273</v>
      </c>
      <c r="F28" t="s">
        <v>267</v>
      </c>
      <c r="G28" t="s">
        <v>274</v>
      </c>
      <c r="H28" s="31" t="s">
        <v>300</v>
      </c>
    </row>
    <row r="29" spans="2:8">
      <c r="B29" s="10"/>
      <c r="C29">
        <v>6</v>
      </c>
      <c r="D29">
        <v>125811861</v>
      </c>
      <c r="E29" t="s">
        <v>267</v>
      </c>
      <c r="F29" t="s">
        <v>273</v>
      </c>
      <c r="G29" t="s">
        <v>271</v>
      </c>
      <c r="H29" s="31" t="s">
        <v>301</v>
      </c>
    </row>
    <row r="30" spans="2:8">
      <c r="B30" s="10"/>
      <c r="C30">
        <v>9</v>
      </c>
      <c r="D30">
        <v>9963955</v>
      </c>
      <c r="E30" t="s">
        <v>267</v>
      </c>
      <c r="F30" t="s">
        <v>277</v>
      </c>
      <c r="G30" t="s">
        <v>269</v>
      </c>
      <c r="H30" s="31" t="s">
        <v>302</v>
      </c>
    </row>
    <row r="31" spans="2:8">
      <c r="B31" s="10"/>
      <c r="C31">
        <v>9</v>
      </c>
      <c r="D31">
        <v>9963992</v>
      </c>
      <c r="E31" t="s">
        <v>273</v>
      </c>
      <c r="F31" t="s">
        <v>277</v>
      </c>
      <c r="G31" t="s">
        <v>269</v>
      </c>
      <c r="H31" s="31" t="s">
        <v>302</v>
      </c>
    </row>
    <row r="32" spans="2:8">
      <c r="B32" s="10"/>
      <c r="C32">
        <v>9</v>
      </c>
      <c r="D32">
        <v>9979109</v>
      </c>
      <c r="E32" t="s">
        <v>267</v>
      </c>
      <c r="F32" t="s">
        <v>277</v>
      </c>
      <c r="G32" t="s">
        <v>280</v>
      </c>
      <c r="H32" s="31" t="s">
        <v>303</v>
      </c>
    </row>
    <row r="33" spans="2:8">
      <c r="B33" s="10"/>
      <c r="C33">
        <v>9</v>
      </c>
      <c r="D33">
        <v>9996427</v>
      </c>
      <c r="E33" t="s">
        <v>267</v>
      </c>
      <c r="F33" t="s">
        <v>268</v>
      </c>
      <c r="G33" t="s">
        <v>274</v>
      </c>
      <c r="H33" s="31" t="s">
        <v>302</v>
      </c>
    </row>
    <row r="34" spans="2:8">
      <c r="B34" s="10"/>
      <c r="C34">
        <v>9</v>
      </c>
      <c r="D34">
        <v>10000035</v>
      </c>
      <c r="E34" t="s">
        <v>267</v>
      </c>
      <c r="F34" t="s">
        <v>277</v>
      </c>
      <c r="G34" t="s">
        <v>269</v>
      </c>
      <c r="H34" s="31" t="s">
        <v>302</v>
      </c>
    </row>
    <row r="35" spans="2:8">
      <c r="B35" s="10"/>
      <c r="C35">
        <v>9</v>
      </c>
      <c r="D35">
        <v>101566597</v>
      </c>
      <c r="E35" t="s">
        <v>267</v>
      </c>
      <c r="F35" t="s">
        <v>268</v>
      </c>
      <c r="G35" t="s">
        <v>269</v>
      </c>
      <c r="H35" s="31" t="s">
        <v>304</v>
      </c>
    </row>
    <row r="36" spans="2:8">
      <c r="B36" s="10"/>
      <c r="C36">
        <v>10</v>
      </c>
      <c r="D36">
        <v>15250150</v>
      </c>
      <c r="E36" t="s">
        <v>273</v>
      </c>
      <c r="F36" t="s">
        <v>277</v>
      </c>
      <c r="G36" t="s">
        <v>269</v>
      </c>
      <c r="H36" s="31" t="s">
        <v>305</v>
      </c>
    </row>
    <row r="37" spans="2:8">
      <c r="B37" s="10"/>
      <c r="C37">
        <v>10</v>
      </c>
      <c r="D37">
        <v>22407340</v>
      </c>
      <c r="E37" t="s">
        <v>273</v>
      </c>
      <c r="F37" t="s">
        <v>277</v>
      </c>
      <c r="G37" t="s">
        <v>271</v>
      </c>
      <c r="H37" s="31" t="s">
        <v>306</v>
      </c>
    </row>
    <row r="38" spans="2:8">
      <c r="B38" s="10"/>
      <c r="C38">
        <v>10</v>
      </c>
      <c r="D38">
        <v>62508594</v>
      </c>
      <c r="E38" t="s">
        <v>267</v>
      </c>
      <c r="F38" t="s">
        <v>268</v>
      </c>
      <c r="G38" t="s">
        <v>269</v>
      </c>
      <c r="H38" s="31" t="s">
        <v>307</v>
      </c>
    </row>
    <row r="39" spans="2:8">
      <c r="B39" s="10"/>
      <c r="C39">
        <v>12</v>
      </c>
      <c r="D39">
        <v>17036423</v>
      </c>
      <c r="E39" t="s">
        <v>267</v>
      </c>
      <c r="F39" t="s">
        <v>268</v>
      </c>
      <c r="G39" t="s">
        <v>269</v>
      </c>
      <c r="H39" s="31" t="s">
        <v>308</v>
      </c>
    </row>
    <row r="40" spans="2:8">
      <c r="B40" s="10"/>
      <c r="C40">
        <v>17</v>
      </c>
      <c r="D40">
        <v>17505643</v>
      </c>
      <c r="E40" t="s">
        <v>277</v>
      </c>
      <c r="F40" t="s">
        <v>267</v>
      </c>
      <c r="G40" t="s">
        <v>269</v>
      </c>
      <c r="H40" s="31" t="s">
        <v>309</v>
      </c>
    </row>
    <row r="41" spans="2:8">
      <c r="B41" s="10"/>
      <c r="C41">
        <v>17</v>
      </c>
      <c r="D41">
        <v>55422890</v>
      </c>
      <c r="E41" t="s">
        <v>273</v>
      </c>
      <c r="F41" t="s">
        <v>267</v>
      </c>
      <c r="G41" t="s">
        <v>269</v>
      </c>
      <c r="H41" s="31" t="s">
        <v>310</v>
      </c>
    </row>
    <row r="42" spans="2:8">
      <c r="B42" s="10"/>
      <c r="C42" s="33">
        <v>7</v>
      </c>
      <c r="D42" s="34">
        <v>102421900</v>
      </c>
      <c r="E42" s="34" t="s">
        <v>311</v>
      </c>
      <c r="F42" s="34" t="s">
        <v>268</v>
      </c>
      <c r="G42" t="s">
        <v>269</v>
      </c>
      <c r="H42" s="31" t="s">
        <v>312</v>
      </c>
    </row>
    <row r="43" spans="2:8">
      <c r="B43" s="6" t="s">
        <v>313</v>
      </c>
      <c r="C43" s="3">
        <v>1</v>
      </c>
      <c r="D43" s="32">
        <v>41037237</v>
      </c>
      <c r="E43" s="32" t="s">
        <v>267</v>
      </c>
      <c r="F43" s="32" t="s">
        <v>277</v>
      </c>
      <c r="G43" s="32" t="s">
        <v>314</v>
      </c>
      <c r="H43" s="25" t="s">
        <v>315</v>
      </c>
    </row>
    <row r="44" spans="2:8">
      <c r="B44" s="10"/>
      <c r="C44">
        <v>1</v>
      </c>
      <c r="D44">
        <v>146603244</v>
      </c>
      <c r="E44" t="s">
        <v>273</v>
      </c>
      <c r="F44" t="s">
        <v>268</v>
      </c>
      <c r="G44" t="s">
        <v>271</v>
      </c>
      <c r="H44" s="31" t="s">
        <v>316</v>
      </c>
    </row>
    <row r="45" spans="2:8">
      <c r="B45" s="10"/>
      <c r="C45">
        <v>3</v>
      </c>
      <c r="D45">
        <v>7657111</v>
      </c>
      <c r="E45" t="s">
        <v>267</v>
      </c>
      <c r="F45" t="s">
        <v>268</v>
      </c>
      <c r="G45" t="s">
        <v>271</v>
      </c>
      <c r="H45" s="31" t="s">
        <v>272</v>
      </c>
    </row>
    <row r="46" spans="2:8">
      <c r="B46" s="10"/>
      <c r="C46">
        <v>3</v>
      </c>
      <c r="D46">
        <v>125815038</v>
      </c>
      <c r="E46" t="s">
        <v>267</v>
      </c>
      <c r="F46" t="s">
        <v>268</v>
      </c>
      <c r="G46" t="s">
        <v>269</v>
      </c>
      <c r="H46" s="31" t="s">
        <v>317</v>
      </c>
    </row>
    <row r="47" spans="2:8">
      <c r="B47" s="10"/>
      <c r="C47">
        <v>5</v>
      </c>
      <c r="D47">
        <v>40182611</v>
      </c>
      <c r="E47" t="s">
        <v>277</v>
      </c>
      <c r="F47" t="s">
        <v>268</v>
      </c>
      <c r="G47" t="s">
        <v>271</v>
      </c>
      <c r="H47" s="31" t="s">
        <v>278</v>
      </c>
    </row>
    <row r="48" spans="2:8">
      <c r="B48" s="10"/>
      <c r="C48">
        <v>6</v>
      </c>
      <c r="D48">
        <v>28964483</v>
      </c>
      <c r="E48" t="s">
        <v>267</v>
      </c>
      <c r="F48" t="s">
        <v>268</v>
      </c>
      <c r="G48" t="s">
        <v>269</v>
      </c>
      <c r="H48" s="31" t="s">
        <v>318</v>
      </c>
    </row>
    <row r="49" spans="2:8">
      <c r="B49" s="10"/>
      <c r="C49">
        <v>6</v>
      </c>
      <c r="D49">
        <v>63238558</v>
      </c>
      <c r="E49" t="s">
        <v>273</v>
      </c>
      <c r="F49" t="s">
        <v>267</v>
      </c>
      <c r="G49" t="s">
        <v>271</v>
      </c>
      <c r="H49" s="31" t="s">
        <v>319</v>
      </c>
    </row>
    <row r="50" spans="2:8">
      <c r="B50" s="10"/>
      <c r="C50">
        <v>6</v>
      </c>
      <c r="D50">
        <v>140092202</v>
      </c>
      <c r="E50" t="s">
        <v>277</v>
      </c>
      <c r="F50" t="s">
        <v>268</v>
      </c>
      <c r="G50" t="s">
        <v>271</v>
      </c>
      <c r="H50" s="31" t="s">
        <v>320</v>
      </c>
    </row>
    <row r="51" spans="2:8">
      <c r="B51" s="10"/>
      <c r="C51">
        <v>7</v>
      </c>
      <c r="D51">
        <v>60795936</v>
      </c>
      <c r="E51" t="s">
        <v>267</v>
      </c>
      <c r="F51" t="s">
        <v>268</v>
      </c>
      <c r="G51" t="s">
        <v>269</v>
      </c>
      <c r="H51" s="31" t="s">
        <v>321</v>
      </c>
    </row>
    <row r="52" spans="2:8">
      <c r="B52" s="10"/>
      <c r="C52">
        <v>8</v>
      </c>
      <c r="D52">
        <v>57853941</v>
      </c>
      <c r="E52" t="s">
        <v>273</v>
      </c>
      <c r="F52" t="s">
        <v>277</v>
      </c>
      <c r="G52" t="s">
        <v>271</v>
      </c>
      <c r="H52" s="31" t="s">
        <v>322</v>
      </c>
    </row>
    <row r="53" spans="2:8">
      <c r="B53" s="10"/>
      <c r="C53">
        <v>13</v>
      </c>
      <c r="D53">
        <v>47011552</v>
      </c>
      <c r="E53" t="s">
        <v>267</v>
      </c>
      <c r="F53" t="s">
        <v>268</v>
      </c>
      <c r="G53" t="s">
        <v>269</v>
      </c>
      <c r="H53" s="31" t="s">
        <v>323</v>
      </c>
    </row>
    <row r="54" spans="2:8">
      <c r="B54" s="10"/>
      <c r="C54">
        <v>13</v>
      </c>
      <c r="D54">
        <v>206744376</v>
      </c>
      <c r="E54" t="s">
        <v>267</v>
      </c>
      <c r="F54" t="s">
        <v>273</v>
      </c>
      <c r="G54" t="s">
        <v>271</v>
      </c>
      <c r="H54" s="31" t="s">
        <v>324</v>
      </c>
    </row>
    <row r="55" spans="2:8">
      <c r="B55" s="10"/>
      <c r="C55">
        <v>16</v>
      </c>
      <c r="D55">
        <v>46628344</v>
      </c>
      <c r="E55" t="s">
        <v>277</v>
      </c>
      <c r="F55" t="s">
        <v>268</v>
      </c>
      <c r="G55" t="s">
        <v>271</v>
      </c>
      <c r="H55" s="31" t="s">
        <v>325</v>
      </c>
    </row>
    <row r="56" spans="2:8">
      <c r="B56" s="10"/>
      <c r="C56">
        <v>17</v>
      </c>
      <c r="D56">
        <v>53796304</v>
      </c>
      <c r="E56" t="s">
        <v>267</v>
      </c>
      <c r="F56" t="s">
        <v>268</v>
      </c>
      <c r="G56" t="s">
        <v>271</v>
      </c>
      <c r="H56" s="31" t="s">
        <v>326</v>
      </c>
    </row>
    <row r="57" spans="2:8">
      <c r="B57" s="15"/>
      <c r="C57" s="35">
        <v>10</v>
      </c>
      <c r="D57" s="36">
        <v>66857485</v>
      </c>
      <c r="E57" s="30" t="s">
        <v>327</v>
      </c>
      <c r="F57" s="30" t="s">
        <v>273</v>
      </c>
      <c r="G57" s="30" t="s">
        <v>274</v>
      </c>
      <c r="H57" s="37" t="s">
        <v>328</v>
      </c>
    </row>
  </sheetData>
  <mergeCells count="10">
    <mergeCell ref="B3:B4"/>
    <mergeCell ref="B5:B22"/>
    <mergeCell ref="B23:B42"/>
    <mergeCell ref="B43:B57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9"/>
  <sheetViews>
    <sheetView workbookViewId="0">
      <selection activeCell="B3" sqref="B3:G9"/>
    </sheetView>
  </sheetViews>
  <sheetFormatPr defaultColWidth="9" defaultRowHeight="13.8" outlineLevelCol="6"/>
  <cols>
    <col min="2" max="2" width="35.8796296296296" customWidth="1"/>
    <col min="3" max="3" width="8.25" customWidth="1"/>
    <col min="4" max="4" width="30.75" customWidth="1"/>
    <col min="5" max="5" width="32" customWidth="1"/>
    <col min="6" max="6" width="22.8796296296296" customWidth="1"/>
  </cols>
  <sheetData>
    <row r="2" spans="2:2">
      <c r="B2" s="1" t="s">
        <v>329</v>
      </c>
    </row>
    <row r="3" spans="2:7">
      <c r="B3" s="21" t="s">
        <v>330</v>
      </c>
      <c r="C3" s="22" t="s">
        <v>331</v>
      </c>
      <c r="D3" s="23" t="s">
        <v>332</v>
      </c>
      <c r="E3" s="24" t="s">
        <v>333</v>
      </c>
      <c r="F3" s="24" t="s">
        <v>334</v>
      </c>
      <c r="G3" s="25" t="s">
        <v>335</v>
      </c>
    </row>
    <row r="4" spans="2:7">
      <c r="B4" s="21" t="s">
        <v>266</v>
      </c>
      <c r="C4" s="26" t="s">
        <v>146</v>
      </c>
      <c r="D4" s="27" t="s">
        <v>336</v>
      </c>
      <c r="E4" t="s">
        <v>337</v>
      </c>
      <c r="F4" t="s">
        <v>338</v>
      </c>
      <c r="G4" s="17" t="s">
        <v>153</v>
      </c>
    </row>
    <row r="5" spans="2:7">
      <c r="B5" s="21"/>
      <c r="C5" s="26" t="s">
        <v>339</v>
      </c>
      <c r="D5" s="27" t="s">
        <v>340</v>
      </c>
      <c r="E5" t="s">
        <v>341</v>
      </c>
      <c r="F5" t="s">
        <v>342</v>
      </c>
      <c r="G5" s="19"/>
    </row>
    <row r="6" spans="2:7">
      <c r="B6" s="21" t="s">
        <v>294</v>
      </c>
      <c r="C6" s="28" t="s">
        <v>146</v>
      </c>
      <c r="D6" s="27" t="s">
        <v>343</v>
      </c>
      <c r="E6" t="s">
        <v>344</v>
      </c>
      <c r="F6" t="s">
        <v>345</v>
      </c>
      <c r="G6" s="19" t="s">
        <v>153</v>
      </c>
    </row>
    <row r="7" spans="2:7">
      <c r="B7" s="21"/>
      <c r="C7" s="28" t="s">
        <v>339</v>
      </c>
      <c r="D7" s="27" t="s">
        <v>346</v>
      </c>
      <c r="E7" t="s">
        <v>347</v>
      </c>
      <c r="F7" t="s">
        <v>348</v>
      </c>
      <c r="G7" s="19"/>
    </row>
    <row r="8" spans="2:7">
      <c r="B8" s="21" t="s">
        <v>313</v>
      </c>
      <c r="C8" s="28" t="s">
        <v>146</v>
      </c>
      <c r="D8" s="27" t="s">
        <v>349</v>
      </c>
      <c r="E8" t="s">
        <v>350</v>
      </c>
      <c r="F8" t="s">
        <v>351</v>
      </c>
      <c r="G8" s="19" t="s">
        <v>153</v>
      </c>
    </row>
    <row r="9" spans="2:7">
      <c r="B9" s="21"/>
      <c r="C9" s="28" t="s">
        <v>339</v>
      </c>
      <c r="D9" s="29" t="s">
        <v>352</v>
      </c>
      <c r="E9" s="30" t="s">
        <v>353</v>
      </c>
      <c r="F9" s="30" t="s">
        <v>354</v>
      </c>
      <c r="G9" s="20"/>
    </row>
  </sheetData>
  <mergeCells count="6">
    <mergeCell ref="B4:B5"/>
    <mergeCell ref="B6:B7"/>
    <mergeCell ref="B8:B9"/>
    <mergeCell ref="G4:G5"/>
    <mergeCell ref="G6:G7"/>
    <mergeCell ref="G8:G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霍学云</cp:lastModifiedBy>
  <dcterms:created xsi:type="dcterms:W3CDTF">2022-11-02T01:56:00Z</dcterms:created>
  <cp:lastPrinted>2023-03-29T02:09:00Z</cp:lastPrinted>
  <dcterms:modified xsi:type="dcterms:W3CDTF">2023-07-05T06:12:05Z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C59E942911EB418DBE4E0B4FF0F93616_12</vt:lpwstr>
  </property>
  <property fmtid="{D5CDD505-2E9C-101B-9397-08002B2CF9AE}" pid="3" name="KSOProductBuildVer">
    <vt:lpwstr>2052-11.1.0.14309</vt:lpwstr>
  </property>
</Properties>
</file>