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789fe80ee728cbb/ドキュメント/投稿論文/STAT3-PRMT5/原稿/提出ファイル/"/>
    </mc:Choice>
  </mc:AlternateContent>
  <xr:revisionPtr revIDLastSave="35" documentId="13_ncr:1_{793551D5-0F28-3743-9385-8E2C681FE4BC}" xr6:coauthVersionLast="47" xr6:coauthVersionMax="47" xr10:uidLastSave="{F5BF932A-40EF-A143-A646-1321232FC680}"/>
  <bookViews>
    <workbookView xWindow="0" yWindow="740" windowWidth="30240" windowHeight="18900" firstSheet="7" activeTab="12" xr2:uid="{AFC59362-CA80-114B-A7F6-4FE05775E32C}"/>
  </bookViews>
  <sheets>
    <sheet name="Figure 2a" sheetId="1" r:id="rId1"/>
    <sheet name="Figure 2b" sheetId="3" r:id="rId2"/>
    <sheet name="Figure 2c" sheetId="4" r:id="rId3"/>
    <sheet name="Figure 2e" sheetId="5" r:id="rId4"/>
    <sheet name="Figure 2h,i" sheetId="2" r:id="rId5"/>
    <sheet name="Figure 3a" sheetId="6" r:id="rId6"/>
    <sheet name="Figure 3b" sheetId="7" r:id="rId7"/>
    <sheet name="Figure 3c" sheetId="8" r:id="rId8"/>
    <sheet name="Figure 3d" sheetId="11" r:id="rId9"/>
    <sheet name="Figure 3e" sheetId="10" r:id="rId10"/>
    <sheet name="Figure 3g" sheetId="9" r:id="rId11"/>
    <sheet name="Figure 3j" sheetId="24" r:id="rId12"/>
    <sheet name="Figure 3k" sheetId="25" r:id="rId13"/>
    <sheet name="Figure 3m" sheetId="23" r:id="rId14"/>
    <sheet name="Figure 4a" sheetId="13" r:id="rId15"/>
    <sheet name="Figure 4b" sheetId="18" r:id="rId16"/>
    <sheet name="Figure 4c" sheetId="14" r:id="rId17"/>
    <sheet name="Figure 4d,e" sheetId="15" r:id="rId18"/>
    <sheet name="Figure 5a" sheetId="16" r:id="rId19"/>
    <sheet name="Figure 5b" sheetId="17" r:id="rId20"/>
    <sheet name="Figure 5d" sheetId="19" r:id="rId21"/>
    <sheet name="Figure 5e" sheetId="22" r:id="rId22"/>
    <sheet name="Figure 5f" sheetId="20" r:id="rId2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8" i="19" l="1"/>
  <c r="L11" i="19"/>
  <c r="K11" i="19"/>
  <c r="J11" i="19"/>
  <c r="L10" i="19"/>
  <c r="K10" i="19"/>
  <c r="J10" i="19"/>
  <c r="L9" i="19"/>
  <c r="K9" i="19"/>
  <c r="J9" i="19"/>
  <c r="L8" i="19"/>
  <c r="K8" i="19"/>
  <c r="L7" i="19"/>
  <c r="K7" i="19"/>
  <c r="J7" i="19"/>
  <c r="L6" i="19"/>
  <c r="K6" i="19"/>
  <c r="J6" i="19"/>
  <c r="L5" i="19"/>
  <c r="K5" i="19"/>
  <c r="J5" i="19"/>
  <c r="L4" i="19"/>
  <c r="K4" i="19"/>
  <c r="J4" i="19"/>
  <c r="L3" i="19"/>
  <c r="K3" i="19"/>
  <c r="J3" i="19"/>
  <c r="I11" i="19"/>
  <c r="I10" i="19"/>
  <c r="I9" i="19"/>
  <c r="I8" i="19"/>
  <c r="I7" i="19"/>
  <c r="I6" i="19"/>
  <c r="I5" i="19"/>
  <c r="I4" i="19"/>
  <c r="I3" i="19"/>
  <c r="G7" i="18" l="1"/>
  <c r="F7" i="18"/>
  <c r="G6" i="18"/>
  <c r="F6" i="18"/>
  <c r="G5" i="18"/>
  <c r="F5" i="18"/>
  <c r="G4" i="18"/>
  <c r="F4" i="18"/>
  <c r="G3" i="18"/>
  <c r="F3" i="18"/>
  <c r="G2" i="18"/>
  <c r="F2" i="18"/>
  <c r="D14" i="9" l="1"/>
  <c r="C28" i="9"/>
  <c r="C27" i="9"/>
  <c r="C26" i="9"/>
  <c r="C25" i="9"/>
  <c r="C24" i="9"/>
  <c r="C23" i="9"/>
  <c r="D19" i="9"/>
  <c r="D18" i="9"/>
  <c r="D17" i="9"/>
  <c r="D16" i="9"/>
  <c r="D15" i="9"/>
  <c r="B27" i="10"/>
  <c r="B26" i="10"/>
  <c r="B25" i="10"/>
  <c r="B24" i="10"/>
  <c r="B23" i="10"/>
  <c r="B22" i="10"/>
  <c r="C18" i="10"/>
  <c r="C17" i="10"/>
  <c r="C16" i="10"/>
  <c r="C15" i="10"/>
  <c r="C14" i="10"/>
  <c r="C13" i="10"/>
  <c r="I15" i="16" l="1"/>
  <c r="H15" i="16"/>
  <c r="J7" i="16"/>
  <c r="I7" i="16"/>
  <c r="I4" i="16"/>
  <c r="I12" i="16"/>
  <c r="I22" i="16"/>
  <c r="I23" i="16"/>
  <c r="I21" i="16"/>
  <c r="I20" i="16"/>
  <c r="I18" i="16"/>
  <c r="H18" i="16"/>
  <c r="I16" i="16"/>
  <c r="I14" i="16"/>
  <c r="I13" i="16"/>
  <c r="I11" i="16"/>
  <c r="H11" i="16"/>
  <c r="I8" i="16"/>
  <c r="I6" i="16"/>
  <c r="I5" i="16"/>
  <c r="I3" i="16"/>
  <c r="J3" i="16"/>
  <c r="H3" i="16"/>
  <c r="H4" i="16"/>
  <c r="J4" i="16"/>
  <c r="H12" i="16"/>
  <c r="H8" i="16"/>
  <c r="J8" i="16"/>
  <c r="H16" i="16"/>
  <c r="H23" i="16"/>
  <c r="H7" i="16"/>
  <c r="H22" i="16"/>
  <c r="H6" i="16"/>
  <c r="J6" i="16"/>
  <c r="H14" i="16"/>
  <c r="H21" i="16"/>
  <c r="H5" i="16"/>
  <c r="J5" i="16"/>
  <c r="H13" i="16"/>
  <c r="H20" i="16"/>
  <c r="J24" i="14"/>
  <c r="J23" i="14"/>
  <c r="J22" i="14"/>
  <c r="J21" i="14"/>
  <c r="J20" i="14"/>
  <c r="J16" i="14"/>
  <c r="J15" i="14"/>
  <c r="J14" i="14"/>
  <c r="J13" i="14"/>
  <c r="J12" i="14"/>
  <c r="J11" i="14"/>
  <c r="B24" i="14"/>
  <c r="B23" i="14"/>
  <c r="B22" i="14"/>
  <c r="B21" i="14"/>
  <c r="B20" i="14"/>
  <c r="F20" i="7"/>
  <c r="F19" i="7"/>
  <c r="B20" i="7"/>
  <c r="B19" i="7"/>
  <c r="B13" i="7"/>
  <c r="B12" i="7"/>
  <c r="B11" i="7"/>
  <c r="C21" i="2"/>
  <c r="C20" i="2"/>
  <c r="C19" i="2"/>
  <c r="B21" i="2"/>
  <c r="B20" i="2"/>
  <c r="B19" i="2"/>
  <c r="D31" i="5"/>
  <c r="D30" i="5"/>
  <c r="D29" i="5"/>
  <c r="D28" i="5"/>
  <c r="D27" i="5"/>
  <c r="D26" i="5"/>
  <c r="D25" i="5"/>
  <c r="D24" i="5"/>
  <c r="D23" i="5"/>
  <c r="D22" i="5"/>
  <c r="D21" i="5"/>
  <c r="D20" i="5"/>
  <c r="D19" i="5"/>
  <c r="D18" i="5"/>
  <c r="D17" i="5"/>
  <c r="D16" i="5"/>
  <c r="D15" i="5"/>
  <c r="D14" i="5"/>
  <c r="D13" i="5"/>
  <c r="D12" i="5"/>
  <c r="D11" i="5"/>
  <c r="D10" i="5"/>
  <c r="D9" i="5"/>
  <c r="D8" i="5"/>
  <c r="D7" i="5"/>
  <c r="D6" i="5"/>
  <c r="D5" i="5"/>
  <c r="D4" i="5"/>
  <c r="D3" i="5"/>
  <c r="D2" i="5"/>
  <c r="G15" i="2"/>
  <c r="H15" i="2"/>
  <c r="D13" i="1"/>
  <c r="D12" i="1"/>
  <c r="D11" i="1"/>
  <c r="D10" i="1"/>
  <c r="C13" i="1"/>
  <c r="C12" i="1"/>
  <c r="C11" i="1"/>
  <c r="C10" i="1"/>
  <c r="C18" i="1"/>
  <c r="C19" i="1"/>
  <c r="C20" i="1"/>
</calcChain>
</file>

<file path=xl/sharedStrings.xml><?xml version="1.0" encoding="utf-8"?>
<sst xmlns="http://schemas.openxmlformats.org/spreadsheetml/2006/main" count="1197" uniqueCount="218">
  <si>
    <t>PRMT5</t>
  </si>
  <si>
    <t>PRMT5</t>
    <phoneticPr fontId="1"/>
  </si>
  <si>
    <t>siControl</t>
  </si>
  <si>
    <t>siControl</t>
    <phoneticPr fontId="1"/>
  </si>
  <si>
    <t>siSTAT3</t>
  </si>
  <si>
    <t>siSTAT3</t>
    <phoneticPr fontId="1"/>
  </si>
  <si>
    <t>siControl + vSrc</t>
    <phoneticPr fontId="1"/>
  </si>
  <si>
    <t>siSTAT3 + vSrc</t>
    <phoneticPr fontId="1"/>
  </si>
  <si>
    <t>STAT3-pY705</t>
    <phoneticPr fontId="1"/>
  </si>
  <si>
    <t>STAT3</t>
  </si>
  <si>
    <t>STAT3</t>
    <phoneticPr fontId="1"/>
  </si>
  <si>
    <t>Tubulin</t>
    <phoneticPr fontId="1"/>
  </si>
  <si>
    <t>Relative expression level normalized to Tubulin</t>
    <phoneticPr fontId="1"/>
  </si>
  <si>
    <t>Expression level normalized to Tubulin</t>
    <phoneticPr fontId="1"/>
  </si>
  <si>
    <t>Expression or STAT3 phosphorylation level normalized to Tubulin</t>
    <phoneticPr fontId="1"/>
  </si>
  <si>
    <t>Relative protein expression level</t>
    <phoneticPr fontId="1"/>
  </si>
  <si>
    <t>HCC827</t>
    <phoneticPr fontId="1"/>
  </si>
  <si>
    <t>Intensities</t>
    <phoneticPr fontId="1"/>
  </si>
  <si>
    <t>A549</t>
    <phoneticPr fontId="1"/>
  </si>
  <si>
    <t>siSTAT3 + IL-6</t>
  </si>
  <si>
    <t>Mock</t>
  </si>
  <si>
    <t>S.D.</t>
    <phoneticPr fontId="1"/>
  </si>
  <si>
    <t>Expression avarage</t>
    <phoneticPr fontId="1"/>
  </si>
  <si>
    <t>Relative expression</t>
    <phoneticPr fontId="1"/>
  </si>
  <si>
    <t>ΔΔCT</t>
    <phoneticPr fontId="1"/>
  </si>
  <si>
    <t>ACTB</t>
    <phoneticPr fontId="1"/>
  </si>
  <si>
    <t xml:space="preserve">t </t>
  </si>
  <si>
    <t>siControl + IL-6</t>
    <phoneticPr fontId="1"/>
  </si>
  <si>
    <t>500 nMLLL12</t>
  </si>
  <si>
    <t>50 ng/ml EGF</t>
  </si>
  <si>
    <t>EGF + LLL12</t>
  </si>
  <si>
    <t>STAT3i</t>
  </si>
  <si>
    <t>EGF</t>
  </si>
  <si>
    <t>EGF + STAT3i</t>
  </si>
  <si>
    <t>Average ΔΔCT</t>
    <phoneticPr fontId="1"/>
  </si>
  <si>
    <t>Vector</t>
    <phoneticPr fontId="1"/>
  </si>
  <si>
    <t>PRMT5-Luc</t>
    <phoneticPr fontId="1"/>
  </si>
  <si>
    <t>Renilla-Luc</t>
    <phoneticPr fontId="1"/>
  </si>
  <si>
    <t>STAT3C + Vector</t>
    <phoneticPr fontId="1"/>
  </si>
  <si>
    <t>Relative Luciferase activity</t>
    <phoneticPr fontId="1"/>
  </si>
  <si>
    <t>luc-A</t>
    <phoneticPr fontId="1"/>
  </si>
  <si>
    <t>luc-B</t>
    <phoneticPr fontId="1"/>
  </si>
  <si>
    <t>luc-C</t>
    <phoneticPr fontId="1"/>
  </si>
  <si>
    <t>luc-D</t>
    <phoneticPr fontId="1"/>
  </si>
  <si>
    <t>STAT3C + luc-A</t>
    <phoneticPr fontId="1"/>
  </si>
  <si>
    <t>STAT3C + luc-B</t>
    <phoneticPr fontId="1"/>
  </si>
  <si>
    <t>STAT3C + luc-C</t>
    <phoneticPr fontId="1"/>
  </si>
  <si>
    <t>STAT3C + luc-D</t>
    <phoneticPr fontId="1"/>
  </si>
  <si>
    <t>PRMT5-luc/Renilla-Luc</t>
    <phoneticPr fontId="1"/>
  </si>
  <si>
    <t>PRMT5-luc/Renilla-Luc (Average)</t>
    <phoneticPr fontId="1"/>
  </si>
  <si>
    <t>siSTAT3-1</t>
    <phoneticPr fontId="1"/>
  </si>
  <si>
    <t>siSTAT3-2</t>
    <phoneticPr fontId="1"/>
  </si>
  <si>
    <t>siSTAT3-3</t>
    <phoneticPr fontId="1"/>
  </si>
  <si>
    <t>siPRMT5-1</t>
  </si>
  <si>
    <t>siPRMT5-2</t>
  </si>
  <si>
    <t>HCC827</t>
  </si>
  <si>
    <t>A549</t>
  </si>
  <si>
    <t>Intensities</t>
  </si>
  <si>
    <t>Tubulin</t>
  </si>
  <si>
    <t>Expression level normalized to Tubulin</t>
  </si>
  <si>
    <t>Relative expression level normalized to Tubulin</t>
  </si>
  <si>
    <t>MEP50</t>
    <phoneticPr fontId="1"/>
  </si>
  <si>
    <t>Sample</t>
    <phoneticPr fontId="1"/>
  </si>
  <si>
    <t>Total cells</t>
  </si>
  <si>
    <t>Total cells</t>
    <phoneticPr fontId="1"/>
  </si>
  <si>
    <t>Viable cells</t>
  </si>
  <si>
    <t>Viable cells</t>
    <phoneticPr fontId="1"/>
  </si>
  <si>
    <t>Viability (%)</t>
    <phoneticPr fontId="1"/>
  </si>
  <si>
    <t>/ml (x10^6)</t>
  </si>
  <si>
    <t>0</t>
  </si>
  <si>
    <t>24</t>
  </si>
  <si>
    <t>48</t>
  </si>
  <si>
    <t>72</t>
  </si>
  <si>
    <t>Control</t>
  </si>
  <si>
    <t>48h</t>
    <phoneticPr fontId="1"/>
  </si>
  <si>
    <t>24h</t>
    <phoneticPr fontId="1"/>
  </si>
  <si>
    <t>siControl #1</t>
    <phoneticPr fontId="1"/>
  </si>
  <si>
    <t>siControl #2</t>
    <phoneticPr fontId="1"/>
  </si>
  <si>
    <t>siControl #3</t>
    <phoneticPr fontId="1"/>
  </si>
  <si>
    <t>siMEP50-1 #1</t>
    <phoneticPr fontId="1"/>
  </si>
  <si>
    <t>siMEP50-1 #2</t>
    <phoneticPr fontId="1"/>
  </si>
  <si>
    <t>siMEP50-1 #3</t>
    <phoneticPr fontId="1"/>
  </si>
  <si>
    <t>siPRMT5-1 #1</t>
    <phoneticPr fontId="1"/>
  </si>
  <si>
    <t>siPRMT5-1 #2</t>
    <phoneticPr fontId="1"/>
  </si>
  <si>
    <t>siPRMT5-1 #3</t>
    <phoneticPr fontId="1"/>
  </si>
  <si>
    <t>72h</t>
    <phoneticPr fontId="1"/>
  </si>
  <si>
    <t>Relative cell growth</t>
    <phoneticPr fontId="1"/>
  </si>
  <si>
    <t>siMEP50-1</t>
    <phoneticPr fontId="1"/>
  </si>
  <si>
    <t>siPRMT5-1</t>
    <phoneticPr fontId="1"/>
  </si>
  <si>
    <t>Average</t>
    <phoneticPr fontId="1"/>
  </si>
  <si>
    <t>Variance</t>
    <phoneticPr fontId="1"/>
  </si>
  <si>
    <t>Number of observation</t>
    <phoneticPr fontId="1"/>
  </si>
  <si>
    <t>Difference from statistical hypothesis average</t>
    <phoneticPr fontId="1"/>
  </si>
  <si>
    <t>Degree of freedom</t>
    <phoneticPr fontId="1"/>
  </si>
  <si>
    <t>P(T&lt;=t) One-tail</t>
    <phoneticPr fontId="1"/>
  </si>
  <si>
    <t>t boundary value One-tail</t>
    <phoneticPr fontId="1"/>
  </si>
  <si>
    <t>P(T&lt;=t) Two-tail</t>
    <phoneticPr fontId="1"/>
  </si>
  <si>
    <t>#1</t>
    <phoneticPr fontId="1"/>
  </si>
  <si>
    <t>#2</t>
    <phoneticPr fontId="1"/>
  </si>
  <si>
    <t>t-test Two-tailed</t>
    <phoneticPr fontId="1"/>
  </si>
  <si>
    <t>siControl–siControl+IL6</t>
    <phoneticPr fontId="1"/>
  </si>
  <si>
    <t>siControl–siSTAT3</t>
    <phoneticPr fontId="1"/>
  </si>
  <si>
    <t>siControl–siSTAT3+IL6</t>
    <phoneticPr fontId="1"/>
  </si>
  <si>
    <t>MOCK–EGF</t>
    <phoneticPr fontId="1"/>
  </si>
  <si>
    <t>MOCK–LLL12</t>
    <phoneticPr fontId="1"/>
  </si>
  <si>
    <t>MOCK–EGF+LLL12</t>
    <phoneticPr fontId="1"/>
  </si>
  <si>
    <t>t-test; Two-tailed</t>
    <phoneticPr fontId="1"/>
  </si>
  <si>
    <t>siControl–siPRMT5-1 (Primary)</t>
    <phoneticPr fontId="1"/>
  </si>
  <si>
    <t>siControl–siPRMT5-2 (Primary)</t>
    <phoneticPr fontId="1"/>
  </si>
  <si>
    <t>siPRMT5-2</t>
    <phoneticPr fontId="1"/>
  </si>
  <si>
    <t>siMEP50-1</t>
  </si>
  <si>
    <t>siMEP50-2</t>
  </si>
  <si>
    <t>siGLI1</t>
  </si>
  <si>
    <t>平均</t>
  </si>
  <si>
    <t>分散</t>
  </si>
  <si>
    <t>観測数</t>
  </si>
  <si>
    <t>仮説平均との差異</t>
  </si>
  <si>
    <t>自由度</t>
  </si>
  <si>
    <t>P(T&lt;=t) 片側</t>
  </si>
  <si>
    <t>t 境界値 片側</t>
  </si>
  <si>
    <t>P(T&lt;=t) 両側</t>
  </si>
  <si>
    <t>t 境界値 両側</t>
  </si>
  <si>
    <t>C</t>
  </si>
  <si>
    <t>siMEP50</t>
  </si>
  <si>
    <t>siPRMT5</t>
  </si>
  <si>
    <t>S.E.M.</t>
    <phoneticPr fontId="1"/>
  </si>
  <si>
    <t>siControl-1</t>
  </si>
  <si>
    <t>siControl-2</t>
  </si>
  <si>
    <t>siControl-3</t>
  </si>
  <si>
    <t>siControl-4</t>
  </si>
  <si>
    <t>siMEP50-3</t>
  </si>
  <si>
    <t>siMEP50-4</t>
  </si>
  <si>
    <t>siPRMT5-3</t>
  </si>
  <si>
    <t>siPRMT5-4</t>
  </si>
  <si>
    <t>Tumor size</t>
    <phoneticPr fontId="1"/>
  </si>
  <si>
    <t>Relative tumor size</t>
    <phoneticPr fontId="1"/>
  </si>
  <si>
    <t>Total Flux [p/s]</t>
  </si>
  <si>
    <t>プールされた分散</t>
  </si>
  <si>
    <t>T-test; Two-tailed</t>
    <phoneticPr fontId="1"/>
  </si>
  <si>
    <t>siControl–siMEP50</t>
    <phoneticPr fontId="1"/>
  </si>
  <si>
    <t>siControl–siPRMT5</t>
    <phoneticPr fontId="1"/>
  </si>
  <si>
    <t>siControl–siPRMT5-1</t>
    <phoneticPr fontId="1"/>
  </si>
  <si>
    <t>siControl + IL6</t>
    <phoneticPr fontId="1"/>
  </si>
  <si>
    <t>siControl+IL</t>
    <phoneticPr fontId="1"/>
  </si>
  <si>
    <t>siPRMT5-1+IL6</t>
    <phoneticPr fontId="1"/>
  </si>
  <si>
    <t>siPRMT5-2+IL6</t>
    <phoneticPr fontId="1"/>
  </si>
  <si>
    <t>Intensity</t>
    <phoneticPr fontId="1"/>
  </si>
  <si>
    <t>Actin</t>
    <phoneticPr fontId="1"/>
  </si>
  <si>
    <t>Relative PRMT5 expression</t>
    <phoneticPr fontId="1"/>
  </si>
  <si>
    <t>STAT3 band intensity Normalized to Actin</t>
    <phoneticPr fontId="1"/>
  </si>
  <si>
    <t>PRMT5 band intensity Normalized to Actin</t>
    <phoneticPr fontId="1"/>
  </si>
  <si>
    <t>STAT3-pY705 band intensity Normalized to STAT3</t>
    <phoneticPr fontId="1"/>
  </si>
  <si>
    <t>Relative STAT3 activity</t>
    <phoneticPr fontId="1"/>
  </si>
  <si>
    <t>WT</t>
    <phoneticPr fontId="1"/>
  </si>
  <si>
    <t>Methylated STAT3</t>
    <phoneticPr fontId="1"/>
  </si>
  <si>
    <t>b-actin</t>
    <phoneticPr fontId="1"/>
  </si>
  <si>
    <t>STAT3 phophorylation</t>
    <phoneticPr fontId="1"/>
  </si>
  <si>
    <t>Vector</t>
  </si>
  <si>
    <t>STAT3-WT</t>
  </si>
  <si>
    <t>STAT3-R379K</t>
  </si>
  <si>
    <t>STAT3-R423K</t>
  </si>
  <si>
    <t>STAT3-R518K</t>
  </si>
  <si>
    <t>STAT3-R609K</t>
  </si>
  <si>
    <t>1st</t>
    <phoneticPr fontId="1"/>
  </si>
  <si>
    <t>2nd</t>
    <phoneticPr fontId="1"/>
  </si>
  <si>
    <t>Primary sphere</t>
    <phoneticPr fontId="1"/>
  </si>
  <si>
    <t>Secondary sphere</t>
    <phoneticPr fontId="1"/>
  </si>
  <si>
    <t>1st (1000 cells)</t>
    <phoneticPr fontId="1"/>
  </si>
  <si>
    <t>2nd (1000 cells)</t>
    <phoneticPr fontId="1"/>
  </si>
  <si>
    <t>siControl–siPRMT5-1 (Scecondary)</t>
    <phoneticPr fontId="1"/>
  </si>
  <si>
    <t>siControl–siPRMT5-2 (Scecondary)</t>
    <phoneticPr fontId="1"/>
  </si>
  <si>
    <t>siPRMT5-1 + IL6</t>
    <phoneticPr fontId="1"/>
  </si>
  <si>
    <t>siPRMT5-2 + IL6</t>
    <phoneticPr fontId="1"/>
  </si>
  <si>
    <t>siControl + IL6</t>
  </si>
  <si>
    <t>siPRMT5-1 + IL6</t>
  </si>
  <si>
    <t>siPRMT5-2 + IL6</t>
  </si>
  <si>
    <t>Control vs control+IL6</t>
    <phoneticPr fontId="1"/>
  </si>
  <si>
    <t>Control vs siPRMT5-1</t>
    <phoneticPr fontId="1"/>
  </si>
  <si>
    <t>Control vs siPRMT5-2</t>
    <phoneticPr fontId="1"/>
  </si>
  <si>
    <t>STAT3-WT</t>
    <phoneticPr fontId="1"/>
  </si>
  <si>
    <t>STAT3-R379K</t>
    <phoneticPr fontId="1"/>
  </si>
  <si>
    <t>STAT3-R423K</t>
    <phoneticPr fontId="1"/>
  </si>
  <si>
    <t>STAT3-R518K</t>
    <phoneticPr fontId="1"/>
  </si>
  <si>
    <t>STAT3-R609K</t>
    <phoneticPr fontId="1"/>
  </si>
  <si>
    <t>Firefly luc</t>
    <phoneticPr fontId="1"/>
  </si>
  <si>
    <t>Renilla luc</t>
    <phoneticPr fontId="1"/>
  </si>
  <si>
    <t>Parental</t>
    <phoneticPr fontId="1"/>
  </si>
  <si>
    <t>STAT3 KO</t>
  </si>
  <si>
    <t>STAT3 KO + STAT3-WT</t>
  </si>
  <si>
    <t>STAT3 KO + STAT3-R609K</t>
  </si>
  <si>
    <t>WTvsKO</t>
    <phoneticPr fontId="1"/>
  </si>
  <si>
    <t>WTvsRK</t>
    <phoneticPr fontId="1"/>
  </si>
  <si>
    <t>Firefly Luc</t>
    <phoneticPr fontId="1"/>
  </si>
  <si>
    <t>Renila luc</t>
    <phoneticPr fontId="1"/>
  </si>
  <si>
    <t>PvsKO</t>
    <phoneticPr fontId="1"/>
  </si>
  <si>
    <t>PvsRK</t>
    <phoneticPr fontId="1"/>
  </si>
  <si>
    <t>SCR</t>
  </si>
  <si>
    <t>STAT3-KO</t>
    <phoneticPr fontId="1"/>
  </si>
  <si>
    <t>STAT3KO</t>
  </si>
  <si>
    <t>STAT3 R609K</t>
  </si>
  <si>
    <t>PvsR609K</t>
    <phoneticPr fontId="1"/>
  </si>
  <si>
    <t>WTvsR609K</t>
    <phoneticPr fontId="1"/>
  </si>
  <si>
    <t>STAT3-R619K</t>
  </si>
  <si>
    <t>STAT3KO</t>
    <phoneticPr fontId="1"/>
  </si>
  <si>
    <t>R609K</t>
    <phoneticPr fontId="1"/>
  </si>
  <si>
    <t>Tumor volume (average)</t>
    <phoneticPr fontId="1"/>
  </si>
  <si>
    <t>Total Flux [p/s]</t>
    <phoneticPr fontId="8"/>
  </si>
  <si>
    <t>siMEP50</t>
    <phoneticPr fontId="1"/>
  </si>
  <si>
    <t>siPRMT5</t>
    <phoneticPr fontId="1"/>
  </si>
  <si>
    <t>Control</t>
    <phoneticPr fontId="1"/>
  </si>
  <si>
    <t>6 weeks</t>
    <phoneticPr fontId="1"/>
  </si>
  <si>
    <t>6</t>
  </si>
  <si>
    <t>5</t>
  </si>
  <si>
    <t>4</t>
  </si>
  <si>
    <t>3</t>
  </si>
  <si>
    <t>2</t>
  </si>
  <si>
    <t>1</t>
  </si>
  <si>
    <t>Tumor bolume (Average)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</si>
</sst>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0.000"/>
  </numFmts>
  <fonts count="1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2"/>
      <color rgb="FF000000"/>
      <name val="游ゴシック"/>
      <family val="3"/>
      <charset val="128"/>
      <scheme val="minor"/>
    </font>
    <font>
      <sz val="10"/>
      <name val="Arial"/>
      <family val="2"/>
    </font>
    <font>
      <sz val="12"/>
      <color theme="1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b/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rgb="FF9C5700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10" fillId="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1" fontId="0" fillId="0" borderId="0" xfId="0" applyNumberFormat="1" applyAlignment="1"/>
    <xf numFmtId="0" fontId="0" fillId="0" borderId="0" xfId="0" applyAlignment="1">
      <alignment horizontal="right"/>
    </xf>
    <xf numFmtId="1" fontId="0" fillId="0" borderId="0" xfId="0" applyNumberFormat="1" applyAlignment="1">
      <alignment horizontal="right"/>
    </xf>
    <xf numFmtId="176" fontId="0" fillId="0" borderId="0" xfId="0" applyNumberFormat="1" applyAlignment="1">
      <alignment horizontal="right"/>
    </xf>
    <xf numFmtId="177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2" fillId="0" borderId="0" xfId="0" applyFont="1">
      <alignment vertical="center"/>
    </xf>
    <xf numFmtId="177" fontId="2" fillId="0" borderId="0" xfId="0" applyNumberFormat="1" applyFont="1" applyAlignment="1">
      <alignment horizontal="right"/>
    </xf>
    <xf numFmtId="2" fontId="2" fillId="0" borderId="0" xfId="0" applyNumberFormat="1" applyFont="1" applyAlignment="1">
      <alignment horizontal="right"/>
    </xf>
    <xf numFmtId="0" fontId="3" fillId="0" borderId="0" xfId="0" applyFont="1">
      <alignment vertical="center"/>
    </xf>
    <xf numFmtId="0" fontId="0" fillId="0" borderId="0" xfId="0" applyAlignment="1"/>
    <xf numFmtId="0" fontId="3" fillId="0" borderId="0" xfId="0" applyFont="1" applyAlignment="1"/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1" fontId="6" fillId="0" borderId="0" xfId="1" applyNumberFormat="1" applyFont="1"/>
    <xf numFmtId="0" fontId="7" fillId="0" borderId="0" xfId="0" applyFont="1" applyAlignment="1"/>
    <xf numFmtId="11" fontId="0" fillId="0" borderId="0" xfId="0" applyNumberFormat="1" applyAlignment="1"/>
    <xf numFmtId="0" fontId="0" fillId="0" borderId="1" xfId="0" applyBorder="1" applyAlignment="1"/>
    <xf numFmtId="0" fontId="0" fillId="0" borderId="0" xfId="0" applyAlignment="1">
      <alignment horizontal="right" vertical="center"/>
    </xf>
    <xf numFmtId="11" fontId="0" fillId="0" borderId="0" xfId="2" applyNumberFormat="1" applyFont="1" applyFill="1" applyAlignment="1"/>
    <xf numFmtId="11" fontId="10" fillId="2" borderId="0" xfId="2" applyNumberFormat="1" applyAlignment="1"/>
    <xf numFmtId="0" fontId="0" fillId="0" borderId="0" xfId="2" applyFont="1" applyFill="1" applyAlignment="1"/>
    <xf numFmtId="0" fontId="10" fillId="2" borderId="0" xfId="2" applyAlignment="1"/>
    <xf numFmtId="11" fontId="10" fillId="0" borderId="0" xfId="2" applyNumberFormat="1" applyFill="1" applyBorder="1" applyAlignment="1"/>
    <xf numFmtId="11" fontId="10" fillId="0" borderId="0" xfId="2" applyNumberFormat="1" applyFill="1" applyAlignment="1"/>
    <xf numFmtId="11" fontId="9" fillId="0" borderId="0" xfId="2" applyNumberFormat="1" applyFont="1" applyFill="1" applyBorder="1" applyAlignment="1"/>
    <xf numFmtId="11" fontId="9" fillId="0" borderId="0" xfId="2" applyNumberFormat="1" applyFont="1" applyFill="1" applyAlignment="1"/>
  </cellXfs>
  <cellStyles count="3">
    <cellStyle name="どちらでもない" xfId="2" builtinId="28"/>
    <cellStyle name="標準" xfId="0" builtinId="0"/>
    <cellStyle name="標準 2" xfId="1" xr:uid="{88C39C01-CD23-8C45-80E8-7C3240F7811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CCB00-90F3-F141-BF15-74B6612DC6BF}">
  <dimension ref="A1:E20"/>
  <sheetViews>
    <sheetView workbookViewId="0">
      <selection activeCell="A8" sqref="A8"/>
    </sheetView>
  </sheetViews>
  <sheetFormatPr baseColWidth="10" defaultRowHeight="20"/>
  <sheetData>
    <row r="1" spans="1:5">
      <c r="A1" t="s">
        <v>17</v>
      </c>
    </row>
    <row r="2" spans="1:5">
      <c r="B2" t="s">
        <v>1</v>
      </c>
      <c r="C2" t="s">
        <v>8</v>
      </c>
      <c r="D2" t="s">
        <v>10</v>
      </c>
      <c r="E2" t="s">
        <v>11</v>
      </c>
    </row>
    <row r="3" spans="1:5">
      <c r="A3" t="s">
        <v>3</v>
      </c>
      <c r="B3">
        <v>3708.134</v>
      </c>
      <c r="C3">
        <v>5213.2550000000001</v>
      </c>
      <c r="D3">
        <v>5712.0330000000004</v>
      </c>
      <c r="E3">
        <v>30036.267</v>
      </c>
    </row>
    <row r="4" spans="1:5">
      <c r="A4" t="s">
        <v>5</v>
      </c>
      <c r="B4">
        <v>1529.8910000000001</v>
      </c>
      <c r="C4">
        <v>2773.9409999999998</v>
      </c>
      <c r="D4">
        <v>822.38499999999999</v>
      </c>
      <c r="E4">
        <v>21142.387999999999</v>
      </c>
    </row>
    <row r="5" spans="1:5">
      <c r="A5" t="s">
        <v>6</v>
      </c>
      <c r="B5">
        <v>6439.8410000000003</v>
      </c>
      <c r="C5">
        <v>15583.539000000001</v>
      </c>
      <c r="D5">
        <v>11223.032999999999</v>
      </c>
      <c r="E5">
        <v>34062.953000000001</v>
      </c>
    </row>
    <row r="6" spans="1:5">
      <c r="A6" t="s">
        <v>7</v>
      </c>
      <c r="B6">
        <v>3641.6689999999999</v>
      </c>
      <c r="C6">
        <v>9378.2960000000003</v>
      </c>
      <c r="D6">
        <v>3007.962</v>
      </c>
      <c r="E6">
        <v>27856.560000000001</v>
      </c>
    </row>
    <row r="8" spans="1:5">
      <c r="A8" t="s">
        <v>14</v>
      </c>
    </row>
    <row r="9" spans="1:5">
      <c r="B9" t="s">
        <v>1</v>
      </c>
      <c r="C9" t="s">
        <v>10</v>
      </c>
      <c r="D9" t="s">
        <v>8</v>
      </c>
    </row>
    <row r="10" spans="1:5">
      <c r="A10" t="s">
        <v>3</v>
      </c>
      <c r="B10">
        <v>0.12345522164921501</v>
      </c>
      <c r="C10">
        <f>D3/E3</f>
        <v>0.19017120203386129</v>
      </c>
      <c r="D10">
        <f>C3/E3</f>
        <v>0.17356534352288186</v>
      </c>
    </row>
    <row r="11" spans="1:5">
      <c r="A11" t="s">
        <v>5</v>
      </c>
      <c r="B11">
        <v>7.2361315098370169E-2</v>
      </c>
      <c r="C11">
        <f t="shared" ref="C11:C13" si="0">D4/E4</f>
        <v>3.8897450940735739E-2</v>
      </c>
      <c r="D11">
        <f t="shared" ref="D11:D13" si="1">C4/E4</f>
        <v>0.13120282344643378</v>
      </c>
    </row>
    <row r="12" spans="1:5">
      <c r="A12" t="s">
        <v>6</v>
      </c>
      <c r="B12">
        <v>0.1890570380084193</v>
      </c>
      <c r="C12">
        <f t="shared" si="0"/>
        <v>0.32947915584418058</v>
      </c>
      <c r="D12">
        <f t="shared" si="1"/>
        <v>0.457492308432566</v>
      </c>
    </row>
    <row r="13" spans="1:5">
      <c r="A13" t="s">
        <v>7</v>
      </c>
      <c r="B13">
        <v>0.13072931474668803</v>
      </c>
      <c r="C13">
        <f t="shared" si="0"/>
        <v>0.10798038235876935</v>
      </c>
      <c r="D13">
        <f t="shared" si="1"/>
        <v>0.33666382353025642</v>
      </c>
    </row>
    <row r="15" spans="1:5">
      <c r="A15" t="s">
        <v>15</v>
      </c>
    </row>
    <row r="16" spans="1:5">
      <c r="B16" t="s">
        <v>1</v>
      </c>
      <c r="C16" t="s">
        <v>10</v>
      </c>
    </row>
    <row r="17" spans="1:3">
      <c r="A17" t="s">
        <v>3</v>
      </c>
      <c r="B17">
        <v>1</v>
      </c>
      <c r="C17">
        <v>1</v>
      </c>
    </row>
    <row r="18" spans="1:3">
      <c r="A18" t="s">
        <v>5</v>
      </c>
      <c r="B18">
        <v>0.58613409892031343</v>
      </c>
      <c r="C18">
        <f>C11/C10</f>
        <v>0.20453912329906704</v>
      </c>
    </row>
    <row r="19" spans="1:3">
      <c r="A19" t="s">
        <v>6</v>
      </c>
      <c r="B19">
        <v>1.5313814635204743</v>
      </c>
      <c r="C19">
        <f>C12/C10</f>
        <v>1.7325396922374954</v>
      </c>
    </row>
    <row r="20" spans="1:3">
      <c r="A20" t="s">
        <v>7</v>
      </c>
      <c r="B20">
        <v>1.0589209026584689</v>
      </c>
      <c r="C20">
        <f>C13/C10</f>
        <v>0.56780617256414412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78A2D-C450-A742-A9A0-13D07D715A52}">
  <dimension ref="A1:R19"/>
  <sheetViews>
    <sheetView topLeftCell="C1" workbookViewId="0">
      <selection activeCell="F1" sqref="F1:F13"/>
    </sheetView>
  </sheetViews>
  <sheetFormatPr baseColWidth="10" defaultRowHeight="20"/>
  <sheetData>
    <row r="1" spans="1:18">
      <c r="B1" t="s">
        <v>1</v>
      </c>
      <c r="C1" t="s">
        <v>25</v>
      </c>
      <c r="D1" t="s">
        <v>24</v>
      </c>
      <c r="F1" t="s">
        <v>99</v>
      </c>
      <c r="K1" t="s">
        <v>99</v>
      </c>
      <c r="P1" t="s">
        <v>99</v>
      </c>
    </row>
    <row r="2" spans="1:18" ht="21" thickBot="1">
      <c r="A2" t="s">
        <v>3</v>
      </c>
      <c r="B2">
        <v>28.46325302</v>
      </c>
      <c r="C2">
        <v>19.424963000000002</v>
      </c>
      <c r="D2">
        <v>1.90197E-3</v>
      </c>
      <c r="F2" t="s">
        <v>100</v>
      </c>
      <c r="K2" t="s">
        <v>101</v>
      </c>
      <c r="P2" t="s">
        <v>102</v>
      </c>
    </row>
    <row r="3" spans="1:18">
      <c r="B3">
        <v>28.83268013</v>
      </c>
      <c r="C3">
        <v>19.948402399999999</v>
      </c>
      <c r="D3">
        <v>2.1162450000000001E-3</v>
      </c>
      <c r="F3" s="2"/>
      <c r="G3" s="2" t="s">
        <v>97</v>
      </c>
      <c r="H3" s="2" t="s">
        <v>98</v>
      </c>
      <c r="K3" s="2"/>
      <c r="L3" s="2" t="s">
        <v>97</v>
      </c>
      <c r="M3" s="2" t="s">
        <v>98</v>
      </c>
      <c r="P3" s="2"/>
      <c r="Q3" s="2" t="s">
        <v>97</v>
      </c>
      <c r="R3" s="2" t="s">
        <v>98</v>
      </c>
    </row>
    <row r="4" spans="1:18">
      <c r="B4">
        <v>28.21090508</v>
      </c>
      <c r="C4">
        <v>19.341766360000001</v>
      </c>
      <c r="D4">
        <v>2.1385689999999999E-3</v>
      </c>
      <c r="F4" t="s">
        <v>89</v>
      </c>
      <c r="G4">
        <v>2.0522613333333333E-3</v>
      </c>
      <c r="H4">
        <v>3.3578126666666667E-3</v>
      </c>
      <c r="K4" t="s">
        <v>89</v>
      </c>
      <c r="L4">
        <v>3.3578126666666667E-3</v>
      </c>
      <c r="M4">
        <v>1.6773839999999999E-3</v>
      </c>
      <c r="P4" t="s">
        <v>89</v>
      </c>
      <c r="Q4">
        <v>3.3578126666666667E-3</v>
      </c>
      <c r="R4">
        <v>1.7117896666666666E-3</v>
      </c>
    </row>
    <row r="5" spans="1:18">
      <c r="A5" t="s">
        <v>27</v>
      </c>
      <c r="B5">
        <v>28.03719521</v>
      </c>
      <c r="C5">
        <v>19.86077118</v>
      </c>
      <c r="D5">
        <v>3.456616E-3</v>
      </c>
      <c r="F5" t="s">
        <v>90</v>
      </c>
      <c r="G5">
        <v>1.7065203900333329E-8</v>
      </c>
      <c r="H5">
        <v>4.443636711233332E-8</v>
      </c>
      <c r="K5" t="s">
        <v>90</v>
      </c>
      <c r="L5">
        <v>4.443636711233332E-8</v>
      </c>
      <c r="M5">
        <v>3.9363909051999963E-8</v>
      </c>
      <c r="P5" t="s">
        <v>90</v>
      </c>
      <c r="Q5">
        <v>4.443636711233332E-8</v>
      </c>
      <c r="R5">
        <v>5.5983048380333339E-8</v>
      </c>
    </row>
    <row r="6" spans="1:18">
      <c r="B6">
        <v>27.937696460000002</v>
      </c>
      <c r="C6">
        <v>19.77970505</v>
      </c>
      <c r="D6">
        <v>3.501063E-3</v>
      </c>
      <c r="F6" t="s">
        <v>91</v>
      </c>
      <c r="G6">
        <v>3</v>
      </c>
      <c r="H6">
        <v>3</v>
      </c>
      <c r="K6" t="s">
        <v>91</v>
      </c>
      <c r="L6">
        <v>3</v>
      </c>
      <c r="M6">
        <v>3</v>
      </c>
      <c r="P6" t="s">
        <v>91</v>
      </c>
      <c r="Q6">
        <v>3</v>
      </c>
      <c r="R6">
        <v>3</v>
      </c>
    </row>
    <row r="7" spans="1:18">
      <c r="B7">
        <v>27.90609169</v>
      </c>
      <c r="C7">
        <v>19.579891199999999</v>
      </c>
      <c r="D7">
        <v>3.1157590000000001E-3</v>
      </c>
      <c r="F7" t="s">
        <v>92</v>
      </c>
      <c r="G7">
        <v>0</v>
      </c>
      <c r="K7" t="s">
        <v>92</v>
      </c>
      <c r="L7">
        <v>0</v>
      </c>
      <c r="P7" t="s">
        <v>92</v>
      </c>
      <c r="Q7">
        <v>0</v>
      </c>
    </row>
    <row r="8" spans="1:18">
      <c r="A8" t="s">
        <v>4</v>
      </c>
      <c r="B8">
        <v>27.96962547</v>
      </c>
      <c r="C8">
        <v>18.717176439999999</v>
      </c>
      <c r="D8">
        <v>1.63959E-3</v>
      </c>
      <c r="F8" t="s">
        <v>93</v>
      </c>
      <c r="G8">
        <v>3</v>
      </c>
      <c r="K8" t="s">
        <v>93</v>
      </c>
      <c r="L8">
        <v>4</v>
      </c>
      <c r="P8" t="s">
        <v>93</v>
      </c>
      <c r="Q8">
        <v>4</v>
      </c>
    </row>
    <row r="9" spans="1:18">
      <c r="B9">
        <v>28.086015700000001</v>
      </c>
      <c r="C9">
        <v>18.70576668</v>
      </c>
      <c r="D9">
        <v>1.5005960000000001E-3</v>
      </c>
      <c r="F9" t="s">
        <v>26</v>
      </c>
      <c r="G9">
        <v>-9.1182495770830023</v>
      </c>
      <c r="K9" t="s">
        <v>26</v>
      </c>
      <c r="L9">
        <v>10.054442251533345</v>
      </c>
      <c r="P9" t="s">
        <v>26</v>
      </c>
      <c r="Q9">
        <v>8.9967920442560558</v>
      </c>
    </row>
    <row r="10" spans="1:18">
      <c r="B10">
        <v>27.706516270000002</v>
      </c>
      <c r="C10">
        <v>18.66061783</v>
      </c>
      <c r="D10">
        <v>1.8919659999999999E-3</v>
      </c>
      <c r="F10" t="s">
        <v>94</v>
      </c>
      <c r="G10">
        <v>1.3938444972482744E-3</v>
      </c>
      <c r="K10" t="s">
        <v>94</v>
      </c>
      <c r="L10">
        <v>2.7515563163613084E-4</v>
      </c>
      <c r="P10" t="s">
        <v>94</v>
      </c>
      <c r="Q10">
        <v>4.2249466265652491E-4</v>
      </c>
    </row>
    <row r="11" spans="1:18">
      <c r="A11" t="s">
        <v>19</v>
      </c>
      <c r="B11">
        <v>27.548824310000001</v>
      </c>
      <c r="C11">
        <v>18.531211849999998</v>
      </c>
      <c r="D11">
        <v>1.9294259999999999E-3</v>
      </c>
      <c r="F11" t="s">
        <v>95</v>
      </c>
      <c r="G11">
        <v>2.3533634348018233</v>
      </c>
      <c r="K11" t="s">
        <v>95</v>
      </c>
      <c r="L11">
        <v>2.1318467863266499</v>
      </c>
      <c r="P11" t="s">
        <v>95</v>
      </c>
      <c r="Q11">
        <v>2.1318467863266499</v>
      </c>
    </row>
    <row r="12" spans="1:18">
      <c r="B12">
        <v>27.859756470000001</v>
      </c>
      <c r="C12">
        <v>18.698030469999999</v>
      </c>
      <c r="D12">
        <v>1.746006E-3</v>
      </c>
      <c r="F12" t="s">
        <v>96</v>
      </c>
      <c r="G12">
        <v>2.7876889944965489E-3</v>
      </c>
      <c r="K12" t="s">
        <v>96</v>
      </c>
      <c r="L12">
        <v>5.5031126327226168E-4</v>
      </c>
      <c r="P12" t="s">
        <v>96</v>
      </c>
      <c r="Q12">
        <v>8.4498932531304981E-4</v>
      </c>
    </row>
    <row r="13" spans="1:18" ht="21" thickBot="1">
      <c r="B13">
        <v>27.852352140000001</v>
      </c>
      <c r="C13">
        <v>18.43247414</v>
      </c>
      <c r="D13">
        <v>1.4599369999999999E-3</v>
      </c>
      <c r="F13" s="1" t="s">
        <v>95</v>
      </c>
      <c r="G13" s="1">
        <v>3.1824463052837091</v>
      </c>
      <c r="H13" s="1"/>
      <c r="K13" s="1" t="s">
        <v>95</v>
      </c>
      <c r="L13" s="1">
        <v>2.7764451051977934</v>
      </c>
      <c r="M13" s="1"/>
      <c r="P13" s="1" t="s">
        <v>95</v>
      </c>
      <c r="Q13" s="1">
        <v>2.7764451051977934</v>
      </c>
      <c r="R13" s="1"/>
    </row>
    <row r="15" spans="1:18">
      <c r="B15" t="s">
        <v>23</v>
      </c>
      <c r="C15" t="s">
        <v>21</v>
      </c>
      <c r="D15" t="s">
        <v>22</v>
      </c>
    </row>
    <row r="16" spans="1:18">
      <c r="A16" t="s">
        <v>3</v>
      </c>
      <c r="B16">
        <v>1</v>
      </c>
      <c r="C16">
        <v>8.1520219000000005E-2</v>
      </c>
      <c r="D16">
        <v>2.0522610000000001E-3</v>
      </c>
    </row>
    <row r="17" spans="1:4">
      <c r="A17" t="s">
        <v>27</v>
      </c>
      <c r="B17">
        <v>1.6361527330000001</v>
      </c>
      <c r="C17">
        <v>1.5314164E-2</v>
      </c>
      <c r="D17">
        <v>3.3578129999999999E-3</v>
      </c>
    </row>
    <row r="18" spans="1:4">
      <c r="A18" t="s">
        <v>4</v>
      </c>
      <c r="B18">
        <v>0.81733450200000002</v>
      </c>
      <c r="C18">
        <v>9.6675478999999995E-2</v>
      </c>
      <c r="D18">
        <v>1.6773840000000001E-3</v>
      </c>
    </row>
    <row r="19" spans="1:4">
      <c r="A19" t="s">
        <v>19</v>
      </c>
      <c r="B19">
        <v>0.83409936900000003</v>
      </c>
      <c r="C19">
        <v>0.11529104900000001</v>
      </c>
      <c r="D19">
        <v>1.7117899999999999E-3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F5407-B15C-0B45-99E7-1354A7172C0E}">
  <dimension ref="A1:P19"/>
  <sheetViews>
    <sheetView workbookViewId="0">
      <selection activeCell="G26" sqref="G26"/>
    </sheetView>
  </sheetViews>
  <sheetFormatPr baseColWidth="10" defaultRowHeight="20"/>
  <sheetData>
    <row r="1" spans="1:16">
      <c r="B1" t="s">
        <v>1</v>
      </c>
      <c r="C1" t="s">
        <v>25</v>
      </c>
      <c r="D1" t="s">
        <v>24</v>
      </c>
      <c r="F1" t="s">
        <v>99</v>
      </c>
      <c r="J1" t="s">
        <v>99</v>
      </c>
      <c r="N1" t="s">
        <v>99</v>
      </c>
    </row>
    <row r="2" spans="1:16" ht="21" thickBot="1">
      <c r="A2" t="s">
        <v>20</v>
      </c>
      <c r="B2">
        <v>27.001136779785156</v>
      </c>
      <c r="C2">
        <v>22.746011734008789</v>
      </c>
      <c r="D2">
        <v>5.2369656573373835E-2</v>
      </c>
      <c r="F2" t="s">
        <v>103</v>
      </c>
      <c r="J2" t="s">
        <v>104</v>
      </c>
      <c r="N2" t="s">
        <v>105</v>
      </c>
    </row>
    <row r="3" spans="1:16">
      <c r="B3">
        <v>27.002233505249023</v>
      </c>
      <c r="C3">
        <v>22.759178161621094</v>
      </c>
      <c r="D3">
        <v>5.280962314220243E-2</v>
      </c>
      <c r="F3" s="2"/>
      <c r="G3" s="2" t="s">
        <v>97</v>
      </c>
      <c r="H3" s="2" t="s">
        <v>98</v>
      </c>
      <c r="J3" s="2"/>
      <c r="K3" s="2" t="s">
        <v>97</v>
      </c>
      <c r="L3" s="2" t="s">
        <v>98</v>
      </c>
      <c r="N3" s="2"/>
      <c r="O3" s="2" t="s">
        <v>97</v>
      </c>
      <c r="P3" s="2" t="s">
        <v>98</v>
      </c>
    </row>
    <row r="4" spans="1:16">
      <c r="B4">
        <v>26.913202285766602</v>
      </c>
      <c r="C4">
        <v>22.714421081543001</v>
      </c>
      <c r="D4">
        <v>5.4455394961304165E-2</v>
      </c>
      <c r="F4" t="s">
        <v>89</v>
      </c>
      <c r="G4">
        <v>5.3211558225626808E-2</v>
      </c>
      <c r="H4">
        <v>7.9217659473765467E-2</v>
      </c>
      <c r="J4" t="s">
        <v>89</v>
      </c>
      <c r="K4">
        <v>7.9217659473765467E-2</v>
      </c>
      <c r="L4">
        <v>4.6202907494509858E-2</v>
      </c>
      <c r="N4" t="s">
        <v>89</v>
      </c>
      <c r="O4">
        <v>7.9217659473765467E-2</v>
      </c>
      <c r="P4">
        <v>4.6763280270772957E-2</v>
      </c>
    </row>
    <row r="5" spans="1:16">
      <c r="A5" t="s">
        <v>29</v>
      </c>
      <c r="B5">
        <v>26.59882926940918</v>
      </c>
      <c r="C5">
        <v>22.913358688354492</v>
      </c>
      <c r="D5">
        <v>7.7725371584109887E-2</v>
      </c>
      <c r="F5" t="s">
        <v>90</v>
      </c>
      <c r="G5">
        <v>1.2087400141870758E-6</v>
      </c>
      <c r="H5">
        <v>1.044097456446858E-5</v>
      </c>
      <c r="J5" t="s">
        <v>90</v>
      </c>
      <c r="K5">
        <v>1.044097456446858E-5</v>
      </c>
      <c r="L5">
        <v>1.1386794239408166E-6</v>
      </c>
      <c r="N5" t="s">
        <v>90</v>
      </c>
      <c r="O5">
        <v>1.044097456446858E-5</v>
      </c>
      <c r="P5">
        <v>2.9035641804808573E-6</v>
      </c>
    </row>
    <row r="6" spans="1:16">
      <c r="B6">
        <v>26.561317443847656</v>
      </c>
      <c r="C6">
        <v>22.969274520874023</v>
      </c>
      <c r="D6">
        <v>8.2925354060614936E-2</v>
      </c>
      <c r="F6" t="s">
        <v>91</v>
      </c>
      <c r="G6">
        <v>3</v>
      </c>
      <c r="H6">
        <v>3</v>
      </c>
      <c r="J6" t="s">
        <v>91</v>
      </c>
      <c r="K6">
        <v>3</v>
      </c>
      <c r="L6">
        <v>3</v>
      </c>
      <c r="N6" t="s">
        <v>91</v>
      </c>
      <c r="O6">
        <v>3</v>
      </c>
      <c r="P6">
        <v>3</v>
      </c>
    </row>
    <row r="7" spans="1:16">
      <c r="B7">
        <v>26.666397094726562</v>
      </c>
      <c r="C7">
        <v>22.967441558837891</v>
      </c>
      <c r="D7">
        <v>7.7002252776571564E-2</v>
      </c>
      <c r="F7" t="s">
        <v>92</v>
      </c>
      <c r="G7">
        <v>0</v>
      </c>
      <c r="J7" t="s">
        <v>92</v>
      </c>
      <c r="K7">
        <v>0</v>
      </c>
      <c r="N7" t="s">
        <v>92</v>
      </c>
      <c r="O7">
        <v>0</v>
      </c>
    </row>
    <row r="8" spans="1:16">
      <c r="A8" t="s">
        <v>28</v>
      </c>
      <c r="B8">
        <v>26.889995574951172</v>
      </c>
      <c r="C8">
        <v>22.467765808105469</v>
      </c>
      <c r="D8">
        <v>4.6641895593645059E-2</v>
      </c>
      <c r="F8" t="s">
        <v>93</v>
      </c>
      <c r="G8">
        <v>2</v>
      </c>
      <c r="J8" t="s">
        <v>93</v>
      </c>
      <c r="K8">
        <v>2</v>
      </c>
      <c r="N8" t="s">
        <v>93</v>
      </c>
      <c r="O8">
        <v>3</v>
      </c>
    </row>
    <row r="9" spans="1:16">
      <c r="B9">
        <v>26.811923980712891</v>
      </c>
      <c r="C9">
        <v>22.337554931640625</v>
      </c>
      <c r="D9">
        <v>4.4986344485163615E-2</v>
      </c>
      <c r="F9" t="s">
        <v>26</v>
      </c>
      <c r="G9">
        <v>-13.197091682107196</v>
      </c>
      <c r="J9" t="s">
        <v>26</v>
      </c>
      <c r="K9">
        <v>16.804317371440657</v>
      </c>
      <c r="N9" t="s">
        <v>26</v>
      </c>
      <c r="O9">
        <v>15.387999024837999</v>
      </c>
    </row>
    <row r="10" spans="1:16">
      <c r="B10">
        <v>26.769956588745117</v>
      </c>
      <c r="C10">
        <v>22.358161926269531</v>
      </c>
      <c r="D10">
        <v>4.69804824047209E-2</v>
      </c>
      <c r="F10" t="s">
        <v>94</v>
      </c>
      <c r="G10">
        <v>2.8463786401231946E-3</v>
      </c>
      <c r="J10" t="s">
        <v>94</v>
      </c>
      <c r="K10">
        <v>1.7612815358476674E-3</v>
      </c>
      <c r="N10" t="s">
        <v>94</v>
      </c>
      <c r="O10">
        <v>2.9807853367400648E-4</v>
      </c>
    </row>
    <row r="11" spans="1:16">
      <c r="A11" t="s">
        <v>30</v>
      </c>
      <c r="B11">
        <v>27.289314270019531</v>
      </c>
      <c r="C11">
        <v>22.926851272583008</v>
      </c>
      <c r="D11">
        <v>4.8614719334276142E-2</v>
      </c>
      <c r="F11" t="s">
        <v>95</v>
      </c>
      <c r="G11">
        <v>2.9199855803537269</v>
      </c>
      <c r="J11" t="s">
        <v>95</v>
      </c>
      <c r="K11">
        <v>2.9199855803537269</v>
      </c>
      <c r="N11" t="s">
        <v>95</v>
      </c>
      <c r="O11">
        <v>2.3533634348018233</v>
      </c>
    </row>
    <row r="12" spans="1:16">
      <c r="B12">
        <v>27.241849899291992</v>
      </c>
      <c r="C12">
        <v>22.812564849853516</v>
      </c>
      <c r="D12">
        <v>4.6414357259539366E-2</v>
      </c>
      <c r="F12" t="s">
        <v>96</v>
      </c>
      <c r="G12">
        <v>5.6927572802463891E-3</v>
      </c>
      <c r="J12" t="s">
        <v>96</v>
      </c>
      <c r="K12">
        <v>3.5225630716953348E-3</v>
      </c>
      <c r="N12" t="s">
        <v>96</v>
      </c>
      <c r="O12">
        <v>5.9615706734801295E-4</v>
      </c>
    </row>
    <row r="13" spans="1:16" ht="21" thickBot="1">
      <c r="B13">
        <v>27.269903182983398</v>
      </c>
      <c r="C13">
        <v>22.80430793762207</v>
      </c>
      <c r="D13">
        <v>4.5260764218503349E-2</v>
      </c>
      <c r="F13" s="1" t="s">
        <v>95</v>
      </c>
      <c r="G13" s="1">
        <v>4.3026527297494637</v>
      </c>
      <c r="H13" s="1"/>
      <c r="J13" s="1" t="s">
        <v>95</v>
      </c>
      <c r="K13" s="1">
        <v>4.3026527297494637</v>
      </c>
      <c r="L13" s="1"/>
      <c r="N13" s="1" t="s">
        <v>95</v>
      </c>
      <c r="O13" s="1">
        <v>3.1824463052837091</v>
      </c>
      <c r="P13" s="1"/>
    </row>
    <row r="15" spans="1:16">
      <c r="B15" t="s">
        <v>23</v>
      </c>
      <c r="C15" t="s">
        <v>21</v>
      </c>
      <c r="D15" t="s">
        <v>34</v>
      </c>
    </row>
    <row r="16" spans="1:16">
      <c r="A16" t="s">
        <v>20</v>
      </c>
      <c r="B16">
        <v>1</v>
      </c>
      <c r="C16">
        <v>2.0661434595495728E-2</v>
      </c>
      <c r="D16">
        <v>5.3211558225626808E-2</v>
      </c>
    </row>
    <row r="17" spans="1:4">
      <c r="A17" t="s">
        <v>32</v>
      </c>
      <c r="B17">
        <v>1.4887303081384686</v>
      </c>
      <c r="C17">
        <v>6.0724583127706032E-2</v>
      </c>
      <c r="D17">
        <v>7.9217659473765467E-2</v>
      </c>
    </row>
    <row r="18" spans="1:4">
      <c r="A18" t="s">
        <v>31</v>
      </c>
      <c r="B18">
        <v>0.86828706084119955</v>
      </c>
      <c r="C18">
        <v>2.0053711358746531E-2</v>
      </c>
      <c r="D18">
        <v>4.6202907494509858E-2</v>
      </c>
    </row>
    <row r="19" spans="1:4">
      <c r="A19" t="s">
        <v>33</v>
      </c>
      <c r="B19">
        <v>0.87881809573190917</v>
      </c>
      <c r="C19">
        <v>3.2022832096909953E-2</v>
      </c>
      <c r="D19">
        <v>4.6763280270772957E-2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0B8239-68F2-614C-B250-44FA9CC92660}">
  <dimension ref="A1:J31"/>
  <sheetViews>
    <sheetView workbookViewId="0">
      <selection activeCell="H2" sqref="H2"/>
    </sheetView>
  </sheetViews>
  <sheetFormatPr baseColWidth="10" defaultRowHeight="20"/>
  <sheetData>
    <row r="1" spans="1:10">
      <c r="B1" t="s">
        <v>36</v>
      </c>
      <c r="C1" t="s">
        <v>37</v>
      </c>
      <c r="D1" t="s">
        <v>48</v>
      </c>
      <c r="H1" t="s">
        <v>49</v>
      </c>
      <c r="I1" t="s">
        <v>39</v>
      </c>
      <c r="J1" t="s">
        <v>21</v>
      </c>
    </row>
    <row r="2" spans="1:10">
      <c r="A2" t="s">
        <v>35</v>
      </c>
      <c r="B2" s="3">
        <v>283</v>
      </c>
      <c r="C2" s="3">
        <v>6152</v>
      </c>
      <c r="D2">
        <f>B2/C2</f>
        <v>4.6001300390117038E-2</v>
      </c>
      <c r="G2" t="s">
        <v>35</v>
      </c>
      <c r="H2">
        <v>3.8299118631833461E-2</v>
      </c>
      <c r="I2">
        <v>1</v>
      </c>
      <c r="J2">
        <v>0.17597286059508432</v>
      </c>
    </row>
    <row r="3" spans="1:10">
      <c r="B3" s="3">
        <v>430</v>
      </c>
      <c r="C3" s="3">
        <v>12842</v>
      </c>
      <c r="D3">
        <f t="shared" ref="D3:D31" si="0">B3/C3</f>
        <v>3.348388101541816E-2</v>
      </c>
      <c r="G3" t="s">
        <v>40</v>
      </c>
      <c r="H3">
        <v>0.13111578522290382</v>
      </c>
      <c r="I3">
        <v>3.423467429715811</v>
      </c>
      <c r="J3">
        <v>0.88535116331156427</v>
      </c>
    </row>
    <row r="4" spans="1:10">
      <c r="B4" s="3">
        <v>427</v>
      </c>
      <c r="C4" s="3">
        <v>12058</v>
      </c>
      <c r="D4">
        <f t="shared" si="0"/>
        <v>3.541217448996517E-2</v>
      </c>
      <c r="G4" t="s">
        <v>41</v>
      </c>
      <c r="H4">
        <v>0.12589014770313189</v>
      </c>
      <c r="I4">
        <v>3.2870246679382986</v>
      </c>
      <c r="J4">
        <v>0.82232564546664655</v>
      </c>
    </row>
    <row r="5" spans="1:10">
      <c r="A5" t="s">
        <v>40</v>
      </c>
      <c r="B5" s="3">
        <v>716</v>
      </c>
      <c r="C5" s="3">
        <v>7614</v>
      </c>
      <c r="D5">
        <f t="shared" si="0"/>
        <v>9.4037299711058578E-2</v>
      </c>
      <c r="G5" t="s">
        <v>42</v>
      </c>
      <c r="H5">
        <v>0.1896155237294134</v>
      </c>
      <c r="I5">
        <v>4.9509108956833483</v>
      </c>
      <c r="J5">
        <v>1.3895312166341689</v>
      </c>
    </row>
    <row r="6" spans="1:10">
      <c r="B6" s="3">
        <v>639</v>
      </c>
      <c r="C6" s="3">
        <v>4605</v>
      </c>
      <c r="D6">
        <f t="shared" si="0"/>
        <v>0.13876221498371336</v>
      </c>
      <c r="G6" t="s">
        <v>43</v>
      </c>
      <c r="H6">
        <v>3.4409687277138064E-2</v>
      </c>
      <c r="I6">
        <v>0.89844593051646415</v>
      </c>
      <c r="J6">
        <v>0.26598019010707658</v>
      </c>
    </row>
    <row r="7" spans="1:10">
      <c r="B7" s="3">
        <v>844</v>
      </c>
      <c r="C7" s="3">
        <v>5257</v>
      </c>
      <c r="D7">
        <f t="shared" si="0"/>
        <v>0.16054784097393951</v>
      </c>
      <c r="G7" t="s">
        <v>38</v>
      </c>
      <c r="H7">
        <v>0.16053492052016172</v>
      </c>
      <c r="I7">
        <v>4.1916087433596525</v>
      </c>
      <c r="J7">
        <v>1.2468809734810629</v>
      </c>
    </row>
    <row r="8" spans="1:10">
      <c r="A8" t="s">
        <v>41</v>
      </c>
      <c r="B8" s="3">
        <v>662</v>
      </c>
      <c r="C8" s="3">
        <v>4533</v>
      </c>
      <c r="D8">
        <f t="shared" si="0"/>
        <v>0.14604015001103021</v>
      </c>
      <c r="G8" t="s">
        <v>44</v>
      </c>
      <c r="H8">
        <v>1.0267757037488721</v>
      </c>
      <c r="I8">
        <v>26.809382054432884</v>
      </c>
      <c r="J8">
        <v>1.354761786716987</v>
      </c>
    </row>
    <row r="9" spans="1:10">
      <c r="B9" s="3">
        <v>714</v>
      </c>
      <c r="C9" s="3">
        <v>5027</v>
      </c>
      <c r="D9">
        <f t="shared" si="0"/>
        <v>0.14203302168291226</v>
      </c>
      <c r="G9" t="s">
        <v>45</v>
      </c>
      <c r="H9">
        <v>1.3486859978466095</v>
      </c>
      <c r="I9">
        <v>35.214543990200568</v>
      </c>
      <c r="J9">
        <v>1.0004771313557892</v>
      </c>
    </row>
    <row r="10" spans="1:10">
      <c r="B10" s="3">
        <v>683</v>
      </c>
      <c r="C10" s="3">
        <v>7623</v>
      </c>
      <c r="D10">
        <f t="shared" si="0"/>
        <v>8.9597271415453233E-2</v>
      </c>
      <c r="G10" t="s">
        <v>46</v>
      </c>
      <c r="H10">
        <v>1.8674514137793707</v>
      </c>
      <c r="I10">
        <v>48.759644620834237</v>
      </c>
      <c r="J10">
        <v>12.558337871639653</v>
      </c>
    </row>
    <row r="11" spans="1:10">
      <c r="A11" t="s">
        <v>42</v>
      </c>
      <c r="B11" s="3">
        <v>1104</v>
      </c>
      <c r="C11" s="3">
        <v>5885</v>
      </c>
      <c r="D11">
        <f t="shared" si="0"/>
        <v>0.18759558198810536</v>
      </c>
      <c r="G11" t="s">
        <v>47</v>
      </c>
      <c r="H11">
        <v>0.11031469453924996</v>
      </c>
      <c r="I11">
        <v>2.880345513945028</v>
      </c>
      <c r="J11">
        <v>0.67191694813552127</v>
      </c>
    </row>
    <row r="12" spans="1:10">
      <c r="B12" s="3">
        <v>1054</v>
      </c>
      <c r="C12" s="3">
        <v>7669</v>
      </c>
      <c r="D12">
        <f t="shared" si="0"/>
        <v>0.13743643239014214</v>
      </c>
    </row>
    <row r="13" spans="1:10">
      <c r="B13" s="3">
        <v>1015</v>
      </c>
      <c r="C13" s="3">
        <v>4163</v>
      </c>
      <c r="D13">
        <f t="shared" si="0"/>
        <v>0.24381455680999278</v>
      </c>
    </row>
    <row r="14" spans="1:10">
      <c r="A14" t="s">
        <v>43</v>
      </c>
      <c r="B14" s="3">
        <v>108</v>
      </c>
      <c r="C14" s="3">
        <v>2800</v>
      </c>
      <c r="D14">
        <f t="shared" si="0"/>
        <v>3.8571428571428569E-2</v>
      </c>
    </row>
    <row r="15" spans="1:10">
      <c r="B15" s="3">
        <v>190</v>
      </c>
      <c r="C15" s="3">
        <v>8333</v>
      </c>
      <c r="D15">
        <f t="shared" si="0"/>
        <v>2.280091203648146E-2</v>
      </c>
    </row>
    <row r="16" spans="1:10">
      <c r="B16" s="3">
        <v>156</v>
      </c>
      <c r="C16" s="3">
        <v>3727</v>
      </c>
      <c r="D16">
        <f t="shared" si="0"/>
        <v>4.1856721223504159E-2</v>
      </c>
    </row>
    <row r="17" spans="1:4">
      <c r="A17" t="s">
        <v>38</v>
      </c>
      <c r="B17" s="3">
        <v>526</v>
      </c>
      <c r="C17" s="3">
        <v>2019</v>
      </c>
      <c r="D17">
        <f t="shared" si="0"/>
        <v>0.26052501238236753</v>
      </c>
    </row>
    <row r="18" spans="1:4">
      <c r="B18" s="3">
        <v>532</v>
      </c>
      <c r="C18" s="3">
        <v>2738</v>
      </c>
      <c r="D18">
        <f t="shared" si="0"/>
        <v>0.19430241051862673</v>
      </c>
    </row>
    <row r="19" spans="1:4">
      <c r="B19" s="3">
        <v>520</v>
      </c>
      <c r="C19" s="3">
        <v>4102</v>
      </c>
      <c r="D19">
        <f t="shared" si="0"/>
        <v>0.12676743052169673</v>
      </c>
    </row>
    <row r="20" spans="1:4">
      <c r="A20" t="s">
        <v>44</v>
      </c>
      <c r="B20" s="3">
        <v>1945</v>
      </c>
      <c r="C20" s="3">
        <v>2006</v>
      </c>
      <c r="D20">
        <f t="shared" si="0"/>
        <v>0.96959122632103689</v>
      </c>
    </row>
    <row r="21" spans="1:4">
      <c r="B21" s="3">
        <v>1844</v>
      </c>
      <c r="C21" s="3">
        <v>1722</v>
      </c>
      <c r="D21">
        <f t="shared" si="0"/>
        <v>1.0708478513356563</v>
      </c>
    </row>
    <row r="22" spans="1:4">
      <c r="B22" s="3">
        <v>1486</v>
      </c>
      <c r="C22" s="3">
        <v>1429</v>
      </c>
      <c r="D22">
        <f t="shared" si="0"/>
        <v>1.039888033589923</v>
      </c>
    </row>
    <row r="23" spans="1:4">
      <c r="A23" t="s">
        <v>45</v>
      </c>
      <c r="B23" s="3">
        <v>1922</v>
      </c>
      <c r="C23" s="3">
        <v>1417</v>
      </c>
      <c r="D23">
        <f t="shared" si="0"/>
        <v>1.3563867325335215</v>
      </c>
    </row>
    <row r="24" spans="1:4">
      <c r="B24" s="3">
        <v>1877</v>
      </c>
      <c r="C24" s="3">
        <v>1436</v>
      </c>
      <c r="D24">
        <f t="shared" si="0"/>
        <v>1.3071030640668524</v>
      </c>
    </row>
    <row r="25" spans="1:4">
      <c r="B25" s="3">
        <v>2078</v>
      </c>
      <c r="C25" s="3">
        <v>1503</v>
      </c>
      <c r="D25">
        <f t="shared" si="0"/>
        <v>1.3825681969394543</v>
      </c>
    </row>
    <row r="26" spans="1:4">
      <c r="A26" t="s">
        <v>46</v>
      </c>
      <c r="B26" s="3">
        <v>3343</v>
      </c>
      <c r="C26" s="3">
        <v>2480</v>
      </c>
      <c r="D26">
        <f t="shared" si="0"/>
        <v>1.3479838709677419</v>
      </c>
    </row>
    <row r="27" spans="1:4">
      <c r="B27" s="3">
        <v>3963</v>
      </c>
      <c r="C27" s="3">
        <v>2025</v>
      </c>
      <c r="D27">
        <f t="shared" si="0"/>
        <v>1.9570370370370371</v>
      </c>
    </row>
    <row r="28" spans="1:4">
      <c r="B28" s="3">
        <v>3446</v>
      </c>
      <c r="C28" s="3">
        <v>1500</v>
      </c>
      <c r="D28">
        <f t="shared" si="0"/>
        <v>2.2973333333333334</v>
      </c>
    </row>
    <row r="29" spans="1:4">
      <c r="A29" t="s">
        <v>47</v>
      </c>
      <c r="B29" s="3">
        <v>179</v>
      </c>
      <c r="C29" s="3">
        <v>1785</v>
      </c>
      <c r="D29">
        <f t="shared" si="0"/>
        <v>0.10028011204481793</v>
      </c>
    </row>
    <row r="30" spans="1:4">
      <c r="B30" s="3">
        <v>169</v>
      </c>
      <c r="C30" s="3">
        <v>1211</v>
      </c>
      <c r="D30">
        <f t="shared" si="0"/>
        <v>0.13955408753096615</v>
      </c>
    </row>
    <row r="31" spans="1:4">
      <c r="B31" s="3">
        <v>165</v>
      </c>
      <c r="C31" s="3">
        <v>1811</v>
      </c>
      <c r="D31">
        <f t="shared" si="0"/>
        <v>9.1109884041965766E-2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1B43B9-AD52-5746-8789-7949861AE477}">
  <dimension ref="A1:I21"/>
  <sheetViews>
    <sheetView workbookViewId="0">
      <selection activeCell="J26" sqref="J26"/>
    </sheetView>
  </sheetViews>
  <sheetFormatPr baseColWidth="10" defaultRowHeight="20"/>
  <sheetData>
    <row r="1" spans="1:9">
      <c r="A1" t="s">
        <v>18</v>
      </c>
      <c r="F1" t="s">
        <v>16</v>
      </c>
    </row>
    <row r="2" spans="1:9">
      <c r="A2" t="s">
        <v>17</v>
      </c>
      <c r="F2" t="s">
        <v>17</v>
      </c>
    </row>
    <row r="3" spans="1:9">
      <c r="B3" t="s">
        <v>1</v>
      </c>
      <c r="C3" t="s">
        <v>10</v>
      </c>
      <c r="D3" t="s">
        <v>11</v>
      </c>
      <c r="G3" t="s">
        <v>1</v>
      </c>
      <c r="H3" t="s">
        <v>10</v>
      </c>
      <c r="I3" t="s">
        <v>11</v>
      </c>
    </row>
    <row r="4" spans="1:9">
      <c r="A4" t="s">
        <v>3</v>
      </c>
      <c r="B4">
        <v>8406.2960000000003</v>
      </c>
      <c r="C4">
        <v>7865.0540000000001</v>
      </c>
      <c r="D4">
        <v>12618.174999999999</v>
      </c>
      <c r="F4" t="s">
        <v>3</v>
      </c>
      <c r="G4">
        <v>7817.3969999999999</v>
      </c>
      <c r="H4">
        <v>10891.296</v>
      </c>
      <c r="I4">
        <v>20123.760999999999</v>
      </c>
    </row>
    <row r="5" spans="1:9">
      <c r="A5" t="s">
        <v>50</v>
      </c>
      <c r="B5">
        <v>4118.3969999999999</v>
      </c>
      <c r="C5">
        <v>895.33500000000004</v>
      </c>
      <c r="D5">
        <v>12161.245999999999</v>
      </c>
      <c r="F5" t="s">
        <v>52</v>
      </c>
      <c r="G5">
        <v>3812.154</v>
      </c>
      <c r="H5">
        <v>2734.74</v>
      </c>
      <c r="I5">
        <v>16494.295999999998</v>
      </c>
    </row>
    <row r="6" spans="1:9">
      <c r="A6" t="s">
        <v>51</v>
      </c>
      <c r="B6">
        <v>2801.74</v>
      </c>
      <c r="C6">
        <v>1080.4059999999999</v>
      </c>
      <c r="D6">
        <v>11579.368</v>
      </c>
    </row>
    <row r="7" spans="1:9">
      <c r="A7" t="s">
        <v>52</v>
      </c>
      <c r="B7">
        <v>3738.9119999999998</v>
      </c>
      <c r="C7">
        <v>2973.4470000000001</v>
      </c>
      <c r="D7">
        <v>13478.852999999999</v>
      </c>
      <c r="F7" t="s">
        <v>13</v>
      </c>
    </row>
    <row r="8" spans="1:9">
      <c r="G8" t="s">
        <v>0</v>
      </c>
      <c r="H8" t="s">
        <v>9</v>
      </c>
    </row>
    <row r="9" spans="1:9">
      <c r="A9" t="s">
        <v>13</v>
      </c>
      <c r="F9" t="s">
        <v>2</v>
      </c>
      <c r="G9">
        <v>0.38846600295044253</v>
      </c>
      <c r="H9">
        <v>0.54121573000196144</v>
      </c>
    </row>
    <row r="10" spans="1:9">
      <c r="B10" t="s">
        <v>0</v>
      </c>
      <c r="C10" t="s">
        <v>9</v>
      </c>
      <c r="F10" t="s">
        <v>52</v>
      </c>
      <c r="G10">
        <v>0.23111953368606944</v>
      </c>
      <c r="H10">
        <v>0.16579913444017252</v>
      </c>
    </row>
    <row r="11" spans="1:9">
      <c r="A11" t="s">
        <v>2</v>
      </c>
      <c r="B11">
        <v>0.66620537439051219</v>
      </c>
      <c r="C11">
        <v>0.62331153276920004</v>
      </c>
    </row>
    <row r="12" spans="1:9">
      <c r="A12" t="s">
        <v>50</v>
      </c>
      <c r="B12">
        <v>0.33864926340606877</v>
      </c>
      <c r="C12">
        <v>7.3621979195223924E-2</v>
      </c>
      <c r="F12" t="s">
        <v>12</v>
      </c>
    </row>
    <row r="13" spans="1:9">
      <c r="A13" t="s">
        <v>51</v>
      </c>
      <c r="B13">
        <v>0.24195966481072195</v>
      </c>
      <c r="C13">
        <v>9.3304401414654056E-2</v>
      </c>
      <c r="G13" t="s">
        <v>0</v>
      </c>
      <c r="H13" t="s">
        <v>9</v>
      </c>
    </row>
    <row r="14" spans="1:9">
      <c r="A14" t="s">
        <v>52</v>
      </c>
      <c r="B14">
        <v>0.27739096197577051</v>
      </c>
      <c r="C14">
        <v>0.22060089237563466</v>
      </c>
      <c r="F14" t="s">
        <v>2</v>
      </c>
      <c r="G14">
        <v>1</v>
      </c>
      <c r="H14">
        <v>1</v>
      </c>
    </row>
    <row r="15" spans="1:9">
      <c r="F15" t="s">
        <v>52</v>
      </c>
      <c r="G15">
        <f>G10/G9</f>
        <v>0.59495433816779553</v>
      </c>
      <c r="H15">
        <f>H10/H9</f>
        <v>0.30634574209358556</v>
      </c>
    </row>
    <row r="16" spans="1:9">
      <c r="A16" t="s">
        <v>12</v>
      </c>
    </row>
    <row r="17" spans="1:3">
      <c r="B17" t="s">
        <v>0</v>
      </c>
      <c r="C17" t="s">
        <v>9</v>
      </c>
    </row>
    <row r="18" spans="1:3">
      <c r="A18" t="s">
        <v>2</v>
      </c>
      <c r="B18">
        <v>1</v>
      </c>
      <c r="C18">
        <v>1</v>
      </c>
    </row>
    <row r="19" spans="1:3">
      <c r="A19" t="s">
        <v>50</v>
      </c>
      <c r="B19">
        <f>B12/B11</f>
        <v>0.50832562513607316</v>
      </c>
      <c r="C19">
        <f>C12/C11</f>
        <v>0.11811425799895266</v>
      </c>
    </row>
    <row r="20" spans="1:3">
      <c r="A20" t="s">
        <v>51</v>
      </c>
      <c r="B20">
        <f>B13/B11</f>
        <v>0.36319080288429423</v>
      </c>
      <c r="C20">
        <f>C13/C11</f>
        <v>0.14969144081151284</v>
      </c>
    </row>
    <row r="21" spans="1:3">
      <c r="A21" t="s">
        <v>52</v>
      </c>
      <c r="B21">
        <f>B14/B11</f>
        <v>0.41637454850847716</v>
      </c>
      <c r="C21">
        <f>C14/C11</f>
        <v>0.35391755290579358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C68E93-8C5C-B24F-BC93-D7A48D63E649}">
  <dimension ref="A1:G20"/>
  <sheetViews>
    <sheetView workbookViewId="0">
      <selection activeCell="I15" sqref="I15"/>
    </sheetView>
  </sheetViews>
  <sheetFormatPr baseColWidth="10" defaultRowHeight="20"/>
  <sheetData>
    <row r="1" spans="1:7">
      <c r="A1" t="s">
        <v>55</v>
      </c>
      <c r="E1" t="s">
        <v>56</v>
      </c>
    </row>
    <row r="2" spans="1:7">
      <c r="A2" t="s">
        <v>57</v>
      </c>
      <c r="E2" t="s">
        <v>57</v>
      </c>
    </row>
    <row r="3" spans="1:7">
      <c r="B3" t="s">
        <v>0</v>
      </c>
      <c r="C3" t="s">
        <v>58</v>
      </c>
      <c r="F3" t="s">
        <v>0</v>
      </c>
      <c r="G3" t="s">
        <v>11</v>
      </c>
    </row>
    <row r="4" spans="1:7">
      <c r="A4" t="s">
        <v>2</v>
      </c>
      <c r="B4">
        <v>8469.1749999999993</v>
      </c>
      <c r="C4">
        <v>14744.016</v>
      </c>
      <c r="E4" t="s">
        <v>2</v>
      </c>
      <c r="F4">
        <v>19993.803</v>
      </c>
      <c r="G4">
        <v>27488.752</v>
      </c>
    </row>
    <row r="5" spans="1:7">
      <c r="A5" t="s">
        <v>53</v>
      </c>
      <c r="B5">
        <v>1632.8409999999999</v>
      </c>
      <c r="C5">
        <v>17891.38</v>
      </c>
      <c r="E5" t="s">
        <v>53</v>
      </c>
      <c r="F5">
        <v>5251.0619999999999</v>
      </c>
      <c r="G5">
        <v>24207.451000000001</v>
      </c>
    </row>
    <row r="6" spans="1:7">
      <c r="A6" t="s">
        <v>54</v>
      </c>
      <c r="B6">
        <v>748.50599999999997</v>
      </c>
      <c r="C6">
        <v>17725.087</v>
      </c>
      <c r="E6" t="s">
        <v>54</v>
      </c>
      <c r="F6">
        <v>4663.1629999999996</v>
      </c>
      <c r="G6">
        <v>29155.945</v>
      </c>
    </row>
    <row r="9" spans="1:7">
      <c r="A9" t="s">
        <v>59</v>
      </c>
      <c r="E9" t="s">
        <v>59</v>
      </c>
    </row>
    <row r="10" spans="1:7">
      <c r="B10" t="s">
        <v>0</v>
      </c>
      <c r="F10" t="s">
        <v>0</v>
      </c>
    </row>
    <row r="11" spans="1:7">
      <c r="A11" t="s">
        <v>2</v>
      </c>
      <c r="B11">
        <v>0.57441439293066421</v>
      </c>
      <c r="E11" t="s">
        <v>2</v>
      </c>
      <c r="F11">
        <v>0.72734487909818535</v>
      </c>
    </row>
    <row r="12" spans="1:7">
      <c r="A12" t="s">
        <v>53</v>
      </c>
      <c r="B12">
        <v>9.1264117133502271E-2</v>
      </c>
      <c r="E12" t="s">
        <v>53</v>
      </c>
      <c r="F12">
        <v>0.21691924523569209</v>
      </c>
    </row>
    <row r="13" spans="1:7">
      <c r="A13" t="s">
        <v>54</v>
      </c>
      <c r="B13">
        <v>4.2228622065437538E-2</v>
      </c>
      <c r="E13" t="s">
        <v>54</v>
      </c>
      <c r="F13">
        <v>0.15993866773997548</v>
      </c>
    </row>
    <row r="16" spans="1:7">
      <c r="A16" t="s">
        <v>60</v>
      </c>
      <c r="E16" t="s">
        <v>60</v>
      </c>
    </row>
    <row r="17" spans="1:6">
      <c r="B17" t="s">
        <v>0</v>
      </c>
      <c r="F17" t="s">
        <v>0</v>
      </c>
    </row>
    <row r="18" spans="1:6">
      <c r="A18" t="s">
        <v>2</v>
      </c>
      <c r="B18">
        <v>1</v>
      </c>
      <c r="E18" t="s">
        <v>2</v>
      </c>
      <c r="F18">
        <v>1</v>
      </c>
    </row>
    <row r="19" spans="1:6">
      <c r="A19" t="s">
        <v>53</v>
      </c>
      <c r="B19">
        <v>0.15888201663588622</v>
      </c>
      <c r="E19" t="s">
        <v>53</v>
      </c>
      <c r="F19">
        <v>0.29823437473656816</v>
      </c>
    </row>
    <row r="20" spans="1:6">
      <c r="A20" t="s">
        <v>54</v>
      </c>
      <c r="B20">
        <v>7.3515953961367439E-2</v>
      </c>
      <c r="E20" t="s">
        <v>54</v>
      </c>
      <c r="F20">
        <v>0.21989385274600265</v>
      </c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D4FD79-05DC-D043-ACCC-9C90C3484766}">
  <dimension ref="A1:G20"/>
  <sheetViews>
    <sheetView workbookViewId="0">
      <selection activeCell="F21" sqref="F21"/>
    </sheetView>
  </sheetViews>
  <sheetFormatPr baseColWidth="10" defaultRowHeight="20"/>
  <sheetData>
    <row r="1" spans="1:7">
      <c r="A1" t="s">
        <v>55</v>
      </c>
      <c r="E1" t="s">
        <v>56</v>
      </c>
    </row>
    <row r="2" spans="1:7">
      <c r="A2" t="s">
        <v>57</v>
      </c>
      <c r="E2" t="s">
        <v>57</v>
      </c>
    </row>
    <row r="3" spans="1:7">
      <c r="B3" t="s">
        <v>61</v>
      </c>
      <c r="C3" t="s">
        <v>58</v>
      </c>
      <c r="F3" t="s">
        <v>61</v>
      </c>
      <c r="G3" t="s">
        <v>11</v>
      </c>
    </row>
    <row r="4" spans="1:7">
      <c r="A4" t="s">
        <v>2</v>
      </c>
      <c r="B4">
        <v>14302.316999999999</v>
      </c>
      <c r="C4">
        <v>12637.103999999999</v>
      </c>
      <c r="E4" t="s">
        <v>2</v>
      </c>
      <c r="F4">
        <v>25498.983</v>
      </c>
      <c r="G4">
        <v>30058.255000000001</v>
      </c>
    </row>
    <row r="5" spans="1:7">
      <c r="A5" t="s">
        <v>53</v>
      </c>
      <c r="B5">
        <v>4009.125</v>
      </c>
      <c r="C5">
        <v>8908.2049999999999</v>
      </c>
      <c r="E5" t="s">
        <v>53</v>
      </c>
      <c r="F5">
        <v>7042.0829999999996</v>
      </c>
      <c r="G5">
        <v>24511.912</v>
      </c>
    </row>
    <row r="6" spans="1:7">
      <c r="A6" t="s">
        <v>54</v>
      </c>
      <c r="B6">
        <v>6904.8530000000001</v>
      </c>
      <c r="C6">
        <v>9692.2250000000004</v>
      </c>
      <c r="E6" t="s">
        <v>54</v>
      </c>
      <c r="F6">
        <v>8055.9120000000003</v>
      </c>
      <c r="G6">
        <v>23734.032999999999</v>
      </c>
    </row>
    <row r="9" spans="1:7">
      <c r="A9" t="s">
        <v>59</v>
      </c>
      <c r="E9" t="s">
        <v>59</v>
      </c>
    </row>
    <row r="10" spans="1:7">
      <c r="B10" t="s">
        <v>61</v>
      </c>
      <c r="F10" t="s">
        <v>61</v>
      </c>
    </row>
    <row r="11" spans="1:7">
      <c r="A11" t="s">
        <v>2</v>
      </c>
      <c r="B11">
        <f>B4/C4</f>
        <v>1.1317717255472457</v>
      </c>
      <c r="E11" t="s">
        <v>2</v>
      </c>
      <c r="F11">
        <v>0.84831880626470169</v>
      </c>
    </row>
    <row r="12" spans="1:7">
      <c r="A12" t="s">
        <v>53</v>
      </c>
      <c r="B12">
        <f t="shared" ref="B12:B13" si="0">B5/C5</f>
        <v>0.45004857881020927</v>
      </c>
      <c r="E12" t="s">
        <v>53</v>
      </c>
      <c r="F12">
        <v>0.28729227650621458</v>
      </c>
    </row>
    <row r="13" spans="1:7">
      <c r="A13" t="s">
        <v>54</v>
      </c>
      <c r="B13">
        <f t="shared" si="0"/>
        <v>0.71241154636835191</v>
      </c>
      <c r="E13" t="s">
        <v>54</v>
      </c>
      <c r="F13">
        <v>0.33942448803370251</v>
      </c>
    </row>
    <row r="16" spans="1:7">
      <c r="A16" t="s">
        <v>60</v>
      </c>
      <c r="E16" t="s">
        <v>60</v>
      </c>
    </row>
    <row r="17" spans="1:6">
      <c r="B17" t="s">
        <v>61</v>
      </c>
      <c r="F17" t="s">
        <v>61</v>
      </c>
    </row>
    <row r="18" spans="1:6">
      <c r="A18" t="s">
        <v>2</v>
      </c>
      <c r="B18">
        <v>1</v>
      </c>
      <c r="E18" t="s">
        <v>2</v>
      </c>
      <c r="F18">
        <v>1</v>
      </c>
    </row>
    <row r="19" spans="1:6">
      <c r="A19" t="s">
        <v>53</v>
      </c>
      <c r="B19">
        <f>B12/B11</f>
        <v>0.3976496042897672</v>
      </c>
      <c r="E19" t="s">
        <v>53</v>
      </c>
      <c r="F19">
        <f>F12/F11</f>
        <v>0.33866074214623804</v>
      </c>
    </row>
    <row r="20" spans="1:6">
      <c r="A20" t="s">
        <v>54</v>
      </c>
      <c r="B20">
        <f>B13/B11</f>
        <v>0.62946575734950394</v>
      </c>
      <c r="E20" t="s">
        <v>54</v>
      </c>
      <c r="F20">
        <f>F13/F11</f>
        <v>0.40011430316893337</v>
      </c>
    </row>
  </sheetData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F0B38-AE95-1641-BF13-DA72C0AF3E1B}">
  <dimension ref="A1:R71"/>
  <sheetViews>
    <sheetView topLeftCell="A43" workbookViewId="0">
      <selection activeCell="H44" sqref="H44"/>
    </sheetView>
  </sheetViews>
  <sheetFormatPr baseColWidth="10" defaultRowHeight="20"/>
  <sheetData>
    <row r="1" spans="1:18">
      <c r="A1" t="s">
        <v>16</v>
      </c>
      <c r="H1" t="s">
        <v>18</v>
      </c>
    </row>
    <row r="2" spans="1:18">
      <c r="A2" t="s">
        <v>62</v>
      </c>
      <c r="B2" t="s">
        <v>64</v>
      </c>
      <c r="C2" t="s">
        <v>66</v>
      </c>
      <c r="D2" t="s">
        <v>67</v>
      </c>
      <c r="E2" t="s">
        <v>63</v>
      </c>
      <c r="F2" s="9" t="s">
        <v>65</v>
      </c>
      <c r="H2" t="s">
        <v>62</v>
      </c>
      <c r="I2" t="s">
        <v>64</v>
      </c>
      <c r="J2" t="s">
        <v>66</v>
      </c>
      <c r="K2" t="s">
        <v>67</v>
      </c>
      <c r="L2" t="s">
        <v>63</v>
      </c>
      <c r="M2" s="9" t="s">
        <v>65</v>
      </c>
    </row>
    <row r="3" spans="1:18">
      <c r="E3" t="s">
        <v>68</v>
      </c>
      <c r="F3" s="9" t="s">
        <v>68</v>
      </c>
      <c r="L3" t="s">
        <v>68</v>
      </c>
      <c r="M3" s="9" t="s">
        <v>68</v>
      </c>
    </row>
    <row r="4" spans="1:18">
      <c r="A4" t="s">
        <v>75</v>
      </c>
      <c r="M4" s="9"/>
    </row>
    <row r="5" spans="1:18">
      <c r="A5" t="s">
        <v>76</v>
      </c>
      <c r="B5">
        <v>138</v>
      </c>
      <c r="C5">
        <v>128</v>
      </c>
      <c r="D5">
        <v>92.8</v>
      </c>
      <c r="E5">
        <v>0.14000000000000001</v>
      </c>
      <c r="F5" s="9">
        <v>0.13</v>
      </c>
      <c r="H5" t="s">
        <v>76</v>
      </c>
      <c r="I5" s="5">
        <v>79</v>
      </c>
      <c r="J5" s="5">
        <v>76</v>
      </c>
      <c r="K5" s="6">
        <v>96.202529907226562</v>
      </c>
      <c r="L5" s="7">
        <v>8.1341737339496609E-2</v>
      </c>
      <c r="M5" s="10">
        <v>7.8253188560008999E-2</v>
      </c>
      <c r="R5" s="12"/>
    </row>
    <row r="6" spans="1:18">
      <c r="A6" t="s">
        <v>77</v>
      </c>
      <c r="B6">
        <v>121</v>
      </c>
      <c r="C6">
        <v>109</v>
      </c>
      <c r="D6">
        <v>90.1</v>
      </c>
      <c r="E6">
        <v>0.12</v>
      </c>
      <c r="F6" s="9">
        <v>0.11</v>
      </c>
      <c r="H6" t="s">
        <v>77</v>
      </c>
      <c r="I6" s="5">
        <v>70</v>
      </c>
      <c r="J6" s="5">
        <v>66</v>
      </c>
      <c r="K6" s="6">
        <v>94.285713195800781</v>
      </c>
      <c r="L6" s="7">
        <v>7.2076091001033779E-2</v>
      </c>
      <c r="M6" s="10">
        <v>6.7958028445243832E-2</v>
      </c>
      <c r="R6" s="12"/>
    </row>
    <row r="7" spans="1:18">
      <c r="A7" t="s">
        <v>78</v>
      </c>
      <c r="B7">
        <v>120</v>
      </c>
      <c r="C7">
        <v>112</v>
      </c>
      <c r="D7">
        <v>93.3</v>
      </c>
      <c r="E7">
        <v>0.12</v>
      </c>
      <c r="F7" s="9">
        <v>0.12</v>
      </c>
      <c r="H7" t="s">
        <v>78</v>
      </c>
      <c r="I7" s="5">
        <v>62</v>
      </c>
      <c r="J7" s="5">
        <v>62</v>
      </c>
      <c r="K7" s="6">
        <v>100</v>
      </c>
      <c r="L7" s="7">
        <v>6.3839965889453884E-2</v>
      </c>
      <c r="M7" s="10">
        <v>6.3839965889453884E-2</v>
      </c>
      <c r="R7" s="12"/>
    </row>
    <row r="8" spans="1:18">
      <c r="A8" t="s">
        <v>79</v>
      </c>
      <c r="B8">
        <v>78</v>
      </c>
      <c r="C8">
        <v>69</v>
      </c>
      <c r="D8">
        <v>88.5</v>
      </c>
      <c r="E8">
        <v>0.08</v>
      </c>
      <c r="F8" s="9">
        <v>7.0999999999999994E-2</v>
      </c>
      <c r="H8" t="s">
        <v>79</v>
      </c>
      <c r="I8" s="5">
        <v>84</v>
      </c>
      <c r="J8" s="5">
        <v>81</v>
      </c>
      <c r="K8" s="6">
        <v>96.428573608398438</v>
      </c>
      <c r="L8" s="7">
        <v>8.6489313671588894E-2</v>
      </c>
      <c r="M8" s="10">
        <v>8.3400764892101284E-2</v>
      </c>
    </row>
    <row r="9" spans="1:18">
      <c r="A9" t="s">
        <v>80</v>
      </c>
      <c r="B9">
        <v>92</v>
      </c>
      <c r="C9">
        <v>79</v>
      </c>
      <c r="D9">
        <v>85.9</v>
      </c>
      <c r="E9">
        <v>9.5000000000000001E-2</v>
      </c>
      <c r="F9" s="9">
        <v>8.1000000000000003E-2</v>
      </c>
      <c r="H9" t="s">
        <v>80</v>
      </c>
      <c r="I9" s="5">
        <v>83</v>
      </c>
      <c r="J9" s="5">
        <v>80</v>
      </c>
      <c r="K9" s="6">
        <v>96.385543823242188</v>
      </c>
      <c r="L9" s="7">
        <v>8.5459792444705959E-2</v>
      </c>
      <c r="M9" s="10">
        <v>8.2371251115798946E-2</v>
      </c>
    </row>
    <row r="10" spans="1:18">
      <c r="A10" t="s">
        <v>81</v>
      </c>
      <c r="B10">
        <v>62</v>
      </c>
      <c r="C10">
        <v>59</v>
      </c>
      <c r="D10">
        <v>95.2</v>
      </c>
      <c r="E10">
        <v>6.4000000000000001E-2</v>
      </c>
      <c r="F10" s="9">
        <v>6.0999999999999999E-2</v>
      </c>
      <c r="H10" t="s">
        <v>81</v>
      </c>
      <c r="I10" s="5">
        <v>71</v>
      </c>
      <c r="J10" s="5">
        <v>70</v>
      </c>
      <c r="K10" s="6">
        <v>98.591552734375</v>
      </c>
      <c r="L10" s="7">
        <v>7.3105612227916714E-2</v>
      </c>
      <c r="M10" s="10">
        <v>7.2076091001033779E-2</v>
      </c>
    </row>
    <row r="11" spans="1:18">
      <c r="A11" t="s">
        <v>82</v>
      </c>
      <c r="B11">
        <v>58</v>
      </c>
      <c r="C11">
        <v>53</v>
      </c>
      <c r="D11">
        <v>91.4</v>
      </c>
      <c r="E11">
        <v>0.06</v>
      </c>
      <c r="F11" s="9">
        <v>5.5E-2</v>
      </c>
      <c r="H11" t="s">
        <v>82</v>
      </c>
      <c r="I11" s="5">
        <v>75</v>
      </c>
      <c r="J11" s="5">
        <v>73</v>
      </c>
      <c r="K11" s="6">
        <v>97.333335876464844</v>
      </c>
      <c r="L11" s="7">
        <v>7.7223674783706661E-2</v>
      </c>
      <c r="M11" s="10">
        <v>7.5164639780521389E-2</v>
      </c>
    </row>
    <row r="12" spans="1:18">
      <c r="A12" t="s">
        <v>83</v>
      </c>
      <c r="B12">
        <v>108</v>
      </c>
      <c r="C12">
        <v>102</v>
      </c>
      <c r="D12">
        <v>94.4</v>
      </c>
      <c r="E12">
        <v>0.11</v>
      </c>
      <c r="F12" s="9">
        <v>0.11</v>
      </c>
      <c r="H12" t="s">
        <v>83</v>
      </c>
      <c r="I12" s="5">
        <v>58</v>
      </c>
      <c r="J12" s="5">
        <v>54</v>
      </c>
      <c r="K12" s="6">
        <v>93.103446960449219</v>
      </c>
      <c r="L12" s="7">
        <v>5.9721907058954242E-2</v>
      </c>
      <c r="M12" s="10">
        <v>5.5603844503164294E-2</v>
      </c>
    </row>
    <row r="13" spans="1:18">
      <c r="A13" t="s">
        <v>84</v>
      </c>
      <c r="B13">
        <v>90</v>
      </c>
      <c r="C13">
        <v>83</v>
      </c>
      <c r="D13">
        <v>92.2</v>
      </c>
      <c r="E13">
        <v>9.2999999999999999E-2</v>
      </c>
      <c r="F13" s="9">
        <v>8.5000000000000006E-2</v>
      </c>
      <c r="H13" t="s">
        <v>84</v>
      </c>
      <c r="I13" s="5">
        <v>77</v>
      </c>
      <c r="J13" s="5">
        <v>75</v>
      </c>
      <c r="K13" s="6">
        <v>97.402595520019531</v>
      </c>
      <c r="L13" s="7">
        <v>7.9282702336311336E-2</v>
      </c>
      <c r="M13" s="10">
        <v>7.7223674783706661E-2</v>
      </c>
    </row>
    <row r="14" spans="1:18">
      <c r="A14" t="s">
        <v>74</v>
      </c>
      <c r="F14" s="9"/>
      <c r="H14" s="4" t="s">
        <v>74</v>
      </c>
      <c r="I14" s="5"/>
      <c r="J14" s="5"/>
      <c r="K14" s="6"/>
      <c r="L14" s="7"/>
      <c r="M14" s="10"/>
    </row>
    <row r="15" spans="1:18">
      <c r="A15" t="s">
        <v>76</v>
      </c>
      <c r="B15">
        <v>309</v>
      </c>
      <c r="C15">
        <v>293</v>
      </c>
      <c r="D15">
        <v>94.8</v>
      </c>
      <c r="E15">
        <v>0.32</v>
      </c>
      <c r="F15" s="9">
        <v>0.3</v>
      </c>
      <c r="H15" t="s">
        <v>76</v>
      </c>
      <c r="I15" s="5">
        <v>255</v>
      </c>
      <c r="J15" s="5">
        <v>246</v>
      </c>
      <c r="K15" s="6">
        <v>96.470588684082031</v>
      </c>
      <c r="L15" s="8">
        <v>0.2626264823436737</v>
      </c>
      <c r="M15" s="11">
        <v>0.25336085090637206</v>
      </c>
    </row>
    <row r="16" spans="1:18">
      <c r="A16" t="s">
        <v>77</v>
      </c>
      <c r="B16">
        <v>254</v>
      </c>
      <c r="C16">
        <v>246</v>
      </c>
      <c r="D16">
        <v>96.9</v>
      </c>
      <c r="E16">
        <v>0.26</v>
      </c>
      <c r="F16" s="9">
        <v>0.25</v>
      </c>
      <c r="H16" t="s">
        <v>77</v>
      </c>
      <c r="I16" s="5">
        <v>221</v>
      </c>
      <c r="J16" s="5">
        <v>211</v>
      </c>
      <c r="K16" s="6">
        <v>95.475112915039062</v>
      </c>
      <c r="L16" s="8">
        <v>0.22762295434474944</v>
      </c>
      <c r="M16" s="11">
        <v>0.21732780168056487</v>
      </c>
    </row>
    <row r="17" spans="1:13">
      <c r="A17" t="s">
        <v>78</v>
      </c>
      <c r="B17">
        <v>212</v>
      </c>
      <c r="C17">
        <v>202</v>
      </c>
      <c r="D17">
        <v>95.3</v>
      </c>
      <c r="E17">
        <v>0.22</v>
      </c>
      <c r="F17" s="9">
        <v>0.21</v>
      </c>
      <c r="H17" t="s">
        <v>78</v>
      </c>
      <c r="I17" s="5">
        <v>159</v>
      </c>
      <c r="J17" s="5">
        <v>153</v>
      </c>
      <c r="K17" s="6">
        <v>96.226417541503906</v>
      </c>
      <c r="L17" s="8">
        <v>0.16379298100471495</v>
      </c>
      <c r="M17" s="11">
        <v>0.15761588344573974</v>
      </c>
    </row>
    <row r="18" spans="1:13">
      <c r="A18" t="s">
        <v>79</v>
      </c>
      <c r="B18">
        <v>210</v>
      </c>
      <c r="C18">
        <v>201</v>
      </c>
      <c r="D18">
        <v>95.7</v>
      </c>
      <c r="E18">
        <v>0.22</v>
      </c>
      <c r="F18" s="9">
        <v>0.21</v>
      </c>
      <c r="H18" t="s">
        <v>79</v>
      </c>
      <c r="I18" s="5">
        <v>154</v>
      </c>
      <c r="J18" s="5">
        <v>148</v>
      </c>
      <c r="K18" s="6">
        <v>96.103897094726562</v>
      </c>
      <c r="L18" s="8">
        <v>0.15864540467262267</v>
      </c>
      <c r="M18" s="11">
        <v>0.15246830711364745</v>
      </c>
    </row>
    <row r="19" spans="1:13">
      <c r="A19" t="s">
        <v>80</v>
      </c>
      <c r="B19">
        <v>176</v>
      </c>
      <c r="C19">
        <v>166</v>
      </c>
      <c r="D19">
        <v>94.3</v>
      </c>
      <c r="E19">
        <v>0.18</v>
      </c>
      <c r="F19" s="9">
        <v>0.17</v>
      </c>
      <c r="H19" t="s">
        <v>80</v>
      </c>
      <c r="I19" s="5">
        <v>176</v>
      </c>
      <c r="J19" s="5">
        <v>169</v>
      </c>
      <c r="K19" s="6">
        <v>96.022727966308594</v>
      </c>
      <c r="L19" s="8">
        <v>0.18129475245475768</v>
      </c>
      <c r="M19" s="11">
        <v>0.17408813366889953</v>
      </c>
    </row>
    <row r="20" spans="1:13">
      <c r="A20" t="s">
        <v>81</v>
      </c>
      <c r="B20">
        <v>177</v>
      </c>
      <c r="C20">
        <v>165</v>
      </c>
      <c r="D20">
        <v>93.2</v>
      </c>
      <c r="E20">
        <v>0.18</v>
      </c>
      <c r="F20" s="9">
        <v>0.17</v>
      </c>
      <c r="H20" t="s">
        <v>81</v>
      </c>
      <c r="I20" s="5">
        <v>142</v>
      </c>
      <c r="J20" s="5">
        <v>134</v>
      </c>
      <c r="K20" s="6">
        <v>94.366195678710938</v>
      </c>
      <c r="L20" s="8">
        <v>0.14629122445583342</v>
      </c>
      <c r="M20" s="11">
        <v>0.13805509934425353</v>
      </c>
    </row>
    <row r="21" spans="1:13">
      <c r="A21" t="s">
        <v>82</v>
      </c>
      <c r="B21">
        <v>169</v>
      </c>
      <c r="C21">
        <v>156</v>
      </c>
      <c r="D21">
        <v>92.3</v>
      </c>
      <c r="E21">
        <v>0.17</v>
      </c>
      <c r="F21" s="9">
        <v>0.16</v>
      </c>
      <c r="H21" t="s">
        <v>82</v>
      </c>
      <c r="I21" s="5">
        <v>216</v>
      </c>
      <c r="J21" s="5">
        <v>199</v>
      </c>
      <c r="K21" s="6">
        <v>92.129631042480469</v>
      </c>
      <c r="L21" s="8">
        <v>0.22247537801265715</v>
      </c>
      <c r="M21" s="11">
        <v>0.20497360656261443</v>
      </c>
    </row>
    <row r="22" spans="1:13">
      <c r="A22" t="s">
        <v>83</v>
      </c>
      <c r="B22">
        <v>155</v>
      </c>
      <c r="C22">
        <v>148</v>
      </c>
      <c r="D22">
        <v>95.5</v>
      </c>
      <c r="E22">
        <v>0.16</v>
      </c>
      <c r="F22" s="9">
        <v>0.15</v>
      </c>
      <c r="H22" t="s">
        <v>83</v>
      </c>
      <c r="I22" s="5">
        <v>176</v>
      </c>
      <c r="J22" s="5">
        <v>160</v>
      </c>
      <c r="K22" s="6">
        <v>90.909088134765625</v>
      </c>
      <c r="L22" s="8">
        <v>0.18129475245475768</v>
      </c>
      <c r="M22" s="11">
        <v>0.16482250223159789</v>
      </c>
    </row>
    <row r="23" spans="1:13">
      <c r="A23" t="s">
        <v>84</v>
      </c>
      <c r="B23">
        <v>183</v>
      </c>
      <c r="C23">
        <v>169</v>
      </c>
      <c r="D23">
        <v>92.3</v>
      </c>
      <c r="E23">
        <v>0.19</v>
      </c>
      <c r="F23" s="9">
        <v>0.17</v>
      </c>
      <c r="H23" t="s">
        <v>84</v>
      </c>
      <c r="I23" s="5">
        <v>139</v>
      </c>
      <c r="J23" s="5">
        <v>130</v>
      </c>
      <c r="K23" s="6">
        <v>93.525177001953125</v>
      </c>
      <c r="L23" s="8">
        <v>0.14320267567634581</v>
      </c>
      <c r="M23" s="11">
        <v>0.13393702933788298</v>
      </c>
    </row>
    <row r="24" spans="1:13">
      <c r="A24" t="s">
        <v>85</v>
      </c>
      <c r="F24" s="9"/>
      <c r="H24" t="s">
        <v>85</v>
      </c>
      <c r="M24" s="9"/>
    </row>
    <row r="25" spans="1:13">
      <c r="A25" t="s">
        <v>76</v>
      </c>
      <c r="B25">
        <v>516</v>
      </c>
      <c r="C25">
        <v>504</v>
      </c>
      <c r="D25">
        <v>97.7</v>
      </c>
      <c r="E25">
        <v>0.53</v>
      </c>
      <c r="F25" s="9">
        <v>0.52</v>
      </c>
      <c r="H25" t="s">
        <v>76</v>
      </c>
      <c r="I25" s="5">
        <v>437</v>
      </c>
      <c r="J25" s="5">
        <v>401</v>
      </c>
      <c r="K25" s="6">
        <v>91.762016296386719</v>
      </c>
      <c r="L25" s="8">
        <v>0.44999833235740661</v>
      </c>
      <c r="M25" s="11">
        <v>0.41293574700355529</v>
      </c>
    </row>
    <row r="26" spans="1:13">
      <c r="A26" t="s">
        <v>77</v>
      </c>
      <c r="B26">
        <v>420</v>
      </c>
      <c r="C26">
        <v>394</v>
      </c>
      <c r="D26">
        <v>93.8</v>
      </c>
      <c r="E26">
        <v>0.43</v>
      </c>
      <c r="F26" s="9">
        <v>0.41</v>
      </c>
      <c r="H26" t="s">
        <v>77</v>
      </c>
      <c r="I26" s="5">
        <v>428</v>
      </c>
      <c r="J26" s="5">
        <v>385</v>
      </c>
      <c r="K26" s="6">
        <v>89.953269958496094</v>
      </c>
      <c r="L26" s="8">
        <v>0.44073267111778258</v>
      </c>
      <c r="M26" s="11">
        <v>0.39646352658271788</v>
      </c>
    </row>
    <row r="27" spans="1:13">
      <c r="A27" t="s">
        <v>78</v>
      </c>
      <c r="B27">
        <v>407</v>
      </c>
      <c r="C27">
        <v>375</v>
      </c>
      <c r="D27">
        <v>92.1</v>
      </c>
      <c r="E27">
        <v>0.42</v>
      </c>
      <c r="F27" s="9">
        <v>0.39</v>
      </c>
      <c r="H27" t="s">
        <v>78</v>
      </c>
      <c r="I27" s="5">
        <v>333</v>
      </c>
      <c r="J27" s="5">
        <v>303</v>
      </c>
      <c r="K27" s="6">
        <v>90.990989685058594</v>
      </c>
      <c r="L27" s="8">
        <v>0.34292869100570678</v>
      </c>
      <c r="M27" s="11">
        <v>0.31204323301315307</v>
      </c>
    </row>
    <row r="28" spans="1:13">
      <c r="A28" t="s">
        <v>79</v>
      </c>
      <c r="B28">
        <v>332</v>
      </c>
      <c r="C28">
        <v>301</v>
      </c>
      <c r="D28">
        <v>90.7</v>
      </c>
      <c r="E28">
        <v>0.34</v>
      </c>
      <c r="F28" s="9">
        <v>0.31</v>
      </c>
      <c r="H28" t="s">
        <v>79</v>
      </c>
      <c r="I28" s="5">
        <v>322</v>
      </c>
      <c r="J28" s="5">
        <v>288</v>
      </c>
      <c r="K28" s="6">
        <v>89.440994262695312</v>
      </c>
      <c r="L28" s="8">
        <v>0.33160401711463927</v>
      </c>
      <c r="M28" s="11">
        <v>0.29660050401687621</v>
      </c>
    </row>
    <row r="29" spans="1:13">
      <c r="A29" t="s">
        <v>80</v>
      </c>
      <c r="B29">
        <v>209</v>
      </c>
      <c r="C29">
        <v>199</v>
      </c>
      <c r="D29">
        <v>95.2</v>
      </c>
      <c r="E29">
        <v>0.22</v>
      </c>
      <c r="F29" s="9">
        <v>0.2</v>
      </c>
      <c r="H29" t="s">
        <v>80</v>
      </c>
      <c r="I29" s="5">
        <v>341</v>
      </c>
      <c r="J29" s="5">
        <v>315</v>
      </c>
      <c r="K29" s="6">
        <v>92.3753662109375</v>
      </c>
      <c r="L29" s="8">
        <v>0.35116483101844786</v>
      </c>
      <c r="M29" s="11">
        <v>0.3243974281311035</v>
      </c>
    </row>
    <row r="30" spans="1:13">
      <c r="A30" t="s">
        <v>81</v>
      </c>
      <c r="B30">
        <v>347</v>
      </c>
      <c r="C30">
        <v>322</v>
      </c>
      <c r="D30">
        <v>92.8</v>
      </c>
      <c r="E30">
        <v>0.36</v>
      </c>
      <c r="F30" s="9">
        <v>0.33</v>
      </c>
      <c r="H30" t="s">
        <v>81</v>
      </c>
      <c r="I30" s="5">
        <v>310</v>
      </c>
      <c r="J30" s="5">
        <v>260</v>
      </c>
      <c r="K30" s="6">
        <v>83.870964050292969</v>
      </c>
      <c r="L30" s="8">
        <v>0.31924985179901122</v>
      </c>
      <c r="M30" s="11">
        <v>0.26777405867576598</v>
      </c>
    </row>
    <row r="31" spans="1:13">
      <c r="A31" t="s">
        <v>82</v>
      </c>
      <c r="B31">
        <v>335</v>
      </c>
      <c r="C31">
        <v>322</v>
      </c>
      <c r="D31">
        <v>96.1</v>
      </c>
      <c r="E31">
        <v>0.34</v>
      </c>
      <c r="F31" s="9">
        <v>0.33</v>
      </c>
      <c r="H31" t="s">
        <v>82</v>
      </c>
      <c r="I31" s="5">
        <v>387</v>
      </c>
      <c r="J31" s="5">
        <v>328</v>
      </c>
      <c r="K31" s="6">
        <v>84.754524230957031</v>
      </c>
      <c r="L31" s="8">
        <v>0.39852253923416137</v>
      </c>
      <c r="M31" s="11">
        <v>0.33778111467361449</v>
      </c>
    </row>
    <row r="32" spans="1:13">
      <c r="A32" t="s">
        <v>83</v>
      </c>
      <c r="B32">
        <v>214</v>
      </c>
      <c r="C32">
        <v>192</v>
      </c>
      <c r="D32">
        <v>89.7</v>
      </c>
      <c r="E32">
        <v>0.22</v>
      </c>
      <c r="F32" s="9">
        <v>0.2</v>
      </c>
      <c r="H32" t="s">
        <v>83</v>
      </c>
      <c r="I32" s="5">
        <v>285</v>
      </c>
      <c r="J32" s="5">
        <v>235</v>
      </c>
      <c r="K32" s="6">
        <v>82.456138610839844</v>
      </c>
      <c r="L32" s="8">
        <v>0.29351194033622741</v>
      </c>
      <c r="M32" s="11">
        <v>0.24203617701530455</v>
      </c>
    </row>
    <row r="33" spans="1:13">
      <c r="A33" t="s">
        <v>84</v>
      </c>
      <c r="B33">
        <v>211</v>
      </c>
      <c r="C33">
        <v>198</v>
      </c>
      <c r="D33">
        <v>93.8</v>
      </c>
      <c r="E33">
        <v>0.22</v>
      </c>
      <c r="F33" s="9">
        <v>0.2</v>
      </c>
      <c r="H33" t="s">
        <v>84</v>
      </c>
      <c r="I33" s="5">
        <v>229</v>
      </c>
      <c r="J33" s="5">
        <v>191</v>
      </c>
      <c r="K33" s="6">
        <v>83.406112670898438</v>
      </c>
      <c r="L33" s="8">
        <v>0.23585907945632933</v>
      </c>
      <c r="M33" s="11">
        <v>0.19673748145103453</v>
      </c>
    </row>
    <row r="35" spans="1:13">
      <c r="A35" t="s">
        <v>86</v>
      </c>
      <c r="B35" t="s">
        <v>69</v>
      </c>
      <c r="C35" t="s">
        <v>70</v>
      </c>
      <c r="D35" t="s">
        <v>71</v>
      </c>
      <c r="E35" t="s">
        <v>72</v>
      </c>
      <c r="H35" t="s">
        <v>86</v>
      </c>
      <c r="I35" t="s">
        <v>69</v>
      </c>
      <c r="J35" t="s">
        <v>70</v>
      </c>
      <c r="K35" t="s">
        <v>71</v>
      </c>
      <c r="L35" t="s">
        <v>72</v>
      </c>
    </row>
    <row r="36" spans="1:13">
      <c r="A36" t="s">
        <v>73</v>
      </c>
      <c r="B36">
        <v>1</v>
      </c>
      <c r="C36">
        <v>2.6637107861483535</v>
      </c>
      <c r="D36">
        <v>6.1678770139482282</v>
      </c>
      <c r="E36">
        <v>8.7988611348470052</v>
      </c>
      <c r="H36" t="s">
        <v>73</v>
      </c>
      <c r="I36">
        <v>1</v>
      </c>
      <c r="J36">
        <v>1.7504265241225558</v>
      </c>
      <c r="K36">
        <v>5.8836081573367114</v>
      </c>
      <c r="L36">
        <v>10.117490919828414</v>
      </c>
    </row>
    <row r="37" spans="1:13">
      <c r="A37" t="s">
        <v>87</v>
      </c>
      <c r="B37">
        <v>1</v>
      </c>
      <c r="C37">
        <v>1.5788128548109974</v>
      </c>
      <c r="D37">
        <v>3.7885518161455787</v>
      </c>
      <c r="E37">
        <v>7.1287578630447381</v>
      </c>
      <c r="H37" t="s">
        <v>87</v>
      </c>
      <c r="I37">
        <v>1</v>
      </c>
      <c r="J37">
        <v>1.9820675584077834</v>
      </c>
      <c r="K37">
        <v>3.8717628343900046</v>
      </c>
      <c r="L37">
        <v>7.4064332568645472</v>
      </c>
    </row>
    <row r="38" spans="1:13">
      <c r="A38" t="s">
        <v>88</v>
      </c>
      <c r="B38">
        <v>1</v>
      </c>
      <c r="C38">
        <v>1.8158867473602294</v>
      </c>
      <c r="D38">
        <v>3.6093398000575876</v>
      </c>
      <c r="E38">
        <v>4.4634565334849885</v>
      </c>
      <c r="H38" t="s">
        <v>88</v>
      </c>
      <c r="I38" s="5">
        <v>1</v>
      </c>
      <c r="J38">
        <v>1.7332679922282694</v>
      </c>
      <c r="K38">
        <v>3.7344941446185107</v>
      </c>
      <c r="L38">
        <v>5.4846707308292384</v>
      </c>
      <c r="M38" s="8"/>
    </row>
    <row r="39" spans="1:13">
      <c r="A39" t="s">
        <v>21</v>
      </c>
      <c r="H39" t="s">
        <v>21</v>
      </c>
      <c r="I39" s="5"/>
      <c r="J39" s="5"/>
      <c r="K39" s="6"/>
      <c r="L39" s="8"/>
      <c r="M39" s="8"/>
    </row>
    <row r="40" spans="1:13">
      <c r="A40" t="s">
        <v>73</v>
      </c>
      <c r="B40">
        <v>0</v>
      </c>
      <c r="C40">
        <v>0.2336856279796633</v>
      </c>
      <c r="D40">
        <v>0.76033195692642896</v>
      </c>
      <c r="E40">
        <v>0.30736853682024801</v>
      </c>
      <c r="H40" t="s">
        <v>73</v>
      </c>
      <c r="I40">
        <v>0</v>
      </c>
      <c r="J40">
        <v>0.18559862291634385</v>
      </c>
      <c r="K40">
        <v>0.63698033635992357</v>
      </c>
      <c r="L40">
        <v>0.29119046901934131</v>
      </c>
      <c r="M40" s="8"/>
    </row>
    <row r="41" spans="1:13">
      <c r="A41" t="s">
        <v>87</v>
      </c>
      <c r="B41">
        <v>0</v>
      </c>
      <c r="C41">
        <v>0.22878129449155687</v>
      </c>
      <c r="D41">
        <v>0.46904802844398169</v>
      </c>
      <c r="E41">
        <v>0.33972279922879417</v>
      </c>
      <c r="H41" t="s">
        <v>87</v>
      </c>
      <c r="I41">
        <v>0</v>
      </c>
      <c r="J41">
        <v>0.15655751710076937</v>
      </c>
      <c r="K41">
        <v>0.45340574878771861</v>
      </c>
      <c r="L41">
        <v>0.70783111433888435</v>
      </c>
    </row>
    <row r="42" spans="1:13">
      <c r="A42" t="s">
        <v>88</v>
      </c>
      <c r="B42">
        <v>0</v>
      </c>
      <c r="C42">
        <v>0.56612028133564052</v>
      </c>
      <c r="D42">
        <v>0.24247932693114707</v>
      </c>
      <c r="E42">
        <v>9.7063489673113776E-2</v>
      </c>
      <c r="H42" t="s">
        <v>88</v>
      </c>
      <c r="I42">
        <v>0</v>
      </c>
      <c r="J42">
        <v>0.29830797117284497</v>
      </c>
      <c r="K42">
        <v>0.54598318308247773</v>
      </c>
      <c r="L42">
        <v>0.80077537031001311</v>
      </c>
    </row>
    <row r="44" spans="1:13">
      <c r="A44" t="s">
        <v>106</v>
      </c>
      <c r="H44" t="s">
        <v>106</v>
      </c>
    </row>
    <row r="46" spans="1:13">
      <c r="B46" t="s">
        <v>97</v>
      </c>
      <c r="C46" t="s">
        <v>98</v>
      </c>
      <c r="I46" t="s">
        <v>97</v>
      </c>
      <c r="J46" t="s">
        <v>98</v>
      </c>
    </row>
    <row r="47" spans="1:13">
      <c r="A47" t="s">
        <v>89</v>
      </c>
      <c r="B47">
        <v>0.43695779968897502</v>
      </c>
      <c r="C47">
        <v>0.28218727141221361</v>
      </c>
      <c r="H47" t="s">
        <v>89</v>
      </c>
      <c r="I47">
        <v>4.4458256862362218</v>
      </c>
      <c r="J47">
        <v>3.9825437418421106</v>
      </c>
    </row>
    <row r="48" spans="1:13">
      <c r="A48" t="s">
        <v>90</v>
      </c>
      <c r="B48">
        <v>5.1408825665089641E-3</v>
      </c>
      <c r="C48">
        <v>4.5883167546994785E-3</v>
      </c>
      <c r="H48" t="s">
        <v>90</v>
      </c>
      <c r="I48">
        <v>9.8173532102935184</v>
      </c>
      <c r="J48">
        <v>6.1956179691693478</v>
      </c>
    </row>
    <row r="49" spans="1:10">
      <c r="A49" t="s">
        <v>91</v>
      </c>
      <c r="B49">
        <v>3</v>
      </c>
      <c r="C49">
        <v>3</v>
      </c>
      <c r="H49" t="s">
        <v>91</v>
      </c>
      <c r="I49">
        <v>3</v>
      </c>
      <c r="J49">
        <v>3</v>
      </c>
    </row>
    <row r="50" spans="1:10">
      <c r="A50" t="s">
        <v>92</v>
      </c>
      <c r="B50">
        <v>0</v>
      </c>
      <c r="H50" t="s">
        <v>92</v>
      </c>
      <c r="I50">
        <v>0</v>
      </c>
    </row>
    <row r="51" spans="1:10">
      <c r="A51" t="s">
        <v>93</v>
      </c>
      <c r="B51">
        <v>4</v>
      </c>
      <c r="H51" t="s">
        <v>93</v>
      </c>
      <c r="I51">
        <v>4</v>
      </c>
    </row>
    <row r="52" spans="1:10">
      <c r="A52" t="s">
        <v>26</v>
      </c>
      <c r="B52">
        <v>2.7177552409318295</v>
      </c>
      <c r="H52" t="s">
        <v>26</v>
      </c>
      <c r="I52">
        <v>0.20052569998350542</v>
      </c>
    </row>
    <row r="53" spans="1:10">
      <c r="A53" t="s">
        <v>94</v>
      </c>
      <c r="B53">
        <v>2.6554924688668626E-2</v>
      </c>
      <c r="H53" t="s">
        <v>94</v>
      </c>
      <c r="I53">
        <v>0.42542622556170451</v>
      </c>
    </row>
    <row r="54" spans="1:10">
      <c r="A54" t="s">
        <v>95</v>
      </c>
      <c r="B54">
        <v>2.1318467863266499</v>
      </c>
      <c r="H54" t="s">
        <v>95</v>
      </c>
      <c r="I54">
        <v>2.1318467863266499</v>
      </c>
    </row>
    <row r="55" spans="1:10">
      <c r="A55" t="s">
        <v>96</v>
      </c>
      <c r="B55">
        <v>5.3109849377337252E-2</v>
      </c>
      <c r="H55" t="s">
        <v>96</v>
      </c>
      <c r="I55">
        <v>0.85085245112340901</v>
      </c>
    </row>
    <row r="56" spans="1:10">
      <c r="A56" t="s">
        <v>95</v>
      </c>
      <c r="B56">
        <v>2.7764451051977934</v>
      </c>
      <c r="H56" t="s">
        <v>95</v>
      </c>
      <c r="I56">
        <v>2.7764451051977934</v>
      </c>
    </row>
    <row r="58" spans="1:10">
      <c r="A58" t="s">
        <v>106</v>
      </c>
    </row>
    <row r="59" spans="1:10">
      <c r="H59" t="s">
        <v>106</v>
      </c>
    </row>
    <row r="60" spans="1:10">
      <c r="B60" t="s">
        <v>97</v>
      </c>
      <c r="C60" t="s">
        <v>98</v>
      </c>
    </row>
    <row r="61" spans="1:10">
      <c r="A61" t="s">
        <v>89</v>
      </c>
      <c r="B61">
        <v>0.43695779968897502</v>
      </c>
      <c r="C61">
        <v>0.24443836837609609</v>
      </c>
      <c r="I61" t="s">
        <v>97</v>
      </c>
      <c r="J61" t="s">
        <v>98</v>
      </c>
    </row>
    <row r="62" spans="1:10">
      <c r="A62" t="s">
        <v>90</v>
      </c>
      <c r="B62">
        <v>5.1408825665089641E-3</v>
      </c>
      <c r="C62">
        <v>5.7079268275486844E-3</v>
      </c>
      <c r="H62" t="s">
        <v>89</v>
      </c>
      <c r="I62">
        <v>4.4458256862362218</v>
      </c>
      <c r="J62">
        <v>3.3991515464385347</v>
      </c>
    </row>
    <row r="63" spans="1:10">
      <c r="A63" t="s">
        <v>91</v>
      </c>
      <c r="B63">
        <v>3</v>
      </c>
      <c r="C63">
        <v>3</v>
      </c>
      <c r="H63" t="s">
        <v>90</v>
      </c>
      <c r="I63">
        <v>9.8173532102935184</v>
      </c>
      <c r="J63">
        <v>2.2337345160957689</v>
      </c>
    </row>
    <row r="64" spans="1:10">
      <c r="A64" t="s">
        <v>92</v>
      </c>
      <c r="B64">
        <v>0</v>
      </c>
      <c r="H64" t="s">
        <v>91</v>
      </c>
      <c r="I64">
        <v>3</v>
      </c>
      <c r="J64">
        <v>3</v>
      </c>
    </row>
    <row r="65" spans="1:9">
      <c r="A65" t="s">
        <v>93</v>
      </c>
      <c r="B65">
        <v>4</v>
      </c>
      <c r="H65" t="s">
        <v>92</v>
      </c>
      <c r="I65">
        <v>0</v>
      </c>
    </row>
    <row r="66" spans="1:9">
      <c r="A66" t="s">
        <v>26</v>
      </c>
      <c r="B66">
        <v>3.2014310885678881</v>
      </c>
      <c r="H66" t="s">
        <v>93</v>
      </c>
      <c r="I66">
        <v>3</v>
      </c>
    </row>
    <row r="67" spans="1:9">
      <c r="A67" t="s">
        <v>94</v>
      </c>
      <c r="B67">
        <v>1.6427980752895595E-2</v>
      </c>
      <c r="H67" t="s">
        <v>26</v>
      </c>
      <c r="I67">
        <v>0.52222661011285132</v>
      </c>
    </row>
    <row r="68" spans="1:9">
      <c r="A68" t="s">
        <v>95</v>
      </c>
      <c r="B68">
        <v>2.1318467863266499</v>
      </c>
      <c r="H68" t="s">
        <v>94</v>
      </c>
      <c r="I68">
        <v>0.31881100927302791</v>
      </c>
    </row>
    <row r="69" spans="1:9">
      <c r="A69" t="s">
        <v>96</v>
      </c>
      <c r="B69">
        <v>3.285596150579119E-2</v>
      </c>
      <c r="H69" t="s">
        <v>95</v>
      </c>
      <c r="I69">
        <v>2.3533634348018233</v>
      </c>
    </row>
    <row r="70" spans="1:9">
      <c r="A70" t="s">
        <v>95</v>
      </c>
      <c r="B70">
        <v>2.7764451051977934</v>
      </c>
      <c r="H70" t="s">
        <v>96</v>
      </c>
      <c r="I70">
        <v>0.63762201854605582</v>
      </c>
    </row>
    <row r="71" spans="1:9">
      <c r="H71" t="s">
        <v>95</v>
      </c>
      <c r="I71">
        <v>3.1824463052837091</v>
      </c>
    </row>
  </sheetData>
  <phoneticPr fontId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8FFCB1-7354-5F4F-9AC2-F0F172F8EE0E}">
  <dimension ref="A1:W38"/>
  <sheetViews>
    <sheetView topLeftCell="A18" workbookViewId="0">
      <selection activeCell="F2" sqref="F2"/>
    </sheetView>
  </sheetViews>
  <sheetFormatPr baseColWidth="10" defaultRowHeight="20"/>
  <sheetData>
    <row r="1" spans="1:23">
      <c r="A1" t="s">
        <v>134</v>
      </c>
      <c r="B1" t="s">
        <v>136</v>
      </c>
      <c r="F1" t="s">
        <v>135</v>
      </c>
      <c r="K1" t="s">
        <v>125</v>
      </c>
      <c r="T1" t="s">
        <v>122</v>
      </c>
      <c r="U1" t="s">
        <v>123</v>
      </c>
      <c r="V1" t="s">
        <v>124</v>
      </c>
      <c r="W1" t="s">
        <v>112</v>
      </c>
    </row>
    <row r="2" spans="1:23">
      <c r="B2" t="s">
        <v>122</v>
      </c>
      <c r="C2" t="s">
        <v>123</v>
      </c>
      <c r="D2" t="s">
        <v>124</v>
      </c>
      <c r="G2" t="s">
        <v>122</v>
      </c>
      <c r="H2" t="s">
        <v>123</v>
      </c>
      <c r="I2" t="s">
        <v>124</v>
      </c>
      <c r="L2" t="s">
        <v>122</v>
      </c>
      <c r="M2" t="s">
        <v>123</v>
      </c>
      <c r="N2" t="s">
        <v>124</v>
      </c>
      <c r="S2">
        <v>0</v>
      </c>
      <c r="T2">
        <v>0.43353734711040942</v>
      </c>
      <c r="U2">
        <v>0.25900241927530604</v>
      </c>
      <c r="V2">
        <v>0.38878062775846722</v>
      </c>
    </row>
    <row r="3" spans="1:23">
      <c r="A3">
        <v>0</v>
      </c>
      <c r="B3">
        <v>34169750</v>
      </c>
      <c r="C3">
        <v>15044750</v>
      </c>
      <c r="D3">
        <v>29626250</v>
      </c>
      <c r="F3">
        <v>0</v>
      </c>
      <c r="G3">
        <v>1</v>
      </c>
      <c r="H3">
        <v>1</v>
      </c>
      <c r="I3">
        <v>1</v>
      </c>
      <c r="K3">
        <v>0</v>
      </c>
      <c r="L3">
        <v>0.43353734711040942</v>
      </c>
      <c r="M3">
        <v>0.25900241927530604</v>
      </c>
      <c r="N3">
        <v>0.38878062775846722</v>
      </c>
      <c r="S3">
        <v>1</v>
      </c>
      <c r="T3">
        <v>0.12838587650197897</v>
      </c>
      <c r="U3">
        <v>0.26600673997189944</v>
      </c>
      <c r="V3">
        <v>0.39672175164360496</v>
      </c>
    </row>
    <row r="4" spans="1:23">
      <c r="A4">
        <v>7</v>
      </c>
      <c r="B4">
        <v>22825000</v>
      </c>
      <c r="C4">
        <v>12831250</v>
      </c>
      <c r="D4">
        <v>43352500</v>
      </c>
      <c r="F4">
        <v>7</v>
      </c>
      <c r="G4">
        <v>0.66798849859890697</v>
      </c>
      <c r="H4">
        <v>0.85287226441117336</v>
      </c>
      <c r="I4">
        <v>1.4633137842285135</v>
      </c>
      <c r="K4">
        <v>7</v>
      </c>
      <c r="L4">
        <v>0.12838587650197897</v>
      </c>
      <c r="M4">
        <v>0.26600673997189944</v>
      </c>
      <c r="N4">
        <v>0.39672175164360496</v>
      </c>
      <c r="S4">
        <v>2</v>
      </c>
      <c r="T4">
        <v>0.23088186663306431</v>
      </c>
      <c r="U4">
        <v>0.41804064158166654</v>
      </c>
      <c r="V4">
        <v>0.1920764809999046</v>
      </c>
    </row>
    <row r="5" spans="1:23">
      <c r="A5">
        <v>14</v>
      </c>
      <c r="B5">
        <v>37800000</v>
      </c>
      <c r="C5">
        <v>14600000</v>
      </c>
      <c r="D5">
        <v>17900000</v>
      </c>
      <c r="F5">
        <v>14</v>
      </c>
      <c r="G5">
        <v>1.1100000000000001</v>
      </c>
      <c r="H5">
        <v>0.96799999999999997</v>
      </c>
      <c r="I5">
        <v>0.60499999999999998</v>
      </c>
      <c r="K5">
        <v>14</v>
      </c>
      <c r="L5">
        <v>0.23088186663306431</v>
      </c>
      <c r="M5">
        <v>0.41804064158166654</v>
      </c>
      <c r="N5">
        <v>0.1920764809999046</v>
      </c>
      <c r="S5">
        <v>3</v>
      </c>
      <c r="T5">
        <v>0.45001658717409787</v>
      </c>
      <c r="U5">
        <v>0.90186819248781436</v>
      </c>
      <c r="V5">
        <v>0.22023767523119014</v>
      </c>
    </row>
    <row r="6" spans="1:23">
      <c r="A6">
        <v>21</v>
      </c>
      <c r="B6">
        <v>94792500</v>
      </c>
      <c r="C6">
        <v>25907250</v>
      </c>
      <c r="D6">
        <v>15238625</v>
      </c>
      <c r="F6">
        <v>21</v>
      </c>
      <c r="G6">
        <v>2.7741642827354607</v>
      </c>
      <c r="H6">
        <v>1.7220126622243639</v>
      </c>
      <c r="I6">
        <v>0.51436226319564571</v>
      </c>
      <c r="K6">
        <v>21</v>
      </c>
      <c r="L6">
        <v>0.45001658717409787</v>
      </c>
      <c r="M6">
        <v>0.90186819248781436</v>
      </c>
      <c r="N6">
        <v>0.22023767523119014</v>
      </c>
      <c r="S6">
        <v>4</v>
      </c>
      <c r="T6">
        <v>1.4596339080599212</v>
      </c>
      <c r="U6">
        <v>0.31070422872809966</v>
      </c>
      <c r="V6">
        <v>0.54541860413334031</v>
      </c>
    </row>
    <row r="7" spans="1:23">
      <c r="A7">
        <v>28</v>
      </c>
      <c r="B7">
        <v>155230000</v>
      </c>
      <c r="C7">
        <v>17565250</v>
      </c>
      <c r="D7">
        <v>70770000</v>
      </c>
      <c r="F7">
        <v>28</v>
      </c>
      <c r="G7">
        <v>4.5429071035052937</v>
      </c>
      <c r="H7">
        <v>1.1675335249837984</v>
      </c>
      <c r="I7">
        <v>2.3887599679338423</v>
      </c>
      <c r="K7">
        <v>28</v>
      </c>
      <c r="L7">
        <v>1.4596339080599212</v>
      </c>
      <c r="M7">
        <v>0.31070422872809966</v>
      </c>
      <c r="N7">
        <v>0.54541860413334031</v>
      </c>
      <c r="S7">
        <v>35</v>
      </c>
      <c r="T7">
        <v>1.8325971122830946</v>
      </c>
      <c r="U7">
        <v>1.2094115592854979</v>
      </c>
      <c r="V7">
        <v>0.36491599802975744</v>
      </c>
    </row>
    <row r="9" spans="1:23">
      <c r="A9" t="s">
        <v>134</v>
      </c>
      <c r="B9" t="s">
        <v>136</v>
      </c>
    </row>
    <row r="10" spans="1:23">
      <c r="B10" t="s">
        <v>126</v>
      </c>
      <c r="C10" t="s">
        <v>127</v>
      </c>
      <c r="D10" t="s">
        <v>128</v>
      </c>
      <c r="E10" t="s">
        <v>129</v>
      </c>
      <c r="F10" t="s">
        <v>110</v>
      </c>
      <c r="G10" t="s">
        <v>111</v>
      </c>
      <c r="H10" t="s">
        <v>130</v>
      </c>
      <c r="I10" t="s">
        <v>131</v>
      </c>
      <c r="J10" t="s">
        <v>53</v>
      </c>
      <c r="K10" t="s">
        <v>54</v>
      </c>
      <c r="L10" t="s">
        <v>132</v>
      </c>
      <c r="M10" t="s">
        <v>133</v>
      </c>
    </row>
    <row r="11" spans="1:23">
      <c r="A11">
        <v>0</v>
      </c>
      <c r="B11">
        <v>73870000</v>
      </c>
      <c r="C11">
        <v>13480000</v>
      </c>
      <c r="D11">
        <v>39640000</v>
      </c>
      <c r="E11">
        <v>9689000</v>
      </c>
      <c r="F11">
        <v>14350000</v>
      </c>
      <c r="G11">
        <v>22580000</v>
      </c>
      <c r="H11">
        <v>18750000</v>
      </c>
      <c r="I11">
        <v>4499000</v>
      </c>
      <c r="J11">
        <v>54410000</v>
      </c>
      <c r="K11">
        <v>43800000</v>
      </c>
      <c r="L11">
        <v>13150000</v>
      </c>
      <c r="M11">
        <v>7145000</v>
      </c>
    </row>
    <row r="12" spans="1:23">
      <c r="A12">
        <v>7</v>
      </c>
      <c r="B12">
        <v>23750000</v>
      </c>
      <c r="C12">
        <v>20880000</v>
      </c>
      <c r="D12">
        <v>33960000</v>
      </c>
      <c r="E12">
        <v>12710000</v>
      </c>
      <c r="F12">
        <v>21640000</v>
      </c>
      <c r="G12">
        <v>7920000</v>
      </c>
      <c r="H12">
        <v>17320000</v>
      </c>
      <c r="I12">
        <v>4445000</v>
      </c>
      <c r="J12">
        <v>50510000</v>
      </c>
      <c r="K12">
        <v>72860000</v>
      </c>
      <c r="L12">
        <v>30660000</v>
      </c>
      <c r="M12">
        <v>19380000</v>
      </c>
    </row>
    <row r="13" spans="1:23">
      <c r="A13">
        <v>14</v>
      </c>
      <c r="B13">
        <v>53500000</v>
      </c>
      <c r="C13">
        <v>37400000</v>
      </c>
      <c r="D13">
        <v>16400000</v>
      </c>
      <c r="E13">
        <v>43900000</v>
      </c>
      <c r="F13">
        <v>3970000</v>
      </c>
      <c r="G13">
        <v>15200000</v>
      </c>
      <c r="H13">
        <v>32100000</v>
      </c>
      <c r="I13">
        <v>7020000</v>
      </c>
      <c r="J13">
        <v>6400000</v>
      </c>
      <c r="K13">
        <v>33600000</v>
      </c>
      <c r="L13">
        <v>15400000</v>
      </c>
      <c r="M13">
        <v>16300000</v>
      </c>
    </row>
    <row r="14" spans="1:23">
      <c r="A14">
        <v>21</v>
      </c>
      <c r="B14">
        <v>129300000</v>
      </c>
      <c r="C14">
        <v>78600000</v>
      </c>
      <c r="D14">
        <v>110300000</v>
      </c>
      <c r="E14">
        <v>60970000</v>
      </c>
      <c r="F14">
        <v>7508000</v>
      </c>
      <c r="G14">
        <v>22510000</v>
      </c>
      <c r="H14">
        <v>65280000</v>
      </c>
      <c r="I14">
        <v>8331000</v>
      </c>
      <c r="J14">
        <v>29120000</v>
      </c>
      <c r="K14">
        <v>22660000</v>
      </c>
      <c r="L14">
        <v>332500</v>
      </c>
      <c r="M14">
        <v>8842000</v>
      </c>
    </row>
    <row r="15" spans="1:23">
      <c r="A15">
        <v>28</v>
      </c>
      <c r="B15">
        <v>279500000</v>
      </c>
      <c r="C15">
        <v>88390000</v>
      </c>
      <c r="D15">
        <v>190900000</v>
      </c>
      <c r="E15">
        <v>62130000</v>
      </c>
      <c r="F15">
        <v>17960000</v>
      </c>
      <c r="G15">
        <v>27090000</v>
      </c>
      <c r="H15">
        <v>20420000</v>
      </c>
      <c r="I15">
        <v>4791000</v>
      </c>
      <c r="J15">
        <v>98370000</v>
      </c>
      <c r="K15">
        <v>71200000</v>
      </c>
      <c r="L15">
        <v>42740000</v>
      </c>
      <c r="M15">
        <v>24790000</v>
      </c>
    </row>
    <row r="17" spans="1:13">
      <c r="A17" t="s">
        <v>135</v>
      </c>
    </row>
    <row r="18" spans="1:13">
      <c r="B18" t="s">
        <v>126</v>
      </c>
      <c r="C18" t="s">
        <v>127</v>
      </c>
      <c r="D18" t="s">
        <v>128</v>
      </c>
      <c r="E18" t="s">
        <v>129</v>
      </c>
      <c r="F18" t="s">
        <v>110</v>
      </c>
      <c r="G18" t="s">
        <v>111</v>
      </c>
      <c r="H18" t="s">
        <v>130</v>
      </c>
      <c r="I18" t="s">
        <v>131</v>
      </c>
      <c r="J18" t="s">
        <v>53</v>
      </c>
      <c r="K18" t="s">
        <v>54</v>
      </c>
      <c r="L18" t="s">
        <v>132</v>
      </c>
      <c r="M18" t="s">
        <v>133</v>
      </c>
    </row>
    <row r="19" spans="1:13">
      <c r="A19">
        <v>0</v>
      </c>
      <c r="B19">
        <v>1</v>
      </c>
      <c r="C19">
        <v>1</v>
      </c>
      <c r="D19">
        <v>1</v>
      </c>
      <c r="E19">
        <v>1</v>
      </c>
      <c r="F19">
        <v>1</v>
      </c>
      <c r="G19">
        <v>1</v>
      </c>
      <c r="H19">
        <v>1</v>
      </c>
      <c r="I19">
        <v>1</v>
      </c>
      <c r="J19">
        <v>1</v>
      </c>
      <c r="K19">
        <v>1</v>
      </c>
      <c r="L19">
        <v>1</v>
      </c>
      <c r="M19">
        <v>1</v>
      </c>
    </row>
    <row r="20" spans="1:13">
      <c r="A20">
        <v>7</v>
      </c>
      <c r="B20">
        <v>0.32151076214972246</v>
      </c>
      <c r="C20">
        <v>1.5489614243323442</v>
      </c>
      <c r="D20">
        <v>0.85671039354187695</v>
      </c>
      <c r="E20">
        <v>1.3117968830632676</v>
      </c>
      <c r="F20">
        <v>1.5080139372822299</v>
      </c>
      <c r="G20">
        <v>0.35075287865367583</v>
      </c>
      <c r="H20">
        <v>0.9237333333333333</v>
      </c>
      <c r="I20">
        <v>0.98799733274060897</v>
      </c>
      <c r="J20">
        <v>0.92832199963242046</v>
      </c>
      <c r="K20">
        <v>1.6634703196347032</v>
      </c>
      <c r="L20">
        <v>2.3315589353612167</v>
      </c>
      <c r="M20">
        <v>2.7123862841147655</v>
      </c>
    </row>
    <row r="21" spans="1:13">
      <c r="A21">
        <v>14</v>
      </c>
      <c r="B21">
        <v>0.72424529578990116</v>
      </c>
      <c r="C21">
        <v>2.7744807121661723</v>
      </c>
      <c r="D21">
        <v>0.41372351160443999</v>
      </c>
      <c r="E21">
        <v>4.5309113427598309</v>
      </c>
      <c r="F21">
        <v>0.27665505226480835</v>
      </c>
      <c r="G21">
        <v>0.67316209034543839</v>
      </c>
      <c r="H21">
        <v>1.712</v>
      </c>
      <c r="I21">
        <v>1.5603467437208269</v>
      </c>
      <c r="J21">
        <v>0.11762543650064326</v>
      </c>
      <c r="K21">
        <v>0.76712328767123283</v>
      </c>
      <c r="L21">
        <v>1.1711026615969582</v>
      </c>
      <c r="M21">
        <v>2.2813156053184045</v>
      </c>
    </row>
    <row r="22" spans="1:13">
      <c r="A22">
        <v>21</v>
      </c>
      <c r="B22">
        <v>1.7503722756193312</v>
      </c>
      <c r="C22">
        <v>5.8308605341246293</v>
      </c>
      <c r="D22">
        <v>2.782542885973764</v>
      </c>
      <c r="E22">
        <v>6.2927030653318194</v>
      </c>
      <c r="F22">
        <v>0.52320557491289199</v>
      </c>
      <c r="G22">
        <v>0.99689991142604073</v>
      </c>
      <c r="H22">
        <v>3.4815999999999998</v>
      </c>
      <c r="I22">
        <v>1.8517448321849299</v>
      </c>
      <c r="J22">
        <v>0.53519573607792681</v>
      </c>
      <c r="K22">
        <v>0.51735159817351595</v>
      </c>
      <c r="L22">
        <v>2.5285171102661597E-2</v>
      </c>
      <c r="M22">
        <v>1.2375087473757873</v>
      </c>
    </row>
    <row r="23" spans="1:13">
      <c r="A23">
        <v>28</v>
      </c>
      <c r="B23">
        <v>3.7836740219304184</v>
      </c>
      <c r="C23">
        <v>6.5571216617210686</v>
      </c>
      <c r="D23">
        <v>4.8158425832492435</v>
      </c>
      <c r="E23">
        <v>6.4124264629992771</v>
      </c>
      <c r="F23">
        <v>1.2515679442508711</v>
      </c>
      <c r="G23">
        <v>1.199734278122232</v>
      </c>
      <c r="H23">
        <v>1.0890666666666666</v>
      </c>
      <c r="I23">
        <v>1.0649033118470772</v>
      </c>
      <c r="J23">
        <v>1.8079397169637934</v>
      </c>
      <c r="K23">
        <v>1.6255707762557077</v>
      </c>
      <c r="L23">
        <v>3.2501901140684413</v>
      </c>
      <c r="M23">
        <v>3.4695591322603221</v>
      </c>
    </row>
    <row r="25" spans="1:13">
      <c r="A25" t="s">
        <v>138</v>
      </c>
      <c r="E25" t="s">
        <v>138</v>
      </c>
    </row>
    <row r="26" spans="1:13" ht="21" thickBot="1">
      <c r="A26" t="s">
        <v>139</v>
      </c>
      <c r="E26" t="s">
        <v>140</v>
      </c>
    </row>
    <row r="27" spans="1:13">
      <c r="A27" s="2"/>
      <c r="B27" s="2" t="s">
        <v>97</v>
      </c>
      <c r="C27" s="2" t="s">
        <v>98</v>
      </c>
      <c r="E27" s="2"/>
      <c r="F27" s="2" t="s">
        <v>97</v>
      </c>
      <c r="G27" s="2" t="s">
        <v>98</v>
      </c>
    </row>
    <row r="28" spans="1:13">
      <c r="A28" t="s">
        <v>113</v>
      </c>
      <c r="B28">
        <v>5.3922661824750024</v>
      </c>
      <c r="C28">
        <v>1.1513180502217117</v>
      </c>
      <c r="E28" t="s">
        <v>113</v>
      </c>
      <c r="F28">
        <v>5.3922661824750024</v>
      </c>
      <c r="G28">
        <v>2.5383149348870662</v>
      </c>
    </row>
    <row r="29" spans="1:13">
      <c r="A29" t="s">
        <v>114</v>
      </c>
      <c r="B29">
        <v>1.7724827300662629</v>
      </c>
      <c r="C29">
        <v>7.9123047132822286E-3</v>
      </c>
      <c r="E29" t="s">
        <v>114</v>
      </c>
      <c r="F29">
        <v>1.7724827300662629</v>
      </c>
      <c r="G29">
        <v>0.91351062798266958</v>
      </c>
    </row>
    <row r="30" spans="1:13">
      <c r="A30" t="s">
        <v>115</v>
      </c>
      <c r="B30">
        <v>4</v>
      </c>
      <c r="C30">
        <v>4</v>
      </c>
      <c r="E30" t="s">
        <v>115</v>
      </c>
      <c r="F30">
        <v>4</v>
      </c>
      <c r="G30">
        <v>4</v>
      </c>
    </row>
    <row r="31" spans="1:13">
      <c r="A31" t="s">
        <v>137</v>
      </c>
      <c r="B31">
        <v>0.8901975173897726</v>
      </c>
      <c r="E31" t="s">
        <v>137</v>
      </c>
      <c r="F31">
        <v>1.3429966790244663</v>
      </c>
    </row>
    <row r="32" spans="1:13">
      <c r="A32" t="s">
        <v>116</v>
      </c>
      <c r="B32">
        <v>0</v>
      </c>
      <c r="E32" t="s">
        <v>116</v>
      </c>
      <c r="F32">
        <v>0</v>
      </c>
    </row>
    <row r="33" spans="1:7">
      <c r="A33" t="s">
        <v>117</v>
      </c>
      <c r="B33">
        <v>6</v>
      </c>
      <c r="E33" t="s">
        <v>117</v>
      </c>
      <c r="F33">
        <v>6</v>
      </c>
    </row>
    <row r="34" spans="1:7">
      <c r="A34" t="s">
        <v>26</v>
      </c>
      <c r="B34">
        <v>6.3567446970874473</v>
      </c>
      <c r="E34" t="s">
        <v>26</v>
      </c>
      <c r="F34">
        <v>3.4827642552134286</v>
      </c>
    </row>
    <row r="35" spans="1:7">
      <c r="A35" t="s">
        <v>118</v>
      </c>
      <c r="B35">
        <v>3.5543505518129213E-4</v>
      </c>
      <c r="E35" t="s">
        <v>118</v>
      </c>
      <c r="F35">
        <v>6.5491482171982952E-3</v>
      </c>
    </row>
    <row r="36" spans="1:7">
      <c r="A36" t="s">
        <v>119</v>
      </c>
      <c r="B36">
        <v>1.9431802805153031</v>
      </c>
      <c r="E36" t="s">
        <v>119</v>
      </c>
      <c r="F36">
        <v>1.9431802805153031</v>
      </c>
    </row>
    <row r="37" spans="1:7">
      <c r="A37" t="s">
        <v>120</v>
      </c>
      <c r="B37">
        <v>7.1087011036258425E-4</v>
      </c>
      <c r="E37" t="s">
        <v>120</v>
      </c>
      <c r="F37">
        <v>1.309829643439659E-2</v>
      </c>
    </row>
    <row r="38" spans="1:7" ht="21" thickBot="1">
      <c r="A38" s="1" t="s">
        <v>121</v>
      </c>
      <c r="B38" s="1">
        <v>2.4469118511449697</v>
      </c>
      <c r="C38" s="1"/>
      <c r="E38" s="1" t="s">
        <v>121</v>
      </c>
      <c r="F38" s="1">
        <v>2.4469118511449697</v>
      </c>
      <c r="G38" s="1"/>
    </row>
  </sheetData>
  <phoneticPr fontId="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8019EE-B644-7240-88CB-091C3475B5D8}">
  <dimension ref="A1:K27"/>
  <sheetViews>
    <sheetView workbookViewId="0">
      <selection activeCell="F17" sqref="F17:G17"/>
    </sheetView>
  </sheetViews>
  <sheetFormatPr baseColWidth="10" defaultRowHeight="20"/>
  <sheetData>
    <row r="1" spans="1:11">
      <c r="B1" t="s">
        <v>167</v>
      </c>
      <c r="C1" t="s">
        <v>168</v>
      </c>
      <c r="E1" t="s">
        <v>99</v>
      </c>
      <c r="I1" t="s">
        <v>99</v>
      </c>
    </row>
    <row r="2" spans="1:11" ht="21" thickBot="1">
      <c r="A2" t="s">
        <v>3</v>
      </c>
      <c r="B2">
        <v>52</v>
      </c>
      <c r="C2">
        <v>70</v>
      </c>
      <c r="E2" t="s">
        <v>107</v>
      </c>
      <c r="I2" t="s">
        <v>169</v>
      </c>
    </row>
    <row r="3" spans="1:11">
      <c r="B3">
        <v>50</v>
      </c>
      <c r="C3">
        <v>74</v>
      </c>
      <c r="E3" s="2"/>
      <c r="F3" s="2" t="s">
        <v>97</v>
      </c>
      <c r="G3" s="2" t="s">
        <v>98</v>
      </c>
      <c r="I3" s="2"/>
      <c r="J3" s="2" t="s">
        <v>97</v>
      </c>
      <c r="K3" s="2" t="s">
        <v>98</v>
      </c>
    </row>
    <row r="4" spans="1:11">
      <c r="B4">
        <v>53</v>
      </c>
      <c r="C4">
        <v>73</v>
      </c>
      <c r="E4" t="s">
        <v>89</v>
      </c>
      <c r="F4">
        <v>51.666666666666664</v>
      </c>
      <c r="G4">
        <v>17.333333333333332</v>
      </c>
      <c r="I4" t="s">
        <v>89</v>
      </c>
      <c r="J4">
        <v>72.333333333333329</v>
      </c>
      <c r="K4">
        <v>20.333333333333332</v>
      </c>
    </row>
    <row r="5" spans="1:11">
      <c r="A5" t="s">
        <v>88</v>
      </c>
      <c r="B5">
        <v>20</v>
      </c>
      <c r="C5">
        <v>20</v>
      </c>
      <c r="E5" t="s">
        <v>90</v>
      </c>
      <c r="F5">
        <v>2.333333333333333</v>
      </c>
      <c r="G5">
        <v>30.333333333333314</v>
      </c>
      <c r="I5" t="s">
        <v>90</v>
      </c>
      <c r="J5">
        <v>4.333333333333333</v>
      </c>
      <c r="K5">
        <v>0.33333333333333337</v>
      </c>
    </row>
    <row r="6" spans="1:11">
      <c r="B6">
        <v>11</v>
      </c>
      <c r="C6">
        <v>20</v>
      </c>
      <c r="E6" t="s">
        <v>91</v>
      </c>
      <c r="F6">
        <v>3</v>
      </c>
      <c r="G6">
        <v>3</v>
      </c>
      <c r="I6" t="s">
        <v>91</v>
      </c>
      <c r="J6">
        <v>3</v>
      </c>
      <c r="K6">
        <v>3</v>
      </c>
    </row>
    <row r="7" spans="1:11">
      <c r="B7">
        <v>21</v>
      </c>
      <c r="C7">
        <v>21</v>
      </c>
      <c r="E7" t="s">
        <v>92</v>
      </c>
      <c r="F7">
        <v>0</v>
      </c>
      <c r="I7" t="s">
        <v>92</v>
      </c>
      <c r="J7">
        <v>0</v>
      </c>
    </row>
    <row r="8" spans="1:11">
      <c r="A8" t="s">
        <v>109</v>
      </c>
      <c r="B8">
        <v>14</v>
      </c>
      <c r="C8">
        <v>16</v>
      </c>
      <c r="E8" t="s">
        <v>93</v>
      </c>
      <c r="F8">
        <v>2</v>
      </c>
      <c r="I8" t="s">
        <v>93</v>
      </c>
      <c r="J8">
        <v>2</v>
      </c>
    </row>
    <row r="9" spans="1:11">
      <c r="B9">
        <v>11</v>
      </c>
      <c r="C9">
        <v>14</v>
      </c>
      <c r="E9" t="s">
        <v>26</v>
      </c>
      <c r="F9">
        <v>10.404571208887772</v>
      </c>
      <c r="I9" t="s">
        <v>26</v>
      </c>
      <c r="J9">
        <v>41.692753738338205</v>
      </c>
    </row>
    <row r="10" spans="1:11">
      <c r="B10">
        <v>11</v>
      </c>
      <c r="C10">
        <v>13</v>
      </c>
      <c r="E10" t="s">
        <v>94</v>
      </c>
      <c r="F10">
        <v>4.5556918572197333E-3</v>
      </c>
      <c r="I10" t="s">
        <v>94</v>
      </c>
      <c r="J10">
        <v>2.8739173865107717E-4</v>
      </c>
    </row>
    <row r="11" spans="1:11">
      <c r="E11" t="s">
        <v>95</v>
      </c>
      <c r="F11">
        <v>2.9199855803537269</v>
      </c>
      <c r="I11" t="s">
        <v>95</v>
      </c>
      <c r="J11">
        <v>2.9199855803537269</v>
      </c>
    </row>
    <row r="12" spans="1:11">
      <c r="E12" t="s">
        <v>96</v>
      </c>
      <c r="F12">
        <v>9.1113837144394666E-3</v>
      </c>
      <c r="I12" t="s">
        <v>96</v>
      </c>
      <c r="J12">
        <v>5.7478347730215433E-4</v>
      </c>
    </row>
    <row r="13" spans="1:11" ht="21" thickBot="1">
      <c r="A13" t="s">
        <v>165</v>
      </c>
      <c r="B13" t="s">
        <v>3</v>
      </c>
      <c r="C13">
        <f>AVERAGE(B2:B4)</f>
        <v>51.666666666666664</v>
      </c>
      <c r="E13" s="1" t="s">
        <v>95</v>
      </c>
      <c r="F13" s="1">
        <v>4.3026527297494637</v>
      </c>
      <c r="G13" s="1"/>
      <c r="I13" s="1" t="s">
        <v>95</v>
      </c>
      <c r="J13" s="1">
        <v>4.3026527297494637</v>
      </c>
      <c r="K13" s="1"/>
    </row>
    <row r="14" spans="1:11">
      <c r="B14" t="s">
        <v>88</v>
      </c>
      <c r="C14">
        <f>AVERAGE(B5:B7)</f>
        <v>17.333333333333332</v>
      </c>
    </row>
    <row r="15" spans="1:11">
      <c r="B15" t="s">
        <v>109</v>
      </c>
      <c r="C15">
        <f>AVERAGE(B8:B10)</f>
        <v>12</v>
      </c>
      <c r="E15" t="s">
        <v>99</v>
      </c>
      <c r="I15" t="s">
        <v>99</v>
      </c>
    </row>
    <row r="16" spans="1:11" ht="21" thickBot="1">
      <c r="A16" t="s">
        <v>166</v>
      </c>
      <c r="B16" t="s">
        <v>3</v>
      </c>
      <c r="C16">
        <f>AVERAGE(C2:C4)</f>
        <v>72.333333333333329</v>
      </c>
      <c r="E16" t="s">
        <v>108</v>
      </c>
      <c r="I16" t="s">
        <v>170</v>
      </c>
    </row>
    <row r="17" spans="1:11">
      <c r="B17" t="s">
        <v>88</v>
      </c>
      <c r="C17">
        <f>AVERAGE(C5:C7)</f>
        <v>20.333333333333332</v>
      </c>
      <c r="E17" s="2"/>
      <c r="F17" s="2" t="s">
        <v>97</v>
      </c>
      <c r="G17" s="2" t="s">
        <v>98</v>
      </c>
      <c r="I17" s="2"/>
      <c r="J17" s="2" t="s">
        <v>97</v>
      </c>
      <c r="K17" s="2" t="s">
        <v>98</v>
      </c>
    </row>
    <row r="18" spans="1:11">
      <c r="B18" t="s">
        <v>109</v>
      </c>
      <c r="C18">
        <f>AVERAGE(C8:C10)</f>
        <v>14.333333333333334</v>
      </c>
      <c r="E18" t="s">
        <v>89</v>
      </c>
      <c r="F18">
        <v>51.666666666666664</v>
      </c>
      <c r="G18">
        <v>12</v>
      </c>
      <c r="I18" t="s">
        <v>89</v>
      </c>
      <c r="J18">
        <v>72.333333333333329</v>
      </c>
      <c r="K18">
        <v>14.333333333333334</v>
      </c>
    </row>
    <row r="19" spans="1:11">
      <c r="E19" t="s">
        <v>90</v>
      </c>
      <c r="F19">
        <v>2.333333333333333</v>
      </c>
      <c r="G19">
        <v>3</v>
      </c>
      <c r="I19" t="s">
        <v>90</v>
      </c>
      <c r="J19">
        <v>4.333333333333333</v>
      </c>
      <c r="K19">
        <v>2.3333333333333335</v>
      </c>
    </row>
    <row r="20" spans="1:11">
      <c r="E20" t="s">
        <v>91</v>
      </c>
      <c r="F20">
        <v>3</v>
      </c>
      <c r="G20">
        <v>3</v>
      </c>
      <c r="I20" t="s">
        <v>91</v>
      </c>
      <c r="J20">
        <v>3</v>
      </c>
      <c r="K20">
        <v>3</v>
      </c>
    </row>
    <row r="21" spans="1:11">
      <c r="E21" t="s">
        <v>92</v>
      </c>
      <c r="F21">
        <v>0</v>
      </c>
      <c r="I21" t="s">
        <v>92</v>
      </c>
      <c r="J21">
        <v>0</v>
      </c>
    </row>
    <row r="22" spans="1:11">
      <c r="A22" t="s">
        <v>3</v>
      </c>
      <c r="B22">
        <f>STDEV(B2:B4)</f>
        <v>1.5275252316519465</v>
      </c>
      <c r="E22" t="s">
        <v>93</v>
      </c>
      <c r="F22">
        <v>4</v>
      </c>
      <c r="I22" t="s">
        <v>93</v>
      </c>
      <c r="J22">
        <v>4</v>
      </c>
    </row>
    <row r="23" spans="1:11">
      <c r="A23" t="s">
        <v>88</v>
      </c>
      <c r="B23">
        <f>STDEV(B5:B7)</f>
        <v>5.5075705472861003</v>
      </c>
      <c r="E23" t="s">
        <v>26</v>
      </c>
      <c r="F23">
        <v>29.75</v>
      </c>
      <c r="I23" t="s">
        <v>26</v>
      </c>
      <c r="J23">
        <v>38.907582808496336</v>
      </c>
    </row>
    <row r="24" spans="1:11">
      <c r="A24" t="s">
        <v>109</v>
      </c>
      <c r="B24">
        <f>STDEV(B8:B10)</f>
        <v>1.7320508075688772</v>
      </c>
      <c r="E24" t="s">
        <v>94</v>
      </c>
      <c r="F24">
        <v>3.8010987051651877E-6</v>
      </c>
      <c r="I24" t="s">
        <v>94</v>
      </c>
      <c r="J24">
        <v>1.3033890514685181E-6</v>
      </c>
    </row>
    <row r="25" spans="1:11">
      <c r="B25">
        <f>STDEV(C2:C4)</f>
        <v>2.0816659994661326</v>
      </c>
      <c r="E25" t="s">
        <v>95</v>
      </c>
      <c r="F25">
        <v>2.1318467863266499</v>
      </c>
      <c r="I25" t="s">
        <v>95</v>
      </c>
      <c r="J25">
        <v>2.1318467863266499</v>
      </c>
    </row>
    <row r="26" spans="1:11">
      <c r="B26">
        <f>STDEV(C5:C7)</f>
        <v>0.57735026918962584</v>
      </c>
      <c r="E26" t="s">
        <v>96</v>
      </c>
      <c r="F26">
        <v>7.6021974103303754E-6</v>
      </c>
      <c r="I26" t="s">
        <v>96</v>
      </c>
      <c r="J26">
        <v>2.6067781029370363E-6</v>
      </c>
    </row>
    <row r="27" spans="1:11" ht="21" thickBot="1">
      <c r="B27">
        <f>STDEV(C8:C10)</f>
        <v>1.5275252316519468</v>
      </c>
      <c r="E27" s="1" t="s">
        <v>95</v>
      </c>
      <c r="F27" s="1">
        <v>2.7764451051977934</v>
      </c>
      <c r="G27" s="1"/>
      <c r="I27" s="1" t="s">
        <v>95</v>
      </c>
      <c r="J27" s="1">
        <v>2.7764451051977934</v>
      </c>
      <c r="K27" s="1"/>
    </row>
  </sheetData>
  <phoneticPr fontId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F52F95-6E6A-5C44-9EE6-3EDC96BB376C}">
  <dimension ref="A1:L32"/>
  <sheetViews>
    <sheetView workbookViewId="0">
      <selection activeCell="F19" sqref="F19:F28"/>
    </sheetView>
  </sheetViews>
  <sheetFormatPr baseColWidth="10" defaultRowHeight="20"/>
  <sheetData>
    <row r="1" spans="1:12">
      <c r="A1" s="14"/>
      <c r="B1" s="14"/>
      <c r="C1" s="14"/>
      <c r="D1" s="13"/>
      <c r="E1" s="13"/>
      <c r="F1" s="13"/>
      <c r="G1" s="13"/>
    </row>
    <row r="2" spans="1:12">
      <c r="A2" s="14"/>
      <c r="C2" t="s">
        <v>163</v>
      </c>
      <c r="D2" t="s">
        <v>164</v>
      </c>
      <c r="E2" s="13"/>
      <c r="F2" t="s">
        <v>99</v>
      </c>
      <c r="J2" t="s">
        <v>99</v>
      </c>
    </row>
    <row r="3" spans="1:12" ht="21" thickBot="1">
      <c r="A3" s="14"/>
      <c r="B3" t="s">
        <v>3</v>
      </c>
      <c r="C3">
        <v>76</v>
      </c>
      <c r="D3">
        <v>119</v>
      </c>
      <c r="E3" s="13"/>
      <c r="F3" t="s">
        <v>107</v>
      </c>
      <c r="J3" t="s">
        <v>169</v>
      </c>
    </row>
    <row r="4" spans="1:12">
      <c r="A4" s="14"/>
      <c r="C4">
        <v>69</v>
      </c>
      <c r="D4">
        <v>108</v>
      </c>
      <c r="E4" s="13"/>
      <c r="F4" s="2"/>
      <c r="G4" s="2" t="s">
        <v>97</v>
      </c>
      <c r="H4" s="2" t="s">
        <v>98</v>
      </c>
      <c r="J4" s="2"/>
      <c r="K4" s="2" t="s">
        <v>97</v>
      </c>
      <c r="L4" s="2" t="s">
        <v>98</v>
      </c>
    </row>
    <row r="5" spans="1:12">
      <c r="A5" s="14"/>
      <c r="C5">
        <v>72</v>
      </c>
      <c r="D5">
        <v>123</v>
      </c>
      <c r="E5" s="13"/>
      <c r="F5" t="s">
        <v>89</v>
      </c>
      <c r="G5">
        <v>72.333333333333329</v>
      </c>
      <c r="H5">
        <v>35.333333333333336</v>
      </c>
      <c r="J5" t="s">
        <v>89</v>
      </c>
      <c r="K5">
        <v>116.66666666666667</v>
      </c>
      <c r="L5">
        <v>43.666666666666664</v>
      </c>
    </row>
    <row r="6" spans="1:12">
      <c r="A6" s="14"/>
      <c r="B6" t="s">
        <v>88</v>
      </c>
      <c r="C6">
        <v>30</v>
      </c>
      <c r="D6">
        <v>50</v>
      </c>
      <c r="E6" s="13"/>
      <c r="F6" t="s">
        <v>90</v>
      </c>
      <c r="G6">
        <v>12.333333333333332</v>
      </c>
      <c r="H6">
        <v>25.333333333333258</v>
      </c>
      <c r="J6" t="s">
        <v>90</v>
      </c>
      <c r="K6">
        <v>60.333333333333343</v>
      </c>
      <c r="L6">
        <v>42.333333333333485</v>
      </c>
    </row>
    <row r="7" spans="1:12">
      <c r="A7" s="14"/>
      <c r="C7">
        <v>40</v>
      </c>
      <c r="D7">
        <v>37</v>
      </c>
      <c r="E7" s="13"/>
      <c r="F7" t="s">
        <v>91</v>
      </c>
      <c r="G7">
        <v>3</v>
      </c>
      <c r="H7">
        <v>3</v>
      </c>
      <c r="J7" t="s">
        <v>91</v>
      </c>
      <c r="K7">
        <v>3</v>
      </c>
      <c r="L7">
        <v>3</v>
      </c>
    </row>
    <row r="8" spans="1:12">
      <c r="A8" s="14"/>
      <c r="C8">
        <v>36</v>
      </c>
      <c r="D8">
        <v>44</v>
      </c>
      <c r="E8" s="13"/>
      <c r="F8" t="s">
        <v>92</v>
      </c>
      <c r="G8">
        <v>0</v>
      </c>
      <c r="J8" t="s">
        <v>92</v>
      </c>
      <c r="K8">
        <v>0</v>
      </c>
    </row>
    <row r="9" spans="1:12">
      <c r="A9" s="14"/>
      <c r="B9" t="s">
        <v>109</v>
      </c>
      <c r="C9">
        <v>32</v>
      </c>
      <c r="D9">
        <v>51</v>
      </c>
      <c r="E9" s="13"/>
      <c r="F9" t="s">
        <v>93</v>
      </c>
      <c r="G9">
        <v>4</v>
      </c>
      <c r="J9" t="s">
        <v>93</v>
      </c>
      <c r="K9">
        <v>4</v>
      </c>
    </row>
    <row r="10" spans="1:12">
      <c r="A10" s="14"/>
      <c r="C10">
        <v>43</v>
      </c>
      <c r="D10">
        <v>44</v>
      </c>
      <c r="E10" s="13"/>
      <c r="F10" t="s">
        <v>26</v>
      </c>
      <c r="G10">
        <v>10.442001639057938</v>
      </c>
      <c r="J10" t="s">
        <v>26</v>
      </c>
      <c r="K10">
        <v>12.478683122330345</v>
      </c>
    </row>
    <row r="11" spans="1:12">
      <c r="A11" s="14"/>
      <c r="C11">
        <v>25</v>
      </c>
      <c r="D11">
        <v>40</v>
      </c>
      <c r="E11" s="14"/>
      <c r="F11" t="s">
        <v>94</v>
      </c>
      <c r="G11">
        <v>2.3762293934858882E-4</v>
      </c>
      <c r="J11" t="s">
        <v>94</v>
      </c>
      <c r="K11">
        <v>1.1859818758555681E-4</v>
      </c>
    </row>
    <row r="12" spans="1:12">
      <c r="A12" s="14"/>
      <c r="E12" s="14"/>
      <c r="F12" t="s">
        <v>95</v>
      </c>
      <c r="G12">
        <v>2.1318467863266499</v>
      </c>
      <c r="J12" t="s">
        <v>95</v>
      </c>
      <c r="K12">
        <v>2.1318467863266499</v>
      </c>
    </row>
    <row r="13" spans="1:12">
      <c r="A13" s="14"/>
      <c r="E13" s="14"/>
      <c r="F13" t="s">
        <v>96</v>
      </c>
      <c r="G13">
        <v>4.7524587869717764E-4</v>
      </c>
      <c r="J13" t="s">
        <v>96</v>
      </c>
      <c r="K13">
        <v>2.3719637517111361E-4</v>
      </c>
    </row>
    <row r="14" spans="1:12" ht="21" thickBot="1">
      <c r="A14" s="14"/>
      <c r="B14" t="s">
        <v>165</v>
      </c>
      <c r="C14" t="s">
        <v>3</v>
      </c>
      <c r="D14">
        <f>AVERAGE(C3:C5)</f>
        <v>72.333333333333329</v>
      </c>
      <c r="E14" s="14"/>
      <c r="F14" s="1" t="s">
        <v>95</v>
      </c>
      <c r="G14" s="1">
        <v>2.7764451051977934</v>
      </c>
      <c r="H14" s="1"/>
      <c r="J14" s="1" t="s">
        <v>95</v>
      </c>
      <c r="K14" s="1">
        <v>2.7764451051977934</v>
      </c>
      <c r="L14" s="1"/>
    </row>
    <row r="15" spans="1:12">
      <c r="A15" s="14"/>
      <c r="C15" t="s">
        <v>88</v>
      </c>
      <c r="D15">
        <f>AVERAGE(C6:C8)</f>
        <v>35.333333333333336</v>
      </c>
      <c r="E15" s="14"/>
    </row>
    <row r="16" spans="1:12">
      <c r="C16" t="s">
        <v>109</v>
      </c>
      <c r="D16">
        <f>AVERAGE(C9:C11)</f>
        <v>33.333333333333336</v>
      </c>
      <c r="F16" t="s">
        <v>99</v>
      </c>
      <c r="J16" t="s">
        <v>99</v>
      </c>
    </row>
    <row r="17" spans="1:12" ht="21" thickBot="1">
      <c r="B17" t="s">
        <v>166</v>
      </c>
      <c r="C17" t="s">
        <v>3</v>
      </c>
      <c r="D17">
        <f>AVERAGE(D3:D5)</f>
        <v>116.66666666666667</v>
      </c>
      <c r="F17" t="s">
        <v>108</v>
      </c>
      <c r="J17" t="s">
        <v>170</v>
      </c>
    </row>
    <row r="18" spans="1:12">
      <c r="A18" s="15"/>
      <c r="C18" t="s">
        <v>88</v>
      </c>
      <c r="D18">
        <f>AVERAGE(D6:D8)</f>
        <v>43.666666666666664</v>
      </c>
      <c r="E18" s="15"/>
      <c r="F18" s="2"/>
      <c r="G18" s="2" t="s">
        <v>97</v>
      </c>
      <c r="H18" s="2" t="s">
        <v>98</v>
      </c>
      <c r="J18" s="2"/>
      <c r="K18" s="2" t="s">
        <v>97</v>
      </c>
      <c r="L18" s="2" t="s">
        <v>98</v>
      </c>
    </row>
    <row r="19" spans="1:12">
      <c r="C19" t="s">
        <v>109</v>
      </c>
      <c r="D19">
        <f>AVERAGE(D9:D11)</f>
        <v>45</v>
      </c>
      <c r="F19" t="s">
        <v>89</v>
      </c>
      <c r="G19">
        <v>72.333333333333329</v>
      </c>
      <c r="H19">
        <v>33.333333333333336</v>
      </c>
      <c r="J19" t="s">
        <v>89</v>
      </c>
      <c r="K19">
        <v>116.66666666666667</v>
      </c>
      <c r="L19">
        <v>45</v>
      </c>
    </row>
    <row r="20" spans="1:12">
      <c r="F20" t="s">
        <v>90</v>
      </c>
      <c r="G20">
        <v>12.333333333333332</v>
      </c>
      <c r="H20">
        <v>82.333333333333258</v>
      </c>
      <c r="J20" t="s">
        <v>90</v>
      </c>
      <c r="K20">
        <v>60.333333333333343</v>
      </c>
      <c r="L20">
        <v>31</v>
      </c>
    </row>
    <row r="21" spans="1:12">
      <c r="F21" t="s">
        <v>91</v>
      </c>
      <c r="G21">
        <v>3</v>
      </c>
      <c r="H21">
        <v>3</v>
      </c>
      <c r="J21" t="s">
        <v>91</v>
      </c>
      <c r="K21">
        <v>3</v>
      </c>
      <c r="L21">
        <v>3</v>
      </c>
    </row>
    <row r="22" spans="1:12">
      <c r="F22" t="s">
        <v>92</v>
      </c>
      <c r="G22">
        <v>0</v>
      </c>
      <c r="J22" t="s">
        <v>92</v>
      </c>
      <c r="K22">
        <v>0</v>
      </c>
    </row>
    <row r="23" spans="1:12">
      <c r="A23" t="s">
        <v>165</v>
      </c>
      <c r="B23" t="s">
        <v>3</v>
      </c>
      <c r="C23">
        <f>STDEV(C3:C5)</f>
        <v>3.5118845842842461</v>
      </c>
      <c r="F23" t="s">
        <v>93</v>
      </c>
      <c r="G23">
        <v>3</v>
      </c>
      <c r="J23" t="s">
        <v>93</v>
      </c>
      <c r="K23">
        <v>4</v>
      </c>
    </row>
    <row r="24" spans="1:12">
      <c r="B24" t="s">
        <v>88</v>
      </c>
      <c r="C24">
        <f>STDEV(C6:C8)</f>
        <v>5.0332229568471591</v>
      </c>
      <c r="F24" t="s">
        <v>26</v>
      </c>
      <c r="G24">
        <v>6.9426727004340441</v>
      </c>
      <c r="J24" t="s">
        <v>26</v>
      </c>
      <c r="K24">
        <v>12.988625006598804</v>
      </c>
    </row>
    <row r="25" spans="1:12">
      <c r="B25" t="s">
        <v>109</v>
      </c>
      <c r="C25">
        <f>STDEV(C9:C11)</f>
        <v>9.0737717258774619</v>
      </c>
      <c r="F25" t="s">
        <v>94</v>
      </c>
      <c r="G25">
        <v>3.0643562886941748E-3</v>
      </c>
      <c r="J25" t="s">
        <v>94</v>
      </c>
      <c r="K25">
        <v>1.0136746717727975E-4</v>
      </c>
    </row>
    <row r="26" spans="1:12">
      <c r="A26" t="s">
        <v>166</v>
      </c>
      <c r="B26" t="s">
        <v>3</v>
      </c>
      <c r="C26">
        <f>STDEV(D3:D5)</f>
        <v>7.7674534651540297</v>
      </c>
      <c r="F26" t="s">
        <v>95</v>
      </c>
      <c r="G26">
        <v>2.3533634348018233</v>
      </c>
      <c r="J26" t="s">
        <v>95</v>
      </c>
      <c r="K26">
        <v>2.1318467863266499</v>
      </c>
    </row>
    <row r="27" spans="1:12">
      <c r="B27" t="s">
        <v>88</v>
      </c>
      <c r="C27">
        <f>STDEV(D6:D8)</f>
        <v>6.5064070986477232</v>
      </c>
      <c r="F27" t="s">
        <v>96</v>
      </c>
      <c r="G27">
        <v>6.1287125773883495E-3</v>
      </c>
      <c r="J27" t="s">
        <v>96</v>
      </c>
      <c r="K27">
        <v>2.027349343545595E-4</v>
      </c>
    </row>
    <row r="28" spans="1:12" ht="21" thickBot="1">
      <c r="B28" t="s">
        <v>109</v>
      </c>
      <c r="C28">
        <f>STDEV(D9:D11)</f>
        <v>5.5677643628300215</v>
      </c>
      <c r="F28" s="1" t="s">
        <v>95</v>
      </c>
      <c r="G28" s="1">
        <v>3.1824463052837091</v>
      </c>
      <c r="H28" s="1"/>
      <c r="J28" s="1" t="s">
        <v>95</v>
      </c>
      <c r="K28" s="1">
        <v>2.7764451051977934</v>
      </c>
      <c r="L28" s="1"/>
    </row>
    <row r="29" spans="1:12">
      <c r="D29" s="13"/>
    </row>
    <row r="31" spans="1:12">
      <c r="A31" s="12"/>
      <c r="E31" s="12"/>
    </row>
    <row r="32" spans="1:12">
      <c r="A32" s="15"/>
      <c r="B32" s="15"/>
      <c r="C32" s="15"/>
      <c r="E32" s="15"/>
      <c r="F32" s="15"/>
      <c r="G32" s="15"/>
    </row>
  </sheetData>
  <phoneticPr fontId="1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5C0209-9A84-8A4F-9B63-6DF4BF01565B}">
  <dimension ref="B2:E32"/>
  <sheetViews>
    <sheetView workbookViewId="0">
      <selection activeCell="D12" sqref="D12"/>
    </sheetView>
  </sheetViews>
  <sheetFormatPr baseColWidth="10" defaultRowHeight="20"/>
  <cols>
    <col min="2" max="2" width="18.140625" customWidth="1"/>
  </cols>
  <sheetData>
    <row r="2" spans="2:4">
      <c r="B2" t="s">
        <v>124</v>
      </c>
    </row>
    <row r="3" spans="2:4">
      <c r="B3" t="s">
        <v>73</v>
      </c>
      <c r="C3">
        <v>21.1</v>
      </c>
    </row>
    <row r="4" spans="2:4">
      <c r="C4">
        <v>20.3</v>
      </c>
    </row>
    <row r="5" spans="2:4">
      <c r="C5">
        <v>15.1</v>
      </c>
    </row>
    <row r="6" spans="2:4">
      <c r="B6" t="s">
        <v>124</v>
      </c>
      <c r="C6">
        <v>7.33</v>
      </c>
    </row>
    <row r="7" spans="2:4">
      <c r="C7">
        <v>11.8</v>
      </c>
    </row>
    <row r="8" spans="2:4">
      <c r="C8">
        <v>9.4600000000000009</v>
      </c>
    </row>
    <row r="11" spans="2:4">
      <c r="C11" t="s">
        <v>89</v>
      </c>
      <c r="D11" t="s">
        <v>21</v>
      </c>
    </row>
    <row r="12" spans="2:4">
      <c r="B12" t="s">
        <v>73</v>
      </c>
      <c r="C12">
        <v>18.833333333333336</v>
      </c>
      <c r="D12">
        <v>3.2578111260987979</v>
      </c>
    </row>
    <row r="13" spans="2:4">
      <c r="B13" t="s">
        <v>124</v>
      </c>
      <c r="C13">
        <v>9.5300000000000011</v>
      </c>
      <c r="D13">
        <v>2.235821996492557</v>
      </c>
    </row>
    <row r="20" spans="2:5">
      <c r="B20" t="s">
        <v>99</v>
      </c>
    </row>
    <row r="21" spans="2:5" ht="21" thickBot="1">
      <c r="B21" t="s">
        <v>141</v>
      </c>
    </row>
    <row r="22" spans="2:5">
      <c r="B22" s="2"/>
      <c r="C22" s="2" t="s">
        <v>97</v>
      </c>
      <c r="D22" s="2" t="s">
        <v>98</v>
      </c>
    </row>
    <row r="23" spans="2:5">
      <c r="B23" t="s">
        <v>89</v>
      </c>
      <c r="C23">
        <v>18.833333333333336</v>
      </c>
      <c r="D23">
        <v>9.5300000000000011</v>
      </c>
    </row>
    <row r="24" spans="2:5">
      <c r="B24" t="s">
        <v>90</v>
      </c>
      <c r="C24">
        <v>10.613333333333117</v>
      </c>
      <c r="D24">
        <v>4.9988999999999635</v>
      </c>
    </row>
    <row r="25" spans="2:5">
      <c r="B25" t="s">
        <v>91</v>
      </c>
      <c r="C25">
        <v>3</v>
      </c>
      <c r="D25">
        <v>3</v>
      </c>
    </row>
    <row r="26" spans="2:5">
      <c r="B26" t="s">
        <v>92</v>
      </c>
      <c r="C26">
        <v>0</v>
      </c>
    </row>
    <row r="27" spans="2:5">
      <c r="B27" t="s">
        <v>93</v>
      </c>
      <c r="C27">
        <v>4</v>
      </c>
    </row>
    <row r="28" spans="2:5">
      <c r="B28" t="s">
        <v>26</v>
      </c>
      <c r="C28">
        <v>4.0781828354152552</v>
      </c>
    </row>
    <row r="29" spans="2:5">
      <c r="B29" t="s">
        <v>94</v>
      </c>
      <c r="C29">
        <v>7.56048125749421E-3</v>
      </c>
    </row>
    <row r="30" spans="2:5">
      <c r="B30" t="s">
        <v>95</v>
      </c>
      <c r="C30">
        <v>2.1318467863266499</v>
      </c>
    </row>
    <row r="31" spans="2:5">
      <c r="B31" t="s">
        <v>96</v>
      </c>
      <c r="C31">
        <v>1.512096251498842E-2</v>
      </c>
    </row>
    <row r="32" spans="2:5" ht="21" thickBot="1">
      <c r="B32" s="1" t="s">
        <v>95</v>
      </c>
      <c r="C32" s="20">
        <v>2.7764451051977934</v>
      </c>
      <c r="D32" s="20"/>
      <c r="E32" s="13"/>
    </row>
  </sheetData>
  <phoneticPr fontId="1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7132E-4298-4E43-A1DE-49D0113FD17F}">
  <dimension ref="A1:AL163"/>
  <sheetViews>
    <sheetView tabSelected="1" workbookViewId="0">
      <selection activeCell="H6" sqref="H6"/>
    </sheetView>
  </sheetViews>
  <sheetFormatPr baseColWidth="10" defaultColWidth="10.7109375" defaultRowHeight="20"/>
  <sheetData>
    <row r="1" spans="1:38">
      <c r="B1" t="s">
        <v>217</v>
      </c>
      <c r="G1" t="s">
        <v>125</v>
      </c>
      <c r="AL1" s="13"/>
    </row>
    <row r="2" spans="1:38">
      <c r="C2" t="s">
        <v>73</v>
      </c>
      <c r="D2" t="s">
        <v>124</v>
      </c>
      <c r="G2" t="s">
        <v>73</v>
      </c>
      <c r="H2" t="s">
        <v>124</v>
      </c>
      <c r="AL2" s="19"/>
    </row>
    <row r="3" spans="1:38">
      <c r="B3" t="s">
        <v>69</v>
      </c>
      <c r="C3">
        <v>0</v>
      </c>
      <c r="D3">
        <v>0</v>
      </c>
      <c r="F3" t="s">
        <v>69</v>
      </c>
      <c r="G3">
        <v>0</v>
      </c>
      <c r="H3">
        <v>0</v>
      </c>
      <c r="AL3" s="19"/>
    </row>
    <row r="4" spans="1:38">
      <c r="B4" t="s">
        <v>216</v>
      </c>
      <c r="C4">
        <v>1723550</v>
      </c>
      <c r="D4">
        <v>987686.25</v>
      </c>
      <c r="F4" t="s">
        <v>216</v>
      </c>
      <c r="G4">
        <v>251679.08066197543</v>
      </c>
      <c r="H4">
        <v>185815.50933786735</v>
      </c>
      <c r="AL4" s="27"/>
    </row>
    <row r="5" spans="1:38">
      <c r="B5" t="s">
        <v>215</v>
      </c>
      <c r="C5">
        <v>2606500</v>
      </c>
      <c r="D5">
        <v>1082787.5</v>
      </c>
      <c r="F5" t="s">
        <v>215</v>
      </c>
      <c r="G5">
        <v>374988.09504912479</v>
      </c>
      <c r="H5">
        <v>130415.81088073092</v>
      </c>
      <c r="AL5" s="27"/>
    </row>
    <row r="6" spans="1:38">
      <c r="B6" t="s">
        <v>214</v>
      </c>
      <c r="C6">
        <v>13700750</v>
      </c>
      <c r="D6">
        <v>3469075</v>
      </c>
      <c r="F6" t="s">
        <v>214</v>
      </c>
      <c r="G6">
        <v>2688486.4817402372</v>
      </c>
      <c r="H6">
        <v>611704.23985253798</v>
      </c>
      <c r="AL6" s="19"/>
    </row>
    <row r="7" spans="1:38">
      <c r="B7" t="s">
        <v>213</v>
      </c>
      <c r="C7">
        <v>128792500</v>
      </c>
      <c r="D7">
        <v>27425625</v>
      </c>
      <c r="F7" t="s">
        <v>213</v>
      </c>
      <c r="G7">
        <v>21593899.994310562</v>
      </c>
      <c r="H7">
        <v>8732268.9936681278</v>
      </c>
      <c r="AL7" s="19"/>
    </row>
    <row r="8" spans="1:38">
      <c r="B8" t="s">
        <v>212</v>
      </c>
      <c r="C8">
        <v>164912500</v>
      </c>
      <c r="D8">
        <v>39230000</v>
      </c>
      <c r="F8" t="s">
        <v>212</v>
      </c>
      <c r="G8">
        <v>28540425.198929925</v>
      </c>
      <c r="H8">
        <v>9574454.2925432567</v>
      </c>
      <c r="AL8" s="19"/>
    </row>
    <row r="9" spans="1:38">
      <c r="B9" t="s">
        <v>211</v>
      </c>
      <c r="C9">
        <v>190183750</v>
      </c>
      <c r="D9">
        <v>32882500</v>
      </c>
      <c r="F9" t="s">
        <v>211</v>
      </c>
      <c r="G9">
        <v>45587884.196254067</v>
      </c>
      <c r="H9">
        <v>6873712.5417886702</v>
      </c>
      <c r="AL9" s="27"/>
    </row>
    <row r="10" spans="1:38">
      <c r="AL10" s="27"/>
    </row>
    <row r="11" spans="1:38">
      <c r="B11" t="s">
        <v>209</v>
      </c>
      <c r="C11" t="s">
        <v>208</v>
      </c>
      <c r="F11" t="s">
        <v>209</v>
      </c>
      <c r="G11" t="s">
        <v>208</v>
      </c>
      <c r="J11" t="s">
        <v>209</v>
      </c>
      <c r="K11" t="s">
        <v>208</v>
      </c>
      <c r="AL11" s="27"/>
    </row>
    <row r="12" spans="1:38">
      <c r="A12">
        <v>1</v>
      </c>
      <c r="B12" s="13" t="s">
        <v>136</v>
      </c>
      <c r="C12" s="13" t="s">
        <v>136</v>
      </c>
      <c r="E12">
        <v>2</v>
      </c>
      <c r="F12" s="13" t="s">
        <v>136</v>
      </c>
      <c r="G12" s="13" t="s">
        <v>136</v>
      </c>
      <c r="I12">
        <v>3</v>
      </c>
      <c r="J12" s="13" t="s">
        <v>136</v>
      </c>
      <c r="K12" s="13" t="s">
        <v>136</v>
      </c>
      <c r="AL12" s="27"/>
    </row>
    <row r="13" spans="1:38">
      <c r="B13" s="29">
        <v>2287000</v>
      </c>
      <c r="C13" s="19">
        <v>1112000</v>
      </c>
      <c r="F13" s="29">
        <v>2814000</v>
      </c>
      <c r="G13" s="19">
        <v>1357000</v>
      </c>
      <c r="J13" s="29">
        <v>28010000</v>
      </c>
      <c r="K13" s="19">
        <v>4110000</v>
      </c>
      <c r="AL13" s="19"/>
    </row>
    <row r="14" spans="1:38">
      <c r="B14" s="29">
        <v>1187000</v>
      </c>
      <c r="C14" s="19">
        <v>986100</v>
      </c>
      <c r="F14" s="29">
        <v>3213000</v>
      </c>
      <c r="G14" s="19">
        <v>816800</v>
      </c>
      <c r="J14" s="29">
        <v>20860000</v>
      </c>
      <c r="K14" s="19">
        <v>3454000</v>
      </c>
      <c r="AL14" s="13"/>
    </row>
    <row r="15" spans="1:38">
      <c r="B15" s="29">
        <v>871400</v>
      </c>
      <c r="C15" s="19">
        <v>1379000</v>
      </c>
      <c r="F15" s="29">
        <v>2821000</v>
      </c>
      <c r="G15" s="19">
        <v>1789000</v>
      </c>
      <c r="J15" s="29">
        <v>7588000</v>
      </c>
      <c r="K15" s="19">
        <v>6032000</v>
      </c>
      <c r="AL15" s="27"/>
    </row>
    <row r="16" spans="1:38">
      <c r="B16" s="29">
        <v>1068000</v>
      </c>
      <c r="C16" s="19">
        <v>1562000</v>
      </c>
      <c r="F16" s="29">
        <v>1919000</v>
      </c>
      <c r="G16" s="19">
        <v>1162000</v>
      </c>
      <c r="J16" s="29">
        <v>15210000</v>
      </c>
      <c r="K16" s="19">
        <v>2008000</v>
      </c>
      <c r="AL16" s="19"/>
    </row>
    <row r="17" spans="1:38">
      <c r="B17" s="29">
        <v>2646000</v>
      </c>
      <c r="C17" s="19">
        <v>1547000</v>
      </c>
      <c r="F17" s="29">
        <v>4751000</v>
      </c>
      <c r="G17" s="19">
        <v>1172000</v>
      </c>
      <c r="J17" s="29">
        <v>14400000</v>
      </c>
      <c r="K17" s="19">
        <v>4712000</v>
      </c>
      <c r="AL17" s="27"/>
    </row>
    <row r="18" spans="1:38">
      <c r="B18" s="29">
        <v>2344000</v>
      </c>
      <c r="C18" s="19">
        <v>716500</v>
      </c>
      <c r="F18" s="29">
        <v>2215000</v>
      </c>
      <c r="G18" s="19">
        <v>922600</v>
      </c>
      <c r="J18" s="29">
        <v>7804000</v>
      </c>
      <c r="K18" s="19">
        <v>4253000</v>
      </c>
      <c r="M18" t="s">
        <v>99</v>
      </c>
      <c r="AL18" s="27"/>
    </row>
    <row r="19" spans="1:38" ht="21" thickBot="1">
      <c r="B19" s="29">
        <v>2216000</v>
      </c>
      <c r="C19" s="19">
        <v>524600</v>
      </c>
      <c r="F19" s="29">
        <v>1573000</v>
      </c>
      <c r="G19" s="19">
        <v>663300</v>
      </c>
      <c r="J19" s="29">
        <v>9568000</v>
      </c>
      <c r="K19" s="19">
        <v>2739000</v>
      </c>
      <c r="M19" t="s">
        <v>210</v>
      </c>
      <c r="AL19" s="19"/>
    </row>
    <row r="20" spans="1:38">
      <c r="B20" s="29">
        <v>1169000</v>
      </c>
      <c r="C20" s="19">
        <v>74290</v>
      </c>
      <c r="F20" s="29">
        <v>1546000</v>
      </c>
      <c r="G20" s="19">
        <v>779600</v>
      </c>
      <c r="J20" s="29">
        <v>6166000</v>
      </c>
      <c r="K20" s="19">
        <v>444600</v>
      </c>
      <c r="M20" s="2"/>
      <c r="N20" s="2" t="s">
        <v>97</v>
      </c>
      <c r="O20" s="2" t="s">
        <v>98</v>
      </c>
      <c r="AL20" s="19"/>
    </row>
    <row r="21" spans="1:38">
      <c r="M21" t="s">
        <v>89</v>
      </c>
      <c r="N21">
        <v>190183750</v>
      </c>
      <c r="O21">
        <v>32882500</v>
      </c>
      <c r="AL21" s="27"/>
    </row>
    <row r="22" spans="1:38">
      <c r="B22" t="s">
        <v>209</v>
      </c>
      <c r="C22" t="s">
        <v>208</v>
      </c>
      <c r="F22" t="s">
        <v>209</v>
      </c>
      <c r="G22" t="s">
        <v>208</v>
      </c>
      <c r="J22" t="s">
        <v>209</v>
      </c>
      <c r="K22" t="s">
        <v>208</v>
      </c>
      <c r="M22" t="s">
        <v>90</v>
      </c>
      <c r="N22">
        <v>1.6626041483928576E+16</v>
      </c>
      <c r="O22">
        <v>377983392857142.88</v>
      </c>
      <c r="AL22" s="27"/>
    </row>
    <row r="23" spans="1:38">
      <c r="A23">
        <v>4</v>
      </c>
      <c r="B23" s="13" t="s">
        <v>136</v>
      </c>
      <c r="C23" s="13" t="s">
        <v>136</v>
      </c>
      <c r="E23">
        <v>5</v>
      </c>
      <c r="F23" s="13" t="s">
        <v>136</v>
      </c>
      <c r="G23" s="13" t="s">
        <v>136</v>
      </c>
      <c r="I23">
        <v>6</v>
      </c>
      <c r="J23" s="13" t="s">
        <v>136</v>
      </c>
      <c r="K23" s="13" t="s">
        <v>136</v>
      </c>
      <c r="M23" t="s">
        <v>91</v>
      </c>
      <c r="N23">
        <v>8</v>
      </c>
      <c r="O23">
        <v>8</v>
      </c>
      <c r="AL23" s="19"/>
    </row>
    <row r="24" spans="1:38">
      <c r="B24" s="29">
        <v>249900000</v>
      </c>
      <c r="C24" s="19">
        <v>61300000</v>
      </c>
      <c r="F24" s="29">
        <v>167700000</v>
      </c>
      <c r="G24" s="19">
        <v>58990000</v>
      </c>
      <c r="J24" s="28">
        <v>491500000</v>
      </c>
      <c r="K24" s="13">
        <v>31860000</v>
      </c>
      <c r="M24" t="s">
        <v>92</v>
      </c>
      <c r="N24">
        <v>0</v>
      </c>
      <c r="AL24" s="19"/>
    </row>
    <row r="25" spans="1:38">
      <c r="B25" s="29">
        <v>140000000</v>
      </c>
      <c r="C25" s="19">
        <v>48160000</v>
      </c>
      <c r="F25" s="29">
        <v>161600000</v>
      </c>
      <c r="G25" s="19">
        <v>30280000</v>
      </c>
      <c r="J25" s="28">
        <v>174100000</v>
      </c>
      <c r="K25" s="13">
        <v>31790000</v>
      </c>
      <c r="M25" t="s">
        <v>93</v>
      </c>
      <c r="N25">
        <v>7</v>
      </c>
      <c r="AL25" s="27"/>
    </row>
    <row r="26" spans="1:38">
      <c r="B26" s="29">
        <v>155100000</v>
      </c>
      <c r="C26" s="19">
        <v>22060000</v>
      </c>
      <c r="F26" s="29">
        <v>356800000</v>
      </c>
      <c r="G26" s="19">
        <v>18050000</v>
      </c>
      <c r="J26" s="28">
        <v>217100000</v>
      </c>
      <c r="K26" s="19">
        <v>77500000</v>
      </c>
      <c r="M26" t="s">
        <v>26</v>
      </c>
      <c r="N26">
        <v>3.4119393406559615</v>
      </c>
      <c r="AL26" s="19"/>
    </row>
    <row r="27" spans="1:38">
      <c r="B27" s="29">
        <v>71830000</v>
      </c>
      <c r="C27" s="19">
        <v>25310000</v>
      </c>
      <c r="F27" s="29">
        <v>159200000</v>
      </c>
      <c r="G27" s="19">
        <v>12500000</v>
      </c>
      <c r="J27" s="28">
        <v>168900000</v>
      </c>
      <c r="K27" s="19">
        <v>22240000</v>
      </c>
      <c r="M27" t="s">
        <v>94</v>
      </c>
      <c r="N27">
        <v>5.6290456757734806E-3</v>
      </c>
      <c r="AL27" s="13"/>
    </row>
    <row r="28" spans="1:38">
      <c r="B28" s="29">
        <v>69090000</v>
      </c>
      <c r="C28" s="19">
        <v>8667000</v>
      </c>
      <c r="F28" s="29">
        <v>119800000</v>
      </c>
      <c r="G28" s="19">
        <v>80970000</v>
      </c>
      <c r="J28" s="28">
        <v>157000000</v>
      </c>
      <c r="K28" s="19">
        <v>20450000</v>
      </c>
      <c r="M28" t="s">
        <v>95</v>
      </c>
      <c r="N28">
        <v>1.8945786050900073</v>
      </c>
      <c r="AL28" s="13"/>
    </row>
    <row r="29" spans="1:38">
      <c r="B29" s="29">
        <v>78320000</v>
      </c>
      <c r="C29" s="19">
        <v>30930000</v>
      </c>
      <c r="F29" s="29">
        <v>114500000</v>
      </c>
      <c r="G29" s="19">
        <v>71170000</v>
      </c>
      <c r="J29" s="28">
        <v>128800000</v>
      </c>
      <c r="K29" s="19">
        <v>34460000</v>
      </c>
      <c r="M29" t="s">
        <v>96</v>
      </c>
      <c r="N29">
        <v>1.1258091351546961E-2</v>
      </c>
      <c r="AL29" s="27"/>
    </row>
    <row r="30" spans="1:38" ht="21" thickBot="1">
      <c r="B30" s="29">
        <v>108200000</v>
      </c>
      <c r="C30" s="19">
        <v>9698000</v>
      </c>
      <c r="F30" s="29">
        <v>127100000</v>
      </c>
      <c r="G30" s="19">
        <v>15090000</v>
      </c>
      <c r="J30" s="28">
        <v>95130000</v>
      </c>
      <c r="K30" s="19">
        <v>31380000</v>
      </c>
      <c r="M30" s="1" t="s">
        <v>95</v>
      </c>
      <c r="N30" s="1">
        <v>2.3646242515927849</v>
      </c>
      <c r="O30" s="1"/>
      <c r="AL30" s="27"/>
    </row>
    <row r="31" spans="1:38">
      <c r="B31" s="29">
        <v>157900000</v>
      </c>
      <c r="C31" s="19">
        <v>13280000</v>
      </c>
      <c r="F31" s="29">
        <v>112600000</v>
      </c>
      <c r="G31" s="19">
        <v>26790000</v>
      </c>
      <c r="J31" s="28">
        <v>88940000</v>
      </c>
      <c r="K31" s="19">
        <v>13380000</v>
      </c>
      <c r="AL31" s="27"/>
    </row>
    <row r="32" spans="1:38">
      <c r="B32" s="29"/>
      <c r="J32" s="28"/>
      <c r="K32" s="19"/>
      <c r="AL32" s="19"/>
    </row>
    <row r="33" spans="2:38">
      <c r="B33" s="29"/>
      <c r="G33" s="13"/>
      <c r="AL33" s="27"/>
    </row>
    <row r="34" spans="2:38">
      <c r="B34" s="29"/>
      <c r="G34" s="13"/>
      <c r="AL34" s="19"/>
    </row>
    <row r="35" spans="2:38">
      <c r="B35" s="29"/>
      <c r="G35" s="27"/>
      <c r="J35" s="28"/>
      <c r="K35" s="19"/>
      <c r="AL35" s="19"/>
    </row>
    <row r="36" spans="2:38">
      <c r="G36" s="27"/>
      <c r="AL36" s="27"/>
    </row>
    <row r="37" spans="2:38">
      <c r="AL37" s="27"/>
    </row>
    <row r="38" spans="2:38">
      <c r="AL38" s="19"/>
    </row>
    <row r="39" spans="2:38">
      <c r="AL39" s="19"/>
    </row>
    <row r="40" spans="2:38">
      <c r="AL40" s="19"/>
    </row>
    <row r="41" spans="2:38">
      <c r="B41" s="26"/>
      <c r="G41" s="27"/>
      <c r="AL41" s="13" t="s">
        <v>136</v>
      </c>
    </row>
    <row r="42" spans="2:38">
      <c r="B42" s="26"/>
      <c r="G42" s="19"/>
      <c r="AL42" s="23">
        <v>4751000</v>
      </c>
    </row>
    <row r="43" spans="2:38">
      <c r="B43" s="26"/>
      <c r="G43" s="27"/>
      <c r="AL43" s="19">
        <v>1789000</v>
      </c>
    </row>
    <row r="44" spans="2:38">
      <c r="B44" s="26"/>
      <c r="G44" s="19"/>
      <c r="AL44" s="23">
        <v>2215000</v>
      </c>
    </row>
    <row r="45" spans="2:38">
      <c r="B45" s="26"/>
      <c r="G45" s="19"/>
      <c r="AL45" s="23">
        <v>1573000</v>
      </c>
    </row>
    <row r="46" spans="2:38">
      <c r="B46" s="26"/>
      <c r="G46" s="27"/>
      <c r="AL46" s="19">
        <v>1162000</v>
      </c>
    </row>
    <row r="47" spans="2:38">
      <c r="G47" s="27"/>
      <c r="AL47" s="23">
        <v>813200</v>
      </c>
    </row>
    <row r="48" spans="2:38">
      <c r="G48" s="19"/>
      <c r="AL48" s="23">
        <v>1546000</v>
      </c>
    </row>
    <row r="49" spans="7:38">
      <c r="G49" s="19"/>
      <c r="AL49" s="19">
        <v>1172000</v>
      </c>
    </row>
    <row r="50" spans="7:38">
      <c r="G50" s="19"/>
      <c r="AL50" s="19">
        <v>922600</v>
      </c>
    </row>
    <row r="51" spans="7:38">
      <c r="G51" s="13"/>
      <c r="AL51" s="19">
        <v>663300</v>
      </c>
    </row>
    <row r="52" spans="7:38">
      <c r="G52" s="27"/>
      <c r="AL52" s="19">
        <v>779600</v>
      </c>
    </row>
    <row r="53" spans="7:38">
      <c r="G53" s="19"/>
      <c r="AL53" s="23">
        <v>384400</v>
      </c>
    </row>
    <row r="54" spans="7:38">
      <c r="G54" s="27"/>
      <c r="AL54" s="13"/>
    </row>
    <row r="55" spans="7:38">
      <c r="G55" s="27"/>
      <c r="AL55" s="13" t="s">
        <v>136</v>
      </c>
    </row>
    <row r="56" spans="7:38">
      <c r="G56" s="19"/>
      <c r="AL56" s="19">
        <v>37030000</v>
      </c>
    </row>
    <row r="57" spans="7:38">
      <c r="G57" s="27"/>
      <c r="AL57" s="23">
        <v>28010000</v>
      </c>
    </row>
    <row r="58" spans="7:38">
      <c r="G58" s="27"/>
      <c r="AL58" s="23">
        <v>20860000</v>
      </c>
    </row>
    <row r="59" spans="7:38">
      <c r="G59" s="19"/>
      <c r="AL59" s="23">
        <v>7588000</v>
      </c>
    </row>
    <row r="60" spans="7:38">
      <c r="G60" s="19"/>
      <c r="AL60" s="23">
        <v>2663000</v>
      </c>
    </row>
    <row r="61" spans="7:38">
      <c r="G61" s="19"/>
      <c r="AL61" s="23">
        <v>5988000</v>
      </c>
    </row>
    <row r="62" spans="7:38">
      <c r="G62" s="19"/>
      <c r="AL62" s="19">
        <v>4110000</v>
      </c>
    </row>
    <row r="63" spans="7:38">
      <c r="G63" s="27"/>
      <c r="AL63" s="19">
        <v>7220000</v>
      </c>
    </row>
    <row r="64" spans="7:38">
      <c r="G64" s="13"/>
      <c r="AL64" s="19">
        <v>3454000</v>
      </c>
    </row>
    <row r="65" spans="7:38">
      <c r="G65" s="13"/>
      <c r="AL65" s="19">
        <v>6032000</v>
      </c>
    </row>
    <row r="66" spans="7:38">
      <c r="G66" s="19"/>
      <c r="AL66" s="23">
        <v>2094000</v>
      </c>
    </row>
    <row r="67" spans="7:38">
      <c r="G67" s="22"/>
      <c r="AL67" s="19">
        <v>2008000</v>
      </c>
    </row>
    <row r="68" spans="7:38">
      <c r="G68" s="22"/>
      <c r="AL68" s="13" t="s">
        <v>136</v>
      </c>
    </row>
    <row r="69" spans="7:38">
      <c r="G69" s="22"/>
      <c r="AL69" s="23">
        <v>15210000</v>
      </c>
    </row>
    <row r="70" spans="7:38">
      <c r="G70" s="22"/>
      <c r="AL70" s="23">
        <v>14400000</v>
      </c>
    </row>
    <row r="71" spans="7:38">
      <c r="G71" s="22"/>
      <c r="AL71" s="23">
        <v>7804000</v>
      </c>
    </row>
    <row r="72" spans="7:38">
      <c r="G72" s="19"/>
      <c r="AL72" s="23">
        <v>9568000</v>
      </c>
    </row>
    <row r="73" spans="7:38">
      <c r="G73" s="19"/>
      <c r="AL73" s="23">
        <v>5679000</v>
      </c>
    </row>
    <row r="74" spans="7:38">
      <c r="G74" s="19"/>
      <c r="AL74" s="19">
        <v>4712000</v>
      </c>
    </row>
    <row r="75" spans="7:38">
      <c r="G75" s="19"/>
      <c r="AL75" s="23">
        <v>6166000</v>
      </c>
    </row>
    <row r="76" spans="7:38">
      <c r="G76" s="22"/>
      <c r="AL76" s="19">
        <v>4253000</v>
      </c>
    </row>
    <row r="77" spans="7:38">
      <c r="G77" s="19"/>
      <c r="AL77" s="19">
        <v>2739000</v>
      </c>
    </row>
    <row r="78" spans="7:38">
      <c r="G78" s="13"/>
      <c r="AL78" s="19">
        <v>444600</v>
      </c>
    </row>
    <row r="79" spans="7:38">
      <c r="G79" s="22"/>
      <c r="AL79" s="13"/>
    </row>
    <row r="80" spans="7:38">
      <c r="G80" s="22"/>
      <c r="AL80" s="13" t="s">
        <v>136</v>
      </c>
    </row>
    <row r="81" spans="7:38">
      <c r="G81" s="22"/>
      <c r="AL81" s="23">
        <v>249900000</v>
      </c>
    </row>
    <row r="82" spans="7:38">
      <c r="G82" s="22"/>
      <c r="AL82" s="23">
        <v>140000000</v>
      </c>
    </row>
    <row r="83" spans="7:38">
      <c r="G83" s="22"/>
      <c r="AL83" s="23">
        <v>155100000</v>
      </c>
    </row>
    <row r="84" spans="7:38">
      <c r="G84" s="19"/>
      <c r="AL84" s="23">
        <v>71830000</v>
      </c>
    </row>
    <row r="85" spans="7:38">
      <c r="G85" s="22"/>
      <c r="AL85" s="23">
        <v>69090000</v>
      </c>
    </row>
    <row r="86" spans="7:38">
      <c r="G86" s="19"/>
      <c r="AL86" s="23">
        <v>78320000</v>
      </c>
    </row>
    <row r="87" spans="7:38">
      <c r="G87" s="19"/>
      <c r="AL87" s="19">
        <v>85530000</v>
      </c>
    </row>
    <row r="88" spans="7:38">
      <c r="G88" s="19"/>
      <c r="AL88" s="19">
        <v>61300000</v>
      </c>
    </row>
    <row r="89" spans="7:38">
      <c r="G89" s="13"/>
      <c r="AL89" s="19">
        <v>48160000</v>
      </c>
    </row>
    <row r="90" spans="7:38">
      <c r="G90" s="13"/>
      <c r="AL90" s="19">
        <v>22060000</v>
      </c>
    </row>
    <row r="91" spans="7:38">
      <c r="G91" s="27"/>
      <c r="AL91" s="19">
        <v>25310000</v>
      </c>
    </row>
    <row r="92" spans="7:38">
      <c r="G92" s="27"/>
      <c r="AL92" s="19">
        <v>8667000</v>
      </c>
    </row>
    <row r="93" spans="7:38">
      <c r="G93" s="27"/>
      <c r="AL93" s="13" t="s">
        <v>136</v>
      </c>
    </row>
    <row r="94" spans="7:38">
      <c r="G94" s="27"/>
      <c r="AL94" s="23">
        <v>108200000</v>
      </c>
    </row>
    <row r="95" spans="7:38">
      <c r="G95" s="27"/>
      <c r="AL95" s="23">
        <v>157900000</v>
      </c>
    </row>
    <row r="96" spans="7:38">
      <c r="G96" s="27"/>
      <c r="AL96" s="23">
        <v>76220000</v>
      </c>
    </row>
    <row r="97" spans="7:38">
      <c r="G97" s="19"/>
      <c r="AL97" s="19">
        <v>30930000</v>
      </c>
    </row>
    <row r="98" spans="7:38">
      <c r="G98" s="19"/>
      <c r="AL98" s="19">
        <v>9698000</v>
      </c>
    </row>
    <row r="99" spans="7:38">
      <c r="G99" s="19"/>
      <c r="AL99" s="19">
        <v>13280000</v>
      </c>
    </row>
    <row r="100" spans="7:38">
      <c r="G100" s="19"/>
      <c r="AL100" s="23">
        <v>23660000</v>
      </c>
    </row>
    <row r="101" spans="7:38">
      <c r="G101" s="19"/>
      <c r="AL101" s="23">
        <v>24370000</v>
      </c>
    </row>
    <row r="102" spans="7:38">
      <c r="G102" s="19"/>
      <c r="AL102" s="23">
        <v>12050000</v>
      </c>
    </row>
    <row r="103" spans="7:38">
      <c r="G103" s="13"/>
      <c r="AL103" s="13"/>
    </row>
    <row r="104" spans="7:38">
      <c r="G104" s="27"/>
      <c r="AL104" s="13" t="s">
        <v>136</v>
      </c>
    </row>
    <row r="105" spans="7:38">
      <c r="G105" s="27"/>
      <c r="AL105" s="23">
        <v>167700000</v>
      </c>
    </row>
    <row r="106" spans="7:38">
      <c r="G106" s="27"/>
      <c r="AL106" s="23">
        <v>161600000</v>
      </c>
    </row>
    <row r="107" spans="7:38">
      <c r="G107" s="19"/>
      <c r="AL107" s="23">
        <v>97590000</v>
      </c>
    </row>
    <row r="108" spans="7:38">
      <c r="G108" s="19"/>
      <c r="AL108" s="23">
        <v>94230000</v>
      </c>
    </row>
    <row r="109" spans="7:38">
      <c r="G109" s="19"/>
      <c r="AL109" s="19">
        <v>58990000</v>
      </c>
    </row>
    <row r="110" spans="7:38">
      <c r="G110" s="27"/>
      <c r="AL110" s="19">
        <v>30280000</v>
      </c>
    </row>
    <row r="111" spans="7:38">
      <c r="G111" s="27"/>
      <c r="AL111" s="23">
        <v>50370000</v>
      </c>
    </row>
    <row r="112" spans="7:38">
      <c r="G112" s="27"/>
      <c r="AL112" s="19">
        <v>18050000</v>
      </c>
    </row>
    <row r="113" spans="7:38">
      <c r="G113" s="13"/>
      <c r="AL113" s="23">
        <v>38280000</v>
      </c>
    </row>
    <row r="114" spans="7:38">
      <c r="G114" s="13"/>
      <c r="AL114" s="19">
        <v>12500000</v>
      </c>
    </row>
    <row r="115" spans="7:38">
      <c r="G115" s="26"/>
      <c r="AL115" s="13" t="s">
        <v>136</v>
      </c>
    </row>
    <row r="116" spans="7:38">
      <c r="G116" s="26"/>
      <c r="AL116" s="23">
        <v>356800000</v>
      </c>
    </row>
    <row r="117" spans="7:38">
      <c r="G117" s="26"/>
      <c r="AL117" s="23">
        <v>159200000</v>
      </c>
    </row>
    <row r="118" spans="7:38">
      <c r="G118" s="26"/>
      <c r="AL118" s="19">
        <v>80970000</v>
      </c>
    </row>
    <row r="119" spans="7:38">
      <c r="G119" s="19"/>
      <c r="AL119" s="23">
        <v>119800000</v>
      </c>
    </row>
    <row r="120" spans="7:38">
      <c r="G120" s="19"/>
      <c r="AL120" s="23">
        <v>114500000</v>
      </c>
    </row>
    <row r="121" spans="7:38">
      <c r="G121" s="26"/>
      <c r="AL121" s="23">
        <v>127100000</v>
      </c>
    </row>
    <row r="122" spans="7:38">
      <c r="G122" s="19"/>
      <c r="AL122" s="23">
        <v>112600000</v>
      </c>
    </row>
    <row r="123" spans="7:38">
      <c r="G123" s="26"/>
      <c r="AL123" s="19">
        <v>119400000</v>
      </c>
    </row>
    <row r="124" spans="7:38">
      <c r="G124" s="19"/>
      <c r="AL124" s="19">
        <v>71170000</v>
      </c>
    </row>
    <row r="125" spans="7:38">
      <c r="G125" s="13"/>
      <c r="AL125" s="19">
        <v>15090000</v>
      </c>
    </row>
    <row r="126" spans="7:38">
      <c r="G126" s="26"/>
      <c r="AL126" s="19">
        <v>26790000</v>
      </c>
    </row>
    <row r="127" spans="7:38">
      <c r="G127" s="26"/>
      <c r="AL127" s="13"/>
    </row>
    <row r="128" spans="7:38">
      <c r="G128" s="19"/>
      <c r="AL128" s="13" t="s">
        <v>136</v>
      </c>
    </row>
    <row r="129" spans="7:38">
      <c r="G129" s="26"/>
      <c r="AL129" s="23">
        <v>491500000</v>
      </c>
    </row>
    <row r="130" spans="7:38">
      <c r="G130" s="26"/>
      <c r="AL130" s="23">
        <v>174100000</v>
      </c>
    </row>
    <row r="131" spans="7:38">
      <c r="G131" s="26"/>
      <c r="AL131" s="23">
        <v>217100000</v>
      </c>
    </row>
    <row r="132" spans="7:38">
      <c r="G132" s="26"/>
      <c r="AL132" s="23">
        <v>168900000</v>
      </c>
    </row>
    <row r="133" spans="7:38">
      <c r="G133" s="19"/>
      <c r="AL133" s="19">
        <v>103500000</v>
      </c>
    </row>
    <row r="134" spans="7:38">
      <c r="G134" s="19"/>
      <c r="AL134" s="13">
        <v>31860000</v>
      </c>
    </row>
    <row r="135" spans="7:38">
      <c r="G135" s="19"/>
      <c r="AL135" s="25">
        <v>35560000</v>
      </c>
    </row>
    <row r="136" spans="7:38">
      <c r="G136" s="19"/>
      <c r="AL136" s="13">
        <v>31790000</v>
      </c>
    </row>
    <row r="137" spans="7:38">
      <c r="G137" s="13"/>
      <c r="AL137" s="23">
        <v>47380000</v>
      </c>
    </row>
    <row r="138" spans="7:38">
      <c r="G138" s="13"/>
      <c r="AL138" s="19">
        <v>77500000</v>
      </c>
    </row>
    <row r="139" spans="7:38">
      <c r="G139" s="22"/>
      <c r="AL139" s="19">
        <v>22240000</v>
      </c>
    </row>
    <row r="140" spans="7:38">
      <c r="G140" s="22"/>
      <c r="AL140" s="19">
        <v>20450000</v>
      </c>
    </row>
    <row r="141" spans="7:38">
      <c r="G141" s="22"/>
      <c r="AL141" s="13" t="s">
        <v>136</v>
      </c>
    </row>
    <row r="142" spans="7:38">
      <c r="G142" s="22"/>
      <c r="AL142" s="23">
        <v>157000000</v>
      </c>
    </row>
    <row r="143" spans="7:38">
      <c r="G143" s="19"/>
      <c r="AL143" s="23">
        <v>128800000</v>
      </c>
    </row>
    <row r="144" spans="7:38">
      <c r="G144" s="13"/>
      <c r="AL144" s="23">
        <v>95130000</v>
      </c>
    </row>
    <row r="145" spans="7:38">
      <c r="G145" s="24"/>
      <c r="AL145" s="23">
        <v>88940000</v>
      </c>
    </row>
    <row r="146" spans="7:38">
      <c r="G146" s="13"/>
      <c r="AL146" s="23">
        <v>36100000</v>
      </c>
    </row>
    <row r="147" spans="7:38">
      <c r="G147" s="22"/>
      <c r="AL147" s="19">
        <v>34460000</v>
      </c>
    </row>
    <row r="148" spans="7:38">
      <c r="G148" s="19"/>
      <c r="AL148" s="19">
        <v>31380000</v>
      </c>
    </row>
    <row r="149" spans="7:38">
      <c r="G149" s="19"/>
      <c r="AL149" s="23">
        <v>23560000</v>
      </c>
    </row>
    <row r="150" spans="7:38">
      <c r="G150" s="19"/>
      <c r="AL150" s="19">
        <v>13380000</v>
      </c>
    </row>
    <row r="151" spans="7:38">
      <c r="G151" s="13"/>
      <c r="AL151" s="19">
        <v>6671000</v>
      </c>
    </row>
    <row r="152" spans="7:38">
      <c r="G152" s="22"/>
      <c r="AL152" s="19">
        <v>10970000</v>
      </c>
    </row>
    <row r="153" spans="7:38">
      <c r="G153" s="22"/>
      <c r="AL153" s="19">
        <v>900000</v>
      </c>
    </row>
    <row r="154" spans="7:38">
      <c r="G154" s="22"/>
    </row>
    <row r="155" spans="7:38">
      <c r="G155" s="22"/>
    </row>
    <row r="156" spans="7:38">
      <c r="G156" s="22"/>
    </row>
    <row r="157" spans="7:38">
      <c r="G157" s="19"/>
    </row>
    <row r="158" spans="7:38">
      <c r="G158" s="19"/>
    </row>
    <row r="159" spans="7:38">
      <c r="G159" s="22"/>
    </row>
    <row r="160" spans="7:38">
      <c r="G160" s="19"/>
    </row>
    <row r="161" spans="7:7">
      <c r="G161" s="19"/>
    </row>
    <row r="162" spans="7:7">
      <c r="G162" s="19"/>
    </row>
    <row r="163" spans="7:7">
      <c r="G163" s="19"/>
    </row>
  </sheetData>
  <phoneticPr fontId="1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9CC13-B49A-F141-8915-8CBF31670296}">
  <dimension ref="B3:AA53"/>
  <sheetViews>
    <sheetView topLeftCell="A10" workbookViewId="0">
      <selection activeCell="H40" sqref="H40"/>
    </sheetView>
  </sheetViews>
  <sheetFormatPr baseColWidth="10" defaultRowHeight="20"/>
  <sheetData>
    <row r="3" spans="2:27">
      <c r="B3" t="s">
        <v>205</v>
      </c>
      <c r="H3" t="s">
        <v>205</v>
      </c>
      <c r="M3" t="s">
        <v>125</v>
      </c>
    </row>
    <row r="4" spans="2:27">
      <c r="C4" t="s">
        <v>122</v>
      </c>
      <c r="D4" t="s">
        <v>123</v>
      </c>
      <c r="E4" t="s">
        <v>124</v>
      </c>
      <c r="I4" t="s">
        <v>2</v>
      </c>
      <c r="J4" t="s">
        <v>123</v>
      </c>
      <c r="K4" t="s">
        <v>124</v>
      </c>
      <c r="N4" t="s">
        <v>122</v>
      </c>
      <c r="O4" t="s">
        <v>123</v>
      </c>
      <c r="P4" t="s">
        <v>124</v>
      </c>
    </row>
    <row r="5" spans="2:27">
      <c r="B5">
        <v>0</v>
      </c>
      <c r="C5">
        <v>34169750</v>
      </c>
      <c r="D5">
        <v>15044750</v>
      </c>
      <c r="E5">
        <v>29626250</v>
      </c>
      <c r="H5">
        <v>0</v>
      </c>
      <c r="I5">
        <v>1</v>
      </c>
      <c r="J5">
        <v>1</v>
      </c>
      <c r="K5">
        <v>1</v>
      </c>
      <c r="M5">
        <v>0</v>
      </c>
      <c r="N5">
        <v>0.43353734711040942</v>
      </c>
      <c r="O5">
        <v>0.25900241927530604</v>
      </c>
      <c r="P5">
        <v>0.38878062775846722</v>
      </c>
    </row>
    <row r="6" spans="2:27">
      <c r="B6">
        <v>1</v>
      </c>
      <c r="C6">
        <v>22825000</v>
      </c>
      <c r="D6">
        <v>12831250</v>
      </c>
      <c r="E6">
        <v>43352500</v>
      </c>
      <c r="H6">
        <v>1</v>
      </c>
      <c r="I6">
        <v>0.66798849859890697</v>
      </c>
      <c r="J6">
        <v>0.85287226441117336</v>
      </c>
      <c r="K6">
        <v>1.4633137842285135</v>
      </c>
      <c r="M6">
        <v>1</v>
      </c>
      <c r="N6">
        <v>0.12838587650197897</v>
      </c>
      <c r="O6">
        <v>0.26600673997189944</v>
      </c>
      <c r="P6">
        <v>0.39672175164360496</v>
      </c>
    </row>
    <row r="7" spans="2:27">
      <c r="B7">
        <v>2</v>
      </c>
      <c r="C7">
        <v>37800000</v>
      </c>
      <c r="D7">
        <v>14600000</v>
      </c>
      <c r="E7">
        <v>17900000</v>
      </c>
      <c r="H7">
        <v>2</v>
      </c>
      <c r="I7">
        <v>1.1100000000000001</v>
      </c>
      <c r="J7">
        <v>0.96799999999999997</v>
      </c>
      <c r="K7">
        <v>0.60499999999999998</v>
      </c>
      <c r="M7">
        <v>2</v>
      </c>
      <c r="N7">
        <v>0.23088186663306431</v>
      </c>
      <c r="O7">
        <v>0.41804064158166654</v>
      </c>
      <c r="P7">
        <v>0.1920764809999046</v>
      </c>
    </row>
    <row r="8" spans="2:27">
      <c r="B8">
        <v>3</v>
      </c>
      <c r="C8">
        <v>94792500</v>
      </c>
      <c r="D8">
        <v>25907250</v>
      </c>
      <c r="E8">
        <v>15238625</v>
      </c>
      <c r="H8">
        <v>3</v>
      </c>
      <c r="I8">
        <v>2.7741642827354607</v>
      </c>
      <c r="J8">
        <v>1.7220126622243639</v>
      </c>
      <c r="K8">
        <v>0.51436226319564571</v>
      </c>
      <c r="M8">
        <v>3</v>
      </c>
      <c r="N8">
        <v>0.45001658717409787</v>
      </c>
      <c r="O8">
        <v>0.90186819248781436</v>
      </c>
      <c r="P8">
        <v>0.22023767523119014</v>
      </c>
    </row>
    <row r="9" spans="2:27">
      <c r="B9">
        <v>4</v>
      </c>
      <c r="C9">
        <v>155230000</v>
      </c>
      <c r="D9">
        <v>17565250</v>
      </c>
      <c r="E9">
        <v>70770000</v>
      </c>
      <c r="H9">
        <v>4</v>
      </c>
      <c r="I9">
        <v>4.5429071035052937</v>
      </c>
      <c r="J9">
        <v>1.1675335249837984</v>
      </c>
      <c r="K9">
        <v>2.3887599679338423</v>
      </c>
      <c r="M9">
        <v>4</v>
      </c>
      <c r="N9">
        <v>1.4596339080599212</v>
      </c>
      <c r="O9">
        <v>0.31070422872809966</v>
      </c>
      <c r="P9">
        <v>0.54541860413334031</v>
      </c>
    </row>
    <row r="11" spans="2:27">
      <c r="B11" s="13" t="s">
        <v>122</v>
      </c>
      <c r="C11" s="13"/>
      <c r="D11" s="13" t="s">
        <v>124</v>
      </c>
      <c r="E11" t="s">
        <v>207</v>
      </c>
      <c r="F11" s="13"/>
      <c r="G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</row>
    <row r="12" spans="2:27">
      <c r="C12" s="13" t="s">
        <v>206</v>
      </c>
      <c r="D12" s="13" t="s">
        <v>206</v>
      </c>
      <c r="E12" s="13" t="s">
        <v>206</v>
      </c>
      <c r="F12" s="13"/>
      <c r="G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</row>
    <row r="13" spans="2:27">
      <c r="B13" s="13">
        <v>0</v>
      </c>
      <c r="C13" s="19">
        <v>73870000</v>
      </c>
      <c r="D13" s="19">
        <v>54410000</v>
      </c>
      <c r="E13" s="19">
        <v>14350000</v>
      </c>
      <c r="F13" s="13"/>
      <c r="G13" s="13"/>
      <c r="H13" s="15"/>
      <c r="I13" s="15"/>
      <c r="J13" s="15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</row>
    <row r="14" spans="2:27">
      <c r="B14" s="13"/>
      <c r="C14" s="19">
        <v>13480000</v>
      </c>
      <c r="D14" s="19">
        <v>43800000</v>
      </c>
      <c r="E14" s="19">
        <v>22580000</v>
      </c>
      <c r="F14" s="19"/>
      <c r="G14" s="19"/>
      <c r="K14" s="13"/>
      <c r="L14" s="13"/>
      <c r="M14" s="13"/>
      <c r="O14" s="19"/>
      <c r="P14" s="19"/>
      <c r="Q14" s="19"/>
      <c r="R14" s="19"/>
      <c r="S14" s="13"/>
      <c r="T14" s="13"/>
      <c r="U14" s="13"/>
      <c r="V14" s="13"/>
      <c r="X14" s="19"/>
      <c r="Y14" s="19"/>
      <c r="Z14" s="19"/>
      <c r="AA14" s="19"/>
    </row>
    <row r="15" spans="2:27">
      <c r="B15" s="13"/>
      <c r="C15" s="19">
        <v>39640000</v>
      </c>
      <c r="D15" s="19">
        <v>13150000</v>
      </c>
      <c r="E15" s="19">
        <v>18750000</v>
      </c>
      <c r="F15" s="19"/>
      <c r="K15" s="13"/>
      <c r="L15" s="13"/>
      <c r="M15" s="13"/>
      <c r="O15" s="19"/>
      <c r="P15" s="19"/>
      <c r="Q15" s="19"/>
      <c r="R15" s="19"/>
      <c r="S15" s="13"/>
      <c r="T15" s="13"/>
      <c r="U15" s="13"/>
      <c r="V15" s="13"/>
      <c r="X15" s="19"/>
      <c r="Y15" s="19"/>
      <c r="Z15" s="19"/>
      <c r="AA15" s="19"/>
    </row>
    <row r="16" spans="2:27">
      <c r="B16" s="13"/>
      <c r="C16" s="19">
        <v>9689000</v>
      </c>
      <c r="D16" s="19">
        <v>7145000</v>
      </c>
      <c r="E16" s="19">
        <v>4499000</v>
      </c>
      <c r="F16" s="19"/>
      <c r="L16" s="13"/>
      <c r="M16" s="13"/>
      <c r="O16" s="19"/>
      <c r="P16" s="19"/>
      <c r="Q16" s="19"/>
      <c r="R16" s="19"/>
      <c r="S16" s="13"/>
      <c r="T16" s="13"/>
      <c r="U16" s="13"/>
      <c r="V16" s="13"/>
      <c r="X16" s="19"/>
      <c r="Y16" s="19"/>
      <c r="Z16" s="19"/>
      <c r="AA16" s="19"/>
    </row>
    <row r="17" spans="2:27">
      <c r="B17" s="13"/>
      <c r="C17" s="13"/>
      <c r="D17" s="13"/>
      <c r="E17" s="13"/>
      <c r="F17" s="19"/>
      <c r="L17" s="13"/>
      <c r="M17" s="13"/>
      <c r="O17" s="19"/>
      <c r="P17" s="19"/>
      <c r="Q17" s="19"/>
      <c r="R17" s="19"/>
      <c r="S17" s="13"/>
      <c r="T17" s="13"/>
      <c r="U17" s="13"/>
      <c r="V17" s="13"/>
      <c r="X17" s="19"/>
      <c r="Y17" s="19"/>
      <c r="Z17" s="19"/>
      <c r="AA17" s="19"/>
    </row>
    <row r="18" spans="2:27">
      <c r="B18" s="13">
        <v>1</v>
      </c>
      <c r="C18" s="19">
        <v>23750000</v>
      </c>
      <c r="D18" s="19">
        <v>50510000</v>
      </c>
      <c r="E18" s="19">
        <v>21640000</v>
      </c>
      <c r="F18" s="13"/>
      <c r="L18" s="13"/>
      <c r="M18" s="13"/>
      <c r="O18" s="13"/>
      <c r="P18" s="13"/>
      <c r="Q18" s="13"/>
      <c r="R18" s="13"/>
      <c r="S18" s="13"/>
      <c r="T18" s="13"/>
      <c r="U18" s="13"/>
      <c r="V18" s="13"/>
      <c r="X18" s="13"/>
      <c r="Y18" s="13"/>
      <c r="Z18" s="13"/>
      <c r="AA18" s="13"/>
    </row>
    <row r="19" spans="2:27">
      <c r="B19" s="13"/>
      <c r="C19" s="19">
        <v>20880000</v>
      </c>
      <c r="D19" s="19">
        <v>72860000</v>
      </c>
      <c r="E19" s="19">
        <v>7920000</v>
      </c>
      <c r="F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X19" s="13"/>
      <c r="Y19" s="13"/>
      <c r="Z19" s="13"/>
      <c r="AA19" s="13"/>
    </row>
    <row r="20" spans="2:27">
      <c r="B20" s="13"/>
      <c r="C20" s="19">
        <v>33960000</v>
      </c>
      <c r="D20" s="19">
        <v>30660000</v>
      </c>
      <c r="E20" s="19">
        <v>17320000</v>
      </c>
      <c r="F20" s="19"/>
      <c r="L20" s="13"/>
      <c r="M20" s="13"/>
      <c r="N20" s="19"/>
      <c r="O20" s="19"/>
      <c r="P20" s="19"/>
      <c r="Q20" s="19"/>
      <c r="R20" s="19"/>
      <c r="S20" s="13"/>
      <c r="T20" s="13"/>
      <c r="U20" s="13"/>
      <c r="V20" s="13"/>
      <c r="X20" s="19"/>
      <c r="Y20" s="19"/>
      <c r="Z20" s="19"/>
      <c r="AA20" s="19"/>
    </row>
    <row r="21" spans="2:27">
      <c r="B21" s="13"/>
      <c r="C21" s="19">
        <v>12710000</v>
      </c>
      <c r="D21" s="19">
        <v>19380000</v>
      </c>
      <c r="E21" s="19">
        <v>4445000</v>
      </c>
      <c r="F21" s="19"/>
      <c r="L21" s="13"/>
      <c r="M21" s="13"/>
      <c r="N21" s="19"/>
      <c r="O21" s="19"/>
      <c r="P21" s="19"/>
      <c r="Q21" s="19"/>
      <c r="R21" s="19"/>
      <c r="S21" s="13"/>
      <c r="T21" s="13"/>
      <c r="U21" s="13"/>
      <c r="V21" s="13"/>
      <c r="X21" s="19"/>
      <c r="Y21" s="19"/>
      <c r="Z21" s="19"/>
      <c r="AA21" s="19"/>
    </row>
    <row r="22" spans="2:27">
      <c r="B22" s="13"/>
      <c r="C22" s="13"/>
      <c r="D22" s="13"/>
      <c r="E22" s="13"/>
      <c r="F22" s="19"/>
      <c r="L22" s="13"/>
      <c r="M22" s="13"/>
      <c r="N22" s="19"/>
      <c r="O22" s="19"/>
      <c r="P22" s="19"/>
      <c r="Q22" s="19"/>
      <c r="R22" s="19"/>
      <c r="S22" s="13"/>
      <c r="T22" s="13"/>
      <c r="U22" s="13"/>
      <c r="V22" s="13"/>
      <c r="X22" s="19"/>
      <c r="Y22" s="19"/>
      <c r="Z22" s="19"/>
      <c r="AA22" s="19"/>
    </row>
    <row r="23" spans="2:27">
      <c r="B23" s="13">
        <v>2</v>
      </c>
      <c r="C23" s="19">
        <v>53500000</v>
      </c>
      <c r="D23" s="19">
        <v>6400000</v>
      </c>
      <c r="E23" s="19">
        <v>3970000</v>
      </c>
      <c r="F23" s="19"/>
      <c r="L23" s="13"/>
      <c r="M23" s="13"/>
      <c r="N23" s="19"/>
      <c r="O23" s="19"/>
      <c r="P23" s="19"/>
      <c r="Q23" s="19"/>
      <c r="R23" s="19"/>
      <c r="S23" s="13"/>
      <c r="T23" s="13"/>
      <c r="U23" s="13"/>
      <c r="V23" s="13"/>
      <c r="X23" s="19"/>
      <c r="Y23" s="19"/>
      <c r="Z23" s="19"/>
      <c r="AA23" s="19"/>
    </row>
    <row r="24" spans="2:27">
      <c r="B24" s="13"/>
      <c r="C24" s="19">
        <v>37400000</v>
      </c>
      <c r="D24" s="19">
        <v>33600000</v>
      </c>
      <c r="E24" s="19">
        <v>15200000</v>
      </c>
      <c r="F24" s="13"/>
      <c r="H24" s="13"/>
      <c r="I24" s="13"/>
      <c r="J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X24" s="13"/>
      <c r="Y24" s="13"/>
      <c r="Z24" s="13"/>
      <c r="AA24" s="13"/>
    </row>
    <row r="25" spans="2:27">
      <c r="B25" s="13"/>
      <c r="C25" s="19">
        <v>16400000</v>
      </c>
      <c r="D25" s="19">
        <v>15400000</v>
      </c>
      <c r="E25" s="19">
        <v>32100000</v>
      </c>
      <c r="F25" s="13"/>
      <c r="H25" s="13"/>
      <c r="I25" s="13"/>
      <c r="J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X25" s="13"/>
      <c r="Y25" s="13"/>
      <c r="Z25" s="13"/>
      <c r="AA25" s="13"/>
    </row>
    <row r="26" spans="2:27">
      <c r="B26" s="13"/>
      <c r="C26" s="19">
        <v>43900000</v>
      </c>
      <c r="D26" s="19">
        <v>16300000</v>
      </c>
      <c r="E26" s="19">
        <v>7020000</v>
      </c>
      <c r="F26" s="19"/>
      <c r="H26" s="19"/>
      <c r="I26" s="19"/>
      <c r="J26" s="13"/>
      <c r="L26" s="13"/>
      <c r="M26" s="13"/>
      <c r="O26" s="19"/>
      <c r="P26" s="19"/>
      <c r="Q26" s="19"/>
      <c r="R26" s="19"/>
      <c r="S26" s="13"/>
      <c r="T26" s="13"/>
      <c r="U26" s="13"/>
      <c r="V26" s="13"/>
      <c r="X26" s="19"/>
      <c r="Y26" s="19"/>
      <c r="Z26" s="19"/>
      <c r="AA26" s="19"/>
    </row>
    <row r="27" spans="2:27">
      <c r="B27" s="13"/>
      <c r="C27" s="13"/>
      <c r="D27" s="13"/>
      <c r="F27" s="19"/>
      <c r="H27" s="19"/>
      <c r="I27" s="19"/>
      <c r="J27" s="13"/>
      <c r="L27" s="13"/>
      <c r="M27" s="13"/>
      <c r="O27" s="19"/>
      <c r="P27" s="19"/>
      <c r="Q27" s="19"/>
      <c r="R27" s="19"/>
      <c r="S27" s="13"/>
      <c r="T27" s="13"/>
      <c r="U27" s="13"/>
      <c r="V27" s="13"/>
      <c r="X27" s="19"/>
      <c r="Y27" s="19"/>
      <c r="Z27" s="19"/>
      <c r="AA27" s="19"/>
    </row>
    <row r="28" spans="2:27">
      <c r="B28" s="13">
        <v>3</v>
      </c>
      <c r="C28" s="19">
        <v>129300000</v>
      </c>
      <c r="D28" s="19">
        <v>29120000</v>
      </c>
      <c r="E28" s="19">
        <v>7508000</v>
      </c>
      <c r="F28" s="19"/>
      <c r="H28" s="19"/>
      <c r="I28" s="19"/>
      <c r="J28" s="13"/>
      <c r="L28" s="13"/>
      <c r="M28" s="13"/>
      <c r="O28" s="19"/>
      <c r="P28" s="19"/>
      <c r="Q28" s="19"/>
      <c r="R28" s="19"/>
      <c r="S28" s="13"/>
      <c r="T28" s="13"/>
      <c r="U28" s="13"/>
      <c r="V28" s="13"/>
      <c r="X28" s="19"/>
      <c r="Y28" s="19"/>
      <c r="Z28" s="19"/>
      <c r="AA28" s="19"/>
    </row>
    <row r="29" spans="2:27">
      <c r="B29" s="13"/>
      <c r="C29" s="19">
        <v>78600000</v>
      </c>
      <c r="D29" s="19">
        <v>22660000</v>
      </c>
      <c r="E29" s="19">
        <v>22510000</v>
      </c>
      <c r="F29" s="19"/>
      <c r="H29" s="19"/>
      <c r="I29" s="19"/>
      <c r="J29" s="13"/>
      <c r="L29" s="13"/>
      <c r="M29" s="13"/>
      <c r="O29" s="19"/>
      <c r="P29" s="19"/>
      <c r="Q29" s="19"/>
      <c r="R29" s="19"/>
      <c r="S29" s="13"/>
      <c r="T29" s="13"/>
      <c r="U29" s="13"/>
      <c r="V29" s="13"/>
      <c r="X29" s="19"/>
      <c r="Y29" s="19"/>
      <c r="Z29" s="19"/>
      <c r="AA29" s="19"/>
    </row>
    <row r="30" spans="2:27">
      <c r="B30" s="13"/>
      <c r="C30" s="19">
        <v>110300000</v>
      </c>
      <c r="D30" s="19">
        <v>332500</v>
      </c>
      <c r="E30" s="19">
        <v>65280000</v>
      </c>
      <c r="F30" s="13"/>
      <c r="H30" s="13"/>
      <c r="I30" s="13"/>
      <c r="J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X30" s="13"/>
      <c r="Y30" s="13"/>
      <c r="Z30" s="13"/>
      <c r="AA30" s="13"/>
    </row>
    <row r="31" spans="2:27">
      <c r="B31" s="13"/>
      <c r="C31" s="19">
        <v>60970000</v>
      </c>
      <c r="D31" s="19">
        <v>8842000</v>
      </c>
      <c r="E31" s="19">
        <v>8331000</v>
      </c>
      <c r="F31" s="13"/>
      <c r="H31" s="13"/>
      <c r="I31" s="13"/>
      <c r="J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X31" s="13"/>
      <c r="Y31" s="13"/>
      <c r="Z31" s="13"/>
      <c r="AA31" s="13"/>
    </row>
    <row r="32" spans="2:27">
      <c r="B32" s="13"/>
      <c r="C32" s="13"/>
      <c r="D32" s="13"/>
      <c r="E32" s="13"/>
      <c r="F32" s="19"/>
      <c r="H32" s="19"/>
      <c r="I32" s="19"/>
      <c r="J32" s="13"/>
      <c r="L32" s="13"/>
      <c r="M32" s="13"/>
      <c r="N32" s="19"/>
      <c r="O32" s="19"/>
      <c r="P32" s="19"/>
      <c r="Q32" s="19"/>
      <c r="R32" s="19"/>
      <c r="S32" s="13"/>
      <c r="T32" s="13"/>
      <c r="U32" s="13"/>
      <c r="V32" s="13"/>
      <c r="X32" s="19"/>
      <c r="Y32" s="19"/>
      <c r="Z32" s="19"/>
      <c r="AA32" s="19"/>
    </row>
    <row r="33" spans="2:27">
      <c r="B33" s="13">
        <v>4</v>
      </c>
      <c r="C33" s="19">
        <v>279500000</v>
      </c>
      <c r="D33" s="19">
        <v>98370000</v>
      </c>
      <c r="E33" s="19">
        <v>17960000</v>
      </c>
      <c r="F33" s="19"/>
      <c r="H33" s="19"/>
      <c r="I33" s="19"/>
      <c r="J33" s="13"/>
      <c r="L33" s="13"/>
      <c r="M33" s="13"/>
      <c r="N33" s="19"/>
      <c r="O33" s="19"/>
      <c r="P33" s="19"/>
      <c r="Q33" s="19"/>
      <c r="R33" s="19"/>
      <c r="S33" s="13"/>
      <c r="T33" s="13"/>
      <c r="U33" s="13"/>
      <c r="V33" s="13"/>
      <c r="X33" s="19"/>
      <c r="Y33" s="19"/>
      <c r="Z33" s="19"/>
      <c r="AA33" s="19"/>
    </row>
    <row r="34" spans="2:27">
      <c r="B34" s="13"/>
      <c r="C34" s="19">
        <v>88390000</v>
      </c>
      <c r="D34" s="19">
        <v>71200000</v>
      </c>
      <c r="E34" s="19">
        <v>27090000</v>
      </c>
      <c r="F34" s="19"/>
      <c r="H34" s="19"/>
      <c r="I34" s="19"/>
      <c r="J34" s="13"/>
      <c r="L34" s="13"/>
      <c r="M34" s="13"/>
      <c r="N34" s="19"/>
      <c r="O34" s="19"/>
      <c r="P34" s="19"/>
      <c r="Q34" s="19"/>
      <c r="R34" s="19"/>
      <c r="S34" s="13"/>
      <c r="T34" s="13"/>
      <c r="U34" s="13"/>
      <c r="V34" s="13"/>
      <c r="X34" s="19"/>
      <c r="Y34" s="19"/>
      <c r="Z34" s="19"/>
      <c r="AA34" s="19"/>
    </row>
    <row r="35" spans="2:27">
      <c r="B35" s="13"/>
      <c r="C35" s="19">
        <v>190900000</v>
      </c>
      <c r="D35" s="19">
        <v>42740000</v>
      </c>
      <c r="E35" s="19">
        <v>20420000</v>
      </c>
      <c r="F35" s="19"/>
      <c r="H35" s="19"/>
      <c r="I35" s="19"/>
      <c r="J35" s="13"/>
      <c r="L35" s="13"/>
      <c r="M35" s="13"/>
      <c r="N35" s="19"/>
      <c r="O35" s="19"/>
      <c r="P35" s="19"/>
      <c r="Q35" s="19"/>
      <c r="R35" s="19"/>
      <c r="S35" s="13"/>
      <c r="T35" s="13"/>
      <c r="U35" s="13"/>
      <c r="V35" s="13"/>
      <c r="X35" s="19"/>
      <c r="Y35" s="19"/>
      <c r="Z35" s="19"/>
      <c r="AA35" s="19"/>
    </row>
    <row r="36" spans="2:27">
      <c r="B36" s="13"/>
      <c r="C36" s="19">
        <v>62130000</v>
      </c>
      <c r="D36" s="19">
        <v>24790000</v>
      </c>
      <c r="E36" s="19">
        <v>4791000</v>
      </c>
      <c r="F36" s="13"/>
      <c r="H36" s="13"/>
      <c r="I36" s="13"/>
      <c r="J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X36" s="13"/>
      <c r="Y36" s="13"/>
      <c r="Z36" s="13"/>
      <c r="AA36" s="13"/>
    </row>
    <row r="37" spans="2:27">
      <c r="B37" s="13"/>
      <c r="C37" s="13"/>
      <c r="D37" s="13"/>
      <c r="F37" s="13"/>
      <c r="H37" s="13"/>
      <c r="I37" s="13"/>
      <c r="J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X37" s="13"/>
      <c r="Y37" s="13"/>
      <c r="Z37" s="13"/>
      <c r="AA37" s="13"/>
    </row>
    <row r="38" spans="2:27">
      <c r="B38" s="13"/>
      <c r="C38" s="13"/>
      <c r="D38" s="13"/>
      <c r="F38" s="19"/>
      <c r="H38" s="19"/>
      <c r="I38" s="19"/>
      <c r="J38" s="13"/>
      <c r="L38" s="13"/>
      <c r="M38" s="13"/>
      <c r="O38" s="19"/>
      <c r="P38" s="19"/>
      <c r="Q38" s="19"/>
      <c r="R38" s="19"/>
      <c r="S38" s="13"/>
      <c r="T38" s="13"/>
      <c r="U38" s="13"/>
      <c r="V38" s="13"/>
      <c r="X38" s="19"/>
      <c r="Y38" s="19"/>
      <c r="Z38" s="19"/>
      <c r="AA38" s="19"/>
    </row>
    <row r="39" spans="2:27">
      <c r="B39" s="13"/>
      <c r="C39" s="13"/>
      <c r="D39" s="13"/>
      <c r="F39" s="19"/>
      <c r="H39" s="19"/>
      <c r="I39" s="19"/>
      <c r="J39" s="13"/>
      <c r="L39" s="13"/>
      <c r="M39" s="13"/>
      <c r="O39" s="19"/>
      <c r="P39" s="19"/>
      <c r="Q39" s="19"/>
      <c r="R39" s="19"/>
      <c r="S39" s="13"/>
      <c r="T39" s="13"/>
      <c r="U39" s="13"/>
      <c r="V39" s="13"/>
      <c r="X39" s="19"/>
      <c r="Y39" s="19"/>
      <c r="Z39" s="19"/>
      <c r="AA39" s="19"/>
    </row>
    <row r="40" spans="2:27">
      <c r="B40" s="13"/>
      <c r="C40" s="13"/>
      <c r="D40" s="13"/>
      <c r="F40" s="19"/>
      <c r="H40" s="19"/>
      <c r="I40" s="19"/>
      <c r="J40" s="13"/>
      <c r="L40" s="13"/>
      <c r="M40" s="13"/>
      <c r="O40" s="19"/>
      <c r="P40" s="19"/>
      <c r="Q40" s="19"/>
      <c r="R40" s="19"/>
      <c r="S40" s="13"/>
      <c r="T40" s="13"/>
      <c r="U40" s="13"/>
      <c r="V40" s="13"/>
      <c r="X40" s="19"/>
      <c r="Y40" s="19"/>
      <c r="Z40" s="19"/>
      <c r="AA40" s="19"/>
    </row>
    <row r="41" spans="2:27">
      <c r="B41" s="13"/>
      <c r="C41" s="13"/>
      <c r="D41" s="13"/>
      <c r="E41" s="13"/>
      <c r="F41" s="19"/>
      <c r="H41" s="19"/>
      <c r="I41" s="19"/>
      <c r="J41" s="13"/>
      <c r="L41" s="13"/>
      <c r="M41" s="13"/>
      <c r="O41" s="19"/>
      <c r="P41" s="19"/>
      <c r="Q41" s="19"/>
      <c r="R41" s="19"/>
      <c r="S41" s="13"/>
      <c r="T41" s="13"/>
      <c r="U41" s="13"/>
      <c r="V41" s="13"/>
      <c r="X41" s="19"/>
      <c r="Y41" s="19"/>
      <c r="Z41" s="19"/>
      <c r="AA41" s="19"/>
    </row>
    <row r="42" spans="2:27">
      <c r="B42" s="13"/>
      <c r="C42" s="13"/>
      <c r="D42" s="13"/>
      <c r="E42" s="13"/>
      <c r="F42" s="19"/>
      <c r="H42" s="19"/>
      <c r="I42" s="19"/>
      <c r="J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X42" s="13"/>
      <c r="Y42" s="13"/>
      <c r="Z42" s="13"/>
      <c r="AA42" s="13"/>
    </row>
    <row r="43" spans="2:27">
      <c r="B43" s="13"/>
      <c r="C43" s="13"/>
      <c r="D43" s="13"/>
      <c r="F43" s="13"/>
      <c r="H43" s="13"/>
      <c r="I43" s="13"/>
      <c r="J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X43" s="13"/>
      <c r="Y43" s="13"/>
      <c r="Z43" s="13"/>
      <c r="AA43" s="13"/>
    </row>
    <row r="44" spans="2:27">
      <c r="B44" s="13"/>
      <c r="C44" s="13"/>
      <c r="D44" s="13"/>
      <c r="F44" s="19"/>
      <c r="H44" s="19"/>
      <c r="I44" s="19"/>
      <c r="J44" s="13"/>
      <c r="L44" s="13"/>
      <c r="M44" s="13"/>
      <c r="O44" s="19"/>
      <c r="P44" s="19"/>
      <c r="Q44" s="19"/>
      <c r="R44" s="19"/>
      <c r="S44" s="13"/>
      <c r="T44" s="13"/>
      <c r="U44" s="13"/>
      <c r="V44" s="13"/>
      <c r="X44" s="19"/>
      <c r="Y44" s="19"/>
      <c r="Z44" s="19"/>
      <c r="AA44" s="19"/>
    </row>
    <row r="45" spans="2:27">
      <c r="B45" s="13"/>
      <c r="C45" s="13"/>
      <c r="D45" s="13"/>
      <c r="F45" s="19"/>
      <c r="H45" s="19"/>
      <c r="I45" s="19"/>
      <c r="J45" s="13"/>
      <c r="L45" s="13"/>
      <c r="M45" s="13"/>
      <c r="O45" s="19"/>
      <c r="P45" s="19"/>
      <c r="Q45" s="19"/>
      <c r="R45" s="19"/>
      <c r="S45" s="13"/>
      <c r="T45" s="13"/>
      <c r="U45" s="13"/>
      <c r="V45" s="13"/>
      <c r="X45" s="19"/>
      <c r="Y45" s="19"/>
      <c r="Z45" s="19"/>
      <c r="AA45" s="19"/>
    </row>
    <row r="46" spans="2:27">
      <c r="B46" s="13"/>
      <c r="C46" s="13"/>
      <c r="D46" s="13"/>
      <c r="F46" s="19"/>
      <c r="H46" s="19"/>
      <c r="I46" s="19"/>
      <c r="J46" s="13"/>
      <c r="L46" s="13"/>
      <c r="M46" s="13"/>
      <c r="O46" s="19"/>
      <c r="P46" s="19"/>
      <c r="Q46" s="19"/>
      <c r="R46" s="19"/>
      <c r="S46" s="13"/>
      <c r="T46" s="13"/>
      <c r="U46" s="13"/>
      <c r="V46" s="13"/>
      <c r="X46" s="19"/>
      <c r="Y46" s="19"/>
      <c r="Z46" s="19"/>
      <c r="AA46" s="19"/>
    </row>
    <row r="47" spans="2:27">
      <c r="B47" s="13"/>
      <c r="C47" s="13"/>
      <c r="D47" s="13"/>
      <c r="E47" s="19"/>
      <c r="F47" s="19"/>
      <c r="H47" s="19"/>
      <c r="I47" s="19"/>
      <c r="J47" s="13"/>
      <c r="L47" s="13"/>
      <c r="M47" s="13"/>
      <c r="O47" s="19"/>
      <c r="P47" s="19"/>
      <c r="Q47" s="19"/>
      <c r="R47" s="19"/>
      <c r="S47" s="13"/>
      <c r="T47" s="13"/>
      <c r="U47" s="13"/>
      <c r="V47" s="13"/>
      <c r="X47" s="19"/>
      <c r="Y47" s="19"/>
      <c r="Z47" s="19"/>
      <c r="AA47" s="19"/>
    </row>
    <row r="48" spans="2:27">
      <c r="B48" s="13"/>
      <c r="C48" s="13"/>
      <c r="D48" s="13"/>
      <c r="E48" s="13"/>
      <c r="F48" s="13"/>
      <c r="H48" s="13"/>
      <c r="I48" s="13"/>
      <c r="J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X48" s="19"/>
      <c r="Y48" s="19"/>
      <c r="Z48" s="19"/>
      <c r="AA48" s="19"/>
    </row>
    <row r="49" spans="2:27">
      <c r="B49" s="13"/>
      <c r="C49" s="13"/>
      <c r="D49" s="13"/>
      <c r="F49" s="13"/>
      <c r="H49" s="13"/>
      <c r="I49" s="13"/>
      <c r="J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X49" s="13"/>
      <c r="Y49" s="13"/>
      <c r="Z49" s="13"/>
      <c r="AA49" s="13"/>
    </row>
    <row r="50" spans="2:27">
      <c r="B50" s="13"/>
      <c r="C50" s="13"/>
      <c r="D50" s="13"/>
      <c r="F50" s="19"/>
      <c r="H50" s="19"/>
      <c r="I50" s="19"/>
      <c r="J50" s="13"/>
      <c r="L50" s="13"/>
      <c r="M50" s="13"/>
      <c r="O50" s="19"/>
      <c r="P50" s="19"/>
      <c r="Q50" s="19"/>
      <c r="R50" s="19"/>
      <c r="S50" s="13"/>
      <c r="T50" s="13"/>
      <c r="U50" s="13"/>
      <c r="V50" s="13"/>
      <c r="X50" s="19"/>
      <c r="Y50" s="19"/>
      <c r="Z50" s="19"/>
      <c r="AA50" s="19"/>
    </row>
    <row r="51" spans="2:27">
      <c r="B51" s="13"/>
      <c r="C51" s="13"/>
      <c r="D51" s="13"/>
      <c r="F51" s="19"/>
      <c r="H51" s="19"/>
      <c r="I51" s="19"/>
      <c r="J51" s="13"/>
      <c r="L51" s="13"/>
      <c r="M51" s="13"/>
      <c r="O51" s="19"/>
      <c r="P51" s="19"/>
      <c r="Q51" s="19"/>
      <c r="R51" s="19"/>
      <c r="S51" s="13"/>
      <c r="T51" s="13"/>
      <c r="U51" s="13"/>
      <c r="V51" s="13"/>
      <c r="X51" s="19"/>
      <c r="Y51" s="19"/>
      <c r="Z51" s="19"/>
      <c r="AA51" s="19"/>
    </row>
    <row r="52" spans="2:27">
      <c r="B52" s="13"/>
      <c r="C52" s="13"/>
      <c r="D52" s="13"/>
      <c r="F52" s="19"/>
      <c r="H52" s="19"/>
      <c r="I52" s="19"/>
      <c r="J52" s="13"/>
      <c r="L52" s="13"/>
      <c r="M52" s="13"/>
      <c r="O52" s="19"/>
      <c r="P52" s="19"/>
      <c r="Q52" s="19"/>
      <c r="R52" s="19"/>
      <c r="S52" s="13"/>
      <c r="T52" s="13"/>
      <c r="U52" s="13"/>
      <c r="V52" s="13"/>
      <c r="X52" s="19"/>
      <c r="Y52" s="19"/>
      <c r="Z52" s="19"/>
      <c r="AA52" s="19"/>
    </row>
    <row r="53" spans="2:27">
      <c r="B53" s="13"/>
      <c r="C53" s="13"/>
      <c r="D53" s="13"/>
      <c r="F53" s="19"/>
      <c r="H53" s="19"/>
      <c r="I53" s="19"/>
      <c r="J53" s="13"/>
      <c r="L53" s="13"/>
      <c r="M53" s="13"/>
      <c r="O53" s="19"/>
      <c r="P53" s="19"/>
      <c r="Q53" s="19"/>
      <c r="R53" s="19"/>
      <c r="S53" s="13"/>
      <c r="T53" s="13"/>
      <c r="U53" s="13"/>
      <c r="V53" s="13"/>
      <c r="X53" s="19"/>
      <c r="Y53" s="19"/>
      <c r="Z53" s="19"/>
      <c r="AA53" s="19"/>
    </row>
  </sheetData>
  <phoneticPr fontId="1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FDD2D-CCC8-A24C-8291-0DB09DB05C6D}">
  <dimension ref="A1:O31"/>
  <sheetViews>
    <sheetView workbookViewId="0">
      <selection activeCell="F22" sqref="F22"/>
    </sheetView>
  </sheetViews>
  <sheetFormatPr baseColWidth="10" defaultRowHeight="20"/>
  <sheetData>
    <row r="1" spans="1:15">
      <c r="L1" s="13"/>
      <c r="M1" s="13"/>
      <c r="N1" s="13"/>
    </row>
    <row r="2" spans="1:15">
      <c r="A2" s="13"/>
      <c r="B2" s="13" t="s">
        <v>2</v>
      </c>
      <c r="C2" s="13">
        <v>40</v>
      </c>
      <c r="E2" t="s">
        <v>2</v>
      </c>
      <c r="F2">
        <v>41.333333333333336</v>
      </c>
      <c r="G2">
        <v>1.5275252316519465</v>
      </c>
      <c r="I2" t="s">
        <v>99</v>
      </c>
      <c r="M2" t="s">
        <v>99</v>
      </c>
    </row>
    <row r="3" spans="1:15" ht="21" thickBot="1">
      <c r="A3" s="13"/>
      <c r="B3" s="13"/>
      <c r="C3" s="13">
        <v>41</v>
      </c>
      <c r="D3" s="13"/>
      <c r="E3" s="13" t="s">
        <v>173</v>
      </c>
      <c r="F3" s="13">
        <v>63.333333333333336</v>
      </c>
      <c r="G3">
        <v>4.1633319989322661</v>
      </c>
      <c r="I3" t="s">
        <v>176</v>
      </c>
      <c r="M3" t="s">
        <v>177</v>
      </c>
    </row>
    <row r="4" spans="1:15">
      <c r="A4" s="13"/>
      <c r="B4" s="13"/>
      <c r="C4" s="13">
        <v>43</v>
      </c>
      <c r="D4" s="13"/>
      <c r="E4" s="13" t="s">
        <v>53</v>
      </c>
      <c r="F4" s="13">
        <v>15.666666666666666</v>
      </c>
      <c r="G4">
        <v>2.0816659994661282</v>
      </c>
      <c r="I4" s="2"/>
      <c r="J4" s="2" t="s">
        <v>97</v>
      </c>
      <c r="K4" s="2" t="s">
        <v>98</v>
      </c>
      <c r="M4" s="2"/>
      <c r="N4" s="2" t="s">
        <v>97</v>
      </c>
      <c r="O4" s="2" t="s">
        <v>98</v>
      </c>
    </row>
    <row r="5" spans="1:15">
      <c r="A5" s="13"/>
      <c r="B5" s="13" t="s">
        <v>173</v>
      </c>
      <c r="C5" s="13">
        <v>60</v>
      </c>
      <c r="D5" s="13"/>
      <c r="E5" s="13" t="s">
        <v>174</v>
      </c>
      <c r="F5" s="13">
        <v>16.333333333333332</v>
      </c>
      <c r="G5">
        <v>2.5166114784235796</v>
      </c>
      <c r="I5" t="s">
        <v>89</v>
      </c>
      <c r="J5">
        <v>41.333333333333336</v>
      </c>
      <c r="K5">
        <v>63.333333333333336</v>
      </c>
      <c r="M5" t="s">
        <v>89</v>
      </c>
      <c r="N5">
        <v>41.333333333333336</v>
      </c>
      <c r="O5">
        <v>12.333333333333334</v>
      </c>
    </row>
    <row r="6" spans="1:15">
      <c r="A6" s="13"/>
      <c r="B6" s="13"/>
      <c r="C6" s="13">
        <v>68</v>
      </c>
      <c r="D6" s="13"/>
      <c r="E6" s="13" t="s">
        <v>54</v>
      </c>
      <c r="F6" s="13">
        <v>12.333333333333334</v>
      </c>
      <c r="G6">
        <v>3.5118845842842474</v>
      </c>
      <c r="I6" t="s">
        <v>90</v>
      </c>
      <c r="J6">
        <v>2.333333333333333</v>
      </c>
      <c r="K6">
        <v>17.333333333333336</v>
      </c>
      <c r="M6" t="s">
        <v>90</v>
      </c>
      <c r="N6">
        <v>2.333333333333333</v>
      </c>
      <c r="O6">
        <v>12.333333333333343</v>
      </c>
    </row>
    <row r="7" spans="1:15">
      <c r="A7" s="13"/>
      <c r="B7" s="13"/>
      <c r="C7" s="13">
        <v>62</v>
      </c>
      <c r="E7" t="s">
        <v>175</v>
      </c>
      <c r="F7">
        <v>13</v>
      </c>
      <c r="G7">
        <v>1</v>
      </c>
      <c r="I7" t="s">
        <v>91</v>
      </c>
      <c r="J7">
        <v>3</v>
      </c>
      <c r="K7">
        <v>3</v>
      </c>
      <c r="M7" t="s">
        <v>91</v>
      </c>
      <c r="N7">
        <v>3</v>
      </c>
      <c r="O7">
        <v>3</v>
      </c>
    </row>
    <row r="8" spans="1:15">
      <c r="A8" s="13"/>
      <c r="B8" s="13" t="s">
        <v>53</v>
      </c>
      <c r="C8" s="13">
        <v>15</v>
      </c>
      <c r="I8" t="s">
        <v>92</v>
      </c>
      <c r="J8">
        <v>0</v>
      </c>
      <c r="M8" t="s">
        <v>92</v>
      </c>
      <c r="N8">
        <v>0</v>
      </c>
    </row>
    <row r="9" spans="1:15">
      <c r="A9" s="13"/>
      <c r="B9" s="13">
        <v>1133</v>
      </c>
      <c r="C9" s="13">
        <v>14</v>
      </c>
      <c r="D9" s="13"/>
      <c r="E9" s="13"/>
      <c r="F9" s="13"/>
      <c r="I9" t="s">
        <v>93</v>
      </c>
      <c r="J9">
        <v>3</v>
      </c>
      <c r="M9" t="s">
        <v>93</v>
      </c>
      <c r="N9">
        <v>3</v>
      </c>
    </row>
    <row r="10" spans="1:15">
      <c r="A10" s="13"/>
      <c r="B10" s="13"/>
      <c r="C10" s="13">
        <v>18</v>
      </c>
      <c r="D10" s="13"/>
      <c r="E10" s="13"/>
      <c r="F10" s="13"/>
      <c r="I10" t="s">
        <v>26</v>
      </c>
      <c r="J10">
        <v>-8.5924681247343742</v>
      </c>
      <c r="M10" t="s">
        <v>26</v>
      </c>
      <c r="N10">
        <v>13.115743489132713</v>
      </c>
    </row>
    <row r="11" spans="1:15">
      <c r="A11" s="13"/>
      <c r="B11" s="13" t="s">
        <v>174</v>
      </c>
      <c r="C11" s="13">
        <v>19</v>
      </c>
      <c r="D11" s="13"/>
      <c r="E11" s="13"/>
      <c r="F11" s="13"/>
      <c r="I11" t="s">
        <v>94</v>
      </c>
      <c r="J11">
        <v>1.6569366388588037E-3</v>
      </c>
      <c r="M11" t="s">
        <v>94</v>
      </c>
      <c r="N11">
        <v>4.786821277561567E-4</v>
      </c>
    </row>
    <row r="12" spans="1:15">
      <c r="A12" s="13"/>
      <c r="B12" s="13"/>
      <c r="C12" s="13">
        <v>16</v>
      </c>
      <c r="D12" s="13"/>
      <c r="E12" s="13"/>
      <c r="F12" s="13"/>
      <c r="I12" t="s">
        <v>95</v>
      </c>
      <c r="J12">
        <v>2.3533634348018233</v>
      </c>
      <c r="M12" t="s">
        <v>95</v>
      </c>
      <c r="N12">
        <v>2.3533634348018233</v>
      </c>
    </row>
    <row r="13" spans="1:15">
      <c r="A13" s="13"/>
      <c r="B13" s="13"/>
      <c r="C13" s="13">
        <v>14</v>
      </c>
      <c r="D13" s="13"/>
      <c r="E13" s="13"/>
      <c r="F13" s="13"/>
      <c r="I13" t="s">
        <v>96</v>
      </c>
      <c r="J13">
        <v>3.3138732777176073E-3</v>
      </c>
      <c r="M13" t="s">
        <v>96</v>
      </c>
      <c r="N13">
        <v>9.5736425551231339E-4</v>
      </c>
    </row>
    <row r="14" spans="1:15" ht="21" thickBot="1">
      <c r="B14" t="s">
        <v>54</v>
      </c>
      <c r="C14" s="13">
        <v>16</v>
      </c>
      <c r="D14" s="13"/>
      <c r="E14" s="13"/>
      <c r="F14" s="13"/>
      <c r="I14" s="1" t="s">
        <v>95</v>
      </c>
      <c r="J14" s="1">
        <v>3.1824463052837091</v>
      </c>
      <c r="K14" s="1"/>
      <c r="M14" s="1" t="s">
        <v>95</v>
      </c>
      <c r="N14" s="1">
        <v>3.1824463052837091</v>
      </c>
      <c r="O14" s="1"/>
    </row>
    <row r="15" spans="1:15">
      <c r="B15">
        <v>1777</v>
      </c>
      <c r="C15">
        <v>12</v>
      </c>
      <c r="D15" s="13"/>
    </row>
    <row r="16" spans="1:15">
      <c r="C16">
        <v>9</v>
      </c>
      <c r="D16" s="13"/>
      <c r="I16" t="s">
        <v>99</v>
      </c>
    </row>
    <row r="17" spans="1:11" ht="21" thickBot="1">
      <c r="A17" s="15"/>
      <c r="B17" s="15" t="s">
        <v>175</v>
      </c>
      <c r="C17" s="21">
        <v>14</v>
      </c>
      <c r="D17" s="13"/>
      <c r="E17" s="15"/>
      <c r="F17" s="15"/>
      <c r="G17" s="15"/>
      <c r="I17" t="s">
        <v>178</v>
      </c>
    </row>
    <row r="18" spans="1:11">
      <c r="C18">
        <v>13</v>
      </c>
      <c r="D18" s="13"/>
      <c r="I18" s="2"/>
      <c r="J18" s="2" t="s">
        <v>97</v>
      </c>
      <c r="K18" s="2" t="s">
        <v>98</v>
      </c>
    </row>
    <row r="19" spans="1:11">
      <c r="C19">
        <v>12</v>
      </c>
      <c r="D19" s="13"/>
      <c r="I19" t="s">
        <v>89</v>
      </c>
      <c r="J19">
        <v>41.333333333333336</v>
      </c>
      <c r="K19">
        <v>15.666666666666666</v>
      </c>
    </row>
    <row r="20" spans="1:11">
      <c r="D20" s="13"/>
      <c r="I20" t="s">
        <v>90</v>
      </c>
      <c r="J20">
        <v>2.333333333333333</v>
      </c>
      <c r="K20">
        <v>4.3333333333333144</v>
      </c>
    </row>
    <row r="21" spans="1:11">
      <c r="I21" t="s">
        <v>91</v>
      </c>
      <c r="J21">
        <v>3</v>
      </c>
      <c r="K21">
        <v>3</v>
      </c>
    </row>
    <row r="22" spans="1:11">
      <c r="I22" t="s">
        <v>92</v>
      </c>
      <c r="J22">
        <v>0</v>
      </c>
    </row>
    <row r="23" spans="1:11">
      <c r="I23" t="s">
        <v>93</v>
      </c>
      <c r="J23">
        <v>4</v>
      </c>
    </row>
    <row r="24" spans="1:11">
      <c r="I24" t="s">
        <v>26</v>
      </c>
      <c r="J24">
        <v>17.217723426748407</v>
      </c>
    </row>
    <row r="25" spans="1:11">
      <c r="I25" t="s">
        <v>94</v>
      </c>
      <c r="J25">
        <v>3.3382155728989159E-5</v>
      </c>
    </row>
    <row r="26" spans="1:11">
      <c r="I26" t="s">
        <v>95</v>
      </c>
      <c r="J26">
        <v>2.1318467863266499</v>
      </c>
    </row>
    <row r="27" spans="1:11">
      <c r="I27" t="s">
        <v>96</v>
      </c>
      <c r="J27">
        <v>6.6764311457978318E-5</v>
      </c>
    </row>
    <row r="28" spans="1:11" ht="21" thickBot="1">
      <c r="I28" s="1" t="s">
        <v>95</v>
      </c>
      <c r="J28" s="1">
        <v>2.7764451051977934</v>
      </c>
      <c r="K28" s="1"/>
    </row>
    <row r="31" spans="1:11">
      <c r="A31" s="15"/>
      <c r="B31" s="15"/>
      <c r="C31" s="15"/>
    </row>
  </sheetData>
  <phoneticPr fontId="1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42A788-21F0-184A-8AD0-C46C3BCCDB84}">
  <dimension ref="B2:O28"/>
  <sheetViews>
    <sheetView workbookViewId="0">
      <selection activeCell="F13" sqref="F13"/>
    </sheetView>
  </sheetViews>
  <sheetFormatPr baseColWidth="10" defaultRowHeight="20"/>
  <sheetData>
    <row r="2" spans="2:15">
      <c r="B2" t="s">
        <v>3</v>
      </c>
      <c r="C2">
        <v>60</v>
      </c>
      <c r="E2" t="s">
        <v>3</v>
      </c>
      <c r="F2">
        <f>AVERAGE(C2:C4)</f>
        <v>63.666666666666664</v>
      </c>
      <c r="G2">
        <f>STDEV(C2:C4)</f>
        <v>4.0414518843273806</v>
      </c>
      <c r="I2" t="s">
        <v>99</v>
      </c>
      <c r="M2" t="s">
        <v>99</v>
      </c>
    </row>
    <row r="3" spans="2:15" ht="21" thickBot="1">
      <c r="C3">
        <v>68</v>
      </c>
      <c r="E3" t="s">
        <v>142</v>
      </c>
      <c r="F3">
        <f>AVERAGE(C5:C7)</f>
        <v>101.66666666666667</v>
      </c>
      <c r="G3">
        <f>STDEV(C5:C7)</f>
        <v>3.5118845842842461</v>
      </c>
      <c r="I3" t="s">
        <v>176</v>
      </c>
      <c r="M3" t="s">
        <v>178</v>
      </c>
    </row>
    <row r="4" spans="2:15">
      <c r="C4">
        <v>63</v>
      </c>
      <c r="E4" t="s">
        <v>88</v>
      </c>
      <c r="F4">
        <f>AVERAGE(C8:C10)</f>
        <v>24.666666666666668</v>
      </c>
      <c r="G4">
        <f>STDEV(C8:C10)</f>
        <v>3.0550504633038997</v>
      </c>
      <c r="I4" s="2"/>
      <c r="J4" s="2" t="s">
        <v>97</v>
      </c>
      <c r="K4" s="2" t="s">
        <v>98</v>
      </c>
      <c r="M4" s="2"/>
      <c r="N4" s="2" t="s">
        <v>97</v>
      </c>
      <c r="O4" s="2" t="s">
        <v>98</v>
      </c>
    </row>
    <row r="5" spans="2:15">
      <c r="B5" t="s">
        <v>142</v>
      </c>
      <c r="C5">
        <v>98</v>
      </c>
      <c r="E5" t="s">
        <v>171</v>
      </c>
      <c r="F5">
        <f>AVERAGE(C11:C13)</f>
        <v>25</v>
      </c>
      <c r="G5">
        <f>STDEV(C11:C13)</f>
        <v>4.5825756949558398</v>
      </c>
      <c r="I5" t="s">
        <v>89</v>
      </c>
      <c r="J5">
        <v>63.666666666666664</v>
      </c>
      <c r="K5">
        <v>101.66666666666667</v>
      </c>
      <c r="M5" t="s">
        <v>89</v>
      </c>
      <c r="N5">
        <v>63.666666666666664</v>
      </c>
      <c r="O5">
        <v>21.333333333333332</v>
      </c>
    </row>
    <row r="6" spans="2:15">
      <c r="C6">
        <v>105</v>
      </c>
      <c r="E6" t="s">
        <v>109</v>
      </c>
      <c r="F6">
        <f>AVERAGE(C14:C16)</f>
        <v>21.333333333333332</v>
      </c>
      <c r="G6">
        <f>STDEV(C14:C16)</f>
        <v>3.2145502536643242</v>
      </c>
      <c r="I6" t="s">
        <v>90</v>
      </c>
      <c r="J6">
        <v>16.333333333333336</v>
      </c>
      <c r="K6">
        <v>12.333333333333332</v>
      </c>
      <c r="M6" t="s">
        <v>90</v>
      </c>
      <c r="N6">
        <v>16.333333333333336</v>
      </c>
      <c r="O6">
        <v>10.333333333333371</v>
      </c>
    </row>
    <row r="7" spans="2:15">
      <c r="C7">
        <v>102</v>
      </c>
      <c r="E7" t="s">
        <v>172</v>
      </c>
      <c r="F7">
        <f>AVERAGE(C17:C19)</f>
        <v>21.666666666666668</v>
      </c>
      <c r="G7">
        <f>STDEV(C17:C19)</f>
        <v>4.7258156262526123</v>
      </c>
      <c r="I7" t="s">
        <v>91</v>
      </c>
      <c r="J7">
        <v>3</v>
      </c>
      <c r="K7">
        <v>3</v>
      </c>
      <c r="M7" t="s">
        <v>91</v>
      </c>
      <c r="N7">
        <v>3</v>
      </c>
      <c r="O7">
        <v>3</v>
      </c>
    </row>
    <row r="8" spans="2:15">
      <c r="B8" t="s">
        <v>88</v>
      </c>
      <c r="C8">
        <v>24</v>
      </c>
      <c r="I8" t="s">
        <v>92</v>
      </c>
      <c r="J8">
        <v>0</v>
      </c>
      <c r="M8" t="s">
        <v>92</v>
      </c>
      <c r="N8">
        <v>0</v>
      </c>
    </row>
    <row r="9" spans="2:15">
      <c r="C9">
        <v>22</v>
      </c>
      <c r="I9" t="s">
        <v>93</v>
      </c>
      <c r="J9">
        <v>4</v>
      </c>
      <c r="M9" t="s">
        <v>93</v>
      </c>
      <c r="N9">
        <v>4</v>
      </c>
    </row>
    <row r="10" spans="2:15">
      <c r="C10">
        <v>28</v>
      </c>
      <c r="I10" t="s">
        <v>26</v>
      </c>
      <c r="J10">
        <v>-12.29293614519198</v>
      </c>
      <c r="M10" t="s">
        <v>26</v>
      </c>
      <c r="N10">
        <v>14.199031657123649</v>
      </c>
    </row>
    <row r="11" spans="2:15">
      <c r="B11" t="s">
        <v>171</v>
      </c>
      <c r="C11">
        <v>24</v>
      </c>
      <c r="I11" t="s">
        <v>94</v>
      </c>
      <c r="J11">
        <v>1.2577034031368886E-4</v>
      </c>
      <c r="M11" t="s">
        <v>94</v>
      </c>
      <c r="N11">
        <v>7.1426673068021473E-5</v>
      </c>
    </row>
    <row r="12" spans="2:15">
      <c r="C12">
        <v>30</v>
      </c>
      <c r="I12" t="s">
        <v>95</v>
      </c>
      <c r="J12">
        <v>2.1318467863266499</v>
      </c>
      <c r="M12" t="s">
        <v>95</v>
      </c>
      <c r="N12">
        <v>2.1318467863266499</v>
      </c>
    </row>
    <row r="13" spans="2:15">
      <c r="C13">
        <v>21</v>
      </c>
      <c r="I13" t="s">
        <v>96</v>
      </c>
      <c r="J13">
        <v>2.5154068062737772E-4</v>
      </c>
      <c r="M13" t="s">
        <v>96</v>
      </c>
      <c r="N13">
        <v>1.4285334613604295E-4</v>
      </c>
    </row>
    <row r="14" spans="2:15" ht="21" thickBot="1">
      <c r="B14" t="s">
        <v>109</v>
      </c>
      <c r="C14">
        <v>25</v>
      </c>
      <c r="I14" s="1" t="s">
        <v>95</v>
      </c>
      <c r="J14" s="1">
        <v>2.7764451051977934</v>
      </c>
      <c r="K14" s="1"/>
      <c r="M14" s="1" t="s">
        <v>95</v>
      </c>
      <c r="N14" s="1">
        <v>2.7764451051977934</v>
      </c>
      <c r="O14" s="1"/>
    </row>
    <row r="15" spans="2:15">
      <c r="C15">
        <v>19</v>
      </c>
    </row>
    <row r="16" spans="2:15">
      <c r="C16">
        <v>20</v>
      </c>
      <c r="I16" t="s">
        <v>99</v>
      </c>
    </row>
    <row r="17" spans="2:11" ht="21" thickBot="1">
      <c r="B17" t="s">
        <v>172</v>
      </c>
      <c r="C17">
        <v>27</v>
      </c>
      <c r="I17" t="s">
        <v>177</v>
      </c>
    </row>
    <row r="18" spans="2:11">
      <c r="C18">
        <v>18</v>
      </c>
      <c r="I18" s="2"/>
      <c r="J18" s="2" t="s">
        <v>97</v>
      </c>
      <c r="K18" s="2" t="s">
        <v>98</v>
      </c>
    </row>
    <row r="19" spans="2:11">
      <c r="C19">
        <v>20</v>
      </c>
      <c r="I19" t="s">
        <v>89</v>
      </c>
      <c r="J19">
        <v>63.666666666666664</v>
      </c>
      <c r="K19">
        <v>24.666666666666668</v>
      </c>
    </row>
    <row r="20" spans="2:11">
      <c r="I20" t="s">
        <v>90</v>
      </c>
      <c r="J20">
        <v>16.333333333333336</v>
      </c>
      <c r="K20">
        <v>9.3333333333333712</v>
      </c>
    </row>
    <row r="21" spans="2:11">
      <c r="I21" t="s">
        <v>91</v>
      </c>
      <c r="J21">
        <v>3</v>
      </c>
      <c r="K21">
        <v>3</v>
      </c>
    </row>
    <row r="22" spans="2:11">
      <c r="I22" t="s">
        <v>92</v>
      </c>
      <c r="J22">
        <v>0</v>
      </c>
    </row>
    <row r="23" spans="2:11">
      <c r="I23" t="s">
        <v>93</v>
      </c>
      <c r="J23">
        <v>4</v>
      </c>
    </row>
    <row r="24" spans="2:11">
      <c r="I24" t="s">
        <v>26</v>
      </c>
      <c r="J24">
        <v>13.33338744577763</v>
      </c>
    </row>
    <row r="25" spans="2:11">
      <c r="I25" t="s">
        <v>94</v>
      </c>
      <c r="J25">
        <v>9.1463198883587552E-5</v>
      </c>
    </row>
    <row r="26" spans="2:11">
      <c r="I26" t="s">
        <v>95</v>
      </c>
      <c r="J26">
        <v>2.1318467863266499</v>
      </c>
    </row>
    <row r="27" spans="2:11">
      <c r="I27" t="s">
        <v>96</v>
      </c>
      <c r="J27">
        <v>1.829263977671751E-4</v>
      </c>
    </row>
    <row r="28" spans="2:11" ht="21" thickBot="1">
      <c r="I28" s="1" t="s">
        <v>95</v>
      </c>
      <c r="J28" s="1">
        <v>2.7764451051977934</v>
      </c>
      <c r="K28" s="1"/>
    </row>
  </sheetData>
  <phoneticPr fontId="1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A909B3-D3B3-E047-B6C8-564904001CF9}">
  <dimension ref="A1:J24"/>
  <sheetViews>
    <sheetView workbookViewId="0">
      <selection activeCell="R33" sqref="R33"/>
    </sheetView>
  </sheetViews>
  <sheetFormatPr baseColWidth="10" defaultRowHeight="20"/>
  <sheetData>
    <row r="1" spans="1:10">
      <c r="A1" t="s">
        <v>146</v>
      </c>
    </row>
    <row r="2" spans="1:10">
      <c r="B2" t="s">
        <v>1</v>
      </c>
      <c r="C2" t="s">
        <v>147</v>
      </c>
      <c r="F2" t="s">
        <v>10</v>
      </c>
      <c r="G2" t="s">
        <v>147</v>
      </c>
      <c r="J2" t="s">
        <v>8</v>
      </c>
    </row>
    <row r="3" spans="1:10">
      <c r="A3" t="s">
        <v>3</v>
      </c>
      <c r="B3">
        <v>3468.6689999999999</v>
      </c>
      <c r="C3">
        <v>12374.054</v>
      </c>
      <c r="E3" t="s">
        <v>3</v>
      </c>
      <c r="F3">
        <v>49907.856</v>
      </c>
      <c r="G3">
        <v>12374.054</v>
      </c>
      <c r="I3" t="s">
        <v>3</v>
      </c>
      <c r="J3">
        <v>8408.3680000000004</v>
      </c>
    </row>
    <row r="4" spans="1:10">
      <c r="A4" t="s">
        <v>143</v>
      </c>
      <c r="B4">
        <v>6042.4470000000001</v>
      </c>
      <c r="C4">
        <v>12993.468000000001</v>
      </c>
      <c r="E4" t="s">
        <v>143</v>
      </c>
      <c r="F4">
        <v>60764.421000000002</v>
      </c>
      <c r="G4">
        <v>12993.468000000001</v>
      </c>
      <c r="I4" t="s">
        <v>143</v>
      </c>
      <c r="J4">
        <v>15245.125</v>
      </c>
    </row>
    <row r="5" spans="1:10">
      <c r="A5" t="s">
        <v>88</v>
      </c>
      <c r="B5">
        <v>1249.355</v>
      </c>
      <c r="C5">
        <v>13411.468000000001</v>
      </c>
      <c r="E5" t="s">
        <v>88</v>
      </c>
      <c r="F5">
        <v>34247.099000000002</v>
      </c>
      <c r="G5">
        <v>13411.468000000001</v>
      </c>
      <c r="I5" t="s">
        <v>88</v>
      </c>
      <c r="J5">
        <v>5950.7610000000004</v>
      </c>
    </row>
    <row r="6" spans="1:10">
      <c r="A6" t="s">
        <v>144</v>
      </c>
      <c r="B6">
        <v>430.74900000000002</v>
      </c>
      <c r="C6">
        <v>13401.761</v>
      </c>
      <c r="E6" t="s">
        <v>144</v>
      </c>
      <c r="F6">
        <v>24234.692999999999</v>
      </c>
      <c r="G6">
        <v>13401.761</v>
      </c>
      <c r="I6" t="s">
        <v>144</v>
      </c>
      <c r="J6">
        <v>4325.3469999999998</v>
      </c>
    </row>
    <row r="7" spans="1:10">
      <c r="A7" t="s">
        <v>109</v>
      </c>
      <c r="B7">
        <v>510.04199999999997</v>
      </c>
      <c r="C7">
        <v>12948.882</v>
      </c>
      <c r="E7" t="s">
        <v>109</v>
      </c>
      <c r="F7">
        <v>17105.672999999999</v>
      </c>
      <c r="G7">
        <v>12948.882</v>
      </c>
      <c r="I7" t="s">
        <v>109</v>
      </c>
      <c r="J7">
        <v>3241.154</v>
      </c>
    </row>
    <row r="8" spans="1:10">
      <c r="A8" t="s">
        <v>145</v>
      </c>
      <c r="B8">
        <v>484.62700000000001</v>
      </c>
      <c r="C8">
        <v>11024.245999999999</v>
      </c>
      <c r="E8" t="s">
        <v>145</v>
      </c>
      <c r="F8">
        <v>18748.865000000002</v>
      </c>
      <c r="G8">
        <v>11024.245999999999</v>
      </c>
      <c r="I8" t="s">
        <v>145</v>
      </c>
      <c r="J8">
        <v>3282.3470000000002</v>
      </c>
    </row>
    <row r="10" spans="1:10">
      <c r="A10" t="s">
        <v>150</v>
      </c>
      <c r="E10" t="s">
        <v>149</v>
      </c>
      <c r="I10" t="s">
        <v>151</v>
      </c>
    </row>
    <row r="11" spans="1:10">
      <c r="A11" t="s">
        <v>3</v>
      </c>
      <c r="B11">
        <v>0.2803179135956575</v>
      </c>
      <c r="E11" t="s">
        <v>3</v>
      </c>
      <c r="F11">
        <v>4.0332663814138838</v>
      </c>
      <c r="I11" t="s">
        <v>3</v>
      </c>
      <c r="J11">
        <f>J3/F11</f>
        <v>2084.7539450276527</v>
      </c>
    </row>
    <row r="12" spans="1:10">
      <c r="A12" t="s">
        <v>143</v>
      </c>
      <c r="B12">
        <v>0.4650372787311286</v>
      </c>
      <c r="E12" t="s">
        <v>143</v>
      </c>
      <c r="F12">
        <v>4.6765360102476103</v>
      </c>
      <c r="I12" t="s">
        <v>143</v>
      </c>
      <c r="J12">
        <f t="shared" ref="J12:J16" si="0">J4/F12</f>
        <v>3259.9182314845066</v>
      </c>
    </row>
    <row r="13" spans="1:10">
      <c r="A13" t="s">
        <v>88</v>
      </c>
      <c r="B13">
        <v>9.3155723146787509E-2</v>
      </c>
      <c r="E13" t="s">
        <v>88</v>
      </c>
      <c r="F13">
        <v>2.5535682596416738</v>
      </c>
      <c r="I13" t="s">
        <v>88</v>
      </c>
      <c r="J13">
        <f t="shared" si="0"/>
        <v>2330.370835998343</v>
      </c>
    </row>
    <row r="14" spans="1:10">
      <c r="A14" t="s">
        <v>144</v>
      </c>
      <c r="B14">
        <v>3.2141223828719229E-2</v>
      </c>
      <c r="E14" t="s">
        <v>144</v>
      </c>
      <c r="F14">
        <v>1.8083215332671578</v>
      </c>
      <c r="I14" t="s">
        <v>144</v>
      </c>
      <c r="J14">
        <f t="shared" si="0"/>
        <v>2391.9125666690725</v>
      </c>
    </row>
    <row r="15" spans="1:10">
      <c r="A15" t="s">
        <v>109</v>
      </c>
      <c r="B15">
        <v>3.9388883148367554E-2</v>
      </c>
      <c r="E15" t="s">
        <v>109</v>
      </c>
      <c r="F15">
        <v>1.3210154359272097</v>
      </c>
      <c r="I15" t="s">
        <v>109</v>
      </c>
      <c r="J15">
        <f t="shared" si="0"/>
        <v>2453.5322690798544</v>
      </c>
    </row>
    <row r="16" spans="1:10">
      <c r="A16" t="s">
        <v>145</v>
      </c>
      <c r="B16">
        <v>4.3960103938174101E-2</v>
      </c>
      <c r="E16" t="s">
        <v>145</v>
      </c>
      <c r="F16">
        <v>1.7006936347392831</v>
      </c>
      <c r="I16" t="s">
        <v>145</v>
      </c>
      <c r="J16">
        <f t="shared" si="0"/>
        <v>1930.0048715141954</v>
      </c>
    </row>
    <row r="18" spans="1:10">
      <c r="A18" t="s">
        <v>148</v>
      </c>
      <c r="I18" t="s">
        <v>152</v>
      </c>
    </row>
    <row r="19" spans="1:10">
      <c r="A19" t="s">
        <v>3</v>
      </c>
      <c r="B19">
        <v>1</v>
      </c>
      <c r="I19" t="s">
        <v>3</v>
      </c>
      <c r="J19">
        <v>1</v>
      </c>
    </row>
    <row r="20" spans="1:10">
      <c r="A20" t="s">
        <v>143</v>
      </c>
      <c r="B20">
        <f>B12/B11</f>
        <v>1.6589638270564406</v>
      </c>
      <c r="I20" t="s">
        <v>143</v>
      </c>
      <c r="J20">
        <f>J12/J11</f>
        <v>1.5636944778350168</v>
      </c>
    </row>
    <row r="21" spans="1:10">
      <c r="A21" t="s">
        <v>88</v>
      </c>
      <c r="B21">
        <f>B13/B11</f>
        <v>0.33232169129640177</v>
      </c>
      <c r="I21" t="s">
        <v>88</v>
      </c>
      <c r="J21">
        <f>J13/J11</f>
        <v>1.1178157698449311</v>
      </c>
    </row>
    <row r="22" spans="1:10">
      <c r="A22" t="s">
        <v>144</v>
      </c>
      <c r="B22">
        <f>B14/B11</f>
        <v>0.11465989959914263</v>
      </c>
      <c r="I22" t="s">
        <v>144</v>
      </c>
      <c r="J22">
        <f>J14/J11</f>
        <v>1.1473356711347273</v>
      </c>
    </row>
    <row r="23" spans="1:10">
      <c r="A23" t="s">
        <v>109</v>
      </c>
      <c r="B23">
        <f>B15/B11</f>
        <v>0.14051504109431892</v>
      </c>
      <c r="I23" t="s">
        <v>109</v>
      </c>
      <c r="J23">
        <f>J15/J11</f>
        <v>1.1768929733562923</v>
      </c>
    </row>
    <row r="24" spans="1:10">
      <c r="A24" t="s">
        <v>145</v>
      </c>
      <c r="B24">
        <f>B16/B11</f>
        <v>0.15682231425846022</v>
      </c>
      <c r="I24" t="s">
        <v>145</v>
      </c>
      <c r="J24">
        <f>J16/J11</f>
        <v>0.92577106095299677</v>
      </c>
    </row>
  </sheetData>
  <phoneticPr fontId="1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B9F017-4E47-9142-9F28-B3624F468411}">
  <dimension ref="B2:K47"/>
  <sheetViews>
    <sheetView workbookViewId="0">
      <selection activeCell="J30" sqref="J30"/>
    </sheetView>
  </sheetViews>
  <sheetFormatPr baseColWidth="10" defaultRowHeight="20"/>
  <sheetData>
    <row r="2" spans="2:10">
      <c r="B2" t="s">
        <v>192</v>
      </c>
      <c r="H2" s="16" t="s">
        <v>192</v>
      </c>
      <c r="I2" s="16"/>
      <c r="J2" s="16"/>
    </row>
    <row r="3" spans="2:10">
      <c r="B3" t="s">
        <v>3</v>
      </c>
      <c r="C3" t="s">
        <v>53</v>
      </c>
      <c r="D3" t="s">
        <v>54</v>
      </c>
      <c r="H3" s="16" t="s">
        <v>3</v>
      </c>
      <c r="I3" s="16" t="s">
        <v>53</v>
      </c>
      <c r="J3" s="16" t="s">
        <v>54</v>
      </c>
    </row>
    <row r="4" spans="2:10">
      <c r="B4" s="17">
        <v>952</v>
      </c>
      <c r="C4" s="17">
        <v>2159</v>
      </c>
      <c r="D4" s="17">
        <v>453</v>
      </c>
      <c r="H4" s="17">
        <v>978</v>
      </c>
      <c r="I4" s="17">
        <v>167</v>
      </c>
      <c r="J4" s="17">
        <v>174</v>
      </c>
    </row>
    <row r="5" spans="2:10">
      <c r="B5" s="17">
        <v>3552</v>
      </c>
      <c r="C5" s="17">
        <v>781</v>
      </c>
      <c r="D5" s="17">
        <v>819</v>
      </c>
      <c r="H5" s="17">
        <v>2430</v>
      </c>
      <c r="I5" s="17">
        <v>164</v>
      </c>
      <c r="J5" s="17">
        <v>144</v>
      </c>
    </row>
    <row r="6" spans="2:10">
      <c r="B6" s="17">
        <v>996</v>
      </c>
      <c r="C6" s="17">
        <v>1550</v>
      </c>
      <c r="D6" s="17">
        <v>798</v>
      </c>
      <c r="H6" s="17">
        <v>1055</v>
      </c>
      <c r="I6" s="17">
        <v>151</v>
      </c>
      <c r="J6" s="17">
        <v>862</v>
      </c>
    </row>
    <row r="7" spans="2:10">
      <c r="B7" s="16"/>
      <c r="C7" s="16"/>
      <c r="D7" s="16"/>
      <c r="H7" s="16"/>
      <c r="I7" s="16"/>
      <c r="J7" s="16"/>
    </row>
    <row r="8" spans="2:10">
      <c r="B8" s="16" t="s">
        <v>193</v>
      </c>
      <c r="C8" s="16"/>
      <c r="D8" s="16"/>
      <c r="H8" s="16" t="s">
        <v>193</v>
      </c>
      <c r="I8" s="16"/>
      <c r="J8" s="16"/>
    </row>
    <row r="9" spans="2:10">
      <c r="B9" s="16" t="s">
        <v>3</v>
      </c>
      <c r="C9" s="16" t="s">
        <v>53</v>
      </c>
      <c r="D9" s="16" t="s">
        <v>54</v>
      </c>
      <c r="H9" s="16" t="s">
        <v>3</v>
      </c>
      <c r="I9" s="16" t="s">
        <v>53</v>
      </c>
      <c r="J9" s="16" t="s">
        <v>54</v>
      </c>
    </row>
    <row r="10" spans="2:10">
      <c r="B10" s="17">
        <v>2104174</v>
      </c>
      <c r="C10" s="17">
        <v>31701798</v>
      </c>
      <c r="D10" s="17">
        <v>9161930</v>
      </c>
      <c r="H10" s="17">
        <v>10561</v>
      </c>
      <c r="I10" s="17">
        <v>120691</v>
      </c>
      <c r="J10" s="17">
        <v>69237</v>
      </c>
    </row>
    <row r="11" spans="2:10">
      <c r="B11" s="17">
        <v>8927262</v>
      </c>
      <c r="C11" s="17">
        <v>9726160</v>
      </c>
      <c r="D11" s="17">
        <v>11748559</v>
      </c>
      <c r="H11" s="17">
        <v>22726</v>
      </c>
      <c r="I11" s="17">
        <v>85568</v>
      </c>
      <c r="J11" s="17">
        <v>77766</v>
      </c>
    </row>
    <row r="12" spans="2:10">
      <c r="B12" s="17">
        <v>4494722</v>
      </c>
      <c r="C12" s="17">
        <v>21880250</v>
      </c>
      <c r="D12" s="17">
        <v>6716771</v>
      </c>
      <c r="H12" s="17">
        <v>20707</v>
      </c>
      <c r="I12" s="17">
        <v>35761</v>
      </c>
      <c r="J12" s="17">
        <v>938342</v>
      </c>
    </row>
    <row r="14" spans="2:10">
      <c r="B14" t="s">
        <v>56</v>
      </c>
      <c r="H14" t="s">
        <v>55</v>
      </c>
    </row>
    <row r="15" spans="2:10">
      <c r="B15" t="s">
        <v>2</v>
      </c>
      <c r="C15">
        <v>4.5243406676444059E-4</v>
      </c>
      <c r="H15" t="s">
        <v>2</v>
      </c>
      <c r="I15">
        <v>9.2604866963355736E-2</v>
      </c>
    </row>
    <row r="16" spans="2:10">
      <c r="C16">
        <v>3.9788235183419059E-4</v>
      </c>
      <c r="I16">
        <v>0.1069259878553199</v>
      </c>
    </row>
    <row r="17" spans="2:11">
      <c r="C17">
        <v>2.215932375795433E-4</v>
      </c>
      <c r="I17">
        <v>5.09489544598445E-2</v>
      </c>
    </row>
    <row r="18" spans="2:11">
      <c r="B18" t="s">
        <v>53</v>
      </c>
      <c r="C18">
        <v>6.810339274762901E-5</v>
      </c>
      <c r="H18" t="s">
        <v>53</v>
      </c>
      <c r="I18">
        <v>1.3836988673554781E-3</v>
      </c>
    </row>
    <row r="19" spans="2:11">
      <c r="C19">
        <v>8.0298905220559815E-5</v>
      </c>
      <c r="I19">
        <v>1.9166043380703067E-3</v>
      </c>
    </row>
    <row r="20" spans="2:11">
      <c r="C20">
        <v>7.0840141223249274E-5</v>
      </c>
      <c r="I20">
        <v>4.22247700008389E-3</v>
      </c>
    </row>
    <row r="21" spans="2:11">
      <c r="B21" t="s">
        <v>54</v>
      </c>
      <c r="C21">
        <v>4.9443730742321763E-5</v>
      </c>
      <c r="H21" t="s">
        <v>54</v>
      </c>
      <c r="I21">
        <v>2.5131071536895013E-3</v>
      </c>
    </row>
    <row r="22" spans="2:11">
      <c r="C22">
        <v>6.9710676858327899E-5</v>
      </c>
      <c r="I22">
        <v>1.8517089730730654E-3</v>
      </c>
    </row>
    <row r="23" spans="2:11">
      <c r="C23">
        <v>1.1880708751273491E-4</v>
      </c>
      <c r="I23">
        <v>9.1864160402070887E-4</v>
      </c>
    </row>
    <row r="25" spans="2:11">
      <c r="B25" t="s">
        <v>56</v>
      </c>
      <c r="D25" t="s">
        <v>21</v>
      </c>
      <c r="G25" s="15"/>
      <c r="H25" t="s">
        <v>55</v>
      </c>
      <c r="J25" t="s">
        <v>21</v>
      </c>
    </row>
    <row r="26" spans="2:11">
      <c r="B26" t="s">
        <v>2</v>
      </c>
      <c r="C26">
        <v>1</v>
      </c>
      <c r="D26">
        <v>0.33767359202667524</v>
      </c>
      <c r="E26">
        <v>3.5730321872605816E-4</v>
      </c>
      <c r="H26" t="s">
        <v>2</v>
      </c>
      <c r="I26">
        <v>1</v>
      </c>
      <c r="J26">
        <v>0.34828672084161877</v>
      </c>
      <c r="K26">
        <v>8.3493269759506716E-2</v>
      </c>
    </row>
    <row r="27" spans="2:11">
      <c r="B27" t="s">
        <v>53</v>
      </c>
      <c r="C27">
        <v>0.20453443807301167</v>
      </c>
      <c r="D27">
        <v>1.7909352722734528E-2</v>
      </c>
      <c r="E27">
        <v>7.3080813063812686E-5</v>
      </c>
      <c r="H27" t="s">
        <v>53</v>
      </c>
      <c r="I27">
        <v>3.0033479453606359E-2</v>
      </c>
      <c r="J27">
        <v>1.8071469063400378E-2</v>
      </c>
      <c r="K27">
        <v>2.5075934018365582E-3</v>
      </c>
    </row>
    <row r="28" spans="2:11">
      <c r="B28" t="s">
        <v>54</v>
      </c>
      <c r="C28">
        <v>0.22199771570471816</v>
      </c>
      <c r="D28">
        <v>9.9820637240629562E-2</v>
      </c>
      <c r="E28">
        <v>7.9320498371128186E-5</v>
      </c>
      <c r="H28" t="s">
        <v>54</v>
      </c>
      <c r="I28">
        <v>2.3723250818202334E-2</v>
      </c>
      <c r="J28">
        <v>5.7612030623598511E-3</v>
      </c>
      <c r="K28">
        <v>1.9807317801366058E-3</v>
      </c>
    </row>
    <row r="33" spans="7:10">
      <c r="J33" s="15"/>
    </row>
    <row r="42" spans="7:10">
      <c r="G42" s="15"/>
      <c r="H42" s="15"/>
      <c r="I42" s="15"/>
    </row>
    <row r="47" spans="7:10">
      <c r="J47" s="15"/>
    </row>
  </sheetData>
  <phoneticPr fontId="1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3BCEC1-9425-C44A-8882-E7598A6D8DE4}">
  <dimension ref="B2:J23"/>
  <sheetViews>
    <sheetView workbookViewId="0">
      <selection activeCell="Q29" sqref="Q29"/>
    </sheetView>
  </sheetViews>
  <sheetFormatPr baseColWidth="10" defaultRowHeight="20"/>
  <sheetData>
    <row r="2" spans="2:10">
      <c r="C2" t="s">
        <v>154</v>
      </c>
      <c r="D2" t="s">
        <v>156</v>
      </c>
      <c r="E2" t="s">
        <v>10</v>
      </c>
      <c r="F2" t="s">
        <v>155</v>
      </c>
      <c r="H2" t="s">
        <v>154</v>
      </c>
      <c r="I2" t="s">
        <v>156</v>
      </c>
      <c r="J2" t="s">
        <v>10</v>
      </c>
    </row>
    <row r="3" spans="2:10">
      <c r="B3" t="s">
        <v>35</v>
      </c>
      <c r="C3">
        <v>8880.0239999999994</v>
      </c>
      <c r="D3">
        <v>10544.761</v>
      </c>
      <c r="E3">
        <v>2030.4970000000001</v>
      </c>
      <c r="F3">
        <v>7622.4889999999996</v>
      </c>
      <c r="H3">
        <f t="shared" ref="H3:H8" si="0">C3/F3</f>
        <v>1.1649769517542106</v>
      </c>
      <c r="I3">
        <f>D3/F3</f>
        <v>1.3833750366842119</v>
      </c>
      <c r="J3">
        <f t="shared" ref="J3:J8" si="1">E3/F3</f>
        <v>0.26638241130948176</v>
      </c>
    </row>
    <row r="4" spans="2:10">
      <c r="B4" t="s">
        <v>153</v>
      </c>
      <c r="C4">
        <v>15291.023999999999</v>
      </c>
      <c r="D4">
        <v>19433.217000000001</v>
      </c>
      <c r="E4">
        <v>4303.8109999999997</v>
      </c>
      <c r="F4">
        <v>8119.3469999999998</v>
      </c>
      <c r="H4">
        <f t="shared" si="0"/>
        <v>1.8832824856481685</v>
      </c>
      <c r="I4">
        <f t="shared" ref="I4:I8" si="2">D4/F4</f>
        <v>2.3934458029691306</v>
      </c>
      <c r="J4">
        <f t="shared" si="1"/>
        <v>0.53006861266059946</v>
      </c>
    </row>
    <row r="5" spans="2:10">
      <c r="B5">
        <v>379</v>
      </c>
      <c r="C5">
        <v>14867.267</v>
      </c>
      <c r="D5">
        <v>17399.044999999998</v>
      </c>
      <c r="E5">
        <v>4532.1540000000005</v>
      </c>
      <c r="F5">
        <v>12393.589</v>
      </c>
      <c r="H5">
        <f t="shared" si="0"/>
        <v>1.1995933542737298</v>
      </c>
      <c r="I5">
        <f t="shared" si="2"/>
        <v>1.4038746161422651</v>
      </c>
      <c r="J5">
        <f t="shared" si="1"/>
        <v>0.36568535554955067</v>
      </c>
    </row>
    <row r="6" spans="2:10">
      <c r="B6">
        <v>423</v>
      </c>
      <c r="C6">
        <v>13657.56</v>
      </c>
      <c r="D6">
        <v>22542.338</v>
      </c>
      <c r="E6">
        <v>5180.5690000000004</v>
      </c>
      <c r="F6">
        <v>13742.054</v>
      </c>
      <c r="H6">
        <f t="shared" si="0"/>
        <v>0.99385142861467435</v>
      </c>
      <c r="I6">
        <f t="shared" si="2"/>
        <v>1.6403907305268921</v>
      </c>
      <c r="J6">
        <f t="shared" si="1"/>
        <v>0.3769865116233716</v>
      </c>
    </row>
    <row r="7" spans="2:10">
      <c r="B7">
        <v>518</v>
      </c>
      <c r="C7">
        <v>9275.1959999999999</v>
      </c>
      <c r="D7">
        <v>10846.781999999999</v>
      </c>
      <c r="E7">
        <v>6073.3969999999999</v>
      </c>
      <c r="F7">
        <v>13039.468000000001</v>
      </c>
      <c r="H7">
        <f t="shared" si="0"/>
        <v>0.71131705680016999</v>
      </c>
      <c r="I7">
        <f>D7/F7</f>
        <v>0.8318423727102976</v>
      </c>
      <c r="J7">
        <f t="shared" si="1"/>
        <v>0.4657703059664704</v>
      </c>
    </row>
    <row r="8" spans="2:10">
      <c r="B8">
        <v>609</v>
      </c>
      <c r="C8">
        <v>4443.4679999999998</v>
      </c>
      <c r="D8">
        <v>2791.8409999999999</v>
      </c>
      <c r="E8">
        <v>12998.781999999999</v>
      </c>
      <c r="F8">
        <v>13702.953</v>
      </c>
      <c r="H8">
        <f t="shared" si="0"/>
        <v>0.32427083417712954</v>
      </c>
      <c r="I8">
        <f t="shared" si="2"/>
        <v>0.20374009894071737</v>
      </c>
      <c r="J8">
        <f t="shared" si="1"/>
        <v>0.94861173354385731</v>
      </c>
    </row>
    <row r="10" spans="2:10">
      <c r="H10" t="s">
        <v>154</v>
      </c>
      <c r="I10" t="s">
        <v>156</v>
      </c>
    </row>
    <row r="11" spans="2:10">
      <c r="G11" t="s">
        <v>35</v>
      </c>
      <c r="H11">
        <f t="shared" ref="H11:H16" si="3">H3/J3</f>
        <v>4.3733253484245482</v>
      </c>
      <c r="I11">
        <f>I3/J3</f>
        <v>5.1931921101090026</v>
      </c>
    </row>
    <row r="12" spans="2:10">
      <c r="G12" t="s">
        <v>153</v>
      </c>
      <c r="H12">
        <f t="shared" si="3"/>
        <v>3.5529032292542584</v>
      </c>
      <c r="I12">
        <f t="shared" ref="I12:I16" si="4">I4/J4</f>
        <v>4.5153509296760479</v>
      </c>
    </row>
    <row r="13" spans="2:10">
      <c r="G13">
        <v>379</v>
      </c>
      <c r="H13">
        <f t="shared" si="3"/>
        <v>3.2803975769578879</v>
      </c>
      <c r="I13">
        <f t="shared" si="4"/>
        <v>3.839023342984373</v>
      </c>
    </row>
    <row r="14" spans="2:10">
      <c r="G14">
        <v>423</v>
      </c>
      <c r="H14">
        <f t="shared" si="3"/>
        <v>2.6363050081950457</v>
      </c>
      <c r="I14">
        <f t="shared" si="4"/>
        <v>4.3513247290017754</v>
      </c>
    </row>
    <row r="15" spans="2:10">
      <c r="G15">
        <v>518</v>
      </c>
      <c r="H15">
        <f t="shared" si="3"/>
        <v>1.5271842100886865</v>
      </c>
      <c r="I15">
        <f>I7/J7</f>
        <v>1.7859497740720718</v>
      </c>
    </row>
    <row r="16" spans="2:10">
      <c r="G16">
        <v>609</v>
      </c>
      <c r="H16">
        <f t="shared" si="3"/>
        <v>0.34183725829081524</v>
      </c>
      <c r="I16">
        <f t="shared" si="4"/>
        <v>0.21477712296429002</v>
      </c>
    </row>
    <row r="18" spans="7:9">
      <c r="G18" t="s">
        <v>35</v>
      </c>
      <c r="H18">
        <f>H12/H11</f>
        <v>0.81240313633060945</v>
      </c>
      <c r="I18">
        <f>I11/I12</f>
        <v>1.1501192689095343</v>
      </c>
    </row>
    <row r="19" spans="7:9">
      <c r="G19" t="s">
        <v>153</v>
      </c>
      <c r="H19">
        <v>1</v>
      </c>
      <c r="I19">
        <v>1</v>
      </c>
    </row>
    <row r="20" spans="7:9">
      <c r="G20">
        <v>379</v>
      </c>
      <c r="H20">
        <f>H13/H12</f>
        <v>0.92330057006546495</v>
      </c>
      <c r="I20">
        <f>I13/I12</f>
        <v>0.85021594174515291</v>
      </c>
    </row>
    <row r="21" spans="7:9">
      <c r="G21">
        <v>423</v>
      </c>
      <c r="H21">
        <f>H14/H12</f>
        <v>0.74201430156835335</v>
      </c>
      <c r="I21">
        <f>I14/I12</f>
        <v>0.96367365389116266</v>
      </c>
    </row>
    <row r="22" spans="7:9">
      <c r="G22">
        <v>518</v>
      </c>
      <c r="H22">
        <f>H15/H12</f>
        <v>0.42984120634471573</v>
      </c>
      <c r="I22">
        <f>I15/I12</f>
        <v>0.39552845435209705</v>
      </c>
    </row>
    <row r="23" spans="7:9">
      <c r="G23">
        <v>609</v>
      </c>
      <c r="H23">
        <f>H16/H12</f>
        <v>9.6213500969055565E-2</v>
      </c>
      <c r="I23">
        <f>I16/I12</f>
        <v>4.7565986854470055E-2</v>
      </c>
    </row>
  </sheetData>
  <phoneticPr fontId="1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D9F3D-5C40-2B4D-832A-3FF6FEEA6967}">
  <dimension ref="B2:I25"/>
  <sheetViews>
    <sheetView workbookViewId="0">
      <selection activeCell="C26" sqref="C26"/>
    </sheetView>
  </sheetViews>
  <sheetFormatPr baseColWidth="10" defaultRowHeight="20"/>
  <sheetData>
    <row r="2" spans="2:9">
      <c r="B2" t="s">
        <v>184</v>
      </c>
      <c r="G2" t="s">
        <v>185</v>
      </c>
    </row>
    <row r="3" spans="2:9">
      <c r="B3" t="s">
        <v>35</v>
      </c>
      <c r="C3" s="3">
        <v>200</v>
      </c>
      <c r="D3" s="3">
        <v>225</v>
      </c>
      <c r="E3" s="3">
        <v>230</v>
      </c>
      <c r="G3" s="3">
        <v>1416659</v>
      </c>
      <c r="H3" s="3">
        <v>1136802</v>
      </c>
      <c r="I3" s="3">
        <v>1213168</v>
      </c>
    </row>
    <row r="4" spans="2:9">
      <c r="B4" t="s">
        <v>179</v>
      </c>
      <c r="C4" s="3">
        <v>2317</v>
      </c>
      <c r="D4" s="3">
        <v>2093</v>
      </c>
      <c r="E4" s="3">
        <v>2382</v>
      </c>
      <c r="G4" s="3">
        <v>2668583</v>
      </c>
      <c r="H4" s="3">
        <v>2439205</v>
      </c>
      <c r="I4" s="3">
        <v>2600424</v>
      </c>
    </row>
    <row r="5" spans="2:9">
      <c r="B5" t="s">
        <v>180</v>
      </c>
      <c r="C5" s="3">
        <v>1436</v>
      </c>
      <c r="D5" s="3">
        <v>1552</v>
      </c>
      <c r="E5" s="3">
        <v>1882</v>
      </c>
      <c r="G5" s="3">
        <v>1252008</v>
      </c>
      <c r="H5" s="3">
        <v>1314696</v>
      </c>
      <c r="I5" s="3">
        <v>1482270</v>
      </c>
    </row>
    <row r="6" spans="2:9">
      <c r="B6" t="s">
        <v>181</v>
      </c>
      <c r="C6" s="3">
        <v>680</v>
      </c>
      <c r="D6" s="3">
        <v>673</v>
      </c>
      <c r="E6" s="3">
        <v>565</v>
      </c>
      <c r="G6" s="3">
        <v>393668</v>
      </c>
      <c r="H6" s="3">
        <v>399281</v>
      </c>
      <c r="I6" s="3">
        <v>401361</v>
      </c>
    </row>
    <row r="7" spans="2:9">
      <c r="B7" t="s">
        <v>182</v>
      </c>
      <c r="C7" s="3">
        <v>1798</v>
      </c>
      <c r="D7" s="3">
        <v>1575</v>
      </c>
      <c r="E7" s="3">
        <v>1402</v>
      </c>
      <c r="G7" s="3">
        <v>1208564</v>
      </c>
      <c r="H7" s="3">
        <v>1254427</v>
      </c>
      <c r="I7" s="3">
        <v>1360514</v>
      </c>
    </row>
    <row r="8" spans="2:9">
      <c r="B8" t="s">
        <v>183</v>
      </c>
      <c r="C8" s="3">
        <v>374</v>
      </c>
      <c r="D8" s="3">
        <v>348</v>
      </c>
      <c r="E8" s="3">
        <v>456</v>
      </c>
      <c r="G8" s="3">
        <v>1063485</v>
      </c>
      <c r="H8" s="3">
        <v>1080907</v>
      </c>
      <c r="I8" s="3">
        <v>1253851</v>
      </c>
    </row>
    <row r="12" spans="2:9">
      <c r="B12" t="s">
        <v>35</v>
      </c>
      <c r="C12">
        <v>1.4117723460621082E-4</v>
      </c>
      <c r="D12">
        <v>1.979236489731721E-4</v>
      </c>
      <c r="E12">
        <v>1.8958627329438297E-4</v>
      </c>
    </row>
    <row r="13" spans="2:9">
      <c r="B13" t="s">
        <v>179</v>
      </c>
      <c r="C13">
        <v>8.6825105308697536E-4</v>
      </c>
      <c r="D13">
        <v>8.5806646017862382E-4</v>
      </c>
      <c r="E13">
        <v>9.1600446696384898E-4</v>
      </c>
    </row>
    <row r="14" spans="2:9">
      <c r="B14" t="s">
        <v>180</v>
      </c>
      <c r="C14">
        <v>1.1469575274279397E-3</v>
      </c>
      <c r="D14">
        <v>1.1805010435872627E-3</v>
      </c>
      <c r="E14">
        <v>1.269674215898588E-3</v>
      </c>
    </row>
    <row r="15" spans="2:9">
      <c r="B15" t="s">
        <v>181</v>
      </c>
      <c r="C15">
        <v>1.7273438531960942E-3</v>
      </c>
      <c r="D15">
        <v>1.6855297397071235E-3</v>
      </c>
      <c r="E15">
        <v>1.4077102658205456E-3</v>
      </c>
    </row>
    <row r="16" spans="2:9">
      <c r="B16" t="s">
        <v>182</v>
      </c>
      <c r="C16">
        <v>1.4877160001456275E-3</v>
      </c>
      <c r="D16">
        <v>1.2555533323182616E-3</v>
      </c>
      <c r="E16">
        <v>1.0304928872470257E-3</v>
      </c>
    </row>
    <row r="17" spans="2:5">
      <c r="B17" t="s">
        <v>183</v>
      </c>
      <c r="C17">
        <v>3.5167397753611948E-4</v>
      </c>
      <c r="D17">
        <v>3.2195184229540563E-4</v>
      </c>
      <c r="E17">
        <v>3.6367957596237512E-4</v>
      </c>
    </row>
    <row r="19" spans="2:5">
      <c r="D19" t="s">
        <v>89</v>
      </c>
      <c r="E19" t="s">
        <v>21</v>
      </c>
    </row>
    <row r="20" spans="2:5">
      <c r="B20" t="s">
        <v>157</v>
      </c>
      <c r="C20">
        <v>1</v>
      </c>
      <c r="D20">
        <v>1.7622905229125528E-4</v>
      </c>
      <c r="E20">
        <v>17.386841386286875</v>
      </c>
    </row>
    <row r="21" spans="2:5">
      <c r="B21" t="s">
        <v>158</v>
      </c>
      <c r="C21">
        <v>4.99789326423973</v>
      </c>
      <c r="D21">
        <v>8.8077399340981595E-4</v>
      </c>
      <c r="E21">
        <v>17.552455680808034</v>
      </c>
    </row>
    <row r="22" spans="2:5">
      <c r="B22" t="s">
        <v>159</v>
      </c>
      <c r="C22">
        <v>6.8038966714916302</v>
      </c>
      <c r="D22">
        <v>1.1990442623045969E-3</v>
      </c>
      <c r="E22">
        <v>35.99011101130499</v>
      </c>
    </row>
    <row r="23" spans="2:5">
      <c r="B23" t="s">
        <v>160</v>
      </c>
      <c r="C23">
        <v>9.1180271660632908</v>
      </c>
      <c r="D23">
        <v>1.6068612862412547E-3</v>
      </c>
      <c r="E23">
        <v>98.583299337152141</v>
      </c>
    </row>
    <row r="24" spans="2:5">
      <c r="B24" t="s">
        <v>161</v>
      </c>
      <c r="C24">
        <v>7.1379873156479396</v>
      </c>
      <c r="D24">
        <v>1.2579207399036384E-3</v>
      </c>
      <c r="E24">
        <v>129.72931917611683</v>
      </c>
    </row>
    <row r="25" spans="2:5">
      <c r="B25" t="s">
        <v>162</v>
      </c>
      <c r="C25">
        <v>1.9620400879940001</v>
      </c>
      <c r="D25">
        <v>3.4576846526463345E-4</v>
      </c>
      <c r="E25">
        <v>12.189565603109477</v>
      </c>
    </row>
  </sheetData>
  <phoneticPr fontId="1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4E213-C9E1-F34D-B40D-80F3B542E061}">
  <dimension ref="B2:R39"/>
  <sheetViews>
    <sheetView workbookViewId="0">
      <selection activeCell="O29" sqref="O29"/>
    </sheetView>
  </sheetViews>
  <sheetFormatPr baseColWidth="10" defaultRowHeight="20"/>
  <sheetData>
    <row r="2" spans="2:18">
      <c r="B2" s="12"/>
      <c r="C2" s="12" t="s">
        <v>186</v>
      </c>
      <c r="D2" s="12" t="s">
        <v>187</v>
      </c>
      <c r="E2" s="12" t="s">
        <v>188</v>
      </c>
      <c r="F2" s="12" t="s">
        <v>189</v>
      </c>
      <c r="G2" s="12"/>
      <c r="H2" s="12"/>
      <c r="N2" s="12"/>
      <c r="O2" s="12" t="s">
        <v>186</v>
      </c>
      <c r="P2" s="12" t="s">
        <v>187</v>
      </c>
      <c r="Q2" s="12" t="s">
        <v>188</v>
      </c>
      <c r="R2" s="12" t="s">
        <v>189</v>
      </c>
    </row>
    <row r="3" spans="2:18">
      <c r="B3" s="12">
        <v>24</v>
      </c>
      <c r="C3" s="12">
        <v>4.84</v>
      </c>
      <c r="D3" s="12">
        <v>2.6</v>
      </c>
      <c r="E3" s="12">
        <v>3.21</v>
      </c>
      <c r="F3" s="12">
        <v>2.52</v>
      </c>
      <c r="G3" s="12"/>
      <c r="H3" s="12"/>
      <c r="I3">
        <f>C3/3</f>
        <v>1.6133333333333333</v>
      </c>
      <c r="J3">
        <f t="shared" ref="J3:L11" si="0">D3/3</f>
        <v>0.8666666666666667</v>
      </c>
      <c r="K3">
        <f t="shared" si="0"/>
        <v>1.07</v>
      </c>
      <c r="L3">
        <f t="shared" si="0"/>
        <v>0.84</v>
      </c>
      <c r="N3" s="12">
        <v>0</v>
      </c>
      <c r="O3" s="12">
        <v>1</v>
      </c>
      <c r="P3" s="12">
        <v>1</v>
      </c>
      <c r="Q3" s="12">
        <v>1</v>
      </c>
      <c r="R3" s="12">
        <v>1</v>
      </c>
    </row>
    <row r="4" spans="2:18">
      <c r="B4" s="12"/>
      <c r="C4" s="12">
        <v>3.37</v>
      </c>
      <c r="D4" s="12">
        <v>2.4500000000000002</v>
      </c>
      <c r="E4" s="12">
        <v>2.58</v>
      </c>
      <c r="F4" s="12">
        <v>2.3199999999999998</v>
      </c>
      <c r="G4" s="12"/>
      <c r="H4" s="12"/>
      <c r="I4">
        <f t="shared" ref="I4:I11" si="1">C4/3</f>
        <v>1.1233333333333333</v>
      </c>
      <c r="J4">
        <f t="shared" si="0"/>
        <v>0.81666666666666676</v>
      </c>
      <c r="K4">
        <f t="shared" si="0"/>
        <v>0.86</v>
      </c>
      <c r="L4">
        <f t="shared" si="0"/>
        <v>0.77333333333333332</v>
      </c>
      <c r="N4" s="12">
        <v>24</v>
      </c>
      <c r="O4" s="12">
        <v>1.2955555555555556</v>
      </c>
      <c r="P4" s="12">
        <v>0.82111111111111112</v>
      </c>
      <c r="Q4" s="12">
        <v>0.92333333333333334</v>
      </c>
      <c r="R4" s="12">
        <v>0.86999999999999988</v>
      </c>
    </row>
    <row r="5" spans="2:18">
      <c r="B5" s="12"/>
      <c r="C5" s="12">
        <v>3.45</v>
      </c>
      <c r="D5" s="12">
        <v>2.34</v>
      </c>
      <c r="E5" s="12">
        <v>2.52</v>
      </c>
      <c r="F5" s="12">
        <v>2.99</v>
      </c>
      <c r="G5" s="12"/>
      <c r="H5" s="12"/>
      <c r="I5">
        <f t="shared" si="1"/>
        <v>1.1500000000000001</v>
      </c>
      <c r="J5">
        <f t="shared" si="0"/>
        <v>0.77999999999999992</v>
      </c>
      <c r="K5">
        <f t="shared" si="0"/>
        <v>0.84</v>
      </c>
      <c r="L5">
        <f t="shared" si="0"/>
        <v>0.9966666666666667</v>
      </c>
      <c r="N5" s="12">
        <v>48</v>
      </c>
      <c r="O5" s="12">
        <v>1.931111111111111</v>
      </c>
      <c r="P5" s="12">
        <v>1.2422222222222221</v>
      </c>
      <c r="Q5" s="12">
        <v>2.0533333333333332</v>
      </c>
      <c r="R5" s="12">
        <v>1.578888888888889</v>
      </c>
    </row>
    <row r="6" spans="2:18">
      <c r="B6" s="12">
        <v>48</v>
      </c>
      <c r="C6" s="12">
        <v>4.08</v>
      </c>
      <c r="D6" s="12">
        <v>3.58</v>
      </c>
      <c r="E6" s="12">
        <v>5.7</v>
      </c>
      <c r="F6" s="12">
        <v>3.81</v>
      </c>
      <c r="G6" s="12"/>
      <c r="H6" s="12"/>
      <c r="I6">
        <f t="shared" si="1"/>
        <v>1.36</v>
      </c>
      <c r="J6">
        <f t="shared" si="0"/>
        <v>1.1933333333333334</v>
      </c>
      <c r="K6">
        <f t="shared" si="0"/>
        <v>1.9000000000000001</v>
      </c>
      <c r="L6">
        <f t="shared" si="0"/>
        <v>1.27</v>
      </c>
      <c r="N6" s="12">
        <v>72</v>
      </c>
      <c r="O6" s="12">
        <v>3.9833333333333334</v>
      </c>
      <c r="P6" s="12">
        <v>2.152222222222222</v>
      </c>
      <c r="Q6" s="12">
        <v>3.8555555555555561</v>
      </c>
      <c r="R6" s="12">
        <v>2.4122222222222223</v>
      </c>
    </row>
    <row r="7" spans="2:18">
      <c r="B7" s="12"/>
      <c r="C7" s="12">
        <v>6.25</v>
      </c>
      <c r="D7" s="12">
        <v>4.5999999999999996</v>
      </c>
      <c r="E7" s="12">
        <v>6.25</v>
      </c>
      <c r="F7" s="12">
        <v>5.15</v>
      </c>
      <c r="G7" s="12"/>
      <c r="H7" s="12"/>
      <c r="I7">
        <f t="shared" si="1"/>
        <v>2.0833333333333335</v>
      </c>
      <c r="J7">
        <f t="shared" si="0"/>
        <v>1.5333333333333332</v>
      </c>
      <c r="K7">
        <f t="shared" si="0"/>
        <v>2.0833333333333335</v>
      </c>
      <c r="L7">
        <f t="shared" si="0"/>
        <v>1.7166666666666668</v>
      </c>
      <c r="N7" s="12"/>
      <c r="O7" s="12"/>
      <c r="P7" s="12"/>
      <c r="Q7" s="12"/>
      <c r="R7" s="12"/>
    </row>
    <row r="8" spans="2:18">
      <c r="B8" s="12"/>
      <c r="C8" s="12">
        <v>7.05</v>
      </c>
      <c r="D8" s="12">
        <v>3</v>
      </c>
      <c r="E8" s="12">
        <v>6.53</v>
      </c>
      <c r="F8" s="12">
        <v>5.25</v>
      </c>
      <c r="G8" s="12"/>
      <c r="H8" s="12"/>
      <c r="I8">
        <f t="shared" si="1"/>
        <v>2.35</v>
      </c>
      <c r="J8">
        <f>D8/3</f>
        <v>1</v>
      </c>
      <c r="K8">
        <f t="shared" si="0"/>
        <v>2.1766666666666667</v>
      </c>
      <c r="L8">
        <f t="shared" si="0"/>
        <v>1.75</v>
      </c>
      <c r="N8" s="12">
        <v>0</v>
      </c>
      <c r="O8" s="12">
        <v>0</v>
      </c>
      <c r="P8" s="12">
        <v>0</v>
      </c>
      <c r="Q8" s="12">
        <v>0</v>
      </c>
      <c r="R8" s="12">
        <v>0</v>
      </c>
    </row>
    <row r="9" spans="2:18">
      <c r="B9" s="12">
        <v>72</v>
      </c>
      <c r="C9" s="12">
        <v>13.85</v>
      </c>
      <c r="D9" s="12">
        <v>6.55</v>
      </c>
      <c r="E9" s="12">
        <v>10.6</v>
      </c>
      <c r="F9" s="12">
        <v>5.7</v>
      </c>
      <c r="G9" s="12"/>
      <c r="H9" s="12"/>
      <c r="I9">
        <f t="shared" si="1"/>
        <v>4.6166666666666663</v>
      </c>
      <c r="J9">
        <f t="shared" si="0"/>
        <v>2.1833333333333331</v>
      </c>
      <c r="K9">
        <f t="shared" si="0"/>
        <v>3.5333333333333332</v>
      </c>
      <c r="L9">
        <f t="shared" si="0"/>
        <v>1.9000000000000001</v>
      </c>
      <c r="N9" s="12">
        <v>24</v>
      </c>
      <c r="O9" s="12">
        <v>0.27552643215273354</v>
      </c>
      <c r="P9" s="12">
        <v>4.3503937667670897E-2</v>
      </c>
      <c r="Q9" s="12">
        <v>0.12741009902410796</v>
      </c>
      <c r="R9" s="12">
        <v>0.11464922347946627</v>
      </c>
    </row>
    <row r="10" spans="2:18">
      <c r="B10" s="12"/>
      <c r="C10" s="12">
        <v>10.6</v>
      </c>
      <c r="D10" s="12">
        <v>5.22</v>
      </c>
      <c r="E10" s="12">
        <v>10.3</v>
      </c>
      <c r="F10" s="12">
        <v>8.1</v>
      </c>
      <c r="G10" s="12"/>
      <c r="H10" s="12"/>
      <c r="I10">
        <f t="shared" si="1"/>
        <v>3.5333333333333332</v>
      </c>
      <c r="J10">
        <f t="shared" si="0"/>
        <v>1.74</v>
      </c>
      <c r="K10">
        <f t="shared" si="0"/>
        <v>3.4333333333333336</v>
      </c>
      <c r="L10">
        <f t="shared" si="0"/>
        <v>2.6999999999999997</v>
      </c>
      <c r="N10" s="12">
        <v>48</v>
      </c>
      <c r="O10" s="12">
        <v>0.51225355411524875</v>
      </c>
      <c r="P10" s="12">
        <v>0.27000685862344986</v>
      </c>
      <c r="Q10" s="12">
        <v>0.14075194887144943</v>
      </c>
      <c r="R10" s="12">
        <v>0.26802432172666107</v>
      </c>
    </row>
    <row r="11" spans="2:18">
      <c r="B11" s="12"/>
      <c r="C11" s="12">
        <v>11.4</v>
      </c>
      <c r="D11" s="12">
        <v>7.6</v>
      </c>
      <c r="E11" s="12">
        <v>13.8</v>
      </c>
      <c r="F11" s="12">
        <v>7.91</v>
      </c>
      <c r="G11" s="12"/>
      <c r="H11" s="12"/>
      <c r="I11">
        <f t="shared" si="1"/>
        <v>3.8000000000000003</v>
      </c>
      <c r="J11">
        <f t="shared" si="0"/>
        <v>2.5333333333333332</v>
      </c>
      <c r="K11">
        <f t="shared" si="0"/>
        <v>4.6000000000000005</v>
      </c>
      <c r="L11">
        <f t="shared" si="0"/>
        <v>2.6366666666666667</v>
      </c>
      <c r="N11" s="12">
        <v>72</v>
      </c>
      <c r="O11" s="12">
        <v>0.56445647406253729</v>
      </c>
      <c r="P11" s="12">
        <v>0.39758064637299884</v>
      </c>
      <c r="Q11" s="12">
        <v>0.64664375675339725</v>
      </c>
      <c r="R11" s="12">
        <v>0.44472629951632064</v>
      </c>
    </row>
    <row r="13" spans="2:18">
      <c r="B13" t="s">
        <v>99</v>
      </c>
      <c r="F13" t="s">
        <v>99</v>
      </c>
    </row>
    <row r="14" spans="2:18" ht="21" thickBot="1">
      <c r="B14" t="s">
        <v>194</v>
      </c>
      <c r="F14" t="s">
        <v>195</v>
      </c>
    </row>
    <row r="15" spans="2:18">
      <c r="B15" s="2"/>
      <c r="C15" s="2" t="s">
        <v>97</v>
      </c>
      <c r="D15" s="2" t="s">
        <v>98</v>
      </c>
      <c r="F15" s="2"/>
      <c r="G15" s="2" t="s">
        <v>97</v>
      </c>
      <c r="H15" s="2" t="s">
        <v>98</v>
      </c>
    </row>
    <row r="16" spans="2:18">
      <c r="B16" t="s">
        <v>89</v>
      </c>
      <c r="C16">
        <v>11.950000000000001</v>
      </c>
      <c r="D16">
        <v>6.4566666666666661</v>
      </c>
      <c r="F16" t="s">
        <v>89</v>
      </c>
      <c r="G16">
        <v>11.950000000000001</v>
      </c>
      <c r="H16">
        <v>7.2366666666666672</v>
      </c>
    </row>
    <row r="17" spans="2:8">
      <c r="B17" t="s">
        <v>90</v>
      </c>
      <c r="C17">
        <v>2.8675000000000068</v>
      </c>
      <c r="D17">
        <v>1.4226333333333443</v>
      </c>
      <c r="F17" t="s">
        <v>90</v>
      </c>
      <c r="G17">
        <v>2.8675000000000068</v>
      </c>
      <c r="H17">
        <v>1.7800333333333214</v>
      </c>
    </row>
    <row r="18" spans="2:8">
      <c r="B18" t="s">
        <v>91</v>
      </c>
      <c r="C18">
        <v>3</v>
      </c>
      <c r="D18">
        <v>3</v>
      </c>
      <c r="F18" t="s">
        <v>91</v>
      </c>
      <c r="G18">
        <v>3</v>
      </c>
      <c r="H18">
        <v>3</v>
      </c>
    </row>
    <row r="19" spans="2:8">
      <c r="B19" t="s">
        <v>92</v>
      </c>
      <c r="C19">
        <v>0</v>
      </c>
      <c r="F19" t="s">
        <v>92</v>
      </c>
      <c r="G19">
        <v>0</v>
      </c>
    </row>
    <row r="20" spans="2:8">
      <c r="B20" t="s">
        <v>93</v>
      </c>
      <c r="C20">
        <v>4</v>
      </c>
      <c r="F20" t="s">
        <v>93</v>
      </c>
      <c r="G20">
        <v>4</v>
      </c>
    </row>
    <row r="21" spans="2:8">
      <c r="B21" t="s">
        <v>26</v>
      </c>
      <c r="C21">
        <v>4.5936847229282902</v>
      </c>
      <c r="F21" t="s">
        <v>26</v>
      </c>
      <c r="G21">
        <v>3.7868449662845429</v>
      </c>
    </row>
    <row r="22" spans="2:8">
      <c r="B22" t="s">
        <v>94</v>
      </c>
      <c r="C22">
        <v>5.0393825904153748E-3</v>
      </c>
      <c r="F22" t="s">
        <v>94</v>
      </c>
      <c r="G22">
        <v>9.6606789582216537E-3</v>
      </c>
    </row>
    <row r="23" spans="2:8">
      <c r="B23" t="s">
        <v>95</v>
      </c>
      <c r="C23">
        <v>2.1318467863266499</v>
      </c>
      <c r="F23" t="s">
        <v>95</v>
      </c>
      <c r="G23">
        <v>2.1318467863266499</v>
      </c>
    </row>
    <row r="24" spans="2:8">
      <c r="B24" t="s">
        <v>96</v>
      </c>
      <c r="C24">
        <v>1.007876518083075E-2</v>
      </c>
      <c r="F24" t="s">
        <v>96</v>
      </c>
      <c r="G24">
        <v>1.9321357916443307E-2</v>
      </c>
    </row>
    <row r="25" spans="2:8" ht="21" thickBot="1">
      <c r="B25" s="1" t="s">
        <v>95</v>
      </c>
      <c r="C25" s="1">
        <v>2.7764451051977934</v>
      </c>
      <c r="D25" s="1"/>
      <c r="F25" s="1" t="s">
        <v>95</v>
      </c>
      <c r="G25" s="1">
        <v>2.7764451051977934</v>
      </c>
      <c r="H25" s="1"/>
    </row>
    <row r="27" spans="2:8">
      <c r="B27" t="s">
        <v>99</v>
      </c>
      <c r="F27" t="s">
        <v>99</v>
      </c>
    </row>
    <row r="28" spans="2:8" ht="21" thickBot="1">
      <c r="B28" t="s">
        <v>190</v>
      </c>
      <c r="F28" t="s">
        <v>191</v>
      </c>
    </row>
    <row r="29" spans="2:8">
      <c r="B29" s="2"/>
      <c r="C29" s="2" t="s">
        <v>97</v>
      </c>
      <c r="D29" s="2" t="s">
        <v>98</v>
      </c>
      <c r="F29" s="2"/>
      <c r="G29" s="2" t="s">
        <v>97</v>
      </c>
      <c r="H29" s="2" t="s">
        <v>98</v>
      </c>
    </row>
    <row r="30" spans="2:8">
      <c r="B30" t="s">
        <v>89</v>
      </c>
      <c r="C30">
        <v>11.566666666666668</v>
      </c>
      <c r="D30">
        <v>6.4566666666666661</v>
      </c>
      <c r="F30" t="s">
        <v>89</v>
      </c>
      <c r="G30">
        <v>11.566666666666668</v>
      </c>
      <c r="H30">
        <v>7.2366666666666672</v>
      </c>
    </row>
    <row r="31" spans="2:8">
      <c r="B31" t="s">
        <v>90</v>
      </c>
      <c r="C31">
        <v>3.7633333333333212</v>
      </c>
      <c r="D31">
        <v>1.4226333333333443</v>
      </c>
      <c r="F31" t="s">
        <v>90</v>
      </c>
      <c r="G31">
        <v>3.7633333333333212</v>
      </c>
      <c r="H31">
        <v>1.7800333333333214</v>
      </c>
    </row>
    <row r="32" spans="2:8">
      <c r="B32" t="s">
        <v>91</v>
      </c>
      <c r="C32">
        <v>3</v>
      </c>
      <c r="D32">
        <v>3</v>
      </c>
      <c r="F32" t="s">
        <v>91</v>
      </c>
      <c r="G32">
        <v>3</v>
      </c>
      <c r="H32">
        <v>3</v>
      </c>
    </row>
    <row r="33" spans="2:8">
      <c r="B33" t="s">
        <v>92</v>
      </c>
      <c r="C33">
        <v>0</v>
      </c>
      <c r="F33" t="s">
        <v>92</v>
      </c>
      <c r="G33">
        <v>0</v>
      </c>
    </row>
    <row r="34" spans="2:8">
      <c r="B34" t="s">
        <v>93</v>
      </c>
      <c r="C34">
        <v>3</v>
      </c>
      <c r="F34" t="s">
        <v>93</v>
      </c>
      <c r="G34">
        <v>4</v>
      </c>
    </row>
    <row r="35" spans="2:8">
      <c r="B35" t="s">
        <v>26</v>
      </c>
      <c r="C35">
        <v>3.8865715476036162</v>
      </c>
      <c r="F35" t="s">
        <v>26</v>
      </c>
      <c r="G35">
        <v>3.1853834602963262</v>
      </c>
    </row>
    <row r="36" spans="2:8">
      <c r="B36" t="s">
        <v>94</v>
      </c>
      <c r="C36">
        <v>1.5095220539541147E-2</v>
      </c>
      <c r="F36" t="s">
        <v>94</v>
      </c>
      <c r="G36">
        <v>1.6681518280888132E-2</v>
      </c>
    </row>
    <row r="37" spans="2:8">
      <c r="B37" t="s">
        <v>95</v>
      </c>
      <c r="C37">
        <v>2.3533634348018233</v>
      </c>
      <c r="F37" t="s">
        <v>95</v>
      </c>
      <c r="G37">
        <v>2.1318467863266499</v>
      </c>
    </row>
    <row r="38" spans="2:8">
      <c r="B38" t="s">
        <v>96</v>
      </c>
      <c r="C38">
        <v>3.0190441079082295E-2</v>
      </c>
      <c r="F38" t="s">
        <v>96</v>
      </c>
      <c r="G38">
        <v>3.3363036561776263E-2</v>
      </c>
    </row>
    <row r="39" spans="2:8" ht="21" thickBot="1">
      <c r="B39" s="1" t="s">
        <v>95</v>
      </c>
      <c r="C39" s="1">
        <v>3.1824463052837091</v>
      </c>
      <c r="D39" s="1"/>
      <c r="F39" s="1" t="s">
        <v>95</v>
      </c>
      <c r="G39" s="1">
        <v>2.7764451051977934</v>
      </c>
      <c r="H39" s="1"/>
    </row>
  </sheetData>
  <phoneticPr fontId="1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5B6DEC-1951-3D43-AD82-611AB7AE6E03}">
  <dimension ref="B2:H34"/>
  <sheetViews>
    <sheetView workbookViewId="0">
      <selection activeCell="B25" sqref="B25"/>
    </sheetView>
  </sheetViews>
  <sheetFormatPr baseColWidth="10" defaultRowHeight="20"/>
  <sheetData>
    <row r="2" spans="2:8">
      <c r="C2" t="s">
        <v>157</v>
      </c>
      <c r="D2" t="s">
        <v>203</v>
      </c>
      <c r="E2" t="s">
        <v>158</v>
      </c>
      <c r="F2" t="s">
        <v>202</v>
      </c>
    </row>
    <row r="3" spans="2:8">
      <c r="C3">
        <v>108</v>
      </c>
      <c r="D3">
        <v>0</v>
      </c>
      <c r="E3">
        <v>121</v>
      </c>
      <c r="F3">
        <v>61</v>
      </c>
    </row>
    <row r="4" spans="2:8">
      <c r="C4">
        <v>125</v>
      </c>
      <c r="D4">
        <v>0</v>
      </c>
      <c r="E4">
        <v>134</v>
      </c>
      <c r="F4">
        <v>71</v>
      </c>
    </row>
    <row r="5" spans="2:8">
      <c r="C5">
        <v>117</v>
      </c>
      <c r="D5">
        <v>0</v>
      </c>
      <c r="E5">
        <v>137</v>
      </c>
      <c r="F5">
        <v>67</v>
      </c>
    </row>
    <row r="6" spans="2:8">
      <c r="B6" t="s">
        <v>89</v>
      </c>
      <c r="C6">
        <v>116.666666666667</v>
      </c>
      <c r="D6">
        <v>0</v>
      </c>
      <c r="E6">
        <v>130.66666666666666</v>
      </c>
      <c r="F6">
        <v>66.333333333333329</v>
      </c>
    </row>
    <row r="7" spans="2:8">
      <c r="B7" t="s">
        <v>21</v>
      </c>
      <c r="C7">
        <v>8.5049005481153834</v>
      </c>
      <c r="D7">
        <v>0</v>
      </c>
      <c r="E7">
        <v>8.5049005481153817</v>
      </c>
      <c r="F7">
        <v>5.0332229568471663</v>
      </c>
    </row>
    <row r="9" spans="2:8" ht="21" thickBot="1">
      <c r="B9" t="s">
        <v>99</v>
      </c>
      <c r="F9" t="s">
        <v>99</v>
      </c>
    </row>
    <row r="10" spans="2:8">
      <c r="B10" s="2"/>
      <c r="C10" s="2" t="s">
        <v>153</v>
      </c>
      <c r="D10" s="2" t="s">
        <v>204</v>
      </c>
      <c r="F10" s="2"/>
      <c r="G10" s="2" t="s">
        <v>186</v>
      </c>
      <c r="H10" s="2" t="s">
        <v>204</v>
      </c>
    </row>
    <row r="11" spans="2:8">
      <c r="B11" t="s">
        <v>89</v>
      </c>
      <c r="C11">
        <v>130.66666666666666</v>
      </c>
      <c r="D11">
        <v>66.333333333333329</v>
      </c>
      <c r="F11" t="s">
        <v>89</v>
      </c>
      <c r="G11">
        <v>116.66666666666667</v>
      </c>
      <c r="H11">
        <v>66.333333333333329</v>
      </c>
    </row>
    <row r="12" spans="2:8">
      <c r="B12" t="s">
        <v>90</v>
      </c>
      <c r="C12">
        <v>72.333333333333329</v>
      </c>
      <c r="D12">
        <v>25.333333333333332</v>
      </c>
      <c r="F12" t="s">
        <v>90</v>
      </c>
      <c r="G12">
        <v>72.333333333333343</v>
      </c>
      <c r="H12">
        <v>25.333333333333332</v>
      </c>
    </row>
    <row r="13" spans="2:8">
      <c r="B13" t="s">
        <v>91</v>
      </c>
      <c r="C13">
        <v>3</v>
      </c>
      <c r="D13">
        <v>3</v>
      </c>
      <c r="F13" t="s">
        <v>91</v>
      </c>
      <c r="G13">
        <v>3</v>
      </c>
      <c r="H13">
        <v>3</v>
      </c>
    </row>
    <row r="14" spans="2:8">
      <c r="B14" t="s">
        <v>92</v>
      </c>
      <c r="C14">
        <v>0</v>
      </c>
      <c r="F14" t="s">
        <v>92</v>
      </c>
      <c r="G14">
        <v>0</v>
      </c>
    </row>
    <row r="15" spans="2:8">
      <c r="B15" t="s">
        <v>93</v>
      </c>
      <c r="C15">
        <v>3</v>
      </c>
      <c r="F15" t="s">
        <v>93</v>
      </c>
      <c r="G15">
        <v>3</v>
      </c>
    </row>
    <row r="16" spans="2:8">
      <c r="B16" t="s">
        <v>26</v>
      </c>
      <c r="C16">
        <v>11.27518039025383</v>
      </c>
      <c r="F16" t="s">
        <v>26</v>
      </c>
      <c r="G16">
        <v>8.8215141913384905</v>
      </c>
    </row>
    <row r="17" spans="2:8">
      <c r="B17" t="s">
        <v>94</v>
      </c>
      <c r="C17">
        <v>7.4800906507977089E-4</v>
      </c>
      <c r="F17" t="s">
        <v>94</v>
      </c>
      <c r="G17">
        <v>1.5348878630718997E-3</v>
      </c>
    </row>
    <row r="18" spans="2:8">
      <c r="B18" t="s">
        <v>95</v>
      </c>
      <c r="C18">
        <v>2.3533634348018233</v>
      </c>
      <c r="F18" t="s">
        <v>95</v>
      </c>
      <c r="G18">
        <v>2.3533634348018233</v>
      </c>
    </row>
    <row r="19" spans="2:8">
      <c r="B19" t="s">
        <v>96</v>
      </c>
      <c r="C19">
        <v>1.4960181301595418E-3</v>
      </c>
      <c r="F19" t="s">
        <v>96</v>
      </c>
      <c r="G19">
        <v>3.0697757261437995E-3</v>
      </c>
    </row>
    <row r="20" spans="2:8" ht="21" thickBot="1">
      <c r="B20" s="1" t="s">
        <v>95</v>
      </c>
      <c r="C20" s="1">
        <v>3.1824463052837091</v>
      </c>
      <c r="D20" s="1"/>
      <c r="F20" s="1" t="s">
        <v>95</v>
      </c>
      <c r="G20" s="1">
        <v>3.1824463052837091</v>
      </c>
      <c r="H20" s="1"/>
    </row>
    <row r="22" spans="2:8">
      <c r="B22" t="s">
        <v>99</v>
      </c>
      <c r="F22" t="s">
        <v>99</v>
      </c>
    </row>
    <row r="23" spans="2:8" ht="21" thickBot="1"/>
    <row r="24" spans="2:8">
      <c r="B24" s="2"/>
      <c r="C24" s="2" t="s">
        <v>153</v>
      </c>
      <c r="D24" s="2" t="s">
        <v>203</v>
      </c>
      <c r="F24" s="2"/>
      <c r="G24" s="2" t="s">
        <v>186</v>
      </c>
      <c r="H24" s="2" t="s">
        <v>203</v>
      </c>
    </row>
    <row r="25" spans="2:8">
      <c r="B25" t="s">
        <v>89</v>
      </c>
      <c r="C25">
        <v>130.66666666666666</v>
      </c>
      <c r="D25">
        <v>0</v>
      </c>
      <c r="F25" t="s">
        <v>89</v>
      </c>
      <c r="G25">
        <v>116.66666666666667</v>
      </c>
      <c r="H25">
        <v>0</v>
      </c>
    </row>
    <row r="26" spans="2:8">
      <c r="B26" t="s">
        <v>90</v>
      </c>
      <c r="C26">
        <v>72.333333333333329</v>
      </c>
      <c r="D26">
        <v>0</v>
      </c>
      <c r="F26" t="s">
        <v>90</v>
      </c>
      <c r="G26">
        <v>72.333333333333343</v>
      </c>
      <c r="H26">
        <v>0</v>
      </c>
    </row>
    <row r="27" spans="2:8">
      <c r="B27" t="s">
        <v>91</v>
      </c>
      <c r="C27">
        <v>3</v>
      </c>
      <c r="D27">
        <v>3</v>
      </c>
      <c r="F27" t="s">
        <v>91</v>
      </c>
      <c r="G27">
        <v>3</v>
      </c>
      <c r="H27">
        <v>3</v>
      </c>
    </row>
    <row r="28" spans="2:8">
      <c r="B28" t="s">
        <v>92</v>
      </c>
      <c r="C28">
        <v>0</v>
      </c>
      <c r="F28" t="s">
        <v>92</v>
      </c>
      <c r="G28">
        <v>0</v>
      </c>
    </row>
    <row r="29" spans="2:8">
      <c r="B29" t="s">
        <v>93</v>
      </c>
      <c r="C29">
        <v>2</v>
      </c>
      <c r="F29" t="s">
        <v>93</v>
      </c>
      <c r="G29">
        <v>2</v>
      </c>
    </row>
    <row r="30" spans="2:8">
      <c r="B30" t="s">
        <v>26</v>
      </c>
      <c r="C30">
        <v>26.610693945443519</v>
      </c>
      <c r="F30" t="s">
        <v>26</v>
      </c>
      <c r="G30">
        <v>23.759548165574575</v>
      </c>
    </row>
    <row r="31" spans="2:8">
      <c r="B31" t="s">
        <v>94</v>
      </c>
      <c r="C31">
        <v>7.0459384505485497E-4</v>
      </c>
      <c r="F31" t="s">
        <v>94</v>
      </c>
      <c r="G31">
        <v>8.833677431933334E-4</v>
      </c>
    </row>
    <row r="32" spans="2:8">
      <c r="B32" t="s">
        <v>95</v>
      </c>
      <c r="C32">
        <v>2.9199855803537269</v>
      </c>
      <c r="F32" t="s">
        <v>95</v>
      </c>
      <c r="G32">
        <v>2.9199855803537269</v>
      </c>
    </row>
    <row r="33" spans="2:8">
      <c r="B33" t="s">
        <v>96</v>
      </c>
      <c r="C33">
        <v>1.4091876901097099E-3</v>
      </c>
      <c r="F33" t="s">
        <v>96</v>
      </c>
      <c r="G33">
        <v>1.7667354863866668E-3</v>
      </c>
    </row>
    <row r="34" spans="2:8" ht="21" thickBot="1">
      <c r="B34" s="1" t="s">
        <v>95</v>
      </c>
      <c r="C34" s="1">
        <v>4.3026527297494637</v>
      </c>
      <c r="D34" s="1"/>
      <c r="F34" s="1" t="s">
        <v>95</v>
      </c>
      <c r="G34" s="1">
        <v>4.3026527297494637</v>
      </c>
      <c r="H34" s="1"/>
    </row>
  </sheetData>
  <phoneticPr fontId="1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20B3F-C051-4D4F-883A-EB51D6FAD9AA}">
  <dimension ref="A1:P70"/>
  <sheetViews>
    <sheetView workbookViewId="0">
      <selection activeCell="M42" sqref="M42"/>
    </sheetView>
  </sheetViews>
  <sheetFormatPr baseColWidth="10" defaultRowHeight="20"/>
  <sheetData>
    <row r="1" spans="2:12">
      <c r="D1" s="13"/>
      <c r="E1" s="13"/>
      <c r="F1" s="13"/>
      <c r="G1" s="13"/>
      <c r="H1" s="13"/>
      <c r="I1" s="13"/>
    </row>
    <row r="2" spans="2:12">
      <c r="C2" s="13" t="s">
        <v>186</v>
      </c>
      <c r="D2" s="13" t="s">
        <v>179</v>
      </c>
      <c r="E2" s="13" t="s">
        <v>197</v>
      </c>
      <c r="F2" s="13"/>
      <c r="G2" s="13"/>
      <c r="H2" s="13" t="s">
        <v>89</v>
      </c>
      <c r="I2" s="13" t="s">
        <v>196</v>
      </c>
      <c r="J2" t="s">
        <v>198</v>
      </c>
      <c r="K2" t="s">
        <v>158</v>
      </c>
      <c r="L2" t="s">
        <v>199</v>
      </c>
    </row>
    <row r="3" spans="2:12">
      <c r="B3" s="18">
        <v>7</v>
      </c>
      <c r="C3" s="13"/>
      <c r="D3" s="13"/>
      <c r="F3" s="13"/>
      <c r="G3" s="13"/>
      <c r="H3" s="13">
        <v>0</v>
      </c>
      <c r="I3" s="13">
        <v>0</v>
      </c>
      <c r="J3">
        <v>0</v>
      </c>
      <c r="K3">
        <v>0</v>
      </c>
      <c r="L3">
        <v>0</v>
      </c>
    </row>
    <row r="4" spans="2:12">
      <c r="B4" s="13"/>
      <c r="C4" s="13" t="s">
        <v>136</v>
      </c>
      <c r="D4" s="13" t="s">
        <v>136</v>
      </c>
      <c r="E4" s="13" t="s">
        <v>136</v>
      </c>
      <c r="F4" s="13" t="s">
        <v>136</v>
      </c>
      <c r="H4" s="13">
        <v>1</v>
      </c>
      <c r="I4" s="19">
        <v>44542000</v>
      </c>
      <c r="J4">
        <v>4149000</v>
      </c>
      <c r="K4">
        <v>46560000</v>
      </c>
      <c r="L4">
        <v>5272600</v>
      </c>
    </row>
    <row r="5" spans="2:12">
      <c r="B5" s="13">
        <v>1</v>
      </c>
      <c r="C5" s="19">
        <v>66390000</v>
      </c>
      <c r="D5" s="19">
        <v>27780000</v>
      </c>
      <c r="E5" s="19">
        <v>3244000</v>
      </c>
      <c r="F5" s="19">
        <v>9515000</v>
      </c>
      <c r="G5" s="19"/>
      <c r="H5" s="13">
        <v>2</v>
      </c>
      <c r="I5" s="19">
        <v>85084000</v>
      </c>
      <c r="J5">
        <v>7133260</v>
      </c>
      <c r="K5">
        <v>156610000</v>
      </c>
      <c r="L5">
        <v>18572000</v>
      </c>
    </row>
    <row r="6" spans="2:12">
      <c r="B6" s="13">
        <v>2</v>
      </c>
      <c r="C6" s="19">
        <v>62020000</v>
      </c>
      <c r="D6" s="19">
        <v>31770000</v>
      </c>
      <c r="E6" s="19">
        <v>1655000</v>
      </c>
      <c r="F6" s="19">
        <v>1980000</v>
      </c>
      <c r="G6" s="19"/>
      <c r="H6" s="13">
        <v>3</v>
      </c>
      <c r="I6" s="19">
        <v>414690000</v>
      </c>
      <c r="J6">
        <v>15140800</v>
      </c>
      <c r="K6">
        <v>234680000</v>
      </c>
      <c r="L6">
        <v>13969600</v>
      </c>
    </row>
    <row r="7" spans="2:12">
      <c r="B7" s="13">
        <v>3</v>
      </c>
      <c r="C7" s="19">
        <v>30550000</v>
      </c>
      <c r="D7" s="19">
        <v>60940000</v>
      </c>
      <c r="E7" s="19">
        <v>3359000</v>
      </c>
      <c r="F7" s="19">
        <v>6477000</v>
      </c>
      <c r="H7" s="13">
        <v>4</v>
      </c>
      <c r="I7" s="19">
        <v>582562000</v>
      </c>
      <c r="J7">
        <v>35841400</v>
      </c>
      <c r="K7">
        <v>523380000</v>
      </c>
      <c r="L7">
        <v>14235600</v>
      </c>
    </row>
    <row r="8" spans="2:12">
      <c r="B8" s="13">
        <v>4</v>
      </c>
      <c r="C8" s="19">
        <v>49590000</v>
      </c>
      <c r="D8" s="19">
        <v>48290000</v>
      </c>
      <c r="E8" s="19">
        <v>6143000</v>
      </c>
      <c r="F8" s="19">
        <v>6377000</v>
      </c>
      <c r="H8" s="13">
        <v>5</v>
      </c>
      <c r="I8" s="19">
        <v>963960000</v>
      </c>
      <c r="J8">
        <v>63134000</v>
      </c>
      <c r="K8">
        <v>640080000</v>
      </c>
      <c r="L8">
        <v>15582000</v>
      </c>
    </row>
    <row r="9" spans="2:12">
      <c r="B9" s="13">
        <v>5</v>
      </c>
      <c r="C9" s="19">
        <v>14160000</v>
      </c>
      <c r="D9" s="19">
        <v>64020000</v>
      </c>
      <c r="E9" s="19">
        <v>6344000</v>
      </c>
      <c r="F9" s="19">
        <v>2014000</v>
      </c>
      <c r="H9" s="13"/>
      <c r="I9" s="19"/>
    </row>
    <row r="10" spans="2:12">
      <c r="B10" s="13"/>
      <c r="H10" s="13" t="s">
        <v>125</v>
      </c>
      <c r="I10" s="19"/>
    </row>
    <row r="11" spans="2:12">
      <c r="B11" s="18">
        <v>14</v>
      </c>
      <c r="C11" s="13"/>
      <c r="D11" s="19"/>
      <c r="F11" s="19"/>
      <c r="H11" s="13">
        <v>0</v>
      </c>
      <c r="I11" s="13">
        <v>0</v>
      </c>
      <c r="J11">
        <v>0</v>
      </c>
      <c r="K11">
        <v>0</v>
      </c>
      <c r="L11">
        <v>0</v>
      </c>
    </row>
    <row r="12" spans="2:12">
      <c r="B12" s="13"/>
      <c r="C12" s="13" t="s">
        <v>136</v>
      </c>
      <c r="D12" s="13" t="s">
        <v>136</v>
      </c>
      <c r="E12" s="13" t="s">
        <v>136</v>
      </c>
      <c r="F12" s="13" t="s">
        <v>136</v>
      </c>
      <c r="G12" s="13"/>
      <c r="H12" s="13">
        <v>1</v>
      </c>
      <c r="I12" s="19">
        <v>9816159.8397744112</v>
      </c>
      <c r="J12">
        <v>907116.91638950258</v>
      </c>
      <c r="K12">
        <v>7369061.6770386714</v>
      </c>
      <c r="L12">
        <v>1451342.9160608458</v>
      </c>
    </row>
    <row r="13" spans="2:12">
      <c r="B13" s="13">
        <v>1</v>
      </c>
      <c r="C13" s="19">
        <v>76520000</v>
      </c>
      <c r="D13" s="19">
        <v>99120000</v>
      </c>
      <c r="E13" s="19">
        <v>15590000</v>
      </c>
      <c r="F13" s="19">
        <v>47360000</v>
      </c>
      <c r="G13" s="13"/>
      <c r="H13" s="13">
        <v>2</v>
      </c>
      <c r="I13" s="19">
        <v>29592465.358600993</v>
      </c>
      <c r="J13">
        <v>2918222.172419365</v>
      </c>
      <c r="K13">
        <v>62789222.642106332</v>
      </c>
      <c r="L13">
        <v>7766808.2955613099</v>
      </c>
    </row>
    <row r="14" spans="2:12">
      <c r="B14" s="13">
        <v>2</v>
      </c>
      <c r="C14" s="19">
        <v>167700000</v>
      </c>
      <c r="D14" s="19">
        <v>34590000</v>
      </c>
      <c r="E14" s="19">
        <v>4339000</v>
      </c>
      <c r="F14" s="19">
        <v>3399000</v>
      </c>
      <c r="H14" s="13">
        <v>3</v>
      </c>
      <c r="I14" s="19">
        <v>175995238.85605541</v>
      </c>
      <c r="J14">
        <v>7849052.7415733421</v>
      </c>
      <c r="K14">
        <v>59039024.382183008</v>
      </c>
      <c r="L14">
        <v>2651169.2062182673</v>
      </c>
    </row>
    <row r="15" spans="2:12">
      <c r="B15" s="13">
        <v>3</v>
      </c>
      <c r="C15" s="19">
        <v>15250000</v>
      </c>
      <c r="D15" s="19">
        <v>385300000</v>
      </c>
      <c r="E15" s="19">
        <v>2447000</v>
      </c>
      <c r="F15" s="19">
        <v>19480000</v>
      </c>
      <c r="G15" s="19"/>
      <c r="H15" s="13">
        <v>4</v>
      </c>
      <c r="I15" s="19">
        <v>183696607.05630898</v>
      </c>
      <c r="J15">
        <v>14143147.484205911</v>
      </c>
      <c r="K15">
        <v>94259760.237335622</v>
      </c>
      <c r="L15">
        <v>5984819.1668587616</v>
      </c>
    </row>
    <row r="16" spans="2:12">
      <c r="B16" s="13">
        <v>4</v>
      </c>
      <c r="C16" s="19">
        <v>136500000</v>
      </c>
      <c r="D16" s="19">
        <v>191800000</v>
      </c>
      <c r="E16" s="19">
        <v>790300</v>
      </c>
      <c r="F16" s="19">
        <v>15850000</v>
      </c>
      <c r="G16" s="19"/>
      <c r="H16" s="13">
        <v>5</v>
      </c>
      <c r="I16" s="19">
        <v>209941729.05832702</v>
      </c>
      <c r="J16">
        <v>29786352.008931875</v>
      </c>
      <c r="K16">
        <v>161786629.2374002</v>
      </c>
      <c r="L16">
        <v>5953120.7362189451</v>
      </c>
    </row>
    <row r="17" spans="2:16">
      <c r="B17" s="13">
        <v>5</v>
      </c>
      <c r="C17" s="19">
        <v>29450000</v>
      </c>
      <c r="D17" s="19">
        <v>72240000</v>
      </c>
      <c r="E17" s="19">
        <v>12500000</v>
      </c>
      <c r="F17" s="19">
        <v>6771000</v>
      </c>
    </row>
    <row r="19" spans="2:16">
      <c r="B19" s="18">
        <v>21</v>
      </c>
      <c r="C19" s="13"/>
      <c r="D19" s="13"/>
      <c r="I19" t="s">
        <v>99</v>
      </c>
      <c r="N19" t="s">
        <v>99</v>
      </c>
    </row>
    <row r="20" spans="2:16" ht="21" thickBot="1">
      <c r="B20" s="13"/>
      <c r="C20" s="13" t="s">
        <v>136</v>
      </c>
      <c r="D20" s="13" t="s">
        <v>136</v>
      </c>
      <c r="E20" s="13" t="s">
        <v>136</v>
      </c>
      <c r="F20" s="13" t="s">
        <v>136</v>
      </c>
      <c r="H20" s="13"/>
      <c r="I20" s="13" t="s">
        <v>194</v>
      </c>
      <c r="N20" t="s">
        <v>190</v>
      </c>
    </row>
    <row r="21" spans="2:16">
      <c r="B21" s="13">
        <v>1</v>
      </c>
      <c r="C21" s="19">
        <v>573000000</v>
      </c>
      <c r="D21" s="19">
        <v>154300000</v>
      </c>
      <c r="E21" s="19">
        <v>46110000</v>
      </c>
      <c r="F21" s="19">
        <v>12230000</v>
      </c>
      <c r="H21" s="13"/>
      <c r="I21" s="2"/>
      <c r="J21" s="2" t="s">
        <v>97</v>
      </c>
      <c r="K21" s="2" t="s">
        <v>98</v>
      </c>
      <c r="N21" s="2"/>
      <c r="O21" s="2" t="s">
        <v>97</v>
      </c>
      <c r="P21" s="2" t="s">
        <v>98</v>
      </c>
    </row>
    <row r="22" spans="2:16">
      <c r="B22" s="13">
        <v>2</v>
      </c>
      <c r="C22" s="19">
        <v>1031000000</v>
      </c>
      <c r="D22" s="19">
        <v>238300000</v>
      </c>
      <c r="E22" s="19">
        <v>3958000</v>
      </c>
      <c r="F22" s="19">
        <v>5628000</v>
      </c>
      <c r="G22" s="19"/>
      <c r="H22" s="13"/>
      <c r="I22" t="s">
        <v>89</v>
      </c>
      <c r="J22">
        <v>963960000</v>
      </c>
      <c r="K22">
        <v>63134000</v>
      </c>
      <c r="N22" t="s">
        <v>89</v>
      </c>
      <c r="O22">
        <v>640080000</v>
      </c>
      <c r="P22">
        <v>63134000</v>
      </c>
    </row>
    <row r="23" spans="2:16">
      <c r="B23" s="13">
        <v>3</v>
      </c>
      <c r="C23" s="19">
        <v>176000000</v>
      </c>
      <c r="D23" s="19">
        <v>448900000</v>
      </c>
      <c r="E23" s="19">
        <v>11510000</v>
      </c>
      <c r="F23" s="19">
        <v>12590000</v>
      </c>
      <c r="G23" s="19"/>
      <c r="H23" s="13"/>
      <c r="I23" t="s">
        <v>90</v>
      </c>
      <c r="J23">
        <v>2.20377648E+17</v>
      </c>
      <c r="K23">
        <v>4436133830000000</v>
      </c>
      <c r="N23" t="s">
        <v>90</v>
      </c>
      <c r="O23">
        <v>1.30874567E+17</v>
      </c>
      <c r="P23">
        <v>4436133830000000</v>
      </c>
    </row>
    <row r="24" spans="2:16">
      <c r="B24" s="13">
        <v>4</v>
      </c>
      <c r="C24" s="19">
        <v>230400000</v>
      </c>
      <c r="D24" s="19">
        <v>228800000</v>
      </c>
      <c r="E24" s="19">
        <v>5593000</v>
      </c>
      <c r="F24" s="19">
        <v>19260000</v>
      </c>
      <c r="G24" s="13"/>
      <c r="H24" s="13"/>
      <c r="I24" t="s">
        <v>91</v>
      </c>
      <c r="J24">
        <v>5</v>
      </c>
      <c r="K24">
        <v>5</v>
      </c>
      <c r="N24" t="s">
        <v>91</v>
      </c>
      <c r="O24">
        <v>5</v>
      </c>
      <c r="P24">
        <v>5</v>
      </c>
    </row>
    <row r="25" spans="2:16">
      <c r="B25" s="13">
        <v>5</v>
      </c>
      <c r="C25" s="19">
        <v>63050000</v>
      </c>
      <c r="D25" s="19">
        <v>103100000</v>
      </c>
      <c r="E25" s="19">
        <v>8533000</v>
      </c>
      <c r="F25" s="19">
        <v>20140000</v>
      </c>
      <c r="G25" s="13"/>
      <c r="H25" s="13"/>
      <c r="I25" t="s">
        <v>92</v>
      </c>
      <c r="J25">
        <v>0</v>
      </c>
      <c r="N25" t="s">
        <v>92</v>
      </c>
      <c r="O25">
        <v>0</v>
      </c>
    </row>
    <row r="26" spans="2:16">
      <c r="H26" s="19"/>
      <c r="I26" t="s">
        <v>93</v>
      </c>
      <c r="J26">
        <v>4</v>
      </c>
      <c r="N26" t="s">
        <v>93</v>
      </c>
      <c r="O26">
        <v>4</v>
      </c>
    </row>
    <row r="27" spans="2:16">
      <c r="B27" s="18">
        <v>28</v>
      </c>
      <c r="C27" s="13"/>
      <c r="G27" s="19"/>
      <c r="H27" s="19"/>
      <c r="I27" t="s">
        <v>26</v>
      </c>
      <c r="J27">
        <v>4.2482928730830682</v>
      </c>
      <c r="N27" t="s">
        <v>26</v>
      </c>
      <c r="O27">
        <v>3.5071480312227594</v>
      </c>
    </row>
    <row r="28" spans="2:16">
      <c r="B28" s="13"/>
      <c r="C28" s="13" t="s">
        <v>136</v>
      </c>
      <c r="D28" s="13" t="s">
        <v>136</v>
      </c>
      <c r="E28" s="13" t="s">
        <v>136</v>
      </c>
      <c r="F28" s="13" t="s">
        <v>136</v>
      </c>
      <c r="G28" s="19"/>
      <c r="H28" s="19"/>
      <c r="I28" t="s">
        <v>94</v>
      </c>
      <c r="J28">
        <v>6.5880037523418098E-3</v>
      </c>
      <c r="N28" t="s">
        <v>94</v>
      </c>
      <c r="O28">
        <v>1.2367809681044289E-2</v>
      </c>
    </row>
    <row r="29" spans="2:16">
      <c r="B29" s="13">
        <v>1</v>
      </c>
      <c r="C29" s="19">
        <v>890400000</v>
      </c>
      <c r="D29" s="19">
        <v>710700000</v>
      </c>
      <c r="E29" s="19">
        <v>76150000</v>
      </c>
      <c r="F29" s="19">
        <v>9631000</v>
      </c>
      <c r="H29" s="19"/>
      <c r="I29" t="s">
        <v>95</v>
      </c>
      <c r="J29">
        <v>2.1318467863266499</v>
      </c>
      <c r="N29" t="s">
        <v>95</v>
      </c>
      <c r="O29">
        <v>2.1318467863266499</v>
      </c>
    </row>
    <row r="30" spans="2:16">
      <c r="B30" s="13">
        <v>2</v>
      </c>
      <c r="C30" s="19">
        <v>190800000</v>
      </c>
      <c r="D30" s="19">
        <v>463200000</v>
      </c>
      <c r="E30" s="19">
        <v>45420000</v>
      </c>
      <c r="F30" s="19">
        <v>9890000</v>
      </c>
      <c r="H30" s="19"/>
      <c r="I30" t="s">
        <v>96</v>
      </c>
      <c r="J30">
        <v>1.317600750468362E-2</v>
      </c>
      <c r="N30" t="s">
        <v>96</v>
      </c>
      <c r="O30">
        <v>2.4735619362088578E-2</v>
      </c>
    </row>
    <row r="31" spans="2:16" ht="21" thickBot="1">
      <c r="B31" s="13">
        <v>3</v>
      </c>
      <c r="C31" s="19">
        <v>941000000</v>
      </c>
      <c r="D31" s="19">
        <v>724200000</v>
      </c>
      <c r="E31" s="19">
        <v>5868000</v>
      </c>
      <c r="F31" s="19">
        <v>7343000</v>
      </c>
      <c r="H31" s="19"/>
      <c r="I31" s="1" t="s">
        <v>95</v>
      </c>
      <c r="J31" s="1">
        <v>2.7764451051977934</v>
      </c>
      <c r="K31" s="1"/>
      <c r="N31" s="1" t="s">
        <v>95</v>
      </c>
      <c r="O31" s="1">
        <v>2.7764451051977934</v>
      </c>
      <c r="P31" s="1"/>
    </row>
    <row r="32" spans="2:16">
      <c r="B32" s="13">
        <v>4</v>
      </c>
      <c r="C32" s="19">
        <v>806200000</v>
      </c>
      <c r="D32" s="19">
        <v>509200000</v>
      </c>
      <c r="E32" s="19">
        <v>1519000</v>
      </c>
      <c r="F32" s="19">
        <v>38020000</v>
      </c>
      <c r="H32" s="19"/>
      <c r="I32" s="19"/>
    </row>
    <row r="33" spans="2:16">
      <c r="B33" s="13">
        <v>5</v>
      </c>
      <c r="C33" s="19">
        <v>84410000</v>
      </c>
      <c r="D33" s="19">
        <v>209600000</v>
      </c>
      <c r="E33" s="19">
        <v>50250000</v>
      </c>
      <c r="F33" s="19">
        <v>6294000</v>
      </c>
      <c r="H33" s="13"/>
      <c r="I33" t="s">
        <v>99</v>
      </c>
      <c r="N33" t="s">
        <v>99</v>
      </c>
    </row>
    <row r="34" spans="2:16" ht="21" thickBot="1">
      <c r="B34" s="13"/>
      <c r="C34" s="13"/>
      <c r="F34" s="13"/>
      <c r="G34" s="19"/>
      <c r="H34" s="13"/>
      <c r="I34" t="s">
        <v>200</v>
      </c>
      <c r="N34" t="s">
        <v>201</v>
      </c>
    </row>
    <row r="35" spans="2:16">
      <c r="B35" s="18">
        <v>35</v>
      </c>
      <c r="C35" s="13"/>
      <c r="F35" s="13"/>
      <c r="G35" s="19"/>
      <c r="H35" s="19"/>
      <c r="I35" s="2"/>
      <c r="J35" s="2" t="s">
        <v>97</v>
      </c>
      <c r="K35" s="2" t="s">
        <v>98</v>
      </c>
      <c r="N35" s="2"/>
      <c r="O35" s="2" t="s">
        <v>97</v>
      </c>
      <c r="P35" s="2" t="s">
        <v>98</v>
      </c>
    </row>
    <row r="36" spans="2:16">
      <c r="B36" s="13"/>
      <c r="C36" s="13" t="s">
        <v>136</v>
      </c>
      <c r="D36" s="13" t="s">
        <v>136</v>
      </c>
      <c r="E36" s="13" t="s">
        <v>136</v>
      </c>
      <c r="F36" s="13" t="s">
        <v>136</v>
      </c>
      <c r="G36" s="13"/>
      <c r="H36" s="13"/>
      <c r="I36" t="s">
        <v>89</v>
      </c>
      <c r="J36">
        <v>963960000</v>
      </c>
      <c r="K36">
        <v>15582000</v>
      </c>
      <c r="N36" t="s">
        <v>89</v>
      </c>
      <c r="O36">
        <v>640080000</v>
      </c>
      <c r="P36">
        <v>15582000</v>
      </c>
    </row>
    <row r="37" spans="2:16">
      <c r="B37" s="13">
        <v>1</v>
      </c>
      <c r="C37" s="19">
        <v>1603000000</v>
      </c>
      <c r="D37" s="19">
        <v>508700000</v>
      </c>
      <c r="E37" s="19">
        <v>174900000</v>
      </c>
      <c r="F37" s="19">
        <v>18520000</v>
      </c>
      <c r="G37" s="13"/>
      <c r="H37" s="13"/>
      <c r="I37" t="s">
        <v>90</v>
      </c>
      <c r="J37">
        <v>2.20377648E+17</v>
      </c>
      <c r="K37">
        <v>177198232500000</v>
      </c>
      <c r="N37" t="s">
        <v>90</v>
      </c>
      <c r="O37">
        <v>1.30874567E+17</v>
      </c>
      <c r="P37">
        <v>177198232500000</v>
      </c>
    </row>
    <row r="38" spans="2:16">
      <c r="B38" s="13">
        <v>2</v>
      </c>
      <c r="C38" s="19">
        <v>1285000000</v>
      </c>
      <c r="D38" s="19">
        <v>456700000</v>
      </c>
      <c r="E38" s="19">
        <v>54850000</v>
      </c>
      <c r="F38" s="19">
        <v>3325000</v>
      </c>
      <c r="G38" s="13"/>
      <c r="H38" s="19"/>
      <c r="I38" t="s">
        <v>91</v>
      </c>
      <c r="J38">
        <v>5</v>
      </c>
      <c r="K38">
        <v>5</v>
      </c>
      <c r="N38" t="s">
        <v>91</v>
      </c>
      <c r="O38">
        <v>5</v>
      </c>
      <c r="P38">
        <v>5</v>
      </c>
    </row>
    <row r="39" spans="2:16">
      <c r="B39" s="13">
        <v>3</v>
      </c>
      <c r="C39" s="19">
        <v>640200000</v>
      </c>
      <c r="D39" s="19">
        <v>1082000000</v>
      </c>
      <c r="E39" s="19">
        <v>23090000</v>
      </c>
      <c r="F39" s="19">
        <v>11730000</v>
      </c>
      <c r="H39" s="19"/>
      <c r="I39" t="s">
        <v>92</v>
      </c>
      <c r="J39">
        <v>0</v>
      </c>
      <c r="N39" t="s">
        <v>92</v>
      </c>
      <c r="O39">
        <v>0</v>
      </c>
    </row>
    <row r="40" spans="2:16">
      <c r="B40" s="13">
        <v>4</v>
      </c>
      <c r="C40" s="19">
        <v>823000000</v>
      </c>
      <c r="D40" s="19">
        <v>943400000</v>
      </c>
      <c r="E40" s="19">
        <v>3410000</v>
      </c>
      <c r="F40" s="19">
        <v>37140000</v>
      </c>
      <c r="G40" s="19"/>
      <c r="H40" s="19"/>
      <c r="I40" t="s">
        <v>93</v>
      </c>
      <c r="J40">
        <v>4</v>
      </c>
      <c r="N40" t="s">
        <v>93</v>
      </c>
      <c r="O40">
        <v>4</v>
      </c>
    </row>
    <row r="41" spans="2:16">
      <c r="B41" s="13">
        <v>5</v>
      </c>
      <c r="C41" s="19">
        <v>468600000</v>
      </c>
      <c r="D41" s="19">
        <v>209600000</v>
      </c>
      <c r="E41" s="19">
        <v>59420000</v>
      </c>
      <c r="F41" s="19">
        <v>7195000</v>
      </c>
      <c r="G41" s="19"/>
      <c r="H41" s="19"/>
      <c r="I41" t="s">
        <v>26</v>
      </c>
      <c r="J41">
        <v>4.5155241630621772</v>
      </c>
      <c r="N41" t="s">
        <v>26</v>
      </c>
      <c r="O41">
        <v>3.8573994697367495</v>
      </c>
    </row>
    <row r="42" spans="2:16">
      <c r="D42" s="13"/>
      <c r="H42" s="19"/>
      <c r="I42" t="s">
        <v>94</v>
      </c>
      <c r="J42">
        <v>5.3474064720302802E-3</v>
      </c>
      <c r="N42" t="s">
        <v>94</v>
      </c>
      <c r="O42">
        <v>9.0937489169476346E-3</v>
      </c>
    </row>
    <row r="43" spans="2:16">
      <c r="B43" s="18"/>
      <c r="C43" s="13"/>
      <c r="D43" s="13"/>
      <c r="E43" s="19"/>
      <c r="H43" s="19"/>
      <c r="I43" t="s">
        <v>95</v>
      </c>
      <c r="J43">
        <v>2.1318467863266499</v>
      </c>
      <c r="N43" t="s">
        <v>95</v>
      </c>
      <c r="O43">
        <v>2.1318467863266499</v>
      </c>
    </row>
    <row r="44" spans="2:16">
      <c r="B44" s="13"/>
      <c r="C44" s="13"/>
      <c r="D44" s="13"/>
      <c r="H44" s="19"/>
      <c r="I44" t="s">
        <v>96</v>
      </c>
      <c r="J44">
        <v>1.069481294406056E-2</v>
      </c>
      <c r="N44" t="s">
        <v>96</v>
      </c>
      <c r="O44">
        <v>1.8187497833895269E-2</v>
      </c>
    </row>
    <row r="45" spans="2:16" ht="21" thickBot="1">
      <c r="B45" s="13"/>
      <c r="C45" s="19"/>
      <c r="D45" s="13"/>
      <c r="F45" s="19"/>
      <c r="H45" s="13"/>
      <c r="I45" s="1" t="s">
        <v>95</v>
      </c>
      <c r="J45" s="1">
        <v>2.7764451051977934</v>
      </c>
      <c r="K45" s="1"/>
      <c r="N45" s="1" t="s">
        <v>95</v>
      </c>
      <c r="O45" s="1">
        <v>2.7764451051977934</v>
      </c>
      <c r="P45" s="1"/>
    </row>
    <row r="46" spans="2:16">
      <c r="B46" s="13"/>
      <c r="C46" s="19"/>
      <c r="D46" s="13"/>
      <c r="F46" s="13"/>
      <c r="H46" s="13"/>
      <c r="I46" s="13"/>
    </row>
    <row r="47" spans="2:16">
      <c r="B47" s="13"/>
      <c r="C47" s="19"/>
      <c r="D47" s="13"/>
      <c r="F47" s="13"/>
      <c r="G47" s="19"/>
      <c r="H47" s="19"/>
      <c r="I47" s="19"/>
    </row>
    <row r="48" spans="2:16">
      <c r="B48" s="13"/>
      <c r="C48" s="19"/>
      <c r="D48" s="13"/>
      <c r="F48" s="19"/>
      <c r="G48" s="19"/>
      <c r="H48" s="19"/>
      <c r="I48" s="19"/>
    </row>
    <row r="49" spans="1:9">
      <c r="B49" s="13"/>
      <c r="C49" s="19"/>
      <c r="D49" s="13"/>
      <c r="F49" s="19"/>
      <c r="G49" s="13"/>
      <c r="H49" s="13"/>
      <c r="I49" s="13"/>
    </row>
    <row r="50" spans="1:9">
      <c r="D50" s="13"/>
      <c r="E50" s="19"/>
      <c r="F50" s="13"/>
      <c r="G50" s="13"/>
      <c r="H50" s="13"/>
      <c r="I50" s="13"/>
    </row>
    <row r="51" spans="1:9">
      <c r="D51" s="13"/>
      <c r="E51" s="19"/>
      <c r="G51" s="13"/>
      <c r="H51" s="19"/>
      <c r="I51" s="19"/>
    </row>
    <row r="52" spans="1:9">
      <c r="D52" s="13"/>
      <c r="E52" s="13"/>
      <c r="H52" s="19"/>
      <c r="I52" s="19"/>
    </row>
    <row r="53" spans="1:9">
      <c r="C53" s="13"/>
      <c r="D53" s="13"/>
      <c r="E53" s="13"/>
      <c r="G53" s="19"/>
      <c r="H53" s="19"/>
      <c r="I53" s="19"/>
    </row>
    <row r="54" spans="1:9">
      <c r="C54" s="13"/>
      <c r="D54" s="13"/>
      <c r="E54" s="19"/>
      <c r="G54" s="19"/>
      <c r="H54" s="19"/>
      <c r="I54" s="19"/>
    </row>
    <row r="55" spans="1:9">
      <c r="C55" s="13"/>
      <c r="D55" s="13"/>
      <c r="E55" s="19"/>
      <c r="H55" s="19"/>
      <c r="I55" s="19"/>
    </row>
    <row r="56" spans="1:9">
      <c r="A56" s="13"/>
      <c r="C56" s="13"/>
      <c r="D56" s="13"/>
      <c r="E56" s="19"/>
      <c r="H56" s="19"/>
      <c r="I56" s="19"/>
    </row>
    <row r="57" spans="1:9">
      <c r="A57" s="13"/>
      <c r="C57" s="13"/>
      <c r="D57" s="13"/>
      <c r="E57" s="19"/>
      <c r="H57" s="19"/>
      <c r="I57" s="19"/>
    </row>
    <row r="58" spans="1:9">
      <c r="A58" s="13"/>
      <c r="B58" s="13"/>
      <c r="C58" s="13"/>
      <c r="D58" s="13"/>
      <c r="E58" s="13"/>
      <c r="H58" s="13"/>
      <c r="I58" s="13"/>
    </row>
    <row r="59" spans="1:9">
      <c r="A59" s="13"/>
      <c r="B59" s="13"/>
      <c r="C59" s="13"/>
      <c r="D59" s="13"/>
      <c r="E59" s="19"/>
      <c r="F59" s="13"/>
      <c r="H59" s="13"/>
      <c r="I59" s="13"/>
    </row>
    <row r="60" spans="1:9">
      <c r="A60" s="13"/>
      <c r="B60" s="19"/>
      <c r="C60" s="13"/>
      <c r="D60" s="13"/>
      <c r="E60" s="19"/>
      <c r="F60" s="13"/>
      <c r="G60" s="19"/>
      <c r="H60" s="19"/>
      <c r="I60" s="19"/>
    </row>
    <row r="61" spans="1:9">
      <c r="A61" s="13"/>
      <c r="B61" s="13"/>
      <c r="C61" s="13"/>
      <c r="D61" s="13"/>
      <c r="E61" s="19"/>
      <c r="F61" s="13"/>
      <c r="G61" s="19"/>
      <c r="H61" s="13"/>
      <c r="I61" s="13"/>
    </row>
    <row r="62" spans="1:9">
      <c r="C62" s="13"/>
      <c r="D62" s="13"/>
      <c r="F62" s="13"/>
      <c r="G62" s="13"/>
      <c r="H62" s="13"/>
      <c r="I62" s="13"/>
    </row>
    <row r="63" spans="1:9">
      <c r="C63" s="13"/>
      <c r="D63" s="13"/>
      <c r="F63" s="13"/>
      <c r="G63" s="13"/>
      <c r="H63" s="13"/>
      <c r="I63" s="13"/>
    </row>
    <row r="64" spans="1:9">
      <c r="C64" s="13"/>
      <c r="D64" s="13"/>
      <c r="F64" s="19"/>
      <c r="G64" s="19"/>
      <c r="H64" s="19"/>
      <c r="I64" s="19"/>
    </row>
    <row r="65" spans="1:9">
      <c r="C65" s="13"/>
      <c r="D65" s="13"/>
      <c r="F65" s="19"/>
      <c r="G65" s="19"/>
      <c r="H65" s="19"/>
      <c r="I65" s="19"/>
    </row>
    <row r="66" spans="1:9">
      <c r="C66" s="13"/>
      <c r="D66" s="13"/>
      <c r="F66" s="19"/>
      <c r="G66" s="19"/>
      <c r="H66" s="19"/>
      <c r="I66" s="19"/>
    </row>
    <row r="67" spans="1:9">
      <c r="C67" s="13"/>
      <c r="D67" s="13"/>
      <c r="F67" s="19"/>
      <c r="G67" s="19"/>
      <c r="H67" s="19"/>
      <c r="I67" s="19"/>
    </row>
    <row r="68" spans="1:9">
      <c r="C68" s="13"/>
      <c r="D68" s="13"/>
      <c r="F68" s="19"/>
      <c r="G68" s="19"/>
      <c r="H68" s="19"/>
      <c r="I68" s="19"/>
    </row>
    <row r="69" spans="1:9">
      <c r="A69" s="13"/>
      <c r="C69" s="13"/>
      <c r="D69" s="13"/>
      <c r="F69" s="19"/>
      <c r="G69" s="19"/>
      <c r="H69" s="19"/>
      <c r="I69" s="19"/>
    </row>
    <row r="70" spans="1:9">
      <c r="A70" s="13"/>
      <c r="C70" s="13"/>
      <c r="D70" s="13"/>
      <c r="F70" s="19"/>
      <c r="G70" s="19"/>
      <c r="H70" s="19"/>
      <c r="I70" s="19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23</vt:i4>
      </vt:variant>
    </vt:vector>
  </HeadingPairs>
  <TitlesOfParts>
    <vt:vector size="23" baseType="lpstr">
      <vt:lpstr>Figure 2a</vt:lpstr>
      <vt:lpstr>Figure 2b</vt:lpstr>
      <vt:lpstr>Figure 2c</vt:lpstr>
      <vt:lpstr>Figure 2e</vt:lpstr>
      <vt:lpstr>Figure 2h,i</vt:lpstr>
      <vt:lpstr>Figure 3a</vt:lpstr>
      <vt:lpstr>Figure 3b</vt:lpstr>
      <vt:lpstr>Figure 3c</vt:lpstr>
      <vt:lpstr>Figure 3d</vt:lpstr>
      <vt:lpstr>Figure 3e</vt:lpstr>
      <vt:lpstr>Figure 3g</vt:lpstr>
      <vt:lpstr>Figure 3j</vt:lpstr>
      <vt:lpstr>Figure 3k</vt:lpstr>
      <vt:lpstr>Figure 3m</vt:lpstr>
      <vt:lpstr>Figure 4a</vt:lpstr>
      <vt:lpstr>Figure 4b</vt:lpstr>
      <vt:lpstr>Figure 4c</vt:lpstr>
      <vt:lpstr>Figure 4d,e</vt:lpstr>
      <vt:lpstr>Figure 5a</vt:lpstr>
      <vt:lpstr>Figure 5b</vt:lpstr>
      <vt:lpstr>Figure 5d</vt:lpstr>
      <vt:lpstr>Figure 5e</vt:lpstr>
      <vt:lpstr>Figure 5f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Yoshinori Abe</dc:creator>
  <cp:lastModifiedBy>Yoshinori Abe</cp:lastModifiedBy>
  <dcterms:created xsi:type="dcterms:W3CDTF">2021-11-14T14:09:29Z</dcterms:created>
  <dcterms:modified xsi:type="dcterms:W3CDTF">2023-06-27T02:40:54Z</dcterms:modified>
</cp:coreProperties>
</file>