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der\Documents\geologia\Fernandina2020\"/>
    </mc:Choice>
  </mc:AlternateContent>
  <xr:revisionPtr revIDLastSave="0" documentId="13_ncr:1_{02928138-380B-489B-A6BB-07C066C395FF}" xr6:coauthVersionLast="47" xr6:coauthVersionMax="47" xr10:uidLastSave="{00000000-0000-0000-0000-000000000000}"/>
  <bookViews>
    <workbookView xWindow="-108" yWindow="-108" windowWidth="23256" windowHeight="12456" activeTab="1" xr2:uid="{5BB3E415-E624-488C-A95B-B6DDFB054301}"/>
  </bookViews>
  <sheets>
    <sheet name="Foglio1" sheetId="1" r:id="rId1"/>
    <sheet name="Foglio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5" i="2" l="1"/>
  <c r="N7" i="2"/>
</calcChain>
</file>

<file path=xl/sharedStrings.xml><?xml version="1.0" encoding="utf-8"?>
<sst xmlns="http://schemas.openxmlformats.org/spreadsheetml/2006/main" count="77" uniqueCount="43">
  <si>
    <t>MODEL PARAM.      OPTIMAL         MEAN            Median          2.5%            97.5%</t>
  </si>
  <si>
    <t xml:space="preserve">           X</t>
  </si>
  <si>
    <t xml:space="preserve">           Y</t>
  </si>
  <si>
    <t xml:space="preserve">           Z</t>
  </si>
  <si>
    <t xml:space="preserve">           L</t>
  </si>
  <si>
    <t xml:space="preserve">           W</t>
  </si>
  <si>
    <t xml:space="preserve">      plunge</t>
  </si>
  <si>
    <t xml:space="preserve">         dip</t>
  </si>
  <si>
    <t xml:space="preserve">      strike</t>
  </si>
  <si>
    <t xml:space="preserve">        rake</t>
  </si>
  <si>
    <t xml:space="preserve">        slip</t>
  </si>
  <si>
    <t xml:space="preserve">     opening</t>
  </si>
  <si>
    <t xml:space="preserve">      YANG X</t>
  </si>
  <si>
    <t xml:space="preserve">      YANG Y</t>
  </si>
  <si>
    <t xml:space="preserve">  YANG Depth</t>
  </si>
  <si>
    <t xml:space="preserve">  YANG majAx</t>
  </si>
  <si>
    <t xml:space="preserve">    YANG a/r</t>
  </si>
  <si>
    <t xml:space="preserve"> YANG strike</t>
  </si>
  <si>
    <t xml:space="preserve"> YANG Plunge</t>
  </si>
  <si>
    <t xml:space="preserve">  YANG DP/mu</t>
  </si>
  <si>
    <t>InSAR Const.</t>
  </si>
  <si>
    <t>Optimal</t>
  </si>
  <si>
    <t>Lower</t>
  </si>
  <si>
    <t>Upper</t>
  </si>
  <si>
    <t>X (m)</t>
  </si>
  <si>
    <t>Y (m)</t>
  </si>
  <si>
    <t>L (m)</t>
  </si>
  <si>
    <t>W (m)</t>
  </si>
  <si>
    <r>
      <t>θ</t>
    </r>
    <r>
      <rPr>
        <vertAlign val="superscript"/>
        <sz val="11"/>
        <color theme="1"/>
        <rFont val="Times New Roman"/>
        <family val="1"/>
      </rPr>
      <t>a</t>
    </r>
  </si>
  <si>
    <t>dip</t>
  </si>
  <si>
    <t>strike</t>
  </si>
  <si>
    <t>Op. (m)</t>
  </si>
  <si>
    <r>
      <t>ΔV (m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</si>
  <si>
    <r>
      <t>Z (m)</t>
    </r>
    <r>
      <rPr>
        <vertAlign val="superscript"/>
        <sz val="11"/>
        <color theme="1"/>
        <rFont val="Times New Roman"/>
        <family val="1"/>
      </rPr>
      <t>(a,b)</t>
    </r>
  </si>
  <si>
    <r>
      <t>Plunge</t>
    </r>
    <r>
      <rPr>
        <vertAlign val="superscript"/>
        <sz val="11"/>
        <color theme="1"/>
        <rFont val="Times New Roman"/>
        <family val="1"/>
      </rPr>
      <t>a</t>
    </r>
  </si>
  <si>
    <t>ΔP/μ</t>
  </si>
  <si>
    <r>
      <t>ΔV (m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2"/>
      </rPr>
      <t xml:space="preserve">) </t>
    </r>
  </si>
  <si>
    <t>January 2019 - January 2020</t>
  </si>
  <si>
    <r>
      <t>a</t>
    </r>
    <r>
      <rPr>
        <vertAlign val="superscript"/>
        <sz val="11"/>
        <color theme="1"/>
        <rFont val="Times New Roman"/>
        <family val="1"/>
      </rPr>
      <t>(a,b)</t>
    </r>
  </si>
  <si>
    <r>
      <t xml:space="preserve">(b/a) </t>
    </r>
    <r>
      <rPr>
        <vertAlign val="superscript"/>
        <sz val="11"/>
        <color theme="1"/>
        <rFont val="Times New Roman"/>
        <family val="1"/>
      </rPr>
      <t>(a,b)</t>
    </r>
  </si>
  <si>
    <t>Shallow reservoir</t>
  </si>
  <si>
    <t>Deep reservoir</t>
  </si>
  <si>
    <t>Supplementary Table S2. Resuls of the Bayesian.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</si>
</sst>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imes New Roman"/>
      <family val="2"/>
    </font>
    <font>
      <vertAlign val="superscript"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1" fontId="0" fillId="0" borderId="0" xfId="0" applyNumberFormat="1"/>
    <xf numFmtId="10" fontId="0" fillId="0" borderId="0" xfId="0" applyNumberFormat="1"/>
    <xf numFmtId="0" fontId="0" fillId="0" borderId="0" xfId="0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/>
    <xf numFmtId="0" fontId="3" fillId="0" borderId="0" xfId="0" applyFont="1"/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20</xdr:row>
      <xdr:rowOff>0</xdr:rowOff>
    </xdr:from>
    <xdr:to>
      <xdr:col>15</xdr:col>
      <xdr:colOff>381000</xdr:colOff>
      <xdr:row>37</xdr:row>
      <xdr:rowOff>15240</xdr:rowOff>
    </xdr:to>
    <xdr:sp macro="" textlink="">
      <xdr:nvSpPr>
        <xdr:cNvPr id="2" name="CasellaDiTesto 1">
          <a:extLst>
            <a:ext uri="{FF2B5EF4-FFF2-40B4-BE49-F238E27FC236}">
              <a16:creationId xmlns:a16="http://schemas.microsoft.com/office/drawing/2014/main" id="{97D86695-823B-4E8A-BFB0-FC5274755594}"/>
            </a:ext>
          </a:extLst>
        </xdr:cNvPr>
        <xdr:cNvSpPr txBox="1"/>
      </xdr:nvSpPr>
      <xdr:spPr>
        <a:xfrm>
          <a:off x="1828800" y="3604260"/>
          <a:ext cx="7696200" cy="29946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it-IT" sz="1100">
              <a:latin typeface="Times New Roman" panose="02020603050405020304" pitchFamily="18" charset="0"/>
              <a:cs typeface="Times New Roman" panose="02020603050405020304" pitchFamily="18" charset="0"/>
            </a:rPr>
            <a:t>Table S2. Results of the Bayesian Analysis for the inversion of Sentinel-1</a:t>
          </a:r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data</a:t>
          </a:r>
          <a:r>
            <a:rPr lang="it-IT" sz="1100">
              <a:latin typeface="Times New Roman" panose="02020603050405020304" pitchFamily="18" charset="0"/>
              <a:cs typeface="Times New Roman" panose="02020603050405020304" pitchFamily="18" charset="0"/>
            </a:rPr>
            <a:t>.</a:t>
          </a:r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</a:p>
        <a:p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Note. X and Y are the local coordinates of the center of the Yang source and of the upper horizontal edge mid-point of the RD source with respect to a local origin at 91.55° and -0.3795°.</a:t>
          </a:r>
        </a:p>
        <a:p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Depth (Z) is referred to the mid-point of the upper horizontal edge of the RD and to the center of the ellipsoid (Yang source) and is with respect to the surface (positive downward). </a:t>
          </a:r>
          <a:r>
            <a:rPr lang="el-GR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θ </a:t>
          </a:r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is the angle between the RD upper edge and the intersection of the RD plane with the free surface. L andW are the length and width of the RD source. Op. is the opening (see Nikkhoo et al., 2017, for a better explanation of the RD parameters). a is the length of major semi-axis of the Yang source. b/a is the aspect ratio between semi-axes</a:t>
          </a:r>
        </a:p>
        <a:p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(minor/major) of the Yang source. Dip is the dip angle. Strike is the strike angle. Plunge is the inclination angle of major semi-axis of the Yang source with respect to horizontal. </a:t>
          </a:r>
          <a:r>
            <a:rPr lang="el-GR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Δ</a:t>
          </a:r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P/</a:t>
          </a:r>
          <a:r>
            <a:rPr lang="el-GR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μ</a:t>
          </a:r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is the dimensionless excess pressure (pressure change/shear modulus). </a:t>
          </a:r>
          <a:r>
            <a:rPr kumimoji="0" lang="el-GR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Δ</a:t>
          </a:r>
          <a:r>
            <a:rPr kumimoji="0" lang="it-IT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V is the volume change. For the RD source, </a:t>
          </a:r>
          <a:r>
            <a:rPr kumimoji="0" lang="el-GR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Δ</a:t>
          </a:r>
          <a:r>
            <a:rPr kumimoji="0" lang="it-IT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V is calculated with the formula </a:t>
          </a:r>
          <a:r>
            <a:rPr kumimoji="0" lang="el-GR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Δ</a:t>
          </a:r>
          <a:r>
            <a:rPr kumimoji="0" lang="it-IT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V = L * W * Op, while for the Yang source </a:t>
          </a:r>
          <a:r>
            <a:rPr kumimoji="0" lang="el-GR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Δ</a:t>
          </a:r>
          <a:r>
            <a:rPr kumimoji="0" lang="it-IT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V is calculated with the formula in Tiampo et al., (2000): </a:t>
          </a:r>
          <a:r>
            <a:rPr kumimoji="0" lang="el-GR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Δ</a:t>
          </a:r>
          <a:r>
            <a:rPr kumimoji="0" lang="it-IT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V= (</a:t>
          </a:r>
          <a:r>
            <a:rPr kumimoji="0" lang="el-GR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Δ</a:t>
          </a:r>
          <a:r>
            <a:rPr kumimoji="0" lang="it-IT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P/</a:t>
          </a:r>
          <a:r>
            <a:rPr kumimoji="0" lang="el-GR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μ</a:t>
          </a:r>
          <a:r>
            <a:rPr kumimoji="0" lang="it-IT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)*(</a:t>
          </a:r>
          <a:r>
            <a:rPr kumimoji="0" lang="el-GR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π</a:t>
          </a:r>
          <a:r>
            <a:rPr kumimoji="0" lang="it-IT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*a*b</a:t>
          </a:r>
          <a:r>
            <a:rPr kumimoji="0" lang="it-IT" sz="1100" b="0" i="0" u="none" strike="noStrike" kern="0" cap="none" spc="0" normalizeH="0" baseline="3000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2</a:t>
          </a:r>
          <a:r>
            <a:rPr kumimoji="0" lang="it-IT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). </a:t>
          </a:r>
          <a:endParaRPr lang="it-IT" sz="1100" baseline="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Optimal is the maximum a posteriori probability solution. 2.50% and 97.50% are the percentile values describing the credible interval. Prior lower and upper are the bounds of the prior distribution used for the inversion.</a:t>
          </a:r>
        </a:p>
        <a:p>
          <a:r>
            <a:rPr lang="it-IT" sz="1100" baseline="30000">
              <a:latin typeface="Times New Roman" panose="02020603050405020304" pitchFamily="18" charset="0"/>
              <a:cs typeface="Times New Roman" panose="02020603050405020304" pitchFamily="18" charset="0"/>
            </a:rPr>
            <a:t>a </a:t>
          </a:r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Parameters held fixed. </a:t>
          </a:r>
        </a:p>
        <a:p>
          <a:r>
            <a:rPr lang="it-IT" sz="1100" baseline="30000">
              <a:latin typeface="Times New Roman" panose="02020603050405020304" pitchFamily="18" charset="0"/>
              <a:cs typeface="Times New Roman" panose="02020603050405020304" pitchFamily="18" charset="0"/>
            </a:rPr>
            <a:t>b</a:t>
          </a:r>
          <a:r>
            <a:rPr lang="it-IT" sz="1100" baseline="0">
              <a:latin typeface="Times New Roman" panose="02020603050405020304" pitchFamily="18" charset="0"/>
              <a:cs typeface="Times New Roman" panose="02020603050405020304" pitchFamily="18" charset="0"/>
            </a:rPr>
            <a:t> Parameter fixed according with solutions in Chadwick et al., (2011) and Bagnardi et al., (2013)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EF0AB-64DB-43AB-8B47-221F44DE3781}">
  <dimension ref="A3:W28"/>
  <sheetViews>
    <sheetView topLeftCell="E1" workbookViewId="0">
      <selection activeCell="K6" sqref="K6:T18"/>
    </sheetView>
  </sheetViews>
  <sheetFormatPr defaultRowHeight="13.8" x14ac:dyDescent="0.25"/>
  <sheetData>
    <row r="3" spans="1:21" x14ac:dyDescent="0.25">
      <c r="A3" t="s">
        <v>0</v>
      </c>
    </row>
    <row r="4" spans="1:21" x14ac:dyDescent="0.25">
      <c r="A4" t="s">
        <v>1</v>
      </c>
      <c r="B4">
        <v>1545.82</v>
      </c>
      <c r="C4">
        <v>1541.98</v>
      </c>
      <c r="D4">
        <v>1544.7</v>
      </c>
      <c r="E4">
        <v>1528.38</v>
      </c>
      <c r="F4">
        <v>1562.15</v>
      </c>
    </row>
    <row r="5" spans="1:21" x14ac:dyDescent="0.25">
      <c r="A5" t="s">
        <v>2</v>
      </c>
      <c r="B5">
        <v>1385.22</v>
      </c>
      <c r="C5">
        <v>1383.85</v>
      </c>
      <c r="D5">
        <v>1386.63</v>
      </c>
      <c r="E5">
        <v>1370.73</v>
      </c>
      <c r="F5">
        <v>1402.7</v>
      </c>
    </row>
    <row r="6" spans="1:21" x14ac:dyDescent="0.25">
      <c r="A6" t="s">
        <v>3</v>
      </c>
      <c r="B6">
        <v>1080</v>
      </c>
      <c r="C6">
        <v>1080</v>
      </c>
      <c r="D6">
        <v>1080</v>
      </c>
      <c r="E6">
        <v>1080</v>
      </c>
      <c r="F6">
        <v>1080</v>
      </c>
      <c r="K6" t="s">
        <v>0</v>
      </c>
      <c r="L6" t="s">
        <v>1</v>
      </c>
      <c r="M6" t="s">
        <v>2</v>
      </c>
      <c r="N6" t="s">
        <v>3</v>
      </c>
      <c r="O6" t="s">
        <v>4</v>
      </c>
      <c r="P6" t="s">
        <v>5</v>
      </c>
      <c r="Q6" t="s">
        <v>6</v>
      </c>
      <c r="R6" t="s">
        <v>7</v>
      </c>
      <c r="S6" t="s">
        <v>8</v>
      </c>
      <c r="T6" t="s">
        <v>11</v>
      </c>
    </row>
    <row r="7" spans="1:21" x14ac:dyDescent="0.25">
      <c r="A7" t="s">
        <v>4</v>
      </c>
      <c r="B7">
        <v>2524.0300000000002</v>
      </c>
      <c r="C7">
        <v>2519.9699999999998</v>
      </c>
      <c r="D7">
        <v>2519.62</v>
      </c>
      <c r="E7">
        <v>2493.4</v>
      </c>
      <c r="F7">
        <v>2545.75</v>
      </c>
      <c r="K7" t="s">
        <v>21</v>
      </c>
      <c r="L7">
        <v>1545.82</v>
      </c>
      <c r="M7">
        <v>1385.22</v>
      </c>
      <c r="N7">
        <v>1080</v>
      </c>
      <c r="O7">
        <v>2524.0300000000002</v>
      </c>
      <c r="P7">
        <v>1436.21</v>
      </c>
      <c r="Q7" s="1">
        <v>1.0283E-7</v>
      </c>
      <c r="R7" s="1">
        <v>1.0806399999999999E-7</v>
      </c>
      <c r="S7">
        <v>129.03100000000001</v>
      </c>
      <c r="T7">
        <v>0.58526999999999996</v>
      </c>
    </row>
    <row r="8" spans="1:21" x14ac:dyDescent="0.25">
      <c r="A8" t="s">
        <v>5</v>
      </c>
      <c r="B8">
        <v>1436.21</v>
      </c>
      <c r="C8">
        <v>1434.52</v>
      </c>
      <c r="D8">
        <v>1433.9</v>
      </c>
      <c r="E8">
        <v>1413.16</v>
      </c>
      <c r="F8">
        <v>1455.27</v>
      </c>
      <c r="K8" s="2">
        <v>2.5000000000000001E-2</v>
      </c>
      <c r="L8">
        <v>1528.38</v>
      </c>
      <c r="M8">
        <v>1370.73</v>
      </c>
      <c r="N8">
        <v>1080</v>
      </c>
      <c r="O8">
        <v>2493.4</v>
      </c>
      <c r="P8">
        <v>1413.16</v>
      </c>
      <c r="Q8" s="1">
        <v>1.0283E-7</v>
      </c>
      <c r="R8" s="1">
        <v>1.0806399999999999E-7</v>
      </c>
      <c r="S8">
        <v>128.018</v>
      </c>
      <c r="T8">
        <v>0.57845999999999997</v>
      </c>
    </row>
    <row r="9" spans="1:21" x14ac:dyDescent="0.25">
      <c r="A9" t="s">
        <v>6</v>
      </c>
      <c r="B9" s="1">
        <v>1.0283E-7</v>
      </c>
      <c r="C9" s="1">
        <v>1.02831E-7</v>
      </c>
      <c r="D9" s="1">
        <v>1.0283E-7</v>
      </c>
      <c r="E9" s="1">
        <v>1.0283E-7</v>
      </c>
      <c r="F9" s="1">
        <v>1.0283E-7</v>
      </c>
      <c r="K9" s="2">
        <v>0.97499999999999998</v>
      </c>
      <c r="L9">
        <v>1562.15</v>
      </c>
      <c r="M9">
        <v>1402.7</v>
      </c>
      <c r="N9">
        <v>1080</v>
      </c>
      <c r="O9">
        <v>2545.75</v>
      </c>
      <c r="P9">
        <v>1455.27</v>
      </c>
      <c r="Q9" s="1">
        <v>1.0283E-7</v>
      </c>
      <c r="R9" s="1">
        <v>1.0806399999999999E-7</v>
      </c>
      <c r="S9">
        <v>129.92500000000001</v>
      </c>
      <c r="T9">
        <v>0.59486099999999997</v>
      </c>
    </row>
    <row r="10" spans="1:21" x14ac:dyDescent="0.25">
      <c r="A10" t="s">
        <v>7</v>
      </c>
      <c r="B10" s="1">
        <v>1.0806399999999999E-7</v>
      </c>
      <c r="C10" s="1">
        <v>1.0806300000000001E-7</v>
      </c>
      <c r="D10" s="1">
        <v>1.0806399999999999E-7</v>
      </c>
      <c r="E10" s="1">
        <v>1.0806399999999999E-7</v>
      </c>
      <c r="F10" s="1">
        <v>1.0806399999999999E-7</v>
      </c>
      <c r="K10" t="s">
        <v>22</v>
      </c>
      <c r="L10">
        <v>-4000</v>
      </c>
      <c r="M10">
        <v>-4000</v>
      </c>
      <c r="N10">
        <v>1080</v>
      </c>
      <c r="O10">
        <v>1500</v>
      </c>
      <c r="P10">
        <v>800</v>
      </c>
      <c r="Q10" s="1">
        <v>9.9999999999999995E-8</v>
      </c>
      <c r="R10" s="1">
        <v>9.9999999999999995E-8</v>
      </c>
      <c r="S10">
        <v>90</v>
      </c>
      <c r="T10">
        <v>0</v>
      </c>
      <c r="U10" s="1"/>
    </row>
    <row r="11" spans="1:21" x14ac:dyDescent="0.25">
      <c r="A11" t="s">
        <v>8</v>
      </c>
      <c r="B11">
        <v>129.03100000000001</v>
      </c>
      <c r="C11">
        <v>128.994</v>
      </c>
      <c r="D11">
        <v>128.96100000000001</v>
      </c>
      <c r="E11">
        <v>128.018</v>
      </c>
      <c r="F11">
        <v>129.92500000000001</v>
      </c>
      <c r="K11" t="s">
        <v>23</v>
      </c>
      <c r="L11">
        <v>4000</v>
      </c>
      <c r="M11">
        <v>4000</v>
      </c>
      <c r="N11">
        <v>1080</v>
      </c>
      <c r="O11">
        <v>4000</v>
      </c>
      <c r="P11">
        <v>2500</v>
      </c>
      <c r="Q11" s="1">
        <v>9.9999999999999995E-8</v>
      </c>
      <c r="R11" s="1">
        <v>9.9999999999999995E-8</v>
      </c>
      <c r="S11">
        <v>170</v>
      </c>
      <c r="T11">
        <v>3</v>
      </c>
      <c r="U11" s="1"/>
    </row>
    <row r="12" spans="1:21" x14ac:dyDescent="0.25">
      <c r="A12" t="s">
        <v>9</v>
      </c>
      <c r="B12" s="1">
        <v>1.01077E-7</v>
      </c>
      <c r="C12" s="1">
        <v>1.01077E-7</v>
      </c>
      <c r="D12" s="1">
        <v>1.01077E-7</v>
      </c>
      <c r="E12" s="1">
        <v>1.01077E-7</v>
      </c>
      <c r="F12" s="1">
        <v>1.01077E-7</v>
      </c>
    </row>
    <row r="13" spans="1:21" x14ac:dyDescent="0.25">
      <c r="A13" t="s">
        <v>10</v>
      </c>
      <c r="B13" s="1">
        <v>1.01408E-7</v>
      </c>
      <c r="C13" s="1">
        <v>1.01407E-7</v>
      </c>
      <c r="D13" s="1">
        <v>1.01408E-7</v>
      </c>
      <c r="E13" s="1">
        <v>1.01408E-7</v>
      </c>
      <c r="F13" s="1">
        <v>1.01408E-7</v>
      </c>
      <c r="L13" t="s">
        <v>12</v>
      </c>
      <c r="M13" t="s">
        <v>13</v>
      </c>
      <c r="N13" t="s">
        <v>14</v>
      </c>
      <c r="O13" t="s">
        <v>15</v>
      </c>
      <c r="P13" t="s">
        <v>16</v>
      </c>
      <c r="Q13" t="s">
        <v>17</v>
      </c>
      <c r="R13" t="s">
        <v>18</v>
      </c>
      <c r="S13" t="s">
        <v>19</v>
      </c>
    </row>
    <row r="14" spans="1:21" x14ac:dyDescent="0.25">
      <c r="A14" t="s">
        <v>11</v>
      </c>
      <c r="B14">
        <v>0.58526999999999996</v>
      </c>
      <c r="C14">
        <v>0.58648299999999998</v>
      </c>
      <c r="D14">
        <v>0.58688300000000004</v>
      </c>
      <c r="E14">
        <v>0.57845999999999997</v>
      </c>
      <c r="F14">
        <v>0.59486099999999997</v>
      </c>
      <c r="K14" t="s">
        <v>21</v>
      </c>
      <c r="L14">
        <v>522.84299999999996</v>
      </c>
      <c r="M14">
        <v>623.90099999999995</v>
      </c>
      <c r="N14">
        <v>5000</v>
      </c>
      <c r="O14">
        <v>2730</v>
      </c>
      <c r="P14">
        <v>0.180004</v>
      </c>
      <c r="Q14">
        <v>151.03899999999999</v>
      </c>
      <c r="R14" s="1">
        <v>1.0951999999999999E-5</v>
      </c>
      <c r="S14">
        <v>4.3844499999999998E-3</v>
      </c>
    </row>
    <row r="15" spans="1:21" x14ac:dyDescent="0.25">
      <c r="A15" t="s">
        <v>12</v>
      </c>
      <c r="B15">
        <v>522.84299999999996</v>
      </c>
      <c r="C15">
        <v>506.34500000000003</v>
      </c>
      <c r="D15">
        <v>506.88600000000002</v>
      </c>
      <c r="E15">
        <v>377.25200000000001</v>
      </c>
      <c r="F15">
        <v>636.995</v>
      </c>
      <c r="K15" s="2">
        <v>2.5000000000000001E-2</v>
      </c>
      <c r="L15">
        <v>377.25200000000001</v>
      </c>
      <c r="M15">
        <v>406.43</v>
      </c>
      <c r="N15">
        <v>5000</v>
      </c>
      <c r="O15">
        <v>2730</v>
      </c>
      <c r="P15">
        <v>0.180004</v>
      </c>
      <c r="Q15">
        <v>142.142</v>
      </c>
      <c r="R15" s="1">
        <v>1.0951999999999999E-5</v>
      </c>
      <c r="S15">
        <v>4.1113299999999998E-3</v>
      </c>
    </row>
    <row r="16" spans="1:21" x14ac:dyDescent="0.25">
      <c r="A16" t="s">
        <v>13</v>
      </c>
      <c r="B16">
        <v>623.90099999999995</v>
      </c>
      <c r="C16">
        <v>581.41700000000003</v>
      </c>
      <c r="D16">
        <v>582.24199999999996</v>
      </c>
      <c r="E16">
        <v>406.43</v>
      </c>
      <c r="F16">
        <v>755.92700000000002</v>
      </c>
      <c r="K16" s="2">
        <v>0.97499999999999998</v>
      </c>
      <c r="L16">
        <v>636.995</v>
      </c>
      <c r="M16">
        <v>755.92700000000002</v>
      </c>
      <c r="N16">
        <v>5000</v>
      </c>
      <c r="O16">
        <v>2730</v>
      </c>
      <c r="P16">
        <v>0.180004</v>
      </c>
      <c r="Q16">
        <v>158.774</v>
      </c>
      <c r="R16" s="1">
        <v>1.0951999999999999E-5</v>
      </c>
      <c r="S16">
        <v>4.6031400000000004E-3</v>
      </c>
    </row>
    <row r="17" spans="1:23" x14ac:dyDescent="0.25">
      <c r="A17" t="s">
        <v>14</v>
      </c>
      <c r="B17">
        <v>5000</v>
      </c>
      <c r="C17">
        <v>5000</v>
      </c>
      <c r="D17">
        <v>5000</v>
      </c>
      <c r="E17">
        <v>5000</v>
      </c>
      <c r="F17">
        <v>5000</v>
      </c>
      <c r="K17" t="s">
        <v>22</v>
      </c>
      <c r="L17">
        <v>-3000</v>
      </c>
      <c r="M17">
        <v>-3000</v>
      </c>
      <c r="N17">
        <v>5000</v>
      </c>
      <c r="O17">
        <v>2730</v>
      </c>
      <c r="P17">
        <v>0.18</v>
      </c>
      <c r="Q17">
        <v>1</v>
      </c>
      <c r="R17">
        <v>1.0000000000000001E-5</v>
      </c>
      <c r="S17">
        <v>-0.1</v>
      </c>
      <c r="W17" s="1"/>
    </row>
    <row r="18" spans="1:23" x14ac:dyDescent="0.25">
      <c r="A18" t="s">
        <v>15</v>
      </c>
      <c r="B18">
        <v>2730</v>
      </c>
      <c r="C18">
        <v>2730</v>
      </c>
      <c r="D18">
        <v>2730</v>
      </c>
      <c r="E18">
        <v>2730</v>
      </c>
      <c r="F18">
        <v>2730</v>
      </c>
      <c r="K18" t="s">
        <v>23</v>
      </c>
      <c r="L18">
        <v>4000</v>
      </c>
      <c r="M18">
        <v>4000</v>
      </c>
      <c r="N18">
        <v>5000</v>
      </c>
      <c r="O18">
        <v>2730</v>
      </c>
      <c r="P18">
        <v>0.18</v>
      </c>
      <c r="Q18">
        <v>180</v>
      </c>
      <c r="R18" s="1">
        <v>1.0000000000000001E-5</v>
      </c>
      <c r="S18">
        <v>0.01</v>
      </c>
      <c r="W18" s="1"/>
    </row>
    <row r="19" spans="1:23" x14ac:dyDescent="0.25">
      <c r="A19" t="s">
        <v>16</v>
      </c>
      <c r="B19">
        <v>0.180004</v>
      </c>
      <c r="C19">
        <v>0.180004</v>
      </c>
      <c r="D19">
        <v>0.180004</v>
      </c>
      <c r="E19">
        <v>0.180004</v>
      </c>
      <c r="F19">
        <v>0.180004</v>
      </c>
    </row>
    <row r="20" spans="1:23" x14ac:dyDescent="0.25">
      <c r="A20" t="s">
        <v>17</v>
      </c>
      <c r="B20">
        <v>151.03899999999999</v>
      </c>
      <c r="C20">
        <v>150.327</v>
      </c>
      <c r="D20">
        <v>150.71799999999999</v>
      </c>
      <c r="E20">
        <v>142.142</v>
      </c>
      <c r="F20">
        <v>158.774</v>
      </c>
      <c r="W20" s="1"/>
    </row>
    <row r="21" spans="1:23" x14ac:dyDescent="0.25">
      <c r="A21" t="s">
        <v>18</v>
      </c>
      <c r="B21" s="1">
        <v>1.0951999999999999E-5</v>
      </c>
      <c r="C21" s="1">
        <v>1.0951999999999999E-5</v>
      </c>
      <c r="D21" s="1">
        <v>1.0951999999999999E-5</v>
      </c>
      <c r="E21" s="1">
        <v>1.0951999999999999E-5</v>
      </c>
      <c r="F21" s="1">
        <v>1.0951999999999999E-5</v>
      </c>
      <c r="W21" s="1"/>
    </row>
    <row r="22" spans="1:23" x14ac:dyDescent="0.25">
      <c r="A22" t="s">
        <v>19</v>
      </c>
      <c r="B22">
        <v>4.3844499999999998E-3</v>
      </c>
      <c r="C22">
        <v>4.34864E-3</v>
      </c>
      <c r="D22">
        <v>4.3564800000000002E-3</v>
      </c>
      <c r="E22">
        <v>4.1113299999999998E-3</v>
      </c>
      <c r="F22">
        <v>4.6031400000000004E-3</v>
      </c>
    </row>
    <row r="23" spans="1:23" x14ac:dyDescent="0.25">
      <c r="A23" t="s">
        <v>20</v>
      </c>
      <c r="B23">
        <v>1.14287E-2</v>
      </c>
      <c r="C23">
        <v>1.15108E-2</v>
      </c>
      <c r="D23">
        <v>1.1439899999999999E-2</v>
      </c>
      <c r="E23">
        <v>8.2398699999999998E-3</v>
      </c>
      <c r="F23">
        <v>1.46818E-2</v>
      </c>
      <c r="L23" t="s">
        <v>20</v>
      </c>
      <c r="M23" t="s">
        <v>20</v>
      </c>
    </row>
    <row r="24" spans="1:23" x14ac:dyDescent="0.25">
      <c r="A24" t="s">
        <v>20</v>
      </c>
      <c r="B24">
        <v>-1.4933E-2</v>
      </c>
      <c r="C24">
        <v>-1.3563199999999999E-2</v>
      </c>
      <c r="D24">
        <v>-1.36688E-2</v>
      </c>
      <c r="E24">
        <v>-1.8286799999999999E-2</v>
      </c>
      <c r="F24">
        <v>-8.9227200000000003E-3</v>
      </c>
      <c r="L24">
        <v>1.14287E-2</v>
      </c>
      <c r="M24">
        <v>-1.4933E-2</v>
      </c>
      <c r="U24" s="1"/>
    </row>
    <row r="25" spans="1:23" x14ac:dyDescent="0.25">
      <c r="L25">
        <v>1.15108E-2</v>
      </c>
      <c r="M25">
        <v>-1.3563199999999999E-2</v>
      </c>
    </row>
    <row r="26" spans="1:23" x14ac:dyDescent="0.25">
      <c r="L26">
        <v>1.1439899999999999E-2</v>
      </c>
      <c r="M26">
        <v>-1.36688E-2</v>
      </c>
    </row>
    <row r="27" spans="1:23" x14ac:dyDescent="0.25">
      <c r="L27">
        <v>8.2398699999999998E-3</v>
      </c>
      <c r="M27">
        <v>-1.8286799999999999E-2</v>
      </c>
    </row>
    <row r="28" spans="1:23" x14ac:dyDescent="0.25">
      <c r="L28">
        <v>1.46818E-2</v>
      </c>
      <c r="M28">
        <v>-8.9227200000000003E-3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44661-698D-4024-8737-704076673878}">
  <dimension ref="A1:N19"/>
  <sheetViews>
    <sheetView tabSelected="1" workbookViewId="0">
      <selection activeCell="T23" sqref="T23"/>
    </sheetView>
  </sheetViews>
  <sheetFormatPr defaultRowHeight="13.8" x14ac:dyDescent="0.25"/>
  <cols>
    <col min="15" max="15" width="8.88671875" customWidth="1"/>
  </cols>
  <sheetData>
    <row r="1" spans="1:14" x14ac:dyDescent="0.25">
      <c r="A1" t="s">
        <v>42</v>
      </c>
    </row>
    <row r="3" spans="1:14" ht="14.4" thickBot="1" x14ac:dyDescent="0.3"/>
    <row r="4" spans="1:14" ht="14.4" thickBot="1" x14ac:dyDescent="0.3">
      <c r="D4" s="6"/>
      <c r="E4" s="6"/>
      <c r="F4" s="6"/>
      <c r="G4" s="6"/>
      <c r="H4" s="6"/>
      <c r="I4" s="6" t="s">
        <v>37</v>
      </c>
      <c r="J4" s="6"/>
      <c r="K4" s="6"/>
      <c r="L4" s="6"/>
      <c r="M4" s="6"/>
      <c r="N4" s="6"/>
    </row>
    <row r="5" spans="1:14" x14ac:dyDescent="0.25">
      <c r="D5" s="7" t="s">
        <v>40</v>
      </c>
    </row>
    <row r="6" spans="1:14" ht="16.8" x14ac:dyDescent="0.25">
      <c r="E6" s="3" t="s">
        <v>24</v>
      </c>
      <c r="F6" s="3" t="s">
        <v>25</v>
      </c>
      <c r="G6" s="3" t="s">
        <v>33</v>
      </c>
      <c r="H6" s="3" t="s">
        <v>26</v>
      </c>
      <c r="I6" s="3" t="s">
        <v>27</v>
      </c>
      <c r="J6" s="3" t="s">
        <v>28</v>
      </c>
      <c r="K6" s="3" t="s">
        <v>29</v>
      </c>
      <c r="L6" s="3" t="s">
        <v>30</v>
      </c>
      <c r="M6" s="3" t="s">
        <v>31</v>
      </c>
      <c r="N6" s="4" t="s">
        <v>32</v>
      </c>
    </row>
    <row r="7" spans="1:14" x14ac:dyDescent="0.25">
      <c r="D7" t="s">
        <v>21</v>
      </c>
      <c r="E7">
        <v>1545.82</v>
      </c>
      <c r="F7">
        <v>1385.22</v>
      </c>
      <c r="G7">
        <v>1080</v>
      </c>
      <c r="H7">
        <v>2524.0300000000002</v>
      </c>
      <c r="I7">
        <v>1436.21</v>
      </c>
      <c r="J7" s="5">
        <v>0</v>
      </c>
      <c r="K7" s="5">
        <v>0</v>
      </c>
      <c r="L7">
        <v>129.03100000000001</v>
      </c>
      <c r="M7">
        <v>0.58526999999999996</v>
      </c>
      <c r="N7">
        <f>H7*I7*M7</f>
        <v>2121625.478909601</v>
      </c>
    </row>
    <row r="8" spans="1:14" x14ac:dyDescent="0.25">
      <c r="D8" s="2">
        <v>2.5000000000000001E-2</v>
      </c>
      <c r="E8">
        <v>1528.38</v>
      </c>
      <c r="F8">
        <v>1370.73</v>
      </c>
      <c r="G8">
        <v>1080</v>
      </c>
      <c r="H8">
        <v>2493.4</v>
      </c>
      <c r="I8">
        <v>1413.16</v>
      </c>
      <c r="J8" s="5">
        <v>0</v>
      </c>
      <c r="K8" s="5">
        <v>0</v>
      </c>
      <c r="L8">
        <v>128.018</v>
      </c>
      <c r="M8">
        <v>0.57845999999999997</v>
      </c>
      <c r="N8" s="10">
        <v>2087548.75</v>
      </c>
    </row>
    <row r="9" spans="1:14" x14ac:dyDescent="0.25">
      <c r="D9" s="2">
        <v>0.97499999999999998</v>
      </c>
      <c r="E9">
        <v>1562.15</v>
      </c>
      <c r="F9">
        <v>1402.7</v>
      </c>
      <c r="G9">
        <v>1080</v>
      </c>
      <c r="H9">
        <v>2545.75</v>
      </c>
      <c r="I9">
        <v>1455.27</v>
      </c>
      <c r="J9" s="5">
        <v>0</v>
      </c>
      <c r="K9" s="3">
        <v>0</v>
      </c>
      <c r="L9">
        <v>129.92500000000001</v>
      </c>
      <c r="M9">
        <v>0.59486099999999997</v>
      </c>
      <c r="N9">
        <v>2152960.75</v>
      </c>
    </row>
    <row r="10" spans="1:14" x14ac:dyDescent="0.25">
      <c r="D10" t="s">
        <v>22</v>
      </c>
      <c r="E10">
        <v>-4000</v>
      </c>
      <c r="F10">
        <v>-4000</v>
      </c>
      <c r="G10">
        <v>1080</v>
      </c>
      <c r="H10">
        <v>1500</v>
      </c>
      <c r="I10">
        <v>800</v>
      </c>
      <c r="J10" s="3">
        <v>0</v>
      </c>
      <c r="K10" s="3">
        <v>0</v>
      </c>
      <c r="L10">
        <v>90</v>
      </c>
      <c r="M10">
        <v>0</v>
      </c>
    </row>
    <row r="11" spans="1:14" x14ac:dyDescent="0.25">
      <c r="D11" t="s">
        <v>23</v>
      </c>
      <c r="E11">
        <v>4000</v>
      </c>
      <c r="F11">
        <v>4000</v>
      </c>
      <c r="G11">
        <v>1080</v>
      </c>
      <c r="H11">
        <v>4000</v>
      </c>
      <c r="I11">
        <v>2500</v>
      </c>
      <c r="J11" s="3">
        <v>0</v>
      </c>
      <c r="K11" s="5">
        <v>0</v>
      </c>
      <c r="L11">
        <v>170</v>
      </c>
      <c r="M11">
        <v>3</v>
      </c>
    </row>
    <row r="12" spans="1:14" x14ac:dyDescent="0.25">
      <c r="J12" s="3"/>
      <c r="K12" s="5"/>
    </row>
    <row r="13" spans="1:14" x14ac:dyDescent="0.25">
      <c r="D13" s="7" t="s">
        <v>41</v>
      </c>
    </row>
    <row r="14" spans="1:14" ht="16.8" x14ac:dyDescent="0.25">
      <c r="E14" s="3" t="s">
        <v>24</v>
      </c>
      <c r="F14" s="3" t="s">
        <v>25</v>
      </c>
      <c r="G14" s="3" t="s">
        <v>33</v>
      </c>
      <c r="H14" s="3" t="s">
        <v>38</v>
      </c>
      <c r="I14" s="3" t="s">
        <v>39</v>
      </c>
      <c r="J14" s="3" t="s">
        <v>30</v>
      </c>
      <c r="K14" s="3" t="s">
        <v>34</v>
      </c>
      <c r="L14" s="5" t="s">
        <v>35</v>
      </c>
      <c r="M14" s="5" t="s">
        <v>36</v>
      </c>
    </row>
    <row r="15" spans="1:14" x14ac:dyDescent="0.25">
      <c r="D15" t="s">
        <v>21</v>
      </c>
      <c r="E15">
        <v>522.84299999999996</v>
      </c>
      <c r="F15">
        <v>623.90099999999995</v>
      </c>
      <c r="G15">
        <v>5000</v>
      </c>
      <c r="H15">
        <v>2730</v>
      </c>
      <c r="I15">
        <v>0.18</v>
      </c>
      <c r="J15">
        <v>151.03899999999999</v>
      </c>
      <c r="K15" s="5">
        <v>0</v>
      </c>
      <c r="L15">
        <v>4.3844499999999998E-3</v>
      </c>
      <c r="M15">
        <f>L15*(PI()*H15*((I15*H15)^2))</f>
        <v>9080252.9269800745</v>
      </c>
    </row>
    <row r="16" spans="1:14" x14ac:dyDescent="0.25">
      <c r="D16" s="2">
        <v>2.5000000000000001E-2</v>
      </c>
      <c r="E16">
        <v>377.25200000000001</v>
      </c>
      <c r="F16">
        <v>406.43</v>
      </c>
      <c r="G16">
        <v>5000</v>
      </c>
      <c r="H16">
        <v>2730</v>
      </c>
      <c r="I16">
        <v>0.18</v>
      </c>
      <c r="J16">
        <v>142.142</v>
      </c>
      <c r="K16" s="5">
        <v>0</v>
      </c>
      <c r="L16">
        <v>4.1113299999999998E-3</v>
      </c>
      <c r="M16">
        <v>8514617.8577201217</v>
      </c>
    </row>
    <row r="17" spans="4:14" x14ac:dyDescent="0.25">
      <c r="D17" s="2">
        <v>0.97499999999999998</v>
      </c>
      <c r="E17">
        <v>636.995</v>
      </c>
      <c r="F17">
        <v>755.92700000000002</v>
      </c>
      <c r="G17">
        <v>5000</v>
      </c>
      <c r="H17">
        <v>2730</v>
      </c>
      <c r="I17">
        <v>0.18</v>
      </c>
      <c r="J17">
        <v>158.774</v>
      </c>
      <c r="K17" s="5">
        <v>0</v>
      </c>
      <c r="L17">
        <v>4.6031400000000004E-3</v>
      </c>
      <c r="M17">
        <v>9533162.7589091137</v>
      </c>
    </row>
    <row r="18" spans="4:14" x14ac:dyDescent="0.25">
      <c r="D18" t="s">
        <v>22</v>
      </c>
      <c r="E18">
        <v>-3000</v>
      </c>
      <c r="F18">
        <v>-3000</v>
      </c>
      <c r="G18">
        <v>5000</v>
      </c>
      <c r="H18">
        <v>2730</v>
      </c>
      <c r="I18">
        <v>0.18</v>
      </c>
      <c r="J18">
        <v>1</v>
      </c>
      <c r="K18" s="3">
        <v>0</v>
      </c>
      <c r="L18">
        <v>-0.1</v>
      </c>
    </row>
    <row r="19" spans="4:14" ht="14.4" thickBot="1" x14ac:dyDescent="0.3">
      <c r="D19" s="8" t="s">
        <v>23</v>
      </c>
      <c r="E19" s="8">
        <v>4000</v>
      </c>
      <c r="F19" s="8">
        <v>4000</v>
      </c>
      <c r="G19" s="8">
        <v>5000</v>
      </c>
      <c r="H19" s="8">
        <v>2730</v>
      </c>
      <c r="I19" s="8">
        <v>0.18</v>
      </c>
      <c r="J19" s="8">
        <v>180</v>
      </c>
      <c r="K19" s="9">
        <v>0</v>
      </c>
      <c r="L19" s="8">
        <v>0.01</v>
      </c>
      <c r="M19" s="8"/>
      <c r="N19" s="8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Foglio1</vt:lpstr>
      <vt:lpstr>Foglio2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Federico Galetto</dc:creator>
  <cp:lastModifiedBy>Federico Galetto</cp:lastModifiedBy>
  <dcterms:created xsi:type="dcterms:W3CDTF">2023-06-08T00:18:45Z</dcterms:created>
  <dcterms:modified xsi:type="dcterms:W3CDTF">2023-06-23T19:14:04Z</dcterms:modified>
</cp:coreProperties>
</file>