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der\Documents\geologia\Fernandina2020\"/>
    </mc:Choice>
  </mc:AlternateContent>
  <xr:revisionPtr revIDLastSave="0" documentId="13_ncr:1_{40F2AD0E-1DBC-4A79-9BB0-0887211DF178}" xr6:coauthVersionLast="47" xr6:coauthVersionMax="47" xr10:uidLastSave="{00000000-0000-0000-0000-000000000000}"/>
  <bookViews>
    <workbookView xWindow="-108" yWindow="-108" windowWidth="23256" windowHeight="12456" activeTab="1" xr2:uid="{0D4A203F-CEF4-45EF-B598-368A1B8686AE}"/>
  </bookViews>
  <sheets>
    <sheet name="Foglio1" sheetId="1" r:id="rId1"/>
    <sheet name="Foglio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6" i="2" l="1"/>
  <c r="M38" i="2"/>
  <c r="M22" i="2"/>
  <c r="M6" i="2"/>
  <c r="M14" i="2"/>
  <c r="L30" i="2"/>
</calcChain>
</file>

<file path=xl/sharedStrings.xml><?xml version="1.0" encoding="utf-8"?>
<sst xmlns="http://schemas.openxmlformats.org/spreadsheetml/2006/main" count="224" uniqueCount="52">
  <si>
    <t>MODEL PARAM.      OPTIMAL         MEAN            Median          2.5%            97.5%</t>
  </si>
  <si>
    <t xml:space="preserve">           X</t>
  </si>
  <si>
    <t xml:space="preserve">           Y</t>
  </si>
  <si>
    <t xml:space="preserve">           Z</t>
  </si>
  <si>
    <t xml:space="preserve">           L</t>
  </si>
  <si>
    <t xml:space="preserve">           W</t>
  </si>
  <si>
    <t xml:space="preserve">      plunge</t>
  </si>
  <si>
    <t xml:space="preserve">         dip</t>
  </si>
  <si>
    <t xml:space="preserve">      strike</t>
  </si>
  <si>
    <t xml:space="preserve">        rake</t>
  </si>
  <si>
    <t xml:space="preserve">        slip</t>
  </si>
  <si>
    <t xml:space="preserve">     opening</t>
  </si>
  <si>
    <t xml:space="preserve">      YANG X</t>
  </si>
  <si>
    <t xml:space="preserve">      YANG Y</t>
  </si>
  <si>
    <t xml:space="preserve">  YANG Depth</t>
  </si>
  <si>
    <t xml:space="preserve">  YANG majAx</t>
  </si>
  <si>
    <t xml:space="preserve">    YANG a/r</t>
  </si>
  <si>
    <t xml:space="preserve"> YANG strike</t>
  </si>
  <si>
    <t xml:space="preserve"> YANG Plunge</t>
  </si>
  <si>
    <t xml:space="preserve">  YANG DP/mu</t>
  </si>
  <si>
    <t>InSAR Const.</t>
  </si>
  <si>
    <t xml:space="preserve">Optimal </t>
  </si>
  <si>
    <t>Lower</t>
  </si>
  <si>
    <t>Upper</t>
  </si>
  <si>
    <t>X (m)</t>
  </si>
  <si>
    <t>Y (m)</t>
  </si>
  <si>
    <r>
      <t>Z (m)</t>
    </r>
    <r>
      <rPr>
        <vertAlign val="superscript"/>
        <sz val="11"/>
        <color theme="1"/>
        <rFont val="Times New Roman"/>
        <family val="1"/>
      </rPr>
      <t>(a,b)</t>
    </r>
  </si>
  <si>
    <t>L (m)</t>
  </si>
  <si>
    <t>W (m)</t>
  </si>
  <si>
    <r>
      <t>θ</t>
    </r>
    <r>
      <rPr>
        <vertAlign val="superscript"/>
        <sz val="11"/>
        <color theme="1"/>
        <rFont val="Times New Roman"/>
        <family val="1"/>
      </rPr>
      <t>a</t>
    </r>
  </si>
  <si>
    <t>Op. (m)</t>
  </si>
  <si>
    <r>
      <t>ΔV (m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</si>
  <si>
    <t>strike</t>
  </si>
  <si>
    <r>
      <t>Plunge</t>
    </r>
    <r>
      <rPr>
        <vertAlign val="superscript"/>
        <sz val="11"/>
        <color theme="1"/>
        <rFont val="Times New Roman"/>
        <family val="1"/>
      </rPr>
      <t>a</t>
    </r>
  </si>
  <si>
    <t>ΔP/μ</t>
  </si>
  <si>
    <r>
      <t>ΔV (m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2"/>
      </rPr>
      <t xml:space="preserve">) </t>
    </r>
  </si>
  <si>
    <t>Z (m)</t>
  </si>
  <si>
    <t>dip</t>
  </si>
  <si>
    <t>a</t>
  </si>
  <si>
    <t>(b/a)</t>
  </si>
  <si>
    <r>
      <t>dip</t>
    </r>
    <r>
      <rPr>
        <vertAlign val="superscript"/>
        <sz val="11"/>
        <color theme="1"/>
        <rFont val="Times New Roman"/>
        <family val="1"/>
      </rPr>
      <t>(a)</t>
    </r>
  </si>
  <si>
    <t>January 2020 eruption</t>
  </si>
  <si>
    <t>RD inclined sill</t>
  </si>
  <si>
    <t>RD vertical dike (dike below the shallow magma chamber)</t>
  </si>
  <si>
    <t>RD sill (incipient portion of the radial dike)</t>
  </si>
  <si>
    <t>Yang source (deep magma reservoir)</t>
  </si>
  <si>
    <t>RD vertical dike (distal portion of the radial dike)</t>
  </si>
  <si>
    <t xml:space="preserve">RD horizontal sill </t>
  </si>
  <si>
    <r>
      <t>X (m)</t>
    </r>
    <r>
      <rPr>
        <vertAlign val="superscript"/>
        <sz val="11"/>
        <color theme="1"/>
        <rFont val="Times New Roman"/>
        <family val="1"/>
      </rPr>
      <t>(c)</t>
    </r>
  </si>
  <si>
    <r>
      <t>Y (m)</t>
    </r>
    <r>
      <rPr>
        <vertAlign val="superscript"/>
        <sz val="11"/>
        <color theme="1"/>
        <rFont val="Times New Roman"/>
        <family val="1"/>
      </rPr>
      <t>(c)</t>
    </r>
  </si>
  <si>
    <t>Supplementary Table S3. Resuls of the Bayesian.</t>
  </si>
  <si>
    <r>
      <t>Z (m)</t>
    </r>
    <r>
      <rPr>
        <vertAlign val="superscript"/>
        <sz val="11"/>
        <color theme="1"/>
        <rFont val="Times New Roman"/>
        <family val="1"/>
      </rPr>
      <t>(a)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</si>
</sst>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imes New Roman"/>
      <family val="2"/>
    </font>
    <font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1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3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51</xdr:row>
      <xdr:rowOff>91440</xdr:rowOff>
    </xdr:from>
    <xdr:to>
      <xdr:col>14</xdr:col>
      <xdr:colOff>373380</xdr:colOff>
      <xdr:row>68</xdr:row>
      <xdr:rowOff>106680</xdr:rowOff>
    </xdr:to>
    <xdr:sp macro="" textlink="">
      <xdr:nvSpPr>
        <xdr:cNvPr id="2" name="CasellaDiTesto 1">
          <a:extLst>
            <a:ext uri="{FF2B5EF4-FFF2-40B4-BE49-F238E27FC236}">
              <a16:creationId xmlns:a16="http://schemas.microsoft.com/office/drawing/2014/main" id="{3DD8EFD3-F845-4348-A2BC-66C6DEFEC1AE}"/>
            </a:ext>
          </a:extLst>
        </xdr:cNvPr>
        <xdr:cNvSpPr txBox="1"/>
      </xdr:nvSpPr>
      <xdr:spPr>
        <a:xfrm>
          <a:off x="1257300" y="9281160"/>
          <a:ext cx="7696200" cy="29946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IT" sz="1100">
              <a:latin typeface="Times New Roman" panose="02020603050405020304" pitchFamily="18" charset="0"/>
              <a:cs typeface="Times New Roman" panose="02020603050405020304" pitchFamily="18" charset="0"/>
            </a:rPr>
            <a:t>Table S3. Results of the Bayesian Analysis for the inversion of Sentinel-1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data</a:t>
          </a:r>
          <a:r>
            <a:rPr lang="it-IT" sz="1100">
              <a:latin typeface="Times New Roman" panose="02020603050405020304" pitchFamily="18" charset="0"/>
              <a:cs typeface="Times New Roman" panose="02020603050405020304" pitchFamily="18" charset="0"/>
            </a:rPr>
            <a:t>.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Note. X and Y are the local coordinates of the center of the Yang source and of the upper horizontal edge mid-point of the RD source with respect to a local origin at 91.55° and -0.3795°.</a:t>
          </a: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Depth (Z) is referred to the mid-point of the upper horizontal edge of the RD and to the center of the ellipsoid (Yang source) and is with respect to the surface (positive downward). </a:t>
          </a:r>
          <a:r>
            <a:rPr lang="el-GR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θ 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is the angle between the RD upper edge and the intersection of the RD plane with the free surface. L andW are the length and width of the RD source. Op. is the opening (see Nikkhoo et al., 2017, for a better explanation of the RD parameters). a is the length of major semi-axis of the Yang source. b/a is the aspect ratio between semi-axes</a:t>
          </a: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(minor/major) of the Yang source. Dip is the dip angle. Strike is the strike angle. Plunge is the inclination angle of major semi-axis of the Yang source with respect to horizontal. </a:t>
          </a:r>
          <a:r>
            <a:rPr lang="el-GR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Δ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P/</a:t>
          </a:r>
          <a:r>
            <a:rPr lang="el-GR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μ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is the dimensionless excess pressure (pressure change/shear modulus).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is the volume change. For the RD source,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is calculated with the formula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= L * W * Op, while for the Yang source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is calculated with the formula in Tiampo et al., (2000):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V= (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P/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)*(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π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*a*b</a:t>
          </a:r>
          <a:r>
            <a:rPr kumimoji="0" lang="it-IT" sz="1100" b="0" i="0" u="none" strike="noStrike" kern="0" cap="none" spc="0" normalizeH="0" baseline="3000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). </a:t>
          </a:r>
          <a:endParaRPr lang="it-IT" sz="1100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Optimal is the maximum a posteriori probability solution. 2.50% and 97.50% are the percentile values describing the credible interval. Prior lower and upper are the bounds of the prior distribution used for the inversion.</a:t>
          </a:r>
        </a:p>
        <a:p>
          <a:r>
            <a:rPr lang="it-IT" sz="1100" baseline="30000">
              <a:latin typeface="Times New Roman" panose="02020603050405020304" pitchFamily="18" charset="0"/>
              <a:cs typeface="Times New Roman" panose="02020603050405020304" pitchFamily="18" charset="0"/>
            </a:rPr>
            <a:t>a 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Parameters held fixed. </a:t>
          </a:r>
        </a:p>
        <a:p>
          <a:r>
            <a:rPr lang="it-IT" sz="1100" baseline="30000">
              <a:latin typeface="Times New Roman" panose="02020603050405020304" pitchFamily="18" charset="0"/>
              <a:cs typeface="Times New Roman" panose="02020603050405020304" pitchFamily="18" charset="0"/>
            </a:rPr>
            <a:t>b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Parameter fixed according with solutions in Chadwick et al., (2011) and Bagnardi et al., (2013) </a:t>
          </a:r>
        </a:p>
        <a:p>
          <a:r>
            <a:rPr lang="it-IT" sz="1100" baseline="30000">
              <a:latin typeface="Times New Roman" panose="02020603050405020304" pitchFamily="18" charset="0"/>
              <a:cs typeface="Times New Roman" panose="02020603050405020304" pitchFamily="18" charset="0"/>
            </a:rPr>
            <a:t>c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For this RD source X and Y are the local coordinates of the center of the RD source.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F6718-E693-4796-8084-CB23FD855252}">
  <dimension ref="A3:Y68"/>
  <sheetViews>
    <sheetView topLeftCell="G1" workbookViewId="0">
      <selection activeCell="J7" sqref="J7:S48"/>
    </sheetView>
  </sheetViews>
  <sheetFormatPr defaultRowHeight="13.8" x14ac:dyDescent="0.25"/>
  <sheetData>
    <row r="3" spans="1:25" x14ac:dyDescent="0.25">
      <c r="A3" t="s">
        <v>0</v>
      </c>
    </row>
    <row r="4" spans="1:25" x14ac:dyDescent="0.25">
      <c r="A4" t="s">
        <v>1</v>
      </c>
      <c r="B4">
        <v>732.93200000000002</v>
      </c>
      <c r="C4">
        <v>623.33699999999999</v>
      </c>
      <c r="D4">
        <v>718.51800000000003</v>
      </c>
      <c r="E4">
        <v>-290.56799999999998</v>
      </c>
      <c r="F4">
        <v>748.27800000000002</v>
      </c>
    </row>
    <row r="5" spans="1:25" x14ac:dyDescent="0.25">
      <c r="A5" t="s">
        <v>2</v>
      </c>
      <c r="B5">
        <v>-3801.17</v>
      </c>
      <c r="C5">
        <v>-3828.07</v>
      </c>
      <c r="D5">
        <v>-3801.57</v>
      </c>
      <c r="E5">
        <v>-4082.72</v>
      </c>
      <c r="F5">
        <v>-3779.86</v>
      </c>
    </row>
    <row r="6" spans="1:25" x14ac:dyDescent="0.25">
      <c r="A6" t="s">
        <v>3</v>
      </c>
      <c r="B6">
        <v>1227.1199999999999</v>
      </c>
      <c r="C6">
        <v>1267.8699999999999</v>
      </c>
      <c r="D6">
        <v>1226.06</v>
      </c>
      <c r="E6">
        <v>1180.5899999999999</v>
      </c>
      <c r="F6">
        <v>1710.02</v>
      </c>
    </row>
    <row r="7" spans="1:25" x14ac:dyDescent="0.25">
      <c r="A7" t="s">
        <v>4</v>
      </c>
      <c r="B7">
        <v>4828.16</v>
      </c>
      <c r="C7">
        <v>4717.72</v>
      </c>
      <c r="D7">
        <v>4816.79</v>
      </c>
      <c r="E7">
        <v>2870.6</v>
      </c>
      <c r="F7">
        <v>5051.16</v>
      </c>
      <c r="K7" t="s">
        <v>1</v>
      </c>
      <c r="L7" t="s">
        <v>2</v>
      </c>
      <c r="M7" t="s">
        <v>3</v>
      </c>
      <c r="N7" t="s">
        <v>4</v>
      </c>
      <c r="O7" t="s">
        <v>5</v>
      </c>
      <c r="P7" t="s">
        <v>6</v>
      </c>
      <c r="Q7" t="s">
        <v>7</v>
      </c>
      <c r="R7" t="s">
        <v>8</v>
      </c>
      <c r="S7" t="s">
        <v>11</v>
      </c>
    </row>
    <row r="8" spans="1:25" x14ac:dyDescent="0.25">
      <c r="A8" t="s">
        <v>5</v>
      </c>
      <c r="B8">
        <v>2192.36</v>
      </c>
      <c r="C8">
        <v>2133.54</v>
      </c>
      <c r="D8">
        <v>2191.19</v>
      </c>
      <c r="E8">
        <v>1482.69</v>
      </c>
      <c r="F8">
        <v>2280.87</v>
      </c>
      <c r="J8" t="s">
        <v>21</v>
      </c>
      <c r="K8">
        <v>732.93200000000002</v>
      </c>
      <c r="L8">
        <v>-3801.17</v>
      </c>
      <c r="M8">
        <v>1227.1199999999999</v>
      </c>
      <c r="N8">
        <v>4828.16</v>
      </c>
      <c r="O8">
        <v>2192.36</v>
      </c>
      <c r="P8" s="1">
        <v>1.09609E-7</v>
      </c>
      <c r="Q8">
        <v>31.397200000000002</v>
      </c>
      <c r="R8">
        <v>69.900999999999996</v>
      </c>
      <c r="S8">
        <v>0.68279100000000004</v>
      </c>
    </row>
    <row r="9" spans="1:25" x14ac:dyDescent="0.25">
      <c r="A9" t="s">
        <v>6</v>
      </c>
      <c r="B9" s="1">
        <v>1.09609E-7</v>
      </c>
      <c r="C9" s="1">
        <v>1.0961E-7</v>
      </c>
      <c r="D9" s="1">
        <v>1.09609E-7</v>
      </c>
      <c r="E9" s="1">
        <v>1.09609E-7</v>
      </c>
      <c r="F9" s="1">
        <v>1.09609E-7</v>
      </c>
      <c r="J9" s="2">
        <v>2.5000000000000001E-2</v>
      </c>
      <c r="K9">
        <v>-290.56799999999998</v>
      </c>
      <c r="L9">
        <v>-4082.72</v>
      </c>
      <c r="M9">
        <v>1180.5899999999999</v>
      </c>
      <c r="N9">
        <v>2870.6</v>
      </c>
      <c r="O9">
        <v>1482.69</v>
      </c>
      <c r="P9" s="1">
        <v>1.09609E-7</v>
      </c>
      <c r="Q9">
        <v>29.9649</v>
      </c>
      <c r="R9">
        <v>64.224299999999999</v>
      </c>
      <c r="S9">
        <v>0.64148000000000005</v>
      </c>
    </row>
    <row r="10" spans="1:25" x14ac:dyDescent="0.25">
      <c r="A10" t="s">
        <v>7</v>
      </c>
      <c r="B10">
        <v>31.397200000000002</v>
      </c>
      <c r="C10">
        <v>33.388199999999998</v>
      </c>
      <c r="D10">
        <v>31.816199999999998</v>
      </c>
      <c r="E10">
        <v>29.9649</v>
      </c>
      <c r="F10">
        <v>48.220399999999998</v>
      </c>
      <c r="J10" s="2">
        <v>0.97499999999999998</v>
      </c>
      <c r="K10">
        <v>748.27800000000002</v>
      </c>
      <c r="L10">
        <v>-3779.86</v>
      </c>
      <c r="M10">
        <v>1710.02</v>
      </c>
      <c r="N10">
        <v>5051.16</v>
      </c>
      <c r="O10">
        <v>2280.87</v>
      </c>
      <c r="P10" s="1">
        <v>1.09609E-7</v>
      </c>
      <c r="Q10">
        <v>48.220399999999998</v>
      </c>
      <c r="R10">
        <v>71.6768</v>
      </c>
      <c r="S10">
        <v>1.49387</v>
      </c>
    </row>
    <row r="11" spans="1:25" x14ac:dyDescent="0.25">
      <c r="A11" t="s">
        <v>8</v>
      </c>
      <c r="B11">
        <v>69.900999999999996</v>
      </c>
      <c r="C11">
        <v>69.194699999999997</v>
      </c>
      <c r="D11">
        <v>69.559700000000007</v>
      </c>
      <c r="E11">
        <v>64.224299999999999</v>
      </c>
      <c r="F11">
        <v>71.6768</v>
      </c>
      <c r="J11" t="s">
        <v>22</v>
      </c>
      <c r="K11">
        <v>-2000</v>
      </c>
      <c r="L11">
        <v>-6000</v>
      </c>
      <c r="M11">
        <v>900</v>
      </c>
      <c r="N11">
        <v>2000</v>
      </c>
      <c r="O11">
        <v>500</v>
      </c>
      <c r="P11" s="1">
        <v>9.9999999999999995E-8</v>
      </c>
      <c r="Q11">
        <v>0.1</v>
      </c>
      <c r="R11">
        <v>1</v>
      </c>
      <c r="S11">
        <v>0.1</v>
      </c>
      <c r="T11" s="1"/>
    </row>
    <row r="12" spans="1:25" x14ac:dyDescent="0.25">
      <c r="A12" t="s">
        <v>9</v>
      </c>
      <c r="B12" s="1">
        <v>1.06272E-7</v>
      </c>
      <c r="C12" s="1">
        <v>1.06272E-7</v>
      </c>
      <c r="D12" s="1">
        <v>1.06272E-7</v>
      </c>
      <c r="E12" s="1">
        <v>1.06272E-7</v>
      </c>
      <c r="F12" s="1">
        <v>1.06272E-7</v>
      </c>
      <c r="J12" t="s">
        <v>23</v>
      </c>
      <c r="K12">
        <v>4000</v>
      </c>
      <c r="L12">
        <v>-800</v>
      </c>
      <c r="M12">
        <v>3000</v>
      </c>
      <c r="N12">
        <v>5200</v>
      </c>
      <c r="O12">
        <v>3000</v>
      </c>
      <c r="P12">
        <v>9.9999999999999995E-8</v>
      </c>
      <c r="Q12">
        <v>50</v>
      </c>
      <c r="R12">
        <v>90</v>
      </c>
      <c r="S12">
        <v>4</v>
      </c>
      <c r="V12" s="1"/>
      <c r="X12" s="1"/>
      <c r="Y12" s="1"/>
    </row>
    <row r="13" spans="1:25" x14ac:dyDescent="0.25">
      <c r="A13" t="s">
        <v>10</v>
      </c>
      <c r="B13" s="1">
        <v>1.01439E-7</v>
      </c>
      <c r="C13" s="1">
        <v>1.0144E-7</v>
      </c>
      <c r="D13" s="1">
        <v>1.01439E-7</v>
      </c>
      <c r="E13" s="1">
        <v>1.01439E-7</v>
      </c>
      <c r="F13" s="1">
        <v>1.01439E-7</v>
      </c>
      <c r="W13" s="1"/>
    </row>
    <row r="14" spans="1:25" x14ac:dyDescent="0.25">
      <c r="A14" t="s">
        <v>11</v>
      </c>
      <c r="B14">
        <v>0.68279100000000004</v>
      </c>
      <c r="C14">
        <v>0.74830799999999997</v>
      </c>
      <c r="D14">
        <v>0.68866300000000003</v>
      </c>
      <c r="E14">
        <v>0.64148000000000005</v>
      </c>
      <c r="F14">
        <v>1.49387</v>
      </c>
      <c r="K14" t="s">
        <v>1</v>
      </c>
      <c r="L14" t="s">
        <v>2</v>
      </c>
      <c r="M14" t="s">
        <v>3</v>
      </c>
      <c r="N14" t="s">
        <v>4</v>
      </c>
      <c r="O14" t="s">
        <v>5</v>
      </c>
      <c r="P14" t="s">
        <v>6</v>
      </c>
      <c r="Q14" t="s">
        <v>7</v>
      </c>
      <c r="R14" t="s">
        <v>8</v>
      </c>
      <c r="S14" t="s">
        <v>11</v>
      </c>
    </row>
    <row r="15" spans="1:25" x14ac:dyDescent="0.25">
      <c r="A15" t="s">
        <v>1</v>
      </c>
      <c r="B15">
        <v>1436.69</v>
      </c>
      <c r="C15">
        <v>1414.14</v>
      </c>
      <c r="D15">
        <v>1435.69</v>
      </c>
      <c r="E15">
        <v>1271.8399999999999</v>
      </c>
      <c r="F15">
        <v>1453.25</v>
      </c>
      <c r="J15" t="s">
        <v>21</v>
      </c>
      <c r="K15">
        <v>1436.69</v>
      </c>
      <c r="L15">
        <v>1464.8</v>
      </c>
      <c r="M15">
        <v>1080</v>
      </c>
      <c r="N15">
        <v>1836</v>
      </c>
      <c r="O15">
        <v>829.995</v>
      </c>
      <c r="P15" s="1">
        <v>1.03294E-7</v>
      </c>
      <c r="Q15">
        <v>89.894599999999997</v>
      </c>
      <c r="R15">
        <v>336.73500000000001</v>
      </c>
      <c r="S15">
        <v>-5.4992799999999997</v>
      </c>
      <c r="V15" s="1"/>
      <c r="X15" s="1"/>
      <c r="Y15" s="1"/>
    </row>
    <row r="16" spans="1:25" x14ac:dyDescent="0.25">
      <c r="A16" t="s">
        <v>2</v>
      </c>
      <c r="B16">
        <v>1464.8</v>
      </c>
      <c r="C16">
        <v>1477.85</v>
      </c>
      <c r="D16">
        <v>1468.78</v>
      </c>
      <c r="E16">
        <v>1451.18</v>
      </c>
      <c r="F16">
        <v>1593.93</v>
      </c>
      <c r="J16" s="2">
        <v>2.5000000000000001E-2</v>
      </c>
      <c r="K16">
        <v>1271.8399999999999</v>
      </c>
      <c r="L16">
        <v>1451.18</v>
      </c>
      <c r="M16">
        <v>1080</v>
      </c>
      <c r="N16">
        <v>1676.8</v>
      </c>
      <c r="O16">
        <v>714.63499999999999</v>
      </c>
      <c r="P16" s="1">
        <v>1.03294E-7</v>
      </c>
      <c r="Q16">
        <v>89.858800000000002</v>
      </c>
      <c r="R16">
        <v>335.81799999999998</v>
      </c>
      <c r="S16">
        <v>-5.4997999999999996</v>
      </c>
      <c r="V16" s="1"/>
      <c r="W16" s="1"/>
      <c r="X16" s="1"/>
      <c r="Y16" s="1"/>
    </row>
    <row r="17" spans="1:25" x14ac:dyDescent="0.25">
      <c r="A17" t="s">
        <v>3</v>
      </c>
      <c r="B17">
        <v>1080</v>
      </c>
      <c r="C17">
        <v>1080</v>
      </c>
      <c r="D17">
        <v>1080</v>
      </c>
      <c r="E17">
        <v>1080</v>
      </c>
      <c r="F17">
        <v>1080</v>
      </c>
      <c r="J17" s="2">
        <v>0.97499999999999998</v>
      </c>
      <c r="K17">
        <v>1453.25</v>
      </c>
      <c r="L17">
        <v>1593.93</v>
      </c>
      <c r="M17">
        <v>1080</v>
      </c>
      <c r="N17">
        <v>1948.45</v>
      </c>
      <c r="O17">
        <v>916.08100000000002</v>
      </c>
      <c r="P17" s="1">
        <v>1.03294E-7</v>
      </c>
      <c r="Q17">
        <v>89.899799999999999</v>
      </c>
      <c r="R17">
        <v>338.15499999999997</v>
      </c>
      <c r="S17">
        <v>-5.46821</v>
      </c>
      <c r="W17" s="1"/>
    </row>
    <row r="18" spans="1:25" x14ac:dyDescent="0.25">
      <c r="A18" t="s">
        <v>4</v>
      </c>
      <c r="B18">
        <v>1836</v>
      </c>
      <c r="C18">
        <v>1831.35</v>
      </c>
      <c r="D18">
        <v>1830.74</v>
      </c>
      <c r="E18">
        <v>1676.8</v>
      </c>
      <c r="F18">
        <v>1948.45</v>
      </c>
      <c r="J18" t="s">
        <v>22</v>
      </c>
      <c r="K18">
        <v>100</v>
      </c>
      <c r="L18">
        <v>200</v>
      </c>
      <c r="M18">
        <v>1080</v>
      </c>
      <c r="N18">
        <v>1500</v>
      </c>
      <c r="O18">
        <v>500</v>
      </c>
      <c r="P18">
        <v>9.9999999999999995E-8</v>
      </c>
      <c r="Q18">
        <v>60</v>
      </c>
      <c r="R18">
        <v>270</v>
      </c>
      <c r="S18">
        <v>-5.5</v>
      </c>
    </row>
    <row r="19" spans="1:25" x14ac:dyDescent="0.25">
      <c r="A19" t="s">
        <v>5</v>
      </c>
      <c r="B19">
        <v>829.995</v>
      </c>
      <c r="C19">
        <v>831.19299999999998</v>
      </c>
      <c r="D19">
        <v>837.76099999999997</v>
      </c>
      <c r="E19">
        <v>714.63499999999999</v>
      </c>
      <c r="F19">
        <v>916.08100000000002</v>
      </c>
      <c r="J19" t="s">
        <v>23</v>
      </c>
      <c r="K19">
        <v>5000</v>
      </c>
      <c r="L19">
        <v>4000</v>
      </c>
      <c r="M19">
        <v>1080</v>
      </c>
      <c r="N19">
        <v>4000</v>
      </c>
      <c r="O19">
        <v>2200</v>
      </c>
      <c r="P19" s="1">
        <v>9.9999999999999995E-8</v>
      </c>
      <c r="Q19">
        <v>89.9</v>
      </c>
      <c r="R19">
        <v>350</v>
      </c>
      <c r="S19">
        <v>3</v>
      </c>
      <c r="T19" s="1"/>
    </row>
    <row r="20" spans="1:25" x14ac:dyDescent="0.25">
      <c r="A20" t="s">
        <v>6</v>
      </c>
      <c r="B20" s="1">
        <v>1.03294E-7</v>
      </c>
      <c r="C20" s="1">
        <v>1.03295E-7</v>
      </c>
      <c r="D20" s="1">
        <v>1.03294E-7</v>
      </c>
      <c r="E20" s="1">
        <v>1.03294E-7</v>
      </c>
      <c r="F20" s="1">
        <v>1.03294E-7</v>
      </c>
    </row>
    <row r="21" spans="1:25" x14ac:dyDescent="0.25">
      <c r="A21" t="s">
        <v>7</v>
      </c>
      <c r="B21">
        <v>89.894599999999997</v>
      </c>
      <c r="C21">
        <v>89.888300000000001</v>
      </c>
      <c r="D21">
        <v>89.892099999999999</v>
      </c>
      <c r="E21">
        <v>89.858800000000002</v>
      </c>
      <c r="F21">
        <v>89.899799999999999</v>
      </c>
      <c r="K21" t="s">
        <v>1</v>
      </c>
      <c r="L21" t="s">
        <v>2</v>
      </c>
      <c r="M21" t="s">
        <v>3</v>
      </c>
      <c r="N21" t="s">
        <v>4</v>
      </c>
      <c r="O21" t="s">
        <v>5</v>
      </c>
      <c r="P21" t="s">
        <v>6</v>
      </c>
      <c r="Q21" t="s">
        <v>7</v>
      </c>
      <c r="R21" t="s">
        <v>8</v>
      </c>
      <c r="S21" t="s">
        <v>11</v>
      </c>
    </row>
    <row r="22" spans="1:25" x14ac:dyDescent="0.25">
      <c r="A22" t="s">
        <v>8</v>
      </c>
      <c r="B22">
        <v>336.73500000000001</v>
      </c>
      <c r="C22">
        <v>336.697</v>
      </c>
      <c r="D22">
        <v>336.62599999999998</v>
      </c>
      <c r="E22">
        <v>335.81799999999998</v>
      </c>
      <c r="F22">
        <v>338.15499999999997</v>
      </c>
      <c r="J22" t="s">
        <v>21</v>
      </c>
      <c r="K22">
        <v>1967.27</v>
      </c>
      <c r="L22">
        <v>-1213.43</v>
      </c>
      <c r="M22">
        <v>1790.8</v>
      </c>
      <c r="N22">
        <v>4582.67</v>
      </c>
      <c r="O22">
        <v>1649.22</v>
      </c>
      <c r="P22" s="1">
        <v>1.0529600000000001E-7</v>
      </c>
      <c r="Q22">
        <v>1.99527E-2</v>
      </c>
      <c r="R22">
        <v>38.305599999999998</v>
      </c>
      <c r="S22">
        <v>0.66793800000000003</v>
      </c>
    </row>
    <row r="23" spans="1:25" x14ac:dyDescent="0.25">
      <c r="A23" t="s">
        <v>9</v>
      </c>
      <c r="B23" s="1">
        <v>1.01378E-7</v>
      </c>
      <c r="C23" s="1">
        <v>1.01378E-7</v>
      </c>
      <c r="D23" s="1">
        <v>1.01378E-7</v>
      </c>
      <c r="E23" s="1">
        <v>1.01378E-7</v>
      </c>
      <c r="F23" s="1">
        <v>1.01378E-7</v>
      </c>
      <c r="J23" s="2">
        <v>2.5000000000000001E-2</v>
      </c>
      <c r="K23">
        <v>1940.88</v>
      </c>
      <c r="L23">
        <v>-2491.31</v>
      </c>
      <c r="M23">
        <v>1740.55</v>
      </c>
      <c r="N23">
        <v>4366.79</v>
      </c>
      <c r="O23">
        <v>504.44799999999998</v>
      </c>
      <c r="P23" s="1">
        <v>1.0529600000000001E-7</v>
      </c>
      <c r="Q23">
        <v>1.0843800000000001E-2</v>
      </c>
      <c r="R23">
        <v>14.464499999999999</v>
      </c>
      <c r="S23">
        <v>0.63195199999999996</v>
      </c>
      <c r="Y23" s="1"/>
    </row>
    <row r="24" spans="1:25" x14ac:dyDescent="0.25">
      <c r="A24" t="s">
        <v>10</v>
      </c>
      <c r="B24" s="1">
        <v>1.09734E-7</v>
      </c>
      <c r="C24" s="1">
        <v>1.09734E-7</v>
      </c>
      <c r="D24" s="1">
        <v>1.09734E-7</v>
      </c>
      <c r="E24" s="1">
        <v>1.09734E-7</v>
      </c>
      <c r="F24" s="1">
        <v>1.09734E-7</v>
      </c>
      <c r="J24" s="2">
        <v>0.97499999999999998</v>
      </c>
      <c r="K24">
        <v>2437.0100000000002</v>
      </c>
      <c r="L24">
        <v>-1167.79</v>
      </c>
      <c r="M24">
        <v>2365.27</v>
      </c>
      <c r="N24">
        <v>4998.8999999999996</v>
      </c>
      <c r="O24">
        <v>1723.45</v>
      </c>
      <c r="P24" s="1">
        <v>1.0529600000000001E-7</v>
      </c>
      <c r="Q24">
        <v>0.14851200000000001</v>
      </c>
      <c r="R24">
        <v>39.418500000000002</v>
      </c>
      <c r="S24">
        <v>2.69177</v>
      </c>
      <c r="Y24" s="1"/>
    </row>
    <row r="25" spans="1:25" x14ac:dyDescent="0.25">
      <c r="A25" t="s">
        <v>11</v>
      </c>
      <c r="B25">
        <v>-5.4992799999999997</v>
      </c>
      <c r="C25">
        <v>-5.4855499999999999</v>
      </c>
      <c r="D25">
        <v>-5.4945399999999998</v>
      </c>
      <c r="E25">
        <v>-5.4997999999999996</v>
      </c>
      <c r="F25">
        <v>-5.46821</v>
      </c>
      <c r="J25" t="s">
        <v>22</v>
      </c>
      <c r="K25">
        <v>-1000</v>
      </c>
      <c r="L25">
        <v>-3000</v>
      </c>
      <c r="M25">
        <v>800</v>
      </c>
      <c r="N25">
        <v>2000</v>
      </c>
      <c r="O25">
        <v>500</v>
      </c>
      <c r="P25">
        <v>9.9999999999999995E-8</v>
      </c>
      <c r="Q25">
        <v>0.01</v>
      </c>
      <c r="R25">
        <v>0.1</v>
      </c>
      <c r="S25">
        <v>0.1</v>
      </c>
    </row>
    <row r="26" spans="1:25" x14ac:dyDescent="0.25">
      <c r="A26" t="s">
        <v>1</v>
      </c>
      <c r="B26">
        <v>1967.27</v>
      </c>
      <c r="C26">
        <v>2130.64</v>
      </c>
      <c r="D26">
        <v>2023.53</v>
      </c>
      <c r="E26">
        <v>1940.88</v>
      </c>
      <c r="F26">
        <v>2437.0100000000002</v>
      </c>
      <c r="J26" t="s">
        <v>23</v>
      </c>
      <c r="K26">
        <v>4200</v>
      </c>
      <c r="L26">
        <v>4000</v>
      </c>
      <c r="M26">
        <v>3500</v>
      </c>
      <c r="N26">
        <v>5000</v>
      </c>
      <c r="O26">
        <v>3000</v>
      </c>
      <c r="P26" s="1">
        <v>9.9999999999999995E-8</v>
      </c>
      <c r="Q26">
        <v>50</v>
      </c>
      <c r="R26">
        <v>90</v>
      </c>
      <c r="S26">
        <v>4</v>
      </c>
      <c r="T26" s="1"/>
      <c r="X26" s="1"/>
      <c r="Y26" s="1"/>
    </row>
    <row r="27" spans="1:25" x14ac:dyDescent="0.25">
      <c r="A27" t="s">
        <v>2</v>
      </c>
      <c r="B27">
        <v>-1213.43</v>
      </c>
      <c r="C27">
        <v>-1402</v>
      </c>
      <c r="D27">
        <v>-1247.47</v>
      </c>
      <c r="E27">
        <v>-2491.31</v>
      </c>
      <c r="F27">
        <v>-1167.79</v>
      </c>
      <c r="Y27" s="1"/>
    </row>
    <row r="28" spans="1:25" x14ac:dyDescent="0.25">
      <c r="A28" t="s">
        <v>3</v>
      </c>
      <c r="B28">
        <v>1790.8</v>
      </c>
      <c r="C28">
        <v>1959.55</v>
      </c>
      <c r="D28">
        <v>1840.75</v>
      </c>
      <c r="E28">
        <v>1740.55</v>
      </c>
      <c r="F28">
        <v>2365.27</v>
      </c>
      <c r="K28" t="s">
        <v>12</v>
      </c>
      <c r="L28" t="s">
        <v>13</v>
      </c>
      <c r="M28" t="s">
        <v>14</v>
      </c>
      <c r="N28" t="s">
        <v>15</v>
      </c>
      <c r="O28" t="s">
        <v>16</v>
      </c>
      <c r="P28" t="s">
        <v>17</v>
      </c>
      <c r="Q28" t="s">
        <v>18</v>
      </c>
      <c r="R28" t="s">
        <v>19</v>
      </c>
    </row>
    <row r="29" spans="1:25" x14ac:dyDescent="0.25">
      <c r="A29" t="s">
        <v>4</v>
      </c>
      <c r="B29">
        <v>4582.67</v>
      </c>
      <c r="C29">
        <v>4555.2299999999996</v>
      </c>
      <c r="D29">
        <v>4525.6099999999997</v>
      </c>
      <c r="E29">
        <v>4366.79</v>
      </c>
      <c r="F29">
        <v>4998.8999999999996</v>
      </c>
      <c r="J29" t="s">
        <v>21</v>
      </c>
      <c r="K29">
        <v>830.04499999999996</v>
      </c>
      <c r="L29">
        <v>917.41600000000005</v>
      </c>
      <c r="M29">
        <v>5000</v>
      </c>
      <c r="N29">
        <v>6324.19</v>
      </c>
      <c r="O29">
        <v>0.132303</v>
      </c>
      <c r="P29">
        <v>29.305800000000001</v>
      </c>
      <c r="Q29" s="1">
        <v>1.0030199999999999E-5</v>
      </c>
      <c r="R29">
        <v>-1.5583400000000001E-3</v>
      </c>
      <c r="X29" s="1"/>
    </row>
    <row r="30" spans="1:25" x14ac:dyDescent="0.25">
      <c r="A30" t="s">
        <v>5</v>
      </c>
      <c r="B30">
        <v>1649.22</v>
      </c>
      <c r="C30">
        <v>1228.79</v>
      </c>
      <c r="D30">
        <v>1535.85</v>
      </c>
      <c r="E30">
        <v>504.44799999999998</v>
      </c>
      <c r="F30">
        <v>1723.45</v>
      </c>
      <c r="J30" s="2">
        <v>2.5000000000000001E-2</v>
      </c>
      <c r="K30">
        <v>789.64800000000002</v>
      </c>
      <c r="L30">
        <v>697.04300000000001</v>
      </c>
      <c r="M30">
        <v>5000</v>
      </c>
      <c r="N30">
        <v>5947.3</v>
      </c>
      <c r="O30">
        <v>0.128525</v>
      </c>
      <c r="P30">
        <v>27.263300000000001</v>
      </c>
      <c r="Q30" s="1">
        <v>1.0030199999999999E-5</v>
      </c>
      <c r="R30">
        <v>-1.66709E-3</v>
      </c>
      <c r="X30" s="1"/>
    </row>
    <row r="31" spans="1:25" x14ac:dyDescent="0.25">
      <c r="A31" t="s">
        <v>6</v>
      </c>
      <c r="B31" s="1">
        <v>1.0529600000000001E-7</v>
      </c>
      <c r="C31" s="1">
        <v>1.0529700000000001E-7</v>
      </c>
      <c r="D31" s="1">
        <v>1.0529600000000001E-7</v>
      </c>
      <c r="E31" s="1">
        <v>1.0529600000000001E-7</v>
      </c>
      <c r="F31" s="1">
        <v>1.0529600000000001E-7</v>
      </c>
      <c r="J31" s="2">
        <v>0.97499999999999998</v>
      </c>
      <c r="K31">
        <v>1138.1099999999999</v>
      </c>
      <c r="L31">
        <v>1050.8399999999999</v>
      </c>
      <c r="M31">
        <v>5000</v>
      </c>
      <c r="N31">
        <v>7163.65</v>
      </c>
      <c r="O31">
        <v>0.219559</v>
      </c>
      <c r="P31">
        <v>32.968200000000003</v>
      </c>
      <c r="Q31" s="1">
        <v>1.0030199999999999E-5</v>
      </c>
      <c r="R31">
        <v>-4.3980899999999999E-4</v>
      </c>
      <c r="X31" s="1"/>
    </row>
    <row r="32" spans="1:25" x14ac:dyDescent="0.25">
      <c r="A32" t="s">
        <v>7</v>
      </c>
      <c r="B32">
        <v>1.99527E-2</v>
      </c>
      <c r="C32">
        <v>4.6861800000000002E-2</v>
      </c>
      <c r="D32">
        <v>3.1815599999999999E-2</v>
      </c>
      <c r="E32">
        <v>1.0843800000000001E-2</v>
      </c>
      <c r="F32">
        <v>0.14851200000000001</v>
      </c>
      <c r="J32" t="s">
        <v>22</v>
      </c>
      <c r="K32">
        <v>-1000</v>
      </c>
      <c r="L32">
        <v>-4000</v>
      </c>
      <c r="M32">
        <v>5000</v>
      </c>
      <c r="N32">
        <v>2000</v>
      </c>
      <c r="O32">
        <v>0.1</v>
      </c>
      <c r="P32">
        <v>0.1</v>
      </c>
      <c r="Q32">
        <v>1.0000000000000001E-5</v>
      </c>
      <c r="R32">
        <v>-0.1</v>
      </c>
    </row>
    <row r="33" spans="1:21" x14ac:dyDescent="0.25">
      <c r="A33" t="s">
        <v>8</v>
      </c>
      <c r="B33">
        <v>38.305599999999998</v>
      </c>
      <c r="C33">
        <v>36.153599999999997</v>
      </c>
      <c r="D33">
        <v>38.065399999999997</v>
      </c>
      <c r="E33">
        <v>14.464499999999999</v>
      </c>
      <c r="F33">
        <v>39.418500000000002</v>
      </c>
      <c r="J33" t="s">
        <v>23</v>
      </c>
      <c r="K33">
        <v>5000</v>
      </c>
      <c r="L33">
        <v>4000</v>
      </c>
      <c r="M33">
        <v>5000</v>
      </c>
      <c r="N33">
        <v>8000</v>
      </c>
      <c r="O33">
        <v>0.35</v>
      </c>
      <c r="P33">
        <v>90</v>
      </c>
      <c r="Q33" s="1">
        <v>1.0000000000000001E-5</v>
      </c>
      <c r="R33">
        <v>0.01</v>
      </c>
    </row>
    <row r="34" spans="1:21" x14ac:dyDescent="0.25">
      <c r="A34" t="s">
        <v>9</v>
      </c>
      <c r="B34" s="1">
        <v>1.0618499999999999E-7</v>
      </c>
      <c r="C34" s="1">
        <v>1.0618499999999999E-7</v>
      </c>
      <c r="D34" s="1">
        <v>1.0618499999999999E-7</v>
      </c>
      <c r="E34" s="1">
        <v>1.0618499999999999E-7</v>
      </c>
      <c r="F34" s="1">
        <v>1.0618499999999999E-7</v>
      </c>
    </row>
    <row r="35" spans="1:21" x14ac:dyDescent="0.25">
      <c r="A35" t="s">
        <v>10</v>
      </c>
      <c r="B35" s="1">
        <v>1.0535E-7</v>
      </c>
      <c r="C35" s="1">
        <v>1.05349E-7</v>
      </c>
      <c r="D35" s="1">
        <v>1.0535E-7</v>
      </c>
      <c r="E35" s="1">
        <v>1.0535E-7</v>
      </c>
      <c r="F35" s="1">
        <v>1.0535E-7</v>
      </c>
      <c r="K35" t="s">
        <v>1</v>
      </c>
      <c r="L35" t="s">
        <v>2</v>
      </c>
      <c r="M35" t="s">
        <v>3</v>
      </c>
      <c r="N35" t="s">
        <v>4</v>
      </c>
      <c r="O35" t="s">
        <v>5</v>
      </c>
      <c r="P35" t="s">
        <v>6</v>
      </c>
      <c r="Q35" t="s">
        <v>7</v>
      </c>
      <c r="R35" t="s">
        <v>8</v>
      </c>
      <c r="S35" t="s">
        <v>11</v>
      </c>
    </row>
    <row r="36" spans="1:21" x14ac:dyDescent="0.25">
      <c r="A36" t="s">
        <v>11</v>
      </c>
      <c r="B36">
        <v>0.66793800000000003</v>
      </c>
      <c r="C36">
        <v>1.2268699999999999</v>
      </c>
      <c r="D36">
        <v>0.727904</v>
      </c>
      <c r="E36">
        <v>0.63195199999999996</v>
      </c>
      <c r="F36">
        <v>2.69177</v>
      </c>
      <c r="J36" t="s">
        <v>21</v>
      </c>
      <c r="K36">
        <v>-2902.05</v>
      </c>
      <c r="L36">
        <v>-12888.3</v>
      </c>
      <c r="M36">
        <v>756.56100000000004</v>
      </c>
      <c r="N36">
        <v>12125.9</v>
      </c>
      <c r="O36">
        <v>4634.3900000000003</v>
      </c>
      <c r="P36" s="1">
        <v>1.0439700000000001E-7</v>
      </c>
      <c r="Q36">
        <v>82.282200000000003</v>
      </c>
      <c r="R36">
        <v>181.452</v>
      </c>
      <c r="S36">
        <v>0.45587499999999997</v>
      </c>
    </row>
    <row r="37" spans="1:21" x14ac:dyDescent="0.25">
      <c r="A37" t="s">
        <v>12</v>
      </c>
      <c r="B37">
        <v>830.04499999999996</v>
      </c>
      <c r="C37">
        <v>908.23299999999995</v>
      </c>
      <c r="D37">
        <v>888.072</v>
      </c>
      <c r="E37">
        <v>789.64800000000002</v>
      </c>
      <c r="F37">
        <v>1138.1099999999999</v>
      </c>
      <c r="J37" s="2">
        <v>2.5000000000000001E-2</v>
      </c>
      <c r="K37">
        <v>-3011.61</v>
      </c>
      <c r="L37">
        <v>-12995.9</v>
      </c>
      <c r="M37">
        <v>734.32</v>
      </c>
      <c r="N37">
        <v>11337.2</v>
      </c>
      <c r="O37">
        <v>830.678</v>
      </c>
      <c r="P37" s="1">
        <v>1.0439700000000001E-7</v>
      </c>
      <c r="Q37">
        <v>79.100800000000007</v>
      </c>
      <c r="R37">
        <v>180.97300000000001</v>
      </c>
      <c r="S37">
        <v>0.44536900000000001</v>
      </c>
    </row>
    <row r="38" spans="1:21" x14ac:dyDescent="0.25">
      <c r="A38" t="s">
        <v>13</v>
      </c>
      <c r="B38">
        <v>917.41600000000005</v>
      </c>
      <c r="C38">
        <v>910.38499999999999</v>
      </c>
      <c r="D38">
        <v>915.83799999999997</v>
      </c>
      <c r="E38">
        <v>697.04300000000001</v>
      </c>
      <c r="F38">
        <v>1050.8399999999999</v>
      </c>
      <c r="J38" s="2">
        <v>0.97499999999999998</v>
      </c>
      <c r="K38">
        <v>-2810.76</v>
      </c>
      <c r="L38">
        <v>-11176.2</v>
      </c>
      <c r="M38">
        <v>1673.6</v>
      </c>
      <c r="N38">
        <v>12967.3</v>
      </c>
      <c r="O38">
        <v>5356.05</v>
      </c>
      <c r="P38" s="1">
        <v>1.0439700000000001E-7</v>
      </c>
      <c r="Q38">
        <v>83.304199999999994</v>
      </c>
      <c r="R38">
        <v>187.136</v>
      </c>
      <c r="S38">
        <v>1.7019299999999999</v>
      </c>
    </row>
    <row r="39" spans="1:21" x14ac:dyDescent="0.25">
      <c r="A39" t="s">
        <v>14</v>
      </c>
      <c r="B39">
        <v>5000</v>
      </c>
      <c r="C39">
        <v>5000</v>
      </c>
      <c r="D39">
        <v>5000</v>
      </c>
      <c r="E39">
        <v>5000</v>
      </c>
      <c r="F39">
        <v>5000</v>
      </c>
      <c r="J39" t="s">
        <v>22</v>
      </c>
      <c r="K39">
        <v>-5000</v>
      </c>
      <c r="L39">
        <v>-13000</v>
      </c>
      <c r="M39">
        <v>720</v>
      </c>
      <c r="N39">
        <v>2000</v>
      </c>
      <c r="O39">
        <v>600</v>
      </c>
      <c r="P39" s="1">
        <v>9.9999999999999995E-8</v>
      </c>
      <c r="Q39">
        <v>60</v>
      </c>
      <c r="R39">
        <v>170</v>
      </c>
      <c r="S39">
        <v>0.1</v>
      </c>
      <c r="T39" s="1"/>
    </row>
    <row r="40" spans="1:21" x14ac:dyDescent="0.25">
      <c r="A40" t="s">
        <v>15</v>
      </c>
      <c r="B40">
        <v>6324.19</v>
      </c>
      <c r="C40">
        <v>6353.35</v>
      </c>
      <c r="D40">
        <v>6316.92</v>
      </c>
      <c r="E40">
        <v>5947.3</v>
      </c>
      <c r="F40">
        <v>7163.65</v>
      </c>
      <c r="J40" t="s">
        <v>23</v>
      </c>
      <c r="K40">
        <v>10</v>
      </c>
      <c r="L40">
        <v>-7000</v>
      </c>
      <c r="M40">
        <v>4000</v>
      </c>
      <c r="N40">
        <v>13000</v>
      </c>
      <c r="O40">
        <v>5500</v>
      </c>
      <c r="P40" s="1">
        <v>9.9999999999999995E-8</v>
      </c>
      <c r="Q40">
        <v>89</v>
      </c>
      <c r="R40">
        <v>270</v>
      </c>
      <c r="S40">
        <v>3</v>
      </c>
      <c r="T40" s="1"/>
      <c r="U40" s="1"/>
    </row>
    <row r="41" spans="1:21" x14ac:dyDescent="0.25">
      <c r="A41" t="s">
        <v>16</v>
      </c>
      <c r="B41">
        <v>0.132303</v>
      </c>
      <c r="C41">
        <v>0.17014499999999999</v>
      </c>
      <c r="D41">
        <v>0.17225199999999999</v>
      </c>
      <c r="E41">
        <v>0.128525</v>
      </c>
      <c r="F41">
        <v>0.219559</v>
      </c>
    </row>
    <row r="42" spans="1:21" x14ac:dyDescent="0.25">
      <c r="A42" t="s">
        <v>17</v>
      </c>
      <c r="B42">
        <v>29.305800000000001</v>
      </c>
      <c r="C42">
        <v>29.802</v>
      </c>
      <c r="D42">
        <v>29.690100000000001</v>
      </c>
      <c r="E42">
        <v>27.263300000000001</v>
      </c>
      <c r="F42">
        <v>32.968200000000003</v>
      </c>
    </row>
    <row r="43" spans="1:21" x14ac:dyDescent="0.25">
      <c r="A43" t="s">
        <v>18</v>
      </c>
      <c r="B43" s="1">
        <v>1.0030199999999999E-5</v>
      </c>
      <c r="C43" s="1">
        <v>1.0030299999999999E-5</v>
      </c>
      <c r="D43" s="1">
        <v>1.0030199999999999E-5</v>
      </c>
      <c r="E43" s="1">
        <v>1.0030199999999999E-5</v>
      </c>
      <c r="F43" s="1">
        <v>1.0030199999999999E-5</v>
      </c>
      <c r="K43" t="s">
        <v>1</v>
      </c>
      <c r="L43" t="s">
        <v>2</v>
      </c>
      <c r="M43" t="s">
        <v>3</v>
      </c>
      <c r="N43" t="s">
        <v>4</v>
      </c>
      <c r="O43" t="s">
        <v>5</v>
      </c>
      <c r="P43" t="s">
        <v>6</v>
      </c>
      <c r="Q43" t="s">
        <v>7</v>
      </c>
      <c r="R43" t="s">
        <v>8</v>
      </c>
      <c r="S43" t="s">
        <v>11</v>
      </c>
    </row>
    <row r="44" spans="1:21" x14ac:dyDescent="0.25">
      <c r="A44" t="s">
        <v>19</v>
      </c>
      <c r="B44">
        <v>-1.5583400000000001E-3</v>
      </c>
      <c r="C44">
        <v>-1.06485E-3</v>
      </c>
      <c r="D44">
        <v>-9.3267000000000003E-4</v>
      </c>
      <c r="E44">
        <v>-1.66709E-3</v>
      </c>
      <c r="F44">
        <v>-4.3980899999999999E-4</v>
      </c>
      <c r="J44" t="s">
        <v>21</v>
      </c>
      <c r="K44">
        <v>-10000</v>
      </c>
      <c r="L44">
        <v>-10219.5</v>
      </c>
      <c r="M44">
        <v>5000</v>
      </c>
      <c r="N44">
        <v>1769.25</v>
      </c>
      <c r="O44">
        <v>4942.01</v>
      </c>
      <c r="P44" s="1">
        <v>1.0697E-7</v>
      </c>
      <c r="Q44" s="1">
        <v>1.0141399999999999E-5</v>
      </c>
      <c r="R44">
        <v>82.132999999999996</v>
      </c>
      <c r="S44">
        <v>-0.86862700000000004</v>
      </c>
    </row>
    <row r="45" spans="1:21" x14ac:dyDescent="0.25">
      <c r="A45" t="s">
        <v>1</v>
      </c>
      <c r="B45">
        <v>-2902.05</v>
      </c>
      <c r="C45">
        <v>-2909.3</v>
      </c>
      <c r="D45">
        <v>-2907.56</v>
      </c>
      <c r="E45">
        <v>-3011.61</v>
      </c>
      <c r="F45">
        <v>-2810.76</v>
      </c>
      <c r="J45" s="2">
        <v>2.5000000000000001E-2</v>
      </c>
      <c r="K45">
        <v>-10000</v>
      </c>
      <c r="L45">
        <v>-11762.2</v>
      </c>
      <c r="M45">
        <v>5000</v>
      </c>
      <c r="N45">
        <v>1505.82</v>
      </c>
      <c r="O45">
        <v>3962.77</v>
      </c>
      <c r="P45" s="1">
        <v>1.0697E-7</v>
      </c>
      <c r="Q45" s="1">
        <v>1.0141399999999999E-5</v>
      </c>
      <c r="R45">
        <v>66.055899999999994</v>
      </c>
      <c r="S45">
        <v>-1.21011</v>
      </c>
    </row>
    <row r="46" spans="1:21" x14ac:dyDescent="0.25">
      <c r="A46" t="s">
        <v>2</v>
      </c>
      <c r="B46">
        <v>-12888.3</v>
      </c>
      <c r="C46">
        <v>-12729.9</v>
      </c>
      <c r="D46">
        <v>-12875.5</v>
      </c>
      <c r="E46">
        <v>-12995.9</v>
      </c>
      <c r="F46">
        <v>-11176.2</v>
      </c>
      <c r="J46" s="2">
        <v>0.97499999999999998</v>
      </c>
      <c r="K46">
        <v>-10000</v>
      </c>
      <c r="L46">
        <v>-9597.39</v>
      </c>
      <c r="M46">
        <v>5000</v>
      </c>
      <c r="N46">
        <v>2475.39</v>
      </c>
      <c r="O46">
        <v>5092.3</v>
      </c>
      <c r="P46" s="1">
        <v>1.0697E-7</v>
      </c>
      <c r="Q46" s="1">
        <v>1.0141399999999999E-5</v>
      </c>
      <c r="R46">
        <v>96.331800000000001</v>
      </c>
      <c r="S46">
        <v>-0.64283800000000002</v>
      </c>
    </row>
    <row r="47" spans="1:21" x14ac:dyDescent="0.25">
      <c r="A47" t="s">
        <v>3</v>
      </c>
      <c r="B47">
        <v>756.56100000000004</v>
      </c>
      <c r="C47">
        <v>902.27099999999996</v>
      </c>
      <c r="D47">
        <v>772.60699999999997</v>
      </c>
      <c r="E47">
        <v>734.32</v>
      </c>
      <c r="F47">
        <v>1673.6</v>
      </c>
      <c r="J47" t="s">
        <v>22</v>
      </c>
      <c r="K47">
        <v>-10000</v>
      </c>
      <c r="L47">
        <v>-12000</v>
      </c>
      <c r="M47">
        <v>5000</v>
      </c>
      <c r="N47">
        <v>1500</v>
      </c>
      <c r="O47">
        <v>500</v>
      </c>
      <c r="P47" s="1">
        <v>9.9999999999999995E-8</v>
      </c>
      <c r="Q47" s="1">
        <v>1.0000000000000001E-5</v>
      </c>
      <c r="R47">
        <v>1</v>
      </c>
      <c r="S47">
        <v>-3.5</v>
      </c>
      <c r="T47" s="1"/>
    </row>
    <row r="48" spans="1:21" x14ac:dyDescent="0.25">
      <c r="A48" t="s">
        <v>4</v>
      </c>
      <c r="B48">
        <v>12125.9</v>
      </c>
      <c r="C48">
        <v>12097.5</v>
      </c>
      <c r="D48">
        <v>12074</v>
      </c>
      <c r="E48">
        <v>11337.2</v>
      </c>
      <c r="F48">
        <v>12967.3</v>
      </c>
      <c r="J48" t="s">
        <v>23</v>
      </c>
      <c r="K48">
        <v>-10000</v>
      </c>
      <c r="L48">
        <v>-6000</v>
      </c>
      <c r="M48">
        <v>5000</v>
      </c>
      <c r="N48">
        <v>5200</v>
      </c>
      <c r="O48">
        <v>5100</v>
      </c>
      <c r="P48" s="1">
        <v>9.9999999999999995E-8</v>
      </c>
      <c r="Q48" s="1">
        <v>1.0000000000000001E-5</v>
      </c>
      <c r="R48">
        <v>180</v>
      </c>
      <c r="S48">
        <v>-0.1</v>
      </c>
      <c r="T48" s="1"/>
    </row>
    <row r="49" spans="1:20" x14ac:dyDescent="0.25">
      <c r="A49" t="s">
        <v>5</v>
      </c>
      <c r="B49">
        <v>4634.3900000000003</v>
      </c>
      <c r="C49">
        <v>4160.26</v>
      </c>
      <c r="D49">
        <v>4723.3900000000003</v>
      </c>
      <c r="E49">
        <v>830.678</v>
      </c>
      <c r="F49">
        <v>5356.05</v>
      </c>
    </row>
    <row r="50" spans="1:20" x14ac:dyDescent="0.25">
      <c r="A50" t="s">
        <v>6</v>
      </c>
      <c r="B50" s="1">
        <v>1.0439700000000001E-7</v>
      </c>
      <c r="C50" s="1">
        <v>1.04396E-7</v>
      </c>
      <c r="D50" s="1">
        <v>1.0439700000000001E-7</v>
      </c>
      <c r="E50" s="1">
        <v>1.0439700000000001E-7</v>
      </c>
      <c r="F50" s="1">
        <v>1.0439700000000001E-7</v>
      </c>
      <c r="K50" t="s">
        <v>20</v>
      </c>
      <c r="L50" t="s">
        <v>20</v>
      </c>
    </row>
    <row r="51" spans="1:20" x14ac:dyDescent="0.25">
      <c r="A51" t="s">
        <v>7</v>
      </c>
      <c r="B51">
        <v>82.282200000000003</v>
      </c>
      <c r="C51">
        <v>81.934399999999997</v>
      </c>
      <c r="D51">
        <v>82.164900000000003</v>
      </c>
      <c r="E51">
        <v>79.100800000000007</v>
      </c>
      <c r="F51">
        <v>83.304199999999994</v>
      </c>
      <c r="K51">
        <v>2.29663E-3</v>
      </c>
      <c r="L51">
        <v>4.97673E-2</v>
      </c>
    </row>
    <row r="52" spans="1:20" x14ac:dyDescent="0.25">
      <c r="A52" t="s">
        <v>8</v>
      </c>
      <c r="B52">
        <v>181.452</v>
      </c>
      <c r="C52">
        <v>182.215</v>
      </c>
      <c r="D52">
        <v>181.559</v>
      </c>
      <c r="E52">
        <v>180.97300000000001</v>
      </c>
      <c r="F52">
        <v>187.136</v>
      </c>
      <c r="K52">
        <v>2.36762E-3</v>
      </c>
      <c r="L52">
        <v>4.9711499999999999E-2</v>
      </c>
    </row>
    <row r="53" spans="1:20" x14ac:dyDescent="0.25">
      <c r="A53" t="s">
        <v>9</v>
      </c>
      <c r="B53" s="1">
        <v>1.03273E-7</v>
      </c>
      <c r="C53" s="1">
        <v>1.03273E-7</v>
      </c>
      <c r="D53" s="1">
        <v>1.03273E-7</v>
      </c>
      <c r="E53" s="1">
        <v>1.03273E-7</v>
      </c>
      <c r="F53" s="1">
        <v>1.03273E-7</v>
      </c>
      <c r="K53">
        <v>2.0439799999999999E-3</v>
      </c>
      <c r="L53">
        <v>4.9762000000000001E-2</v>
      </c>
    </row>
    <row r="54" spans="1:20" x14ac:dyDescent="0.25">
      <c r="A54" t="s">
        <v>10</v>
      </c>
      <c r="B54" s="1">
        <v>1.07228E-7</v>
      </c>
      <c r="C54" s="1">
        <v>1.07227E-7</v>
      </c>
      <c r="D54" s="1">
        <v>1.07228E-7</v>
      </c>
      <c r="E54" s="1">
        <v>1.07228E-7</v>
      </c>
      <c r="F54" s="1">
        <v>1.07228E-7</v>
      </c>
      <c r="K54" s="1">
        <v>-1.1015900000000001E-5</v>
      </c>
      <c r="L54">
        <v>4.6208699999999998E-2</v>
      </c>
    </row>
    <row r="55" spans="1:20" x14ac:dyDescent="0.25">
      <c r="A55" t="s">
        <v>11</v>
      </c>
      <c r="B55">
        <v>0.45587499999999997</v>
      </c>
      <c r="C55">
        <v>0.60228499999999996</v>
      </c>
      <c r="D55">
        <v>0.46923700000000002</v>
      </c>
      <c r="E55">
        <v>0.44536900000000001</v>
      </c>
      <c r="F55">
        <v>1.7019299999999999</v>
      </c>
      <c r="K55">
        <v>7.0238399999999999E-3</v>
      </c>
      <c r="L55">
        <v>5.2722900000000003E-2</v>
      </c>
      <c r="T55" s="1"/>
    </row>
    <row r="56" spans="1:20" x14ac:dyDescent="0.25">
      <c r="A56" t="s">
        <v>1</v>
      </c>
      <c r="B56">
        <v>-10000</v>
      </c>
      <c r="C56">
        <v>-9999.99</v>
      </c>
      <c r="D56">
        <v>-10000</v>
      </c>
      <c r="E56">
        <v>-10000</v>
      </c>
      <c r="F56">
        <v>-10000</v>
      </c>
      <c r="T56" s="1"/>
    </row>
    <row r="57" spans="1:20" x14ac:dyDescent="0.25">
      <c r="A57" t="s">
        <v>2</v>
      </c>
      <c r="B57">
        <v>-10219.5</v>
      </c>
      <c r="C57">
        <v>-10363.5</v>
      </c>
      <c r="D57">
        <v>-10270.700000000001</v>
      </c>
      <c r="E57">
        <v>-11762.2</v>
      </c>
      <c r="F57">
        <v>-9597.39</v>
      </c>
    </row>
    <row r="58" spans="1:20" x14ac:dyDescent="0.25">
      <c r="A58" t="s">
        <v>3</v>
      </c>
      <c r="B58">
        <v>5000</v>
      </c>
      <c r="C58">
        <v>5000</v>
      </c>
      <c r="D58">
        <v>5000</v>
      </c>
      <c r="E58">
        <v>5000</v>
      </c>
      <c r="F58">
        <v>5000</v>
      </c>
      <c r="T58" s="1"/>
    </row>
    <row r="59" spans="1:20" x14ac:dyDescent="0.25">
      <c r="A59" t="s">
        <v>4</v>
      </c>
      <c r="B59">
        <v>1769.25</v>
      </c>
      <c r="C59">
        <v>1766.68</v>
      </c>
      <c r="D59">
        <v>1681.22</v>
      </c>
      <c r="E59">
        <v>1505.82</v>
      </c>
      <c r="F59">
        <v>2475.39</v>
      </c>
      <c r="P59" s="1"/>
      <c r="T59" s="1"/>
    </row>
    <row r="60" spans="1:20" x14ac:dyDescent="0.25">
      <c r="A60" t="s">
        <v>5</v>
      </c>
      <c r="B60">
        <v>4942.01</v>
      </c>
      <c r="C60">
        <v>4776.78</v>
      </c>
      <c r="D60">
        <v>4884.58</v>
      </c>
      <c r="E60">
        <v>3962.77</v>
      </c>
      <c r="F60">
        <v>5092.3</v>
      </c>
      <c r="P60" s="1"/>
    </row>
    <row r="61" spans="1:20" x14ac:dyDescent="0.25">
      <c r="A61" t="s">
        <v>6</v>
      </c>
      <c r="B61" s="1">
        <v>1.0697E-7</v>
      </c>
      <c r="C61" s="1">
        <v>1.06971E-7</v>
      </c>
      <c r="D61" s="1">
        <v>1.0697E-7</v>
      </c>
      <c r="E61" s="1">
        <v>1.0697E-7</v>
      </c>
      <c r="F61" s="1">
        <v>1.0697E-7</v>
      </c>
    </row>
    <row r="62" spans="1:20" x14ac:dyDescent="0.25">
      <c r="A62" t="s">
        <v>7</v>
      </c>
      <c r="B62" s="1">
        <v>1.0141399999999999E-5</v>
      </c>
      <c r="C62" s="1">
        <v>1.0141399999999999E-5</v>
      </c>
      <c r="D62" s="1">
        <v>1.0141399999999999E-5</v>
      </c>
      <c r="E62" s="1">
        <v>1.0141399999999999E-5</v>
      </c>
      <c r="F62" s="1">
        <v>1.0141399999999999E-5</v>
      </c>
      <c r="P62" s="1"/>
    </row>
    <row r="63" spans="1:20" x14ac:dyDescent="0.25">
      <c r="A63" t="s">
        <v>8</v>
      </c>
      <c r="B63">
        <v>82.132999999999996</v>
      </c>
      <c r="C63">
        <v>81.293599999999998</v>
      </c>
      <c r="D63">
        <v>81.2577</v>
      </c>
      <c r="E63">
        <v>66.055899999999994</v>
      </c>
      <c r="F63">
        <v>96.331800000000001</v>
      </c>
      <c r="P63" s="1"/>
    </row>
    <row r="64" spans="1:20" x14ac:dyDescent="0.25">
      <c r="A64" t="s">
        <v>9</v>
      </c>
      <c r="B64" s="1">
        <v>1.0068E-7</v>
      </c>
      <c r="C64" s="1">
        <v>1.00679E-7</v>
      </c>
      <c r="D64" s="1">
        <v>1.0068E-7</v>
      </c>
      <c r="E64" s="1">
        <v>1.0068E-7</v>
      </c>
      <c r="F64" s="1">
        <v>1.0068E-7</v>
      </c>
    </row>
    <row r="65" spans="1:6" x14ac:dyDescent="0.25">
      <c r="A65" t="s">
        <v>10</v>
      </c>
      <c r="B65" s="1">
        <v>1.03983E-7</v>
      </c>
      <c r="C65" s="1">
        <v>1.03981E-7</v>
      </c>
      <c r="D65" s="1">
        <v>1.03983E-7</v>
      </c>
      <c r="E65" s="1">
        <v>1.03983E-7</v>
      </c>
      <c r="F65" s="1">
        <v>1.03983E-7</v>
      </c>
    </row>
    <row r="66" spans="1:6" x14ac:dyDescent="0.25">
      <c r="A66" t="s">
        <v>11</v>
      </c>
      <c r="B66">
        <v>-0.86862700000000004</v>
      </c>
      <c r="C66">
        <v>-0.93760399999999999</v>
      </c>
      <c r="D66">
        <v>-0.93898099999999995</v>
      </c>
      <c r="E66">
        <v>-1.21011</v>
      </c>
      <c r="F66">
        <v>-0.64283800000000002</v>
      </c>
    </row>
    <row r="67" spans="1:6" x14ac:dyDescent="0.25">
      <c r="A67" t="s">
        <v>20</v>
      </c>
      <c r="B67">
        <v>2.29663E-3</v>
      </c>
      <c r="C67">
        <v>2.36762E-3</v>
      </c>
      <c r="D67">
        <v>2.0439799999999999E-3</v>
      </c>
      <c r="E67" s="1">
        <v>-1.1015900000000001E-5</v>
      </c>
      <c r="F67">
        <v>7.0238399999999999E-3</v>
      </c>
    </row>
    <row r="68" spans="1:6" x14ac:dyDescent="0.25">
      <c r="A68" t="s">
        <v>20</v>
      </c>
      <c r="B68">
        <v>4.97673E-2</v>
      </c>
      <c r="C68">
        <v>4.9711499999999999E-2</v>
      </c>
      <c r="D68">
        <v>4.9762000000000001E-2</v>
      </c>
      <c r="E68">
        <v>4.6208699999999998E-2</v>
      </c>
      <c r="F68">
        <v>5.2722900000000003E-2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2B4F1-A1E1-44DC-BA80-4A3C9076A149}">
  <dimension ref="A1:M50"/>
  <sheetViews>
    <sheetView tabSelected="1" workbookViewId="0">
      <selection activeCell="U18" sqref="U18"/>
    </sheetView>
  </sheetViews>
  <sheetFormatPr defaultRowHeight="13.8" x14ac:dyDescent="0.25"/>
  <cols>
    <col min="12" max="12" width="9.5546875" customWidth="1"/>
    <col min="13" max="13" width="8.88671875" customWidth="1"/>
  </cols>
  <sheetData>
    <row r="1" spans="1:13" x14ac:dyDescent="0.25">
      <c r="A1" t="s">
        <v>50</v>
      </c>
    </row>
    <row r="2" spans="1:13" ht="14.4" thickBot="1" x14ac:dyDescent="0.3"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14.4" thickBot="1" x14ac:dyDescent="0.3">
      <c r="C3" s="9"/>
      <c r="D3" s="9"/>
      <c r="E3" s="9"/>
      <c r="F3" s="9"/>
      <c r="G3" s="9"/>
      <c r="H3" s="9" t="s">
        <v>41</v>
      </c>
      <c r="I3" s="9"/>
      <c r="J3" s="9"/>
      <c r="K3" s="9"/>
      <c r="L3" s="9"/>
      <c r="M3" s="9"/>
    </row>
    <row r="4" spans="1:13" x14ac:dyDescent="0.25">
      <c r="C4" s="10" t="s">
        <v>42</v>
      </c>
    </row>
    <row r="5" spans="1:13" ht="16.8" x14ac:dyDescent="0.25">
      <c r="D5" s="3" t="s">
        <v>24</v>
      </c>
      <c r="E5" s="3" t="s">
        <v>25</v>
      </c>
      <c r="F5" s="3" t="s">
        <v>36</v>
      </c>
      <c r="G5" s="3" t="s">
        <v>27</v>
      </c>
      <c r="H5" s="3" t="s">
        <v>28</v>
      </c>
      <c r="I5" s="3" t="s">
        <v>29</v>
      </c>
      <c r="J5" s="3" t="s">
        <v>37</v>
      </c>
      <c r="K5" s="3" t="s">
        <v>32</v>
      </c>
      <c r="L5" s="3" t="s">
        <v>30</v>
      </c>
      <c r="M5" s="4" t="s">
        <v>31</v>
      </c>
    </row>
    <row r="6" spans="1:13" x14ac:dyDescent="0.25">
      <c r="C6" t="s">
        <v>21</v>
      </c>
      <c r="D6">
        <v>732.93200000000002</v>
      </c>
      <c r="E6">
        <v>-3801.17</v>
      </c>
      <c r="F6">
        <v>1227.1199999999999</v>
      </c>
      <c r="G6">
        <v>4828.16</v>
      </c>
      <c r="H6">
        <v>2192.36</v>
      </c>
      <c r="I6" s="5">
        <v>0</v>
      </c>
      <c r="J6">
        <v>31.397200000000002</v>
      </c>
      <c r="K6">
        <v>69.900999999999996</v>
      </c>
      <c r="L6">
        <v>0.68279100000000004</v>
      </c>
      <c r="M6">
        <f>G6*H6*L6</f>
        <v>7227387.0191855617</v>
      </c>
    </row>
    <row r="7" spans="1:13" x14ac:dyDescent="0.25">
      <c r="C7" s="2">
        <v>2.5000000000000001E-2</v>
      </c>
      <c r="D7">
        <v>-290.56799999999998</v>
      </c>
      <c r="E7">
        <v>-4082.72</v>
      </c>
      <c r="F7">
        <v>1180.5899999999999</v>
      </c>
      <c r="G7">
        <v>2870.6</v>
      </c>
      <c r="H7">
        <v>1482.69</v>
      </c>
      <c r="I7" s="5">
        <v>0</v>
      </c>
      <c r="J7">
        <v>29.9649</v>
      </c>
      <c r="K7">
        <v>64.224299999999999</v>
      </c>
      <c r="L7">
        <v>0.64148000000000005</v>
      </c>
      <c r="M7">
        <v>6848185.5</v>
      </c>
    </row>
    <row r="8" spans="1:13" x14ac:dyDescent="0.25">
      <c r="C8" s="2">
        <v>0.97499999999999998</v>
      </c>
      <c r="D8">
        <v>748.27800000000002</v>
      </c>
      <c r="E8">
        <v>-3779.86</v>
      </c>
      <c r="F8">
        <v>1710.02</v>
      </c>
      <c r="G8">
        <v>5051.16</v>
      </c>
      <c r="H8">
        <v>2280.87</v>
      </c>
      <c r="I8" s="5">
        <v>0</v>
      </c>
      <c r="J8">
        <v>48.220399999999998</v>
      </c>
      <c r="K8">
        <v>71.6768</v>
      </c>
      <c r="L8">
        <v>1.49387</v>
      </c>
      <c r="M8">
        <v>8098323</v>
      </c>
    </row>
    <row r="9" spans="1:13" x14ac:dyDescent="0.25">
      <c r="C9" t="s">
        <v>22</v>
      </c>
      <c r="D9">
        <v>-2000</v>
      </c>
      <c r="E9">
        <v>-6000</v>
      </c>
      <c r="F9">
        <v>900</v>
      </c>
      <c r="G9">
        <v>2000</v>
      </c>
      <c r="H9">
        <v>500</v>
      </c>
      <c r="I9" s="3">
        <v>0</v>
      </c>
      <c r="J9">
        <v>0.1</v>
      </c>
      <c r="K9">
        <v>1</v>
      </c>
      <c r="L9">
        <v>0.1</v>
      </c>
    </row>
    <row r="10" spans="1:13" x14ac:dyDescent="0.25">
      <c r="C10" t="s">
        <v>23</v>
      </c>
      <c r="D10">
        <v>4000</v>
      </c>
      <c r="E10">
        <v>-800</v>
      </c>
      <c r="F10">
        <v>3000</v>
      </c>
      <c r="G10">
        <v>5200</v>
      </c>
      <c r="H10">
        <v>3000</v>
      </c>
      <c r="I10" s="3">
        <v>0</v>
      </c>
      <c r="J10">
        <v>50</v>
      </c>
      <c r="K10">
        <v>90</v>
      </c>
      <c r="L10">
        <v>4</v>
      </c>
    </row>
    <row r="11" spans="1:13" x14ac:dyDescent="0.25">
      <c r="I11" s="3"/>
    </row>
    <row r="12" spans="1:13" x14ac:dyDescent="0.25">
      <c r="C12" s="10" t="s">
        <v>43</v>
      </c>
    </row>
    <row r="13" spans="1:13" ht="16.8" x14ac:dyDescent="0.25">
      <c r="D13" s="3" t="s">
        <v>24</v>
      </c>
      <c r="E13" s="3" t="s">
        <v>25</v>
      </c>
      <c r="F13" s="3" t="s">
        <v>51</v>
      </c>
      <c r="G13" s="3" t="s">
        <v>27</v>
      </c>
      <c r="H13" s="3" t="s">
        <v>28</v>
      </c>
      <c r="I13" s="3" t="s">
        <v>29</v>
      </c>
      <c r="J13" s="3" t="s">
        <v>37</v>
      </c>
      <c r="K13" s="3" t="s">
        <v>32</v>
      </c>
      <c r="L13" s="3" t="s">
        <v>30</v>
      </c>
      <c r="M13" s="4" t="s">
        <v>31</v>
      </c>
    </row>
    <row r="14" spans="1:13" x14ac:dyDescent="0.25">
      <c r="C14" t="s">
        <v>21</v>
      </c>
      <c r="D14">
        <v>1436.69</v>
      </c>
      <c r="E14">
        <v>1464.8</v>
      </c>
      <c r="F14">
        <v>1080</v>
      </c>
      <c r="G14">
        <v>1836</v>
      </c>
      <c r="H14">
        <v>829.995</v>
      </c>
      <c r="I14" s="5">
        <v>0</v>
      </c>
      <c r="J14">
        <v>89.894599999999997</v>
      </c>
      <c r="K14">
        <v>336.73500000000001</v>
      </c>
      <c r="L14">
        <v>-5.4992799999999997</v>
      </c>
      <c r="M14">
        <f>G14*H14*L14</f>
        <v>-8380192.3230095999</v>
      </c>
    </row>
    <row r="15" spans="1:13" x14ac:dyDescent="0.25">
      <c r="C15" s="2">
        <v>2.5000000000000001E-2</v>
      </c>
      <c r="D15">
        <v>1271.8399999999999</v>
      </c>
      <c r="E15">
        <v>1451.18</v>
      </c>
      <c r="F15">
        <v>1080</v>
      </c>
      <c r="G15">
        <v>1676.8</v>
      </c>
      <c r="H15">
        <v>714.63499999999999</v>
      </c>
      <c r="I15" s="5">
        <v>0</v>
      </c>
      <c r="J15">
        <v>89.858800000000002</v>
      </c>
      <c r="K15">
        <v>335.81799999999998</v>
      </c>
      <c r="L15">
        <v>-5.4997999999999996</v>
      </c>
      <c r="M15">
        <v>-8664943</v>
      </c>
    </row>
    <row r="16" spans="1:13" x14ac:dyDescent="0.25">
      <c r="C16" s="2">
        <v>0.97499999999999998</v>
      </c>
      <c r="D16">
        <v>1453.25</v>
      </c>
      <c r="E16">
        <v>1593.93</v>
      </c>
      <c r="F16">
        <v>1080</v>
      </c>
      <c r="G16">
        <v>1948.45</v>
      </c>
      <c r="H16">
        <v>916.08100000000002</v>
      </c>
      <c r="I16" s="5">
        <v>0</v>
      </c>
      <c r="J16">
        <v>89.899799999999999</v>
      </c>
      <c r="K16">
        <v>338.15499999999997</v>
      </c>
      <c r="L16">
        <v>-5.46821</v>
      </c>
      <c r="M16">
        <v>-7630737</v>
      </c>
    </row>
    <row r="17" spans="3:13" x14ac:dyDescent="0.25">
      <c r="C17" t="s">
        <v>22</v>
      </c>
      <c r="D17">
        <v>100</v>
      </c>
      <c r="E17">
        <v>200</v>
      </c>
      <c r="F17">
        <v>1080</v>
      </c>
      <c r="G17">
        <v>1500</v>
      </c>
      <c r="H17">
        <v>500</v>
      </c>
      <c r="I17" s="3">
        <v>0</v>
      </c>
      <c r="J17">
        <v>60</v>
      </c>
      <c r="K17">
        <v>270</v>
      </c>
      <c r="L17">
        <v>-5.5</v>
      </c>
    </row>
    <row r="18" spans="3:13" x14ac:dyDescent="0.25">
      <c r="C18" t="s">
        <v>23</v>
      </c>
      <c r="D18">
        <v>5000</v>
      </c>
      <c r="E18">
        <v>4000</v>
      </c>
      <c r="F18">
        <v>1080</v>
      </c>
      <c r="G18">
        <v>4000</v>
      </c>
      <c r="H18">
        <v>2200</v>
      </c>
      <c r="I18" s="3">
        <v>0</v>
      </c>
      <c r="J18">
        <v>89.9</v>
      </c>
      <c r="K18">
        <v>350</v>
      </c>
      <c r="L18">
        <v>3</v>
      </c>
    </row>
    <row r="19" spans="3:13" x14ac:dyDescent="0.25">
      <c r="I19" s="3"/>
    </row>
    <row r="20" spans="3:13" x14ac:dyDescent="0.25">
      <c r="C20" s="10" t="s">
        <v>44</v>
      </c>
    </row>
    <row r="21" spans="3:13" ht="16.8" x14ac:dyDescent="0.25">
      <c r="D21" s="3" t="s">
        <v>24</v>
      </c>
      <c r="E21" s="3" t="s">
        <v>25</v>
      </c>
      <c r="F21" s="3" t="s">
        <v>36</v>
      </c>
      <c r="G21" s="3" t="s">
        <v>27</v>
      </c>
      <c r="H21" s="3" t="s">
        <v>28</v>
      </c>
      <c r="I21" s="3" t="s">
        <v>29</v>
      </c>
      <c r="J21" s="3" t="s">
        <v>37</v>
      </c>
      <c r="K21" s="3" t="s">
        <v>32</v>
      </c>
      <c r="L21" s="3" t="s">
        <v>30</v>
      </c>
      <c r="M21" s="4" t="s">
        <v>31</v>
      </c>
    </row>
    <row r="22" spans="3:13" x14ac:dyDescent="0.25">
      <c r="C22" t="s">
        <v>21</v>
      </c>
      <c r="D22">
        <v>1967.27</v>
      </c>
      <c r="E22">
        <v>-1213.43</v>
      </c>
      <c r="F22">
        <v>1790.8</v>
      </c>
      <c r="G22">
        <v>4582.67</v>
      </c>
      <c r="H22">
        <v>1649.22</v>
      </c>
      <c r="I22" s="5">
        <v>0</v>
      </c>
      <c r="J22">
        <v>1.99527E-2</v>
      </c>
      <c r="K22">
        <v>38.305599999999998</v>
      </c>
      <c r="L22">
        <v>0.66793800000000003</v>
      </c>
      <c r="M22">
        <f>G22*H22*L22</f>
        <v>5048162.5341001218</v>
      </c>
    </row>
    <row r="23" spans="3:13" x14ac:dyDescent="0.25">
      <c r="C23" s="2">
        <v>2.5000000000000001E-2</v>
      </c>
      <c r="D23">
        <v>1940.88</v>
      </c>
      <c r="E23">
        <v>-2491.31</v>
      </c>
      <c r="F23">
        <v>1740.55</v>
      </c>
      <c r="G23">
        <v>4366.79</v>
      </c>
      <c r="H23">
        <v>504.44799999999998</v>
      </c>
      <c r="I23" s="5">
        <v>0</v>
      </c>
      <c r="J23">
        <v>1.0843800000000001E-2</v>
      </c>
      <c r="K23">
        <v>14.464499999999999</v>
      </c>
      <c r="L23">
        <v>0.63195199999999996</v>
      </c>
      <c r="M23" s="1">
        <v>4846749.5</v>
      </c>
    </row>
    <row r="24" spans="3:13" x14ac:dyDescent="0.25">
      <c r="C24" s="2">
        <v>0.97499999999999998</v>
      </c>
      <c r="D24">
        <v>2437.0100000000002</v>
      </c>
      <c r="E24">
        <v>-1167.79</v>
      </c>
      <c r="F24">
        <v>2365.27</v>
      </c>
      <c r="G24">
        <v>4998.8999999999996</v>
      </c>
      <c r="H24">
        <v>1723.45</v>
      </c>
      <c r="I24" s="5">
        <v>0</v>
      </c>
      <c r="J24">
        <v>0.14851200000000001</v>
      </c>
      <c r="K24">
        <v>39.418500000000002</v>
      </c>
      <c r="L24">
        <v>2.69177</v>
      </c>
      <c r="M24">
        <v>7367982</v>
      </c>
    </row>
    <row r="25" spans="3:13" x14ac:dyDescent="0.25">
      <c r="C25" t="s">
        <v>22</v>
      </c>
      <c r="D25">
        <v>-1000</v>
      </c>
      <c r="E25">
        <v>-3000</v>
      </c>
      <c r="F25">
        <v>800</v>
      </c>
      <c r="G25">
        <v>2000</v>
      </c>
      <c r="H25">
        <v>500</v>
      </c>
      <c r="I25" s="3">
        <v>0</v>
      </c>
      <c r="J25">
        <v>0.01</v>
      </c>
      <c r="K25">
        <v>0.1</v>
      </c>
      <c r="L25">
        <v>0.1</v>
      </c>
    </row>
    <row r="26" spans="3:13" x14ac:dyDescent="0.25">
      <c r="C26" t="s">
        <v>23</v>
      </c>
      <c r="D26">
        <v>4200</v>
      </c>
      <c r="E26">
        <v>4000</v>
      </c>
      <c r="F26">
        <v>3500</v>
      </c>
      <c r="G26">
        <v>5000</v>
      </c>
      <c r="H26">
        <v>3000</v>
      </c>
      <c r="I26" s="3">
        <v>0</v>
      </c>
      <c r="J26">
        <v>50</v>
      </c>
      <c r="K26">
        <v>90</v>
      </c>
      <c r="L26">
        <v>4</v>
      </c>
    </row>
    <row r="27" spans="3:13" x14ac:dyDescent="0.25">
      <c r="I27" s="3"/>
    </row>
    <row r="28" spans="3:13" x14ac:dyDescent="0.25">
      <c r="C28" s="10" t="s">
        <v>45</v>
      </c>
    </row>
    <row r="29" spans="3:13" ht="16.8" x14ac:dyDescent="0.25">
      <c r="D29" s="3" t="s">
        <v>24</v>
      </c>
      <c r="E29" s="3" t="s">
        <v>25</v>
      </c>
      <c r="F29" s="3" t="s">
        <v>26</v>
      </c>
      <c r="G29" s="3" t="s">
        <v>38</v>
      </c>
      <c r="H29" s="3" t="s">
        <v>39</v>
      </c>
      <c r="I29" s="3" t="s">
        <v>32</v>
      </c>
      <c r="J29" s="3" t="s">
        <v>33</v>
      </c>
      <c r="K29" s="5" t="s">
        <v>34</v>
      </c>
      <c r="L29" s="5" t="s">
        <v>35</v>
      </c>
    </row>
    <row r="30" spans="3:13" x14ac:dyDescent="0.25">
      <c r="C30" t="s">
        <v>21</v>
      </c>
      <c r="D30">
        <v>830.04499999999996</v>
      </c>
      <c r="E30">
        <v>917.41600000000005</v>
      </c>
      <c r="F30">
        <v>5000</v>
      </c>
      <c r="G30">
        <v>6324.19</v>
      </c>
      <c r="H30">
        <v>0.132303</v>
      </c>
      <c r="I30">
        <v>29.305800000000001</v>
      </c>
      <c r="J30" s="6">
        <v>0</v>
      </c>
      <c r="K30">
        <v>-1.5583400000000001E-3</v>
      </c>
      <c r="L30">
        <f>K30*G30*((G30*H30)^2)*PI()</f>
        <v>-21675354.173984092</v>
      </c>
    </row>
    <row r="31" spans="3:13" x14ac:dyDescent="0.25">
      <c r="C31" s="2">
        <v>2.5000000000000001E-2</v>
      </c>
      <c r="D31">
        <v>789.64800000000002</v>
      </c>
      <c r="E31">
        <v>697.04300000000001</v>
      </c>
      <c r="F31">
        <v>5000</v>
      </c>
      <c r="G31">
        <v>5947.3</v>
      </c>
      <c r="H31">
        <v>0.128525</v>
      </c>
      <c r="I31">
        <v>27.263300000000001</v>
      </c>
      <c r="J31" s="6">
        <v>0</v>
      </c>
      <c r="K31">
        <v>-1.66709E-3</v>
      </c>
      <c r="L31">
        <v>-25021436</v>
      </c>
    </row>
    <row r="32" spans="3:13" x14ac:dyDescent="0.25">
      <c r="C32" s="2">
        <v>0.97499999999999998</v>
      </c>
      <c r="D32">
        <v>1138.1099999999999</v>
      </c>
      <c r="E32">
        <v>1050.8399999999999</v>
      </c>
      <c r="F32">
        <v>5000</v>
      </c>
      <c r="G32">
        <v>7163.65</v>
      </c>
      <c r="H32">
        <v>0.219559</v>
      </c>
      <c r="I32">
        <v>32.968200000000003</v>
      </c>
      <c r="J32" s="5">
        <v>0</v>
      </c>
      <c r="K32">
        <v>-4.3980899999999999E-4</v>
      </c>
      <c r="L32">
        <v>-20988978</v>
      </c>
    </row>
    <row r="33" spans="3:13" x14ac:dyDescent="0.25">
      <c r="C33" t="s">
        <v>22</v>
      </c>
      <c r="D33">
        <v>-1000</v>
      </c>
      <c r="E33">
        <v>-4000</v>
      </c>
      <c r="F33">
        <v>5000</v>
      </c>
      <c r="G33">
        <v>2000</v>
      </c>
      <c r="H33">
        <v>0.1</v>
      </c>
      <c r="I33">
        <v>0.1</v>
      </c>
      <c r="J33" s="3">
        <v>0</v>
      </c>
      <c r="K33">
        <v>-0.1</v>
      </c>
    </row>
    <row r="34" spans="3:13" x14ac:dyDescent="0.25">
      <c r="C34" t="s">
        <v>23</v>
      </c>
      <c r="D34">
        <v>5000</v>
      </c>
      <c r="E34">
        <v>4000</v>
      </c>
      <c r="F34">
        <v>5000</v>
      </c>
      <c r="G34">
        <v>8000</v>
      </c>
      <c r="H34">
        <v>0.35</v>
      </c>
      <c r="I34">
        <v>90</v>
      </c>
      <c r="J34" s="3">
        <v>0</v>
      </c>
      <c r="K34">
        <v>0.01</v>
      </c>
    </row>
    <row r="35" spans="3:13" x14ac:dyDescent="0.25">
      <c r="J35" s="3"/>
    </row>
    <row r="36" spans="3:13" x14ac:dyDescent="0.25">
      <c r="C36" s="10" t="s">
        <v>46</v>
      </c>
    </row>
    <row r="37" spans="3:13" ht="16.8" x14ac:dyDescent="0.25">
      <c r="D37" s="3" t="s">
        <v>24</v>
      </c>
      <c r="E37" s="3" t="s">
        <v>25</v>
      </c>
      <c r="F37" s="3" t="s">
        <v>36</v>
      </c>
      <c r="G37" s="3" t="s">
        <v>27</v>
      </c>
      <c r="H37" s="3" t="s">
        <v>28</v>
      </c>
      <c r="I37" s="3" t="s">
        <v>29</v>
      </c>
      <c r="J37" s="3" t="s">
        <v>37</v>
      </c>
      <c r="K37" s="3" t="s">
        <v>32</v>
      </c>
      <c r="L37" s="3" t="s">
        <v>30</v>
      </c>
      <c r="M37" s="4" t="s">
        <v>31</v>
      </c>
    </row>
    <row r="38" spans="3:13" x14ac:dyDescent="0.25">
      <c r="C38" t="s">
        <v>21</v>
      </c>
      <c r="D38">
        <v>-2902.05</v>
      </c>
      <c r="E38">
        <v>-12888.3</v>
      </c>
      <c r="F38">
        <v>756.56100000000004</v>
      </c>
      <c r="G38">
        <v>12125.9</v>
      </c>
      <c r="H38">
        <v>4634.3900000000003</v>
      </c>
      <c r="I38" s="5">
        <v>0</v>
      </c>
      <c r="J38">
        <v>82.282200000000003</v>
      </c>
      <c r="K38">
        <v>181.452</v>
      </c>
      <c r="L38">
        <v>0.45587499999999997</v>
      </c>
      <c r="M38">
        <f>G38*H38*L38</f>
        <v>25618419.744943377</v>
      </c>
    </row>
    <row r="39" spans="3:13" x14ac:dyDescent="0.25">
      <c r="C39" s="2">
        <v>2.5000000000000001E-2</v>
      </c>
      <c r="D39">
        <v>-3011.61</v>
      </c>
      <c r="E39">
        <v>-12995.9</v>
      </c>
      <c r="F39">
        <v>734.32</v>
      </c>
      <c r="G39">
        <v>11337.2</v>
      </c>
      <c r="H39">
        <v>830.678</v>
      </c>
      <c r="I39" s="5">
        <v>0</v>
      </c>
      <c r="J39">
        <v>79.100800000000007</v>
      </c>
      <c r="K39">
        <v>180.97300000000001</v>
      </c>
      <c r="L39">
        <v>0.44536900000000001</v>
      </c>
      <c r="M39">
        <v>16151110</v>
      </c>
    </row>
    <row r="40" spans="3:13" x14ac:dyDescent="0.25">
      <c r="C40" s="2">
        <v>0.97499999999999998</v>
      </c>
      <c r="D40">
        <v>-2810.76</v>
      </c>
      <c r="E40">
        <v>-11176.2</v>
      </c>
      <c r="F40">
        <v>1673.6</v>
      </c>
      <c r="G40">
        <v>12967.3</v>
      </c>
      <c r="H40">
        <v>5356.05</v>
      </c>
      <c r="I40" s="5">
        <v>0</v>
      </c>
      <c r="J40">
        <v>83.304199999999994</v>
      </c>
      <c r="K40">
        <v>187.136</v>
      </c>
      <c r="L40">
        <v>1.7019299999999999</v>
      </c>
      <c r="M40">
        <v>29230974</v>
      </c>
    </row>
    <row r="41" spans="3:13" x14ac:dyDescent="0.25">
      <c r="C41" t="s">
        <v>22</v>
      </c>
      <c r="D41">
        <v>-5000</v>
      </c>
      <c r="E41">
        <v>-13000</v>
      </c>
      <c r="F41">
        <v>720</v>
      </c>
      <c r="G41">
        <v>2000</v>
      </c>
      <c r="H41">
        <v>600</v>
      </c>
      <c r="I41" s="3">
        <v>0</v>
      </c>
      <c r="J41">
        <v>60</v>
      </c>
      <c r="K41">
        <v>170</v>
      </c>
      <c r="L41">
        <v>0.1</v>
      </c>
    </row>
    <row r="42" spans="3:13" x14ac:dyDescent="0.25">
      <c r="C42" t="s">
        <v>23</v>
      </c>
      <c r="D42">
        <v>10</v>
      </c>
      <c r="E42">
        <v>-7000</v>
      </c>
      <c r="F42">
        <v>4000</v>
      </c>
      <c r="G42">
        <v>13000</v>
      </c>
      <c r="H42">
        <v>5500</v>
      </c>
      <c r="I42" s="3">
        <v>0</v>
      </c>
      <c r="J42">
        <v>89</v>
      </c>
      <c r="K42">
        <v>270</v>
      </c>
      <c r="L42">
        <v>3</v>
      </c>
    </row>
    <row r="44" spans="3:13" x14ac:dyDescent="0.25">
      <c r="C44" s="10" t="s">
        <v>47</v>
      </c>
    </row>
    <row r="45" spans="3:13" ht="16.8" x14ac:dyDescent="0.25">
      <c r="D45" s="3" t="s">
        <v>48</v>
      </c>
      <c r="E45" s="3" t="s">
        <v>49</v>
      </c>
      <c r="F45" s="3" t="s">
        <v>26</v>
      </c>
      <c r="G45" s="3" t="s">
        <v>27</v>
      </c>
      <c r="H45" s="3" t="s">
        <v>28</v>
      </c>
      <c r="I45" s="3" t="s">
        <v>29</v>
      </c>
      <c r="J45" s="3" t="s">
        <v>40</v>
      </c>
      <c r="K45" s="3" t="s">
        <v>32</v>
      </c>
      <c r="L45" s="3" t="s">
        <v>30</v>
      </c>
      <c r="M45" s="4" t="s">
        <v>31</v>
      </c>
    </row>
    <row r="46" spans="3:13" x14ac:dyDescent="0.25">
      <c r="C46" t="s">
        <v>21</v>
      </c>
      <c r="D46">
        <v>-10000</v>
      </c>
      <c r="E46">
        <v>-10219.5</v>
      </c>
      <c r="F46">
        <v>5000</v>
      </c>
      <c r="G46">
        <v>1769.25</v>
      </c>
      <c r="H46">
        <v>4942.01</v>
      </c>
      <c r="I46" s="5">
        <v>0</v>
      </c>
      <c r="J46" s="5">
        <v>0</v>
      </c>
      <c r="K46">
        <v>82.132999999999996</v>
      </c>
      <c r="L46">
        <v>-0.86862700000000004</v>
      </c>
      <c r="M46">
        <f>G46*H46*L46</f>
        <v>-7594971.5043876981</v>
      </c>
    </row>
    <row r="47" spans="3:13" x14ac:dyDescent="0.25">
      <c r="C47" s="2">
        <v>2.5000000000000001E-2</v>
      </c>
      <c r="D47">
        <v>-10000</v>
      </c>
      <c r="E47">
        <v>-11762.2</v>
      </c>
      <c r="F47">
        <v>5000</v>
      </c>
      <c r="G47">
        <v>1505.82</v>
      </c>
      <c r="H47">
        <v>3962.77</v>
      </c>
      <c r="I47" s="5">
        <v>0</v>
      </c>
      <c r="J47" s="5">
        <v>0</v>
      </c>
      <c r="K47">
        <v>66.055899999999994</v>
      </c>
      <c r="L47">
        <v>-1.21011</v>
      </c>
      <c r="M47">
        <v>-9008292</v>
      </c>
    </row>
    <row r="48" spans="3:13" x14ac:dyDescent="0.25">
      <c r="C48" s="2">
        <v>0.97499999999999998</v>
      </c>
      <c r="D48">
        <v>-10000</v>
      </c>
      <c r="E48">
        <v>-9597.39</v>
      </c>
      <c r="F48">
        <v>5000</v>
      </c>
      <c r="G48">
        <v>2475.39</v>
      </c>
      <c r="H48">
        <v>5092.3</v>
      </c>
      <c r="I48" s="5">
        <v>0</v>
      </c>
      <c r="J48" s="5">
        <v>0</v>
      </c>
      <c r="K48">
        <v>96.331800000000001</v>
      </c>
      <c r="L48">
        <v>-0.64283800000000002</v>
      </c>
      <c r="M48">
        <v>-6611821</v>
      </c>
    </row>
    <row r="49" spans="3:13" x14ac:dyDescent="0.25">
      <c r="C49" t="s">
        <v>22</v>
      </c>
      <c r="D49">
        <v>-10000</v>
      </c>
      <c r="E49">
        <v>-12000</v>
      </c>
      <c r="F49">
        <v>5000</v>
      </c>
      <c r="G49">
        <v>1500</v>
      </c>
      <c r="H49">
        <v>500</v>
      </c>
      <c r="I49" s="3">
        <v>0</v>
      </c>
      <c r="J49" s="3">
        <v>0</v>
      </c>
      <c r="K49">
        <v>1</v>
      </c>
      <c r="L49">
        <v>-3.5</v>
      </c>
    </row>
    <row r="50" spans="3:13" ht="14.4" thickBot="1" x14ac:dyDescent="0.3">
      <c r="C50" s="8" t="s">
        <v>23</v>
      </c>
      <c r="D50" s="8">
        <v>-10000</v>
      </c>
      <c r="E50" s="8">
        <v>-6000</v>
      </c>
      <c r="F50" s="8">
        <v>5000</v>
      </c>
      <c r="G50" s="8">
        <v>5200</v>
      </c>
      <c r="H50" s="8">
        <v>5100</v>
      </c>
      <c r="I50" s="7">
        <v>0</v>
      </c>
      <c r="J50" s="7">
        <v>0</v>
      </c>
      <c r="K50" s="8">
        <v>180</v>
      </c>
      <c r="L50" s="8">
        <v>-0.1</v>
      </c>
      <c r="M50" s="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 Galetto</dc:creator>
  <cp:lastModifiedBy>Federico Galetto</cp:lastModifiedBy>
  <dcterms:created xsi:type="dcterms:W3CDTF">2023-06-06T01:50:14Z</dcterms:created>
  <dcterms:modified xsi:type="dcterms:W3CDTF">2023-06-23T19:13:17Z</dcterms:modified>
</cp:coreProperties>
</file>