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500" windowWidth="19200" windowHeight="6570" tabRatio="714" activeTab="4"/>
  </bookViews>
  <sheets>
    <sheet name="tilt-corr Cambrian Layers" sheetId="16" r:id="rId1"/>
    <sheet name="bedding correction" sheetId="13" r:id="rId2"/>
    <sheet name="AF DEMAG" sheetId="12" r:id="rId3"/>
    <sheet name="BCT" sheetId="10" r:id="rId4"/>
    <sheet name="MT component" sheetId="6" r:id="rId5"/>
    <sheet name="tilt-corr Stillwater layers" sheetId="5" r:id="rId6"/>
  </sheets>
  <definedNames>
    <definedName name="_xlnm._FilterDatabase" localSheetId="5" hidden="1">'tilt-corr Stillwater layers'!$B$2:$B$49</definedName>
  </definedNames>
  <calcPr calcId="162913"/>
</workbook>
</file>

<file path=xl/calcChain.xml><?xml version="1.0" encoding="utf-8"?>
<calcChain xmlns="http://schemas.openxmlformats.org/spreadsheetml/2006/main">
  <c r="G12" i="13" l="1"/>
  <c r="E12" i="13"/>
  <c r="D12" i="13"/>
  <c r="F12" i="13" s="1"/>
  <c r="G11" i="13"/>
  <c r="E11" i="13"/>
  <c r="D11" i="13"/>
  <c r="F11" i="13" s="1"/>
  <c r="G10" i="13"/>
  <c r="E10" i="13"/>
  <c r="D10" i="13"/>
  <c r="F10" i="13" s="1"/>
  <c r="G9" i="13"/>
  <c r="E9" i="13"/>
  <c r="D9" i="13"/>
  <c r="F9" i="13" s="1"/>
  <c r="G8" i="13"/>
  <c r="E8" i="13"/>
  <c r="D8" i="13"/>
  <c r="F8" i="13" s="1"/>
  <c r="G7" i="13"/>
  <c r="E7" i="13"/>
  <c r="D7" i="13"/>
  <c r="F7" i="13" s="1"/>
  <c r="G6" i="13"/>
  <c r="E6" i="13"/>
  <c r="D6" i="13"/>
  <c r="F6" i="13" s="1"/>
  <c r="G5" i="13"/>
  <c r="E5" i="13"/>
  <c r="D5" i="13"/>
  <c r="F5" i="13" s="1"/>
  <c r="G4" i="13"/>
  <c r="E4" i="13"/>
  <c r="D4" i="13"/>
  <c r="F4" i="13" s="1"/>
  <c r="G3" i="13"/>
  <c r="E3" i="13"/>
  <c r="D3" i="13"/>
  <c r="F3" i="13" s="1"/>
  <c r="G2" i="13"/>
  <c r="E2" i="13"/>
  <c r="D2" i="13"/>
  <c r="F2" i="13" s="1"/>
</calcChain>
</file>

<file path=xl/sharedStrings.xml><?xml version="1.0" encoding="utf-8"?>
<sst xmlns="http://schemas.openxmlformats.org/spreadsheetml/2006/main" count="381" uniqueCount="129">
  <si>
    <t>J20S07</t>
  </si>
  <si>
    <t>J20S08</t>
  </si>
  <si>
    <t>J20S09</t>
  </si>
  <si>
    <t>J20S10</t>
  </si>
  <si>
    <t>J20S11</t>
  </si>
  <si>
    <t>J20S12</t>
  </si>
  <si>
    <t>J20S13</t>
  </si>
  <si>
    <t>J20S15</t>
  </si>
  <si>
    <t>J20S16</t>
  </si>
  <si>
    <t>J20S17</t>
  </si>
  <si>
    <t>J20S18</t>
  </si>
  <si>
    <t>J20S19</t>
  </si>
  <si>
    <t>J20S20</t>
  </si>
  <si>
    <t>J20S21</t>
  </si>
  <si>
    <t>J20S24</t>
  </si>
  <si>
    <t>J20S29</t>
  </si>
  <si>
    <t>J20S30</t>
  </si>
  <si>
    <t>J20S04</t>
    <phoneticPr fontId="1" type="noConversion"/>
  </si>
  <si>
    <t>J20S05</t>
    <phoneticPr fontId="1" type="noConversion"/>
  </si>
  <si>
    <t>J20S06</t>
    <phoneticPr fontId="1" type="noConversion"/>
  </si>
  <si>
    <t>J20S22</t>
    <phoneticPr fontId="1" type="noConversion"/>
  </si>
  <si>
    <t>J20S23</t>
    <phoneticPr fontId="1" type="noConversion"/>
  </si>
  <si>
    <t>J20S32</t>
    <phoneticPr fontId="1" type="noConversion"/>
  </si>
  <si>
    <t>Dike</t>
    <phoneticPr fontId="1" type="noConversion"/>
  </si>
  <si>
    <t>Stillwater</t>
    <phoneticPr fontId="1" type="noConversion"/>
  </si>
  <si>
    <t>Dike</t>
    <phoneticPr fontId="1" type="noConversion"/>
  </si>
  <si>
    <t>Stillwater</t>
    <phoneticPr fontId="1" type="noConversion"/>
  </si>
  <si>
    <t>Stillwater</t>
    <phoneticPr fontId="1" type="noConversion"/>
  </si>
  <si>
    <t>Dike</t>
    <phoneticPr fontId="1" type="noConversion"/>
  </si>
  <si>
    <t>Granite</t>
    <phoneticPr fontId="1" type="noConversion"/>
  </si>
  <si>
    <t>Granite</t>
    <phoneticPr fontId="1" type="noConversion"/>
  </si>
  <si>
    <t>Rock Unit</t>
    <phoneticPr fontId="1" type="noConversion"/>
  </si>
  <si>
    <t>ID</t>
    <phoneticPr fontId="1" type="noConversion"/>
  </si>
  <si>
    <t>n</t>
    <phoneticPr fontId="1" type="noConversion"/>
  </si>
  <si>
    <t>N</t>
    <phoneticPr fontId="1" type="noConversion"/>
  </si>
  <si>
    <t>Dg (°)</t>
    <phoneticPr fontId="1" type="noConversion"/>
  </si>
  <si>
    <t>Ig (°)</t>
    <phoneticPr fontId="1" type="noConversion"/>
  </si>
  <si>
    <t>Is (°)</t>
    <phoneticPr fontId="1" type="noConversion"/>
  </si>
  <si>
    <t>k</t>
    <phoneticPr fontId="1" type="noConversion"/>
  </si>
  <si>
    <r>
      <t>α</t>
    </r>
    <r>
      <rPr>
        <vertAlign val="subscript"/>
        <sz val="11"/>
        <color theme="1"/>
        <rFont val="Times New Roman"/>
        <family val="1"/>
      </rPr>
      <t>95</t>
    </r>
    <r>
      <rPr>
        <sz val="11"/>
        <color theme="1"/>
        <rFont val="Times New Roman"/>
        <family val="1"/>
      </rPr>
      <t xml:space="preserve"> (°)</t>
    </r>
    <phoneticPr fontId="1" type="noConversion"/>
  </si>
  <si>
    <t>Trend</t>
    <phoneticPr fontId="1" type="noConversion"/>
  </si>
  <si>
    <t>J20S0102</t>
    <phoneticPr fontId="1" type="noConversion"/>
  </si>
  <si>
    <t>J20S2526</t>
    <phoneticPr fontId="1" type="noConversion"/>
  </si>
  <si>
    <t>Dg (°)</t>
    <phoneticPr fontId="1" type="noConversion"/>
  </si>
  <si>
    <t>Latitude (°N)</t>
    <phoneticPr fontId="1" type="noConversion"/>
  </si>
  <si>
    <t>Longitude (°W)</t>
    <phoneticPr fontId="1" type="noConversion"/>
  </si>
  <si>
    <t>Ds (°)</t>
    <phoneticPr fontId="1" type="noConversion"/>
  </si>
  <si>
    <t>dm (°)</t>
    <phoneticPr fontId="1" type="noConversion"/>
  </si>
  <si>
    <t>dp (°)</t>
    <phoneticPr fontId="1" type="noConversion"/>
  </si>
  <si>
    <t>Plon (°E)</t>
    <phoneticPr fontId="1" type="noConversion"/>
  </si>
  <si>
    <t>Plat (°N)</t>
    <phoneticPr fontId="1" type="noConversion"/>
  </si>
  <si>
    <t>J21S01</t>
    <phoneticPr fontId="1" type="noConversion"/>
  </si>
  <si>
    <t>J21S02</t>
    <phoneticPr fontId="1" type="noConversion"/>
  </si>
  <si>
    <t>J21S03</t>
  </si>
  <si>
    <t>J21S04</t>
  </si>
  <si>
    <t>J21S05</t>
  </si>
  <si>
    <t>J21S06</t>
  </si>
  <si>
    <t>J21S07</t>
  </si>
  <si>
    <t>J21S08</t>
  </si>
  <si>
    <t>J21S09</t>
  </si>
  <si>
    <t>J21S10</t>
  </si>
  <si>
    <t>J21S11</t>
  </si>
  <si>
    <t>Dike</t>
    <phoneticPr fontId="1" type="noConversion"/>
  </si>
  <si>
    <t>J20S03</t>
    <phoneticPr fontId="1" type="noConversion"/>
  </si>
  <si>
    <t>J20S27</t>
    <phoneticPr fontId="1" type="noConversion"/>
  </si>
  <si>
    <t>Mean</t>
    <phoneticPr fontId="1" type="noConversion"/>
  </si>
  <si>
    <t>J20S14</t>
    <phoneticPr fontId="1" type="noConversion"/>
  </si>
  <si>
    <t>J20S33</t>
    <phoneticPr fontId="1" type="noConversion"/>
  </si>
  <si>
    <t>J20S27A-E</t>
    <phoneticPr fontId="1" type="noConversion"/>
  </si>
  <si>
    <t>J20S27F-J</t>
    <phoneticPr fontId="1" type="noConversion"/>
  </si>
  <si>
    <t>J20S14</t>
    <phoneticPr fontId="1" type="noConversion"/>
  </si>
  <si>
    <t>J20S28</t>
    <phoneticPr fontId="1" type="noConversion"/>
  </si>
  <si>
    <t>J21S12</t>
    <phoneticPr fontId="1" type="noConversion"/>
  </si>
  <si>
    <t>J21S13</t>
    <phoneticPr fontId="1" type="noConversion"/>
  </si>
  <si>
    <t>Dg (°)</t>
    <phoneticPr fontId="1" type="noConversion"/>
  </si>
  <si>
    <t>Dip (°)</t>
    <phoneticPr fontId="1" type="noConversion"/>
  </si>
  <si>
    <r>
      <t>α</t>
    </r>
    <r>
      <rPr>
        <vertAlign val="subscript"/>
        <sz val="11"/>
        <color theme="1"/>
        <rFont val="Times New Roman"/>
        <family val="1"/>
      </rPr>
      <t>95</t>
    </r>
    <r>
      <rPr>
        <sz val="11"/>
        <color theme="1"/>
        <rFont val="Times New Roman"/>
        <family val="1"/>
      </rPr>
      <t xml:space="preserve"> (°)</t>
    </r>
    <phoneticPr fontId="1" type="noConversion"/>
  </si>
  <si>
    <r>
      <rPr>
        <i/>
        <sz val="11"/>
        <color theme="1"/>
        <rFont val="Times New Roman"/>
        <family val="1"/>
      </rPr>
      <t>A</t>
    </r>
    <r>
      <rPr>
        <vertAlign val="subscript"/>
        <sz val="11"/>
        <color theme="1"/>
        <rFont val="Times New Roman"/>
        <family val="1"/>
      </rPr>
      <t>95</t>
    </r>
    <r>
      <rPr>
        <sz val="11"/>
        <color theme="1"/>
        <rFont val="Times New Roman"/>
        <family val="1"/>
      </rPr>
      <t xml:space="preserve"> = 4.4</t>
    </r>
    <phoneticPr fontId="1" type="noConversion"/>
  </si>
  <si>
    <r>
      <rPr>
        <i/>
        <sz val="11"/>
        <color theme="1"/>
        <rFont val="Times New Roman"/>
        <family val="1"/>
      </rPr>
      <t>K</t>
    </r>
    <r>
      <rPr>
        <sz val="11"/>
        <color theme="1"/>
        <rFont val="Times New Roman"/>
        <family val="1"/>
      </rPr>
      <t xml:space="preserve"> = 119.7</t>
    </r>
    <phoneticPr fontId="1" type="noConversion"/>
  </si>
  <si>
    <t>J21S13 and J20S27F-J</t>
    <phoneticPr fontId="1" type="noConversion"/>
  </si>
  <si>
    <t>J20S27F-J</t>
    <phoneticPr fontId="1" type="noConversion"/>
  </si>
  <si>
    <t>J20S16</t>
    <phoneticPr fontId="1" type="noConversion"/>
  </si>
  <si>
    <t>R.H.Strike (°)</t>
  </si>
  <si>
    <t>A</t>
    <phoneticPr fontId="1" type="noConversion"/>
  </si>
  <si>
    <t>components</t>
    <phoneticPr fontId="1" type="noConversion"/>
  </si>
  <si>
    <t>A</t>
    <phoneticPr fontId="1" type="noConversion"/>
  </si>
  <si>
    <t>A</t>
    <phoneticPr fontId="1" type="noConversion"/>
  </si>
  <si>
    <t>A</t>
    <phoneticPr fontId="1" type="noConversion"/>
  </si>
  <si>
    <t>A</t>
    <phoneticPr fontId="1" type="noConversion"/>
  </si>
  <si>
    <t>A</t>
    <phoneticPr fontId="1" type="noConversion"/>
  </si>
  <si>
    <t>A</t>
    <phoneticPr fontId="1" type="noConversion"/>
  </si>
  <si>
    <t>B</t>
    <phoneticPr fontId="1" type="noConversion"/>
  </si>
  <si>
    <t>B</t>
    <phoneticPr fontId="1" type="noConversion"/>
  </si>
  <si>
    <t>J21S12</t>
    <phoneticPr fontId="1" type="noConversion"/>
  </si>
  <si>
    <t>J21S13</t>
    <phoneticPr fontId="1" type="noConversion"/>
  </si>
  <si>
    <t>-</t>
    <phoneticPr fontId="1" type="noConversion"/>
  </si>
  <si>
    <t>Dike</t>
    <phoneticPr fontId="1" type="noConversion"/>
  </si>
  <si>
    <t>Stillwater layers</t>
    <phoneticPr fontId="1" type="noConversion"/>
  </si>
  <si>
    <t>J20S31</t>
    <phoneticPr fontId="1" type="noConversion"/>
  </si>
  <si>
    <t>Dike</t>
    <phoneticPr fontId="1" type="noConversion"/>
  </si>
  <si>
    <r>
      <rPr>
        <i/>
        <sz val="11"/>
        <color theme="1"/>
        <rFont val="Times New Roman"/>
        <family val="1"/>
      </rPr>
      <t>A</t>
    </r>
    <r>
      <rPr>
        <vertAlign val="subscript"/>
        <sz val="11"/>
        <color theme="1"/>
        <rFont val="Times New Roman"/>
        <family val="1"/>
      </rPr>
      <t>95</t>
    </r>
    <r>
      <rPr>
        <sz val="11"/>
        <color theme="1"/>
        <rFont val="Times New Roman"/>
        <family val="1"/>
      </rPr>
      <t xml:space="preserve"> = 11.9</t>
    </r>
    <phoneticPr fontId="1" type="noConversion"/>
  </si>
  <si>
    <r>
      <rPr>
        <i/>
        <sz val="11"/>
        <color theme="1"/>
        <rFont val="Times New Roman"/>
        <family val="1"/>
      </rPr>
      <t>K</t>
    </r>
    <r>
      <rPr>
        <sz val="11"/>
        <color theme="1"/>
        <rFont val="Times New Roman"/>
        <family val="1"/>
      </rPr>
      <t xml:space="preserve"> = 14.2</t>
    </r>
    <phoneticPr fontId="1" type="noConversion"/>
  </si>
  <si>
    <t>Stratigraphic coordinates</t>
    <phoneticPr fontId="1" type="noConversion"/>
  </si>
  <si>
    <t>Geographic coordinates</t>
    <phoneticPr fontId="1" type="noConversion"/>
  </si>
  <si>
    <t>C</t>
    <phoneticPr fontId="1" type="noConversion"/>
  </si>
  <si>
    <t>D</t>
    <phoneticPr fontId="1" type="noConversion"/>
  </si>
  <si>
    <t xml:space="preserve">Mean </t>
    <phoneticPr fontId="1" type="noConversion"/>
  </si>
  <si>
    <t>A</t>
    <phoneticPr fontId="1" type="noConversion"/>
  </si>
  <si>
    <r>
      <t>α</t>
    </r>
    <r>
      <rPr>
        <vertAlign val="subscript"/>
        <sz val="11"/>
        <color theme="1"/>
        <rFont val="Times New Roman"/>
        <family val="1"/>
      </rPr>
      <t>95</t>
    </r>
    <r>
      <rPr>
        <sz val="11"/>
        <color theme="1"/>
        <rFont val="Times New Roman"/>
        <family val="1"/>
      </rPr>
      <t xml:space="preserve"> = 8.2</t>
    </r>
    <phoneticPr fontId="1" type="noConversion"/>
  </si>
  <si>
    <r>
      <rPr>
        <i/>
        <sz val="11"/>
        <color theme="1"/>
        <rFont val="Times New Roman"/>
        <family val="1"/>
      </rPr>
      <t>k</t>
    </r>
    <r>
      <rPr>
        <sz val="11"/>
        <color theme="1"/>
        <rFont val="Times New Roman"/>
        <family val="1"/>
      </rPr>
      <t xml:space="preserve"> = 29.1</t>
    </r>
    <phoneticPr fontId="1" type="noConversion"/>
  </si>
  <si>
    <r>
      <t>α</t>
    </r>
    <r>
      <rPr>
        <vertAlign val="subscript"/>
        <sz val="11"/>
        <color theme="1"/>
        <rFont val="Times New Roman"/>
        <family val="1"/>
      </rPr>
      <t>95</t>
    </r>
    <r>
      <rPr>
        <sz val="11"/>
        <color theme="1"/>
        <rFont val="Times New Roman"/>
        <family val="1"/>
      </rPr>
      <t xml:space="preserve"> = 11.5</t>
    </r>
    <phoneticPr fontId="1" type="noConversion"/>
  </si>
  <si>
    <r>
      <rPr>
        <i/>
        <sz val="11"/>
        <color theme="1"/>
        <rFont val="Times New Roman"/>
        <family val="1"/>
      </rPr>
      <t>k</t>
    </r>
    <r>
      <rPr>
        <sz val="11"/>
        <color theme="1"/>
        <rFont val="Times New Roman"/>
        <family val="1"/>
      </rPr>
      <t xml:space="preserve"> = 15.2</t>
    </r>
    <phoneticPr fontId="1" type="noConversion"/>
  </si>
  <si>
    <r>
      <rPr>
        <i/>
        <sz val="11"/>
        <color theme="1"/>
        <rFont val="Times New Roman"/>
        <family val="1"/>
      </rPr>
      <t>A</t>
    </r>
    <r>
      <rPr>
        <vertAlign val="subscript"/>
        <sz val="11"/>
        <color theme="1"/>
        <rFont val="Times New Roman"/>
        <family val="1"/>
      </rPr>
      <t>95</t>
    </r>
    <r>
      <rPr>
        <sz val="11"/>
        <color theme="1"/>
        <rFont val="Times New Roman"/>
        <family val="1"/>
      </rPr>
      <t xml:space="preserve"> = 9.0</t>
    </r>
    <phoneticPr fontId="1" type="noConversion"/>
  </si>
  <si>
    <r>
      <rPr>
        <i/>
        <sz val="11"/>
        <color theme="1"/>
        <rFont val="Times New Roman"/>
        <family val="1"/>
      </rPr>
      <t>K</t>
    </r>
    <r>
      <rPr>
        <sz val="11"/>
        <color theme="1"/>
        <rFont val="Times New Roman"/>
        <family val="1"/>
      </rPr>
      <t xml:space="preserve"> = 24.1</t>
    </r>
    <phoneticPr fontId="1" type="noConversion"/>
  </si>
  <si>
    <t>dip</t>
    <phoneticPr fontId="1" type="noConversion"/>
  </si>
  <si>
    <t>Cambrian layers</t>
    <phoneticPr fontId="1" type="noConversion"/>
  </si>
  <si>
    <r>
      <rPr>
        <i/>
        <sz val="11"/>
        <color theme="1"/>
        <rFont val="Times New Roman"/>
        <family val="1"/>
      </rPr>
      <t>A</t>
    </r>
    <r>
      <rPr>
        <vertAlign val="subscript"/>
        <sz val="11"/>
        <color theme="1"/>
        <rFont val="Times New Roman"/>
        <family val="1"/>
      </rPr>
      <t>95</t>
    </r>
    <r>
      <rPr>
        <sz val="11"/>
        <color theme="1"/>
        <rFont val="Times New Roman"/>
        <family val="1"/>
      </rPr>
      <t xml:space="preserve"> = 11.2</t>
    </r>
    <phoneticPr fontId="1" type="noConversion"/>
  </si>
  <si>
    <r>
      <rPr>
        <i/>
        <sz val="11"/>
        <color theme="1"/>
        <rFont val="Times New Roman"/>
        <family val="1"/>
      </rPr>
      <t>K</t>
    </r>
    <r>
      <rPr>
        <sz val="11"/>
        <color theme="1"/>
        <rFont val="Times New Roman"/>
        <family val="1"/>
      </rPr>
      <t xml:space="preserve"> = 16.1</t>
    </r>
    <phoneticPr fontId="1" type="noConversion"/>
  </si>
  <si>
    <t>Page and Nokleberg, 1974</t>
  </si>
  <si>
    <r>
      <t>α</t>
    </r>
    <r>
      <rPr>
        <vertAlign val="subscript"/>
        <sz val="11"/>
        <color theme="1"/>
        <rFont val="Times New Roman"/>
        <family val="1"/>
      </rPr>
      <t>95</t>
    </r>
    <r>
      <rPr>
        <sz val="11"/>
        <color theme="1"/>
        <rFont val="Times New Roman"/>
        <family val="1"/>
      </rPr>
      <t xml:space="preserve"> = 8.2</t>
    </r>
    <phoneticPr fontId="1" type="noConversion"/>
  </si>
  <si>
    <r>
      <rPr>
        <sz val="11"/>
        <color theme="1"/>
        <rFont val="Times New Roman"/>
        <family val="1"/>
      </rPr>
      <t>α</t>
    </r>
    <r>
      <rPr>
        <vertAlign val="subscript"/>
        <sz val="11"/>
        <color theme="1"/>
        <rFont val="Times New Roman"/>
        <family val="1"/>
      </rPr>
      <t>95</t>
    </r>
    <r>
      <rPr>
        <sz val="11"/>
        <color theme="1"/>
        <rFont val="宋体"/>
        <family val="2"/>
        <scheme val="minor"/>
      </rPr>
      <t xml:space="preserve"> </t>
    </r>
    <r>
      <rPr>
        <sz val="11"/>
        <color theme="1"/>
        <rFont val="Times New Roman"/>
        <family val="1"/>
      </rPr>
      <t>= 6.1</t>
    </r>
    <phoneticPr fontId="1" type="noConversion"/>
  </si>
  <si>
    <r>
      <rPr>
        <i/>
        <sz val="11"/>
        <color theme="1"/>
        <rFont val="Times New Roman"/>
        <family val="1"/>
      </rPr>
      <t>K</t>
    </r>
    <r>
      <rPr>
        <sz val="11"/>
        <color theme="1"/>
        <rFont val="Times New Roman"/>
        <family val="1"/>
      </rPr>
      <t xml:space="preserve"> = 57.7</t>
    </r>
    <phoneticPr fontId="1" type="noConversion"/>
  </si>
  <si>
    <t>Geraghty, 2013</t>
    <phoneticPr fontId="1" type="noConversion"/>
  </si>
  <si>
    <t>Dip azimuth</t>
    <phoneticPr fontId="1" type="noConversion"/>
  </si>
  <si>
    <t>dip</t>
    <phoneticPr fontId="1" type="noConversion"/>
  </si>
  <si>
    <t>trend of bedding pole</t>
    <phoneticPr fontId="1" type="noConversion"/>
  </si>
  <si>
    <t>plunge of bedding pole</t>
    <phoneticPr fontId="1" type="noConversion"/>
  </si>
  <si>
    <t>bedding strike</t>
    <phoneticPr fontId="1" type="noConversion"/>
  </si>
  <si>
    <t>Cambrian measurement #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</si>
</sst>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_ "/>
    <numFmt numFmtId="177" formatCode="0.000"/>
    <numFmt numFmtId="178" formatCode="0.0"/>
    <numFmt numFmtId="179" formatCode="0.000000000000_ "/>
    <numFmt numFmtId="180" formatCode="0.000_ "/>
    <numFmt numFmtId="181" formatCode="0.0000_ "/>
  </numFmts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Times New Roman"/>
      <family val="1"/>
    </font>
    <font>
      <vertAlign val="subscript"/>
      <sz val="11"/>
      <color theme="1"/>
      <name val="Times New Roman"/>
      <family val="1"/>
    </font>
    <font>
      <i/>
      <sz val="11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177" fontId="2" fillId="0" borderId="0" xfId="0" applyNumberFormat="1" applyFont="1" applyAlignment="1">
      <alignment horizontal="center"/>
    </xf>
    <xf numFmtId="178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76" fontId="2" fillId="0" borderId="0" xfId="0" applyNumberFormat="1" applyFont="1" applyFill="1" applyAlignment="1" applyProtection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/>
    <xf numFmtId="178" fontId="2" fillId="0" borderId="0" xfId="0" applyNumberFormat="1" applyFont="1" applyFill="1" applyAlignment="1">
      <alignment horizontal="center"/>
    </xf>
    <xf numFmtId="0" fontId="2" fillId="0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177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 vertical="top"/>
    </xf>
    <xf numFmtId="178" fontId="2" fillId="2" borderId="0" xfId="0" applyNumberFormat="1" applyFont="1" applyFill="1" applyAlignment="1">
      <alignment horizontal="center"/>
    </xf>
    <xf numFmtId="176" fontId="2" fillId="2" borderId="0" xfId="0" applyNumberFormat="1" applyFont="1" applyFill="1" applyAlignment="1" applyProtection="1">
      <alignment horizontal="center"/>
    </xf>
    <xf numFmtId="177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 vertical="top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177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 vertical="top"/>
    </xf>
    <xf numFmtId="178" fontId="2" fillId="3" borderId="0" xfId="0" applyNumberFormat="1" applyFont="1" applyFill="1" applyAlignment="1">
      <alignment horizontal="center"/>
    </xf>
    <xf numFmtId="179" fontId="0" fillId="0" borderId="0" xfId="0" applyNumberFormat="1"/>
    <xf numFmtId="0" fontId="2" fillId="4" borderId="0" xfId="0" applyFont="1" applyFill="1"/>
    <xf numFmtId="0" fontId="2" fillId="4" borderId="0" xfId="0" applyFont="1" applyFill="1" applyAlignment="1">
      <alignment horizontal="center"/>
    </xf>
    <xf numFmtId="177" fontId="2" fillId="4" borderId="0" xfId="0" applyNumberFormat="1" applyFont="1" applyFill="1" applyAlignment="1">
      <alignment horizontal="center"/>
    </xf>
    <xf numFmtId="176" fontId="2" fillId="4" borderId="0" xfId="0" applyNumberFormat="1" applyFont="1" applyFill="1" applyAlignment="1" applyProtection="1">
      <alignment horizontal="center"/>
    </xf>
    <xf numFmtId="178" fontId="2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 vertical="top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177" fontId="2" fillId="0" borderId="1" xfId="0" applyNumberFormat="1" applyFont="1" applyBorder="1" applyAlignment="1">
      <alignment horizontal="center"/>
    </xf>
    <xf numFmtId="176" fontId="2" fillId="0" borderId="1" xfId="0" applyNumberFormat="1" applyFont="1" applyFill="1" applyBorder="1" applyAlignment="1" applyProtection="1">
      <alignment horizontal="center"/>
    </xf>
    <xf numFmtId="0" fontId="2" fillId="0" borderId="1" xfId="0" applyFont="1" applyFill="1" applyBorder="1" applyAlignment="1">
      <alignment horizontal="center"/>
    </xf>
    <xf numFmtId="178" fontId="2" fillId="0" borderId="1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top"/>
    </xf>
    <xf numFmtId="0" fontId="2" fillId="0" borderId="1" xfId="0" applyFont="1" applyFill="1" applyBorder="1"/>
    <xf numFmtId="177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top"/>
    </xf>
    <xf numFmtId="178" fontId="2" fillId="0" borderId="1" xfId="0" applyNumberFormat="1" applyFont="1" applyBorder="1" applyAlignment="1">
      <alignment horizontal="center"/>
    </xf>
    <xf numFmtId="0" fontId="0" fillId="0" borderId="1" xfId="0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/>
    <xf numFmtId="176" fontId="2" fillId="2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80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178" fontId="2" fillId="0" borderId="0" xfId="0" applyNumberFormat="1" applyFont="1" applyAlignment="1">
      <alignment horizontal="center" vertical="top"/>
    </xf>
    <xf numFmtId="176" fontId="2" fillId="3" borderId="0" xfId="0" applyNumberFormat="1" applyFont="1" applyFill="1" applyAlignment="1" applyProtection="1">
      <alignment horizontal="center"/>
    </xf>
    <xf numFmtId="0" fontId="2" fillId="5" borderId="0" xfId="0" applyFont="1" applyFill="1"/>
    <xf numFmtId="0" fontId="2" fillId="5" borderId="0" xfId="0" applyFont="1" applyFill="1" applyAlignment="1">
      <alignment horizontal="center"/>
    </xf>
    <xf numFmtId="177" fontId="2" fillId="5" borderId="0" xfId="0" applyNumberFormat="1" applyFont="1" applyFill="1" applyAlignment="1">
      <alignment horizontal="center"/>
    </xf>
    <xf numFmtId="0" fontId="2" fillId="5" borderId="0" xfId="0" applyFont="1" applyFill="1" applyAlignment="1">
      <alignment horizontal="center" vertical="top"/>
    </xf>
    <xf numFmtId="176" fontId="2" fillId="5" borderId="0" xfId="0" applyNumberFormat="1" applyFont="1" applyFill="1" applyAlignment="1" applyProtection="1">
      <alignment horizontal="center"/>
    </xf>
    <xf numFmtId="178" fontId="2" fillId="5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78" fontId="2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77" fontId="0" fillId="0" borderId="0" xfId="0" applyNumberFormat="1"/>
    <xf numFmtId="181" fontId="0" fillId="0" borderId="0" xfId="0" applyNumberFormat="1"/>
    <xf numFmtId="0" fontId="2" fillId="6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0" fillId="3" borderId="0" xfId="0" applyFill="1"/>
    <xf numFmtId="2" fontId="2" fillId="3" borderId="0" xfId="0" applyNumberFormat="1" applyFont="1" applyFill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7"/>
  <sheetViews>
    <sheetView workbookViewId="0">
      <selection activeCell="K16" sqref="K16"/>
    </sheetView>
  </sheetViews>
  <sheetFormatPr defaultRowHeight="14" x14ac:dyDescent="0.25"/>
  <cols>
    <col min="6" max="6" width="10.26953125" bestFit="1" customWidth="1"/>
    <col min="11" max="11" width="10.54296875" customWidth="1"/>
  </cols>
  <sheetData>
    <row r="1" spans="1:25" ht="14.5" x14ac:dyDescent="0.3">
      <c r="A1" s="49"/>
      <c r="B1" s="49"/>
      <c r="C1" s="72" t="s">
        <v>23</v>
      </c>
      <c r="D1" s="72"/>
      <c r="E1" s="49"/>
      <c r="F1" s="49"/>
      <c r="G1" s="49"/>
      <c r="H1" s="49"/>
      <c r="I1" s="72" t="s">
        <v>115</v>
      </c>
      <c r="J1" s="72"/>
      <c r="K1" s="49"/>
      <c r="L1" s="49"/>
      <c r="M1" s="49"/>
      <c r="N1" s="49"/>
      <c r="O1" s="49"/>
      <c r="P1" s="49"/>
      <c r="Q1" s="49"/>
      <c r="R1" s="73" t="s">
        <v>103</v>
      </c>
      <c r="S1" s="73"/>
      <c r="T1" s="73"/>
      <c r="U1" s="73"/>
      <c r="V1" s="73" t="s">
        <v>102</v>
      </c>
      <c r="W1" s="73"/>
      <c r="X1" s="73"/>
      <c r="Y1" s="73"/>
    </row>
    <row r="2" spans="1:25" ht="17.5" thickBot="1" x14ac:dyDescent="0.5">
      <c r="A2" s="32" t="s">
        <v>32</v>
      </c>
      <c r="B2" s="32" t="s">
        <v>31</v>
      </c>
      <c r="C2" s="33" t="s">
        <v>82</v>
      </c>
      <c r="D2" s="33" t="s">
        <v>75</v>
      </c>
      <c r="E2" s="33" t="s">
        <v>44</v>
      </c>
      <c r="F2" s="33" t="s">
        <v>45</v>
      </c>
      <c r="G2" s="33" t="s">
        <v>33</v>
      </c>
      <c r="H2" s="33" t="s">
        <v>34</v>
      </c>
      <c r="I2" s="33" t="s">
        <v>82</v>
      </c>
      <c r="J2" s="33" t="s">
        <v>75</v>
      </c>
      <c r="K2" s="33" t="s">
        <v>84</v>
      </c>
      <c r="L2" s="34" t="s">
        <v>35</v>
      </c>
      <c r="M2" s="33" t="s">
        <v>36</v>
      </c>
      <c r="N2" s="34" t="s">
        <v>46</v>
      </c>
      <c r="O2" s="33" t="s">
        <v>37</v>
      </c>
      <c r="P2" s="33" t="s">
        <v>38</v>
      </c>
      <c r="Q2" s="33" t="s">
        <v>39</v>
      </c>
      <c r="R2" s="33" t="s">
        <v>50</v>
      </c>
      <c r="S2" s="33" t="s">
        <v>49</v>
      </c>
      <c r="T2" s="33" t="s">
        <v>48</v>
      </c>
      <c r="U2" s="33" t="s">
        <v>47</v>
      </c>
      <c r="V2" s="33" t="s">
        <v>50</v>
      </c>
      <c r="W2" s="33" t="s">
        <v>49</v>
      </c>
      <c r="X2" s="33" t="s">
        <v>48</v>
      </c>
      <c r="Y2" s="33" t="s">
        <v>47</v>
      </c>
    </row>
    <row r="3" spans="1:25" ht="14.5" x14ac:dyDescent="0.3">
      <c r="A3" s="12" t="s">
        <v>41</v>
      </c>
      <c r="B3" s="12" t="s">
        <v>23</v>
      </c>
      <c r="C3" s="13">
        <v>210</v>
      </c>
      <c r="D3" s="13"/>
      <c r="E3" s="14">
        <v>45.459511111111112</v>
      </c>
      <c r="F3" s="14">
        <v>110.1388</v>
      </c>
      <c r="G3" s="13">
        <v>16</v>
      </c>
      <c r="H3" s="13">
        <v>16</v>
      </c>
      <c r="I3" s="13">
        <v>274.7</v>
      </c>
      <c r="J3" s="13">
        <v>17.7</v>
      </c>
      <c r="K3" s="13" t="s">
        <v>83</v>
      </c>
      <c r="L3" s="15">
        <v>162.69999999999999</v>
      </c>
      <c r="M3" s="13">
        <v>46.3</v>
      </c>
      <c r="N3" s="50">
        <v>151.1613389426947</v>
      </c>
      <c r="O3" s="50">
        <v>62.067362044355384</v>
      </c>
      <c r="P3" s="13">
        <v>41.2</v>
      </c>
      <c r="Q3" s="16">
        <v>5.8</v>
      </c>
      <c r="R3" s="16">
        <v>-15.244448487634994</v>
      </c>
      <c r="S3" s="16">
        <v>265.70986500609331</v>
      </c>
      <c r="T3" s="16">
        <v>4.7698241944696482</v>
      </c>
      <c r="U3" s="16">
        <v>7.4384109111345449</v>
      </c>
      <c r="V3" s="17">
        <v>2.4070853286909708</v>
      </c>
      <c r="W3" s="17">
        <v>270.4236175458995</v>
      </c>
      <c r="X3" s="16">
        <v>6.9951623666116554</v>
      </c>
      <c r="Y3" s="16">
        <v>9.007989601038668</v>
      </c>
    </row>
    <row r="4" spans="1:25" ht="14.5" x14ac:dyDescent="0.3">
      <c r="A4" s="12" t="s">
        <v>63</v>
      </c>
      <c r="B4" s="12" t="s">
        <v>23</v>
      </c>
      <c r="C4" s="13">
        <v>190</v>
      </c>
      <c r="D4" s="13"/>
      <c r="E4" s="14">
        <v>45.47398888888889</v>
      </c>
      <c r="F4" s="14">
        <v>110.13885000000001</v>
      </c>
      <c r="G4" s="13">
        <v>6</v>
      </c>
      <c r="H4" s="13">
        <v>10</v>
      </c>
      <c r="I4" s="13">
        <v>274.7</v>
      </c>
      <c r="J4" s="13">
        <v>17.7</v>
      </c>
      <c r="K4" s="13" t="s">
        <v>83</v>
      </c>
      <c r="L4" s="15">
        <v>127.7</v>
      </c>
      <c r="M4" s="13">
        <v>39.799999999999997</v>
      </c>
      <c r="N4" s="50">
        <v>112.2691985874832</v>
      </c>
      <c r="O4" s="50">
        <v>47.478739378741686</v>
      </c>
      <c r="P4" s="13">
        <v>19.100000000000001</v>
      </c>
      <c r="Q4" s="16">
        <v>15.7</v>
      </c>
      <c r="R4" s="16">
        <v>-6.9896252152922012</v>
      </c>
      <c r="S4" s="16">
        <v>297.24026063823021</v>
      </c>
      <c r="T4" s="16">
        <v>11.332554506246568</v>
      </c>
      <c r="U4" s="16">
        <v>18.863779830270342</v>
      </c>
      <c r="V4" s="17">
        <v>6.1988061041394769</v>
      </c>
      <c r="W4" s="17">
        <v>304.67313272839658</v>
      </c>
      <c r="X4" s="16">
        <v>13.246847246370137</v>
      </c>
      <c r="Y4" s="16">
        <v>20.394876188066071</v>
      </c>
    </row>
    <row r="5" spans="1:25" ht="14.5" x14ac:dyDescent="0.3">
      <c r="A5" s="12" t="s">
        <v>1</v>
      </c>
      <c r="B5" s="12" t="s">
        <v>23</v>
      </c>
      <c r="C5" s="13">
        <v>129</v>
      </c>
      <c r="D5" s="13">
        <v>46</v>
      </c>
      <c r="E5" s="14">
        <v>45.452188888888891</v>
      </c>
      <c r="F5" s="14">
        <v>110.03923055555555</v>
      </c>
      <c r="G5" s="13">
        <v>8</v>
      </c>
      <c r="H5" s="13">
        <v>8</v>
      </c>
      <c r="I5" s="13">
        <v>274.7</v>
      </c>
      <c r="J5" s="13">
        <v>17.7</v>
      </c>
      <c r="K5" s="13" t="s">
        <v>83</v>
      </c>
      <c r="L5" s="15">
        <v>154.30000000000001</v>
      </c>
      <c r="M5" s="13">
        <v>52.9</v>
      </c>
      <c r="N5" s="50">
        <v>134.37066057510552</v>
      </c>
      <c r="O5" s="50">
        <v>66.63662833203567</v>
      </c>
      <c r="P5" s="13">
        <v>17.100000000000001</v>
      </c>
      <c r="Q5" s="16">
        <v>13.78</v>
      </c>
      <c r="R5" s="16">
        <v>-7.7160550623208426</v>
      </c>
      <c r="S5" s="16">
        <v>271.37174989814434</v>
      </c>
      <c r="T5" s="16">
        <v>13.17664413961986</v>
      </c>
      <c r="U5" s="16">
        <v>19.05644997310738</v>
      </c>
      <c r="V5" s="17">
        <v>12.624862688213339</v>
      </c>
      <c r="W5" s="17">
        <v>278.57480091507853</v>
      </c>
      <c r="X5" s="16">
        <v>18.725597717982897</v>
      </c>
      <c r="Y5" s="16">
        <v>22.717337563938521</v>
      </c>
    </row>
    <row r="6" spans="1:25" ht="14.5" x14ac:dyDescent="0.3">
      <c r="A6" s="12" t="s">
        <v>4</v>
      </c>
      <c r="B6" s="12" t="s">
        <v>23</v>
      </c>
      <c r="C6" s="13">
        <v>90</v>
      </c>
      <c r="D6" s="13">
        <v>47</v>
      </c>
      <c r="E6" s="14">
        <v>45.394750000000002</v>
      </c>
      <c r="F6" s="14">
        <v>109.8880888888889</v>
      </c>
      <c r="G6" s="13">
        <v>8</v>
      </c>
      <c r="H6" s="13">
        <v>8</v>
      </c>
      <c r="I6" s="13">
        <v>274.7</v>
      </c>
      <c r="J6" s="13">
        <v>17.7</v>
      </c>
      <c r="K6" s="13" t="s">
        <v>83</v>
      </c>
      <c r="L6" s="15">
        <v>178</v>
      </c>
      <c r="M6" s="13">
        <v>31.2</v>
      </c>
      <c r="N6" s="50">
        <v>175.99527577981226</v>
      </c>
      <c r="O6" s="50">
        <v>48.745442469367752</v>
      </c>
      <c r="P6" s="13">
        <v>200.6</v>
      </c>
      <c r="Q6" s="16">
        <v>3.92</v>
      </c>
      <c r="R6" s="16">
        <v>-27.731867641355606</v>
      </c>
      <c r="S6" s="16">
        <v>252.27455775909286</v>
      </c>
      <c r="T6" s="16">
        <v>2.4538771538343762</v>
      </c>
      <c r="U6" s="16">
        <v>4.3861595831233036</v>
      </c>
      <c r="V6" s="17">
        <v>-14.831673584634</v>
      </c>
      <c r="W6" s="17">
        <v>253.71040213142143</v>
      </c>
      <c r="X6" s="16">
        <v>3.4021173540021157</v>
      </c>
      <c r="Y6" s="16">
        <v>5.1645520790940784</v>
      </c>
    </row>
    <row r="7" spans="1:25" ht="14.5" x14ac:dyDescent="0.3">
      <c r="A7" s="20" t="s">
        <v>66</v>
      </c>
      <c r="B7" s="20" t="s">
        <v>23</v>
      </c>
      <c r="C7" s="21">
        <v>334</v>
      </c>
      <c r="D7" s="21">
        <v>46</v>
      </c>
      <c r="E7" s="22">
        <v>45.394819444444444</v>
      </c>
      <c r="F7" s="22">
        <v>109.88775000000001</v>
      </c>
      <c r="G7" s="21">
        <v>8</v>
      </c>
      <c r="H7" s="21">
        <v>8</v>
      </c>
      <c r="I7" s="21">
        <v>274.7</v>
      </c>
      <c r="J7" s="21">
        <v>17.7</v>
      </c>
      <c r="K7" s="21" t="s">
        <v>104</v>
      </c>
      <c r="L7" s="23">
        <v>135.69999999999999</v>
      </c>
      <c r="M7" s="21">
        <v>-36.299999999999997</v>
      </c>
      <c r="N7" s="24">
        <v>143.04260401659431</v>
      </c>
      <c r="O7" s="24">
        <v>-23.780555786058692</v>
      </c>
      <c r="P7" s="21">
        <v>195.7</v>
      </c>
      <c r="Q7" s="24">
        <v>3.97</v>
      </c>
      <c r="R7" s="24">
        <v>45.825418590755312</v>
      </c>
      <c r="S7" s="24">
        <v>140.29871494811351</v>
      </c>
      <c r="T7" s="24">
        <v>2.6928388844335718</v>
      </c>
      <c r="U7" s="24">
        <v>4.623974426997564</v>
      </c>
      <c r="V7" s="55">
        <v>-44.521374704337077</v>
      </c>
      <c r="W7" s="55">
        <v>305.54795546799284</v>
      </c>
      <c r="X7" s="24">
        <v>2.2606880355672838</v>
      </c>
      <c r="Y7" s="24">
        <v>4.2367277771934218</v>
      </c>
    </row>
    <row r="8" spans="1:25" ht="14.5" x14ac:dyDescent="0.3">
      <c r="A8" s="12" t="s">
        <v>8</v>
      </c>
      <c r="B8" s="12" t="s">
        <v>23</v>
      </c>
      <c r="C8" s="13">
        <v>92</v>
      </c>
      <c r="D8" s="13">
        <v>32</v>
      </c>
      <c r="E8" s="14">
        <v>45.395150000000001</v>
      </c>
      <c r="F8" s="14">
        <v>109.8871388888889</v>
      </c>
      <c r="G8" s="13">
        <v>7</v>
      </c>
      <c r="H8" s="13">
        <v>8</v>
      </c>
      <c r="I8" s="13">
        <v>274.7</v>
      </c>
      <c r="J8" s="13">
        <v>17.7</v>
      </c>
      <c r="K8" s="13" t="s">
        <v>83</v>
      </c>
      <c r="L8" s="15">
        <v>171.9</v>
      </c>
      <c r="M8" s="13">
        <v>32</v>
      </c>
      <c r="N8" s="50">
        <v>168.01166678200704</v>
      </c>
      <c r="O8" s="50">
        <v>49.135673024352243</v>
      </c>
      <c r="P8" s="13">
        <v>137.1</v>
      </c>
      <c r="Q8" s="16">
        <v>5.17</v>
      </c>
      <c r="R8" s="16">
        <v>-26.824095325644699</v>
      </c>
      <c r="S8" s="16">
        <v>258.78073636284444</v>
      </c>
      <c r="T8" s="16">
        <v>3.2746839425913308</v>
      </c>
      <c r="U8" s="16">
        <v>5.8189543885713126</v>
      </c>
      <c r="V8" s="17">
        <v>-13.795752960066871</v>
      </c>
      <c r="W8" s="17">
        <v>260.78450613047909</v>
      </c>
      <c r="X8" s="16">
        <v>4.5267331577635987</v>
      </c>
      <c r="Y8" s="16">
        <v>6.8415215807527092</v>
      </c>
    </row>
    <row r="9" spans="1:25" ht="14.5" x14ac:dyDescent="0.3">
      <c r="A9" s="12" t="s">
        <v>11</v>
      </c>
      <c r="B9" s="12" t="s">
        <v>23</v>
      </c>
      <c r="C9" s="13">
        <v>83</v>
      </c>
      <c r="D9" s="13">
        <v>32</v>
      </c>
      <c r="E9" s="14">
        <v>45.395449999999997</v>
      </c>
      <c r="F9" s="14">
        <v>109.88708055555556</v>
      </c>
      <c r="G9" s="13">
        <v>8</v>
      </c>
      <c r="H9" s="13">
        <v>8</v>
      </c>
      <c r="I9" s="13">
        <v>274.7</v>
      </c>
      <c r="J9" s="13">
        <v>17.7</v>
      </c>
      <c r="K9" s="13" t="s">
        <v>83</v>
      </c>
      <c r="L9" s="15">
        <v>171.1</v>
      </c>
      <c r="M9" s="13">
        <v>35.200000000000003</v>
      </c>
      <c r="N9" s="50">
        <v>166.41138034889255</v>
      </c>
      <c r="O9" s="50">
        <v>52.243297060466553</v>
      </c>
      <c r="P9" s="13">
        <v>40.1</v>
      </c>
      <c r="Q9" s="16">
        <v>8.8000000000000007</v>
      </c>
      <c r="R9" s="16">
        <v>-24.672479325508881</v>
      </c>
      <c r="S9" s="16">
        <v>259.35223801455345</v>
      </c>
      <c r="T9" s="16">
        <v>5.8604599111396301</v>
      </c>
      <c r="U9" s="16">
        <v>10.155987819068146</v>
      </c>
      <c r="V9" s="17">
        <v>-10.793331619190315</v>
      </c>
      <c r="W9" s="17">
        <v>261.70497416337594</v>
      </c>
      <c r="X9" s="16">
        <v>8.2832504451362734</v>
      </c>
      <c r="Y9" s="16">
        <v>12.074154095314789</v>
      </c>
    </row>
    <row r="10" spans="1:25" ht="14.5" x14ac:dyDescent="0.3">
      <c r="A10" s="12" t="s">
        <v>21</v>
      </c>
      <c r="B10" s="12" t="s">
        <v>23</v>
      </c>
      <c r="C10" s="13"/>
      <c r="D10" s="13"/>
      <c r="E10" s="14">
        <v>45.399799999999999</v>
      </c>
      <c r="F10" s="14">
        <v>109.97233888888888</v>
      </c>
      <c r="G10" s="13">
        <v>4</v>
      </c>
      <c r="H10" s="13">
        <v>5</v>
      </c>
      <c r="I10" s="13">
        <v>274.7</v>
      </c>
      <c r="J10" s="13">
        <v>17.7</v>
      </c>
      <c r="K10" s="13" t="s">
        <v>83</v>
      </c>
      <c r="L10" s="15">
        <v>148</v>
      </c>
      <c r="M10" s="13">
        <v>46.9</v>
      </c>
      <c r="N10" s="50">
        <v>130.99530729542897</v>
      </c>
      <c r="O10" s="50">
        <v>59.559594811622844</v>
      </c>
      <c r="P10" s="13">
        <v>34.799999999999997</v>
      </c>
      <c r="Q10" s="16">
        <v>15.8</v>
      </c>
      <c r="R10" s="16">
        <v>-10.932107556101204</v>
      </c>
      <c r="S10" s="16">
        <v>278.45373522804391</v>
      </c>
      <c r="T10" s="16">
        <v>13.163435619538784</v>
      </c>
      <c r="U10" s="16">
        <v>20.395208677162575</v>
      </c>
      <c r="V10" s="17">
        <v>6.3498596083609389</v>
      </c>
      <c r="W10" s="17">
        <v>285.3650376613665</v>
      </c>
      <c r="X10" s="16">
        <v>17.852522486333559</v>
      </c>
      <c r="Y10" s="16">
        <v>23.751624471532661</v>
      </c>
    </row>
    <row r="11" spans="1:25" ht="14.5" x14ac:dyDescent="0.3">
      <c r="A11" s="12" t="s">
        <v>14</v>
      </c>
      <c r="B11" s="12" t="s">
        <v>23</v>
      </c>
      <c r="C11" s="13"/>
      <c r="D11" s="13"/>
      <c r="E11" s="14">
        <v>45.393561111111111</v>
      </c>
      <c r="F11" s="14">
        <v>109.8831</v>
      </c>
      <c r="G11" s="13">
        <v>9</v>
      </c>
      <c r="H11" s="13">
        <v>9</v>
      </c>
      <c r="I11" s="13">
        <v>274.7</v>
      </c>
      <c r="J11" s="13">
        <v>17.7</v>
      </c>
      <c r="K11" s="13" t="s">
        <v>83</v>
      </c>
      <c r="L11" s="15">
        <v>171.3</v>
      </c>
      <c r="M11" s="13">
        <v>40.200000000000003</v>
      </c>
      <c r="N11" s="50">
        <v>165.6145550105179</v>
      </c>
      <c r="O11" s="50">
        <v>57.224689689898952</v>
      </c>
      <c r="P11" s="13">
        <v>141.80000000000001</v>
      </c>
      <c r="Q11" s="16">
        <v>4.34</v>
      </c>
      <c r="R11" s="16">
        <v>-21.242540586302646</v>
      </c>
      <c r="S11" s="16">
        <v>258.71430934697793</v>
      </c>
      <c r="T11" s="16">
        <v>3.1561879841852227</v>
      </c>
      <c r="U11" s="16">
        <v>5.2340911337801881</v>
      </c>
      <c r="V11" s="17">
        <v>-5.7717673207259717</v>
      </c>
      <c r="W11" s="17">
        <v>261.49152292943285</v>
      </c>
      <c r="X11" s="16">
        <v>4.619069692020112</v>
      </c>
      <c r="Y11" s="16">
        <v>6.3319445505481537</v>
      </c>
    </row>
    <row r="12" spans="1:25" ht="14.5" x14ac:dyDescent="0.3">
      <c r="A12" s="12" t="s">
        <v>42</v>
      </c>
      <c r="B12" s="12" t="s">
        <v>23</v>
      </c>
      <c r="C12" s="13">
        <v>74</v>
      </c>
      <c r="D12" s="13">
        <v>51</v>
      </c>
      <c r="E12" s="14">
        <v>45.393419444444447</v>
      </c>
      <c r="F12" s="14">
        <v>109.88316111111111</v>
      </c>
      <c r="G12" s="13">
        <v>14</v>
      </c>
      <c r="H12" s="13">
        <v>14</v>
      </c>
      <c r="I12" s="13">
        <v>274.7</v>
      </c>
      <c r="J12" s="13">
        <v>17.7</v>
      </c>
      <c r="K12" s="13" t="s">
        <v>83</v>
      </c>
      <c r="L12" s="15">
        <v>163.80000000000001</v>
      </c>
      <c r="M12" s="13">
        <v>44.9</v>
      </c>
      <c r="N12" s="50">
        <v>153.4119623639985</v>
      </c>
      <c r="O12" s="50">
        <v>60.88510286714331</v>
      </c>
      <c r="P12" s="13">
        <v>349.1</v>
      </c>
      <c r="Q12" s="16">
        <v>2.1</v>
      </c>
      <c r="R12" s="16">
        <v>-16.623138493056338</v>
      </c>
      <c r="S12" s="16">
        <v>265.22264731380716</v>
      </c>
      <c r="T12" s="16">
        <v>1.6764888177913235</v>
      </c>
      <c r="U12" s="16">
        <v>2.653535860641159</v>
      </c>
      <c r="V12" s="17">
        <v>0.47724678280469518</v>
      </c>
      <c r="W12" s="17">
        <v>269.57132937361752</v>
      </c>
      <c r="X12" s="16">
        <v>2.4558110023045501</v>
      </c>
      <c r="Y12" s="16">
        <v>3.2116047952686411</v>
      </c>
    </row>
    <row r="13" spans="1:25" ht="14.5" x14ac:dyDescent="0.3">
      <c r="A13" s="12" t="s">
        <v>71</v>
      </c>
      <c r="B13" s="12" t="s">
        <v>23</v>
      </c>
      <c r="C13" s="13">
        <v>142</v>
      </c>
      <c r="D13" s="13">
        <v>62</v>
      </c>
      <c r="E13" s="14">
        <v>45.378261111111108</v>
      </c>
      <c r="F13" s="14">
        <v>109.87783055555555</v>
      </c>
      <c r="G13" s="13">
        <v>11</v>
      </c>
      <c r="H13" s="13">
        <v>18</v>
      </c>
      <c r="I13" s="13">
        <v>274.7</v>
      </c>
      <c r="J13" s="13">
        <v>17.7</v>
      </c>
      <c r="K13" s="13" t="s">
        <v>83</v>
      </c>
      <c r="L13" s="15">
        <v>129.6</v>
      </c>
      <c r="M13" s="13">
        <v>41.4</v>
      </c>
      <c r="N13" s="50">
        <v>113.36326483803948</v>
      </c>
      <c r="O13" s="50">
        <v>49.507335542517112</v>
      </c>
      <c r="P13" s="13">
        <v>47.6</v>
      </c>
      <c r="Q13" s="16">
        <v>6.7</v>
      </c>
      <c r="R13" s="16">
        <v>-7.0426108160682395</v>
      </c>
      <c r="S13" s="16">
        <v>295.39059672925418</v>
      </c>
      <c r="T13" s="16">
        <v>4.9851194559115939</v>
      </c>
      <c r="U13" s="16">
        <v>8.1731631861532801</v>
      </c>
      <c r="V13" s="17">
        <v>6.8511169491826767</v>
      </c>
      <c r="W13" s="17">
        <v>303.05026407512861</v>
      </c>
      <c r="X13" s="16">
        <v>5.9161960118161563</v>
      </c>
      <c r="Y13" s="16">
        <v>8.9037644243082497</v>
      </c>
    </row>
    <row r="14" spans="1:25" s="70" customFormat="1" ht="14.5" x14ac:dyDescent="0.3">
      <c r="A14" s="20" t="s">
        <v>98</v>
      </c>
      <c r="B14" s="20" t="s">
        <v>23</v>
      </c>
      <c r="C14" s="20"/>
      <c r="D14" s="20"/>
      <c r="E14" s="22">
        <v>45.36506111111111</v>
      </c>
      <c r="F14" s="22">
        <v>109.80691944444445</v>
      </c>
      <c r="G14" s="21">
        <v>8</v>
      </c>
      <c r="H14" s="21">
        <v>8</v>
      </c>
      <c r="I14" s="21">
        <v>274.7</v>
      </c>
      <c r="J14" s="21">
        <v>17.7</v>
      </c>
      <c r="K14" s="21" t="s">
        <v>104</v>
      </c>
      <c r="L14" s="21">
        <v>97.2</v>
      </c>
      <c r="M14" s="21">
        <v>-51.9</v>
      </c>
      <c r="N14" s="24">
        <v>117.95374017021338</v>
      </c>
      <c r="O14" s="71">
        <v>-47.859325613874063</v>
      </c>
      <c r="P14" s="21">
        <v>35.6</v>
      </c>
      <c r="Q14" s="24">
        <v>9.41</v>
      </c>
      <c r="R14" s="24">
        <v>27.183727179893829</v>
      </c>
      <c r="S14" s="24">
        <v>180.07745164221865</v>
      </c>
      <c r="T14" s="24">
        <v>8.7853617665965071</v>
      </c>
      <c r="U14" s="24">
        <v>12.858479550226811</v>
      </c>
      <c r="V14" s="55">
        <v>-39.229190320397748</v>
      </c>
      <c r="W14" s="55">
        <v>343.73416777248946</v>
      </c>
      <c r="X14" s="24">
        <v>8.0066896849651119</v>
      </c>
      <c r="Y14" s="24">
        <v>12.275418094004902</v>
      </c>
    </row>
    <row r="15" spans="1:25" ht="14.5" x14ac:dyDescent="0.3">
      <c r="A15" s="26" t="s">
        <v>22</v>
      </c>
      <c r="B15" s="26" t="s">
        <v>23</v>
      </c>
      <c r="C15" s="27">
        <v>349</v>
      </c>
      <c r="D15" s="27">
        <v>30</v>
      </c>
      <c r="E15" s="28">
        <v>45.355830555555556</v>
      </c>
      <c r="F15" s="28">
        <v>109.80498888888889</v>
      </c>
      <c r="G15" s="27">
        <v>5</v>
      </c>
      <c r="H15" s="27">
        <v>8</v>
      </c>
      <c r="I15" s="27">
        <v>274.7</v>
      </c>
      <c r="J15" s="27">
        <v>17.7</v>
      </c>
      <c r="K15" s="27" t="s">
        <v>91</v>
      </c>
      <c r="L15" s="31">
        <v>26.1</v>
      </c>
      <c r="M15" s="27">
        <v>0.1</v>
      </c>
      <c r="N15" s="29">
        <v>27.048709370757333</v>
      </c>
      <c r="O15" s="29">
        <v>-16.344293032342676</v>
      </c>
      <c r="P15" s="27">
        <v>110.7</v>
      </c>
      <c r="Q15" s="30">
        <v>7.3</v>
      </c>
      <c r="R15" s="30">
        <v>39.17316142938143</v>
      </c>
      <c r="S15" s="30">
        <v>35.619828915949768</v>
      </c>
      <c r="T15" s="30">
        <v>3.6500083394242608</v>
      </c>
      <c r="U15" s="30">
        <v>7.3000083387367045</v>
      </c>
      <c r="V15" s="29">
        <v>31.064181216800453</v>
      </c>
      <c r="W15" s="29">
        <v>38.508927835320662</v>
      </c>
      <c r="X15" s="30">
        <v>3.8804734375266832</v>
      </c>
      <c r="Y15" s="30">
        <v>7.5269456297296724</v>
      </c>
    </row>
    <row r="16" spans="1:25" ht="14.5" x14ac:dyDescent="0.3">
      <c r="A16" s="56" t="s">
        <v>67</v>
      </c>
      <c r="B16" s="56" t="s">
        <v>23</v>
      </c>
      <c r="C16" s="57">
        <v>319</v>
      </c>
      <c r="D16" s="57">
        <v>49</v>
      </c>
      <c r="E16" s="58">
        <v>45.375799999999998</v>
      </c>
      <c r="F16" s="58">
        <v>109.78781111111111</v>
      </c>
      <c r="G16" s="57">
        <v>6</v>
      </c>
      <c r="H16" s="57">
        <v>8</v>
      </c>
      <c r="I16" s="57">
        <v>274.7</v>
      </c>
      <c r="J16" s="57">
        <v>17.7</v>
      </c>
      <c r="K16" s="57" t="s">
        <v>105</v>
      </c>
      <c r="L16" s="59">
        <v>89.6</v>
      </c>
      <c r="M16" s="57">
        <v>9.5</v>
      </c>
      <c r="N16" s="60">
        <v>86.949513251887268</v>
      </c>
      <c r="O16" s="60">
        <v>7.5030140953633992</v>
      </c>
      <c r="P16" s="57">
        <v>11.2</v>
      </c>
      <c r="Q16" s="61">
        <v>21</v>
      </c>
      <c r="R16" s="61">
        <v>3.6826965959300435</v>
      </c>
      <c r="S16" s="61">
        <v>337.1322028469246</v>
      </c>
      <c r="T16" s="61">
        <v>10.718994921799714</v>
      </c>
      <c r="U16" s="61">
        <v>21.217864614657579</v>
      </c>
      <c r="V16" s="60">
        <v>-4.8225005741685729</v>
      </c>
      <c r="W16" s="60">
        <v>159.73118791127456</v>
      </c>
      <c r="X16" s="61">
        <v>10.636013753800308</v>
      </c>
      <c r="Y16" s="61">
        <v>21.135575966468696</v>
      </c>
    </row>
    <row r="17" spans="1:25" ht="14.5" x14ac:dyDescent="0.3">
      <c r="A17" s="26" t="s">
        <v>52</v>
      </c>
      <c r="B17" s="26" t="s">
        <v>23</v>
      </c>
      <c r="C17" s="27">
        <v>50</v>
      </c>
      <c r="D17" s="27">
        <v>78</v>
      </c>
      <c r="E17" s="28">
        <v>45.433999999999997</v>
      </c>
      <c r="F17" s="28">
        <v>110.051</v>
      </c>
      <c r="G17" s="27">
        <v>4</v>
      </c>
      <c r="H17" s="27">
        <v>8</v>
      </c>
      <c r="I17" s="27">
        <v>274.7</v>
      </c>
      <c r="J17" s="27">
        <v>17.7</v>
      </c>
      <c r="K17" s="27" t="s">
        <v>91</v>
      </c>
      <c r="L17" s="29">
        <v>165.9</v>
      </c>
      <c r="M17" s="29">
        <v>-0.9</v>
      </c>
      <c r="N17" s="29">
        <v>165.13166495170637</v>
      </c>
      <c r="O17" s="29">
        <v>15.831749917586549</v>
      </c>
      <c r="P17" s="29">
        <v>105.8</v>
      </c>
      <c r="Q17" s="29">
        <v>9</v>
      </c>
      <c r="R17" s="30">
        <v>43.327179915789024</v>
      </c>
      <c r="S17" s="30">
        <v>89.514239431506553</v>
      </c>
      <c r="T17" s="30">
        <v>4.5008328391439925</v>
      </c>
      <c r="U17" s="30">
        <v>9.0008327930370413</v>
      </c>
      <c r="V17" s="29">
        <v>-34.855274303651015</v>
      </c>
      <c r="W17" s="29">
        <v>267.98416705181228</v>
      </c>
      <c r="X17" s="30">
        <v>4.766042318429899</v>
      </c>
      <c r="Y17" s="30">
        <v>9.262222156151898</v>
      </c>
    </row>
    <row r="18" spans="1:25" ht="14.5" x14ac:dyDescent="0.3">
      <c r="A18" s="26" t="s">
        <v>54</v>
      </c>
      <c r="B18" s="26" t="s">
        <v>23</v>
      </c>
      <c r="C18" s="27"/>
      <c r="D18" s="27"/>
      <c r="E18" s="28">
        <v>45.436</v>
      </c>
      <c r="F18" s="28">
        <v>110.051</v>
      </c>
      <c r="G18" s="27">
        <v>4</v>
      </c>
      <c r="H18" s="27">
        <v>6</v>
      </c>
      <c r="I18" s="27">
        <v>274.7</v>
      </c>
      <c r="J18" s="27">
        <v>17.7</v>
      </c>
      <c r="K18" s="27" t="s">
        <v>91</v>
      </c>
      <c r="L18" s="29">
        <v>177.6</v>
      </c>
      <c r="M18" s="29">
        <v>3.4</v>
      </c>
      <c r="N18" s="29">
        <v>177.10764291038828</v>
      </c>
      <c r="O18" s="29">
        <v>20.957144971456959</v>
      </c>
      <c r="P18" s="29">
        <v>55.1</v>
      </c>
      <c r="Q18" s="29">
        <v>12.49</v>
      </c>
      <c r="R18" s="30">
        <v>-42.814428698511477</v>
      </c>
      <c r="S18" s="30">
        <v>253.22010367935729</v>
      </c>
      <c r="T18" s="30">
        <v>6.2615175019472806</v>
      </c>
      <c r="U18" s="30">
        <v>12.506506554801385</v>
      </c>
      <c r="V18" s="29">
        <v>-33.662479308202677</v>
      </c>
      <c r="W18" s="29">
        <v>253.36261830764212</v>
      </c>
      <c r="X18" s="30">
        <v>6.907770615471363</v>
      </c>
      <c r="Y18" s="30">
        <v>13.136061189359703</v>
      </c>
    </row>
    <row r="19" spans="1:25" ht="14.5" x14ac:dyDescent="0.3">
      <c r="A19" s="26" t="s">
        <v>55</v>
      </c>
      <c r="B19" s="26" t="s">
        <v>23</v>
      </c>
      <c r="C19" s="27">
        <v>24</v>
      </c>
      <c r="D19" s="27">
        <v>78</v>
      </c>
      <c r="E19" s="28">
        <v>45.441000000000003</v>
      </c>
      <c r="F19" s="28">
        <v>110.149</v>
      </c>
      <c r="G19" s="27">
        <v>4</v>
      </c>
      <c r="H19" s="27">
        <v>8</v>
      </c>
      <c r="I19" s="27">
        <v>274.7</v>
      </c>
      <c r="J19" s="27">
        <v>17.7</v>
      </c>
      <c r="K19" s="27" t="s">
        <v>91</v>
      </c>
      <c r="L19" s="29">
        <v>191</v>
      </c>
      <c r="M19" s="29">
        <v>-29.7</v>
      </c>
      <c r="N19" s="29">
        <v>190.2941956079836</v>
      </c>
      <c r="O19" s="29">
        <v>-12.093436881361951</v>
      </c>
      <c r="P19" s="29">
        <v>59.4</v>
      </c>
      <c r="Q19" s="29">
        <v>12</v>
      </c>
      <c r="R19" s="30">
        <v>59.066011667319827</v>
      </c>
      <c r="S19" s="30">
        <v>48.937722497692278</v>
      </c>
      <c r="T19" s="30">
        <v>7.3539279331114793</v>
      </c>
      <c r="U19" s="30">
        <v>13.285114285972728</v>
      </c>
      <c r="V19" s="29">
        <v>49.669222205878711</v>
      </c>
      <c r="W19" s="29">
        <v>53.916062971743088</v>
      </c>
      <c r="X19" s="30">
        <v>6.204242184311763</v>
      </c>
      <c r="Y19" s="30">
        <v>12.202532897583112</v>
      </c>
    </row>
    <row r="20" spans="1:25" ht="14.5" x14ac:dyDescent="0.3">
      <c r="A20" s="26" t="s">
        <v>59</v>
      </c>
      <c r="B20" s="26" t="s">
        <v>23</v>
      </c>
      <c r="C20" s="27">
        <v>65</v>
      </c>
      <c r="D20" s="27" t="s">
        <v>95</v>
      </c>
      <c r="E20" s="28">
        <v>45.444000000000003</v>
      </c>
      <c r="F20" s="28">
        <v>110.03</v>
      </c>
      <c r="G20" s="27">
        <v>6</v>
      </c>
      <c r="H20" s="27">
        <v>8</v>
      </c>
      <c r="I20" s="27">
        <v>274.7</v>
      </c>
      <c r="J20" s="27">
        <v>17.7</v>
      </c>
      <c r="K20" s="27" t="s">
        <v>91</v>
      </c>
      <c r="L20" s="29">
        <v>47</v>
      </c>
      <c r="M20" s="29">
        <v>-12.2</v>
      </c>
      <c r="N20" s="29">
        <v>51.190202733662318</v>
      </c>
      <c r="O20" s="29">
        <v>-24.904986934305619</v>
      </c>
      <c r="P20" s="29">
        <v>18.5</v>
      </c>
      <c r="Q20" s="29">
        <v>15.99</v>
      </c>
      <c r="R20" s="30">
        <v>-23.524282639101923</v>
      </c>
      <c r="S20" s="30">
        <v>197.50090757498555</v>
      </c>
      <c r="T20" s="30">
        <v>8.2720614663472141</v>
      </c>
      <c r="U20" s="30">
        <v>16.264701650165499</v>
      </c>
      <c r="V20" s="29">
        <v>-15.497635344202182</v>
      </c>
      <c r="W20" s="29">
        <v>198.00028477861306</v>
      </c>
      <c r="X20" s="30">
        <v>9.2214878847264377</v>
      </c>
      <c r="Y20" s="30">
        <v>17.172744970746049</v>
      </c>
    </row>
    <row r="21" spans="1:25" ht="14.5" x14ac:dyDescent="0.3">
      <c r="A21" s="12" t="s">
        <v>60</v>
      </c>
      <c r="B21" s="12" t="s">
        <v>23</v>
      </c>
      <c r="C21" s="13">
        <v>125</v>
      </c>
      <c r="D21" s="13">
        <v>77</v>
      </c>
      <c r="E21" s="14">
        <v>45.438000000000002</v>
      </c>
      <c r="F21" s="14">
        <v>110.02500000000001</v>
      </c>
      <c r="G21" s="13">
        <v>4</v>
      </c>
      <c r="H21" s="13">
        <v>8</v>
      </c>
      <c r="I21" s="13">
        <v>274.7</v>
      </c>
      <c r="J21" s="13">
        <v>17.7</v>
      </c>
      <c r="K21" s="13" t="s">
        <v>83</v>
      </c>
      <c r="L21" s="17">
        <v>151.4</v>
      </c>
      <c r="M21" s="17">
        <v>47.3</v>
      </c>
      <c r="N21" s="50">
        <v>135.07026821359673</v>
      </c>
      <c r="O21" s="50">
        <v>60.745081981797377</v>
      </c>
      <c r="P21" s="17">
        <v>75.900000000000006</v>
      </c>
      <c r="Q21" s="17">
        <v>10.62</v>
      </c>
      <c r="R21" s="16">
        <v>-11.66712502872144</v>
      </c>
      <c r="S21" s="16">
        <v>275.42718813762764</v>
      </c>
      <c r="T21" s="16">
        <v>8.9254889581636796</v>
      </c>
      <c r="U21" s="16">
        <v>13.768709902222346</v>
      </c>
      <c r="V21" s="17">
        <v>5.9616854617911326</v>
      </c>
      <c r="W21" s="17">
        <v>281.96245870655395</v>
      </c>
      <c r="X21" s="16">
        <v>12.374220818422893</v>
      </c>
      <c r="Y21" s="16">
        <v>16.211984104440777</v>
      </c>
    </row>
    <row r="22" spans="1:25" ht="14.5" x14ac:dyDescent="0.3">
      <c r="A22" s="12" t="s">
        <v>61</v>
      </c>
      <c r="B22" s="12" t="s">
        <v>23</v>
      </c>
      <c r="C22" s="13"/>
      <c r="D22" s="13"/>
      <c r="E22" s="14">
        <v>45.436999999999998</v>
      </c>
      <c r="F22" s="14">
        <v>110.027</v>
      </c>
      <c r="G22" s="13">
        <v>4</v>
      </c>
      <c r="H22" s="13">
        <v>8</v>
      </c>
      <c r="I22" s="13">
        <v>274.7</v>
      </c>
      <c r="J22" s="13">
        <v>17.7</v>
      </c>
      <c r="K22" s="13" t="s">
        <v>83</v>
      </c>
      <c r="L22" s="17">
        <v>153.30000000000001</v>
      </c>
      <c r="M22" s="17">
        <v>63.2</v>
      </c>
      <c r="N22" s="50">
        <v>116.77183668247039</v>
      </c>
      <c r="O22" s="50">
        <v>75.315938189220233</v>
      </c>
      <c r="P22" s="17">
        <v>53.9</v>
      </c>
      <c r="Q22" s="17">
        <v>12.6</v>
      </c>
      <c r="R22" s="16">
        <v>3.1926153429858157</v>
      </c>
      <c r="S22" s="16">
        <v>268.62578543656304</v>
      </c>
      <c r="T22" s="16">
        <v>15.653421680840761</v>
      </c>
      <c r="U22" s="16">
        <v>19.861172993344795</v>
      </c>
      <c r="V22" s="17">
        <v>28.969307285250306</v>
      </c>
      <c r="W22" s="17">
        <v>278.24893413979561</v>
      </c>
      <c r="X22" s="16">
        <v>21.127295029000017</v>
      </c>
      <c r="Y22" s="16">
        <v>23.073963027549723</v>
      </c>
    </row>
    <row r="23" spans="1:25" ht="17" x14ac:dyDescent="0.45">
      <c r="A23" s="12" t="s">
        <v>106</v>
      </c>
      <c r="G23" s="13">
        <v>12</v>
      </c>
      <c r="K23" s="13" t="s">
        <v>83</v>
      </c>
      <c r="L23" s="8">
        <v>157.80000000000001</v>
      </c>
      <c r="M23" s="8">
        <v>44.6</v>
      </c>
      <c r="N23" s="7"/>
      <c r="O23" s="7"/>
      <c r="P23" s="7" t="s">
        <v>109</v>
      </c>
      <c r="Q23" s="7" t="s">
        <v>108</v>
      </c>
      <c r="R23" s="65">
        <v>-14.8</v>
      </c>
      <c r="S23" s="65">
        <v>270.89999999999998</v>
      </c>
      <c r="T23" s="63" t="s">
        <v>112</v>
      </c>
      <c r="U23" s="64" t="s">
        <v>113</v>
      </c>
    </row>
    <row r="24" spans="1:25" ht="17.5" thickBot="1" x14ac:dyDescent="0.5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39">
        <v>145.30000000000001</v>
      </c>
      <c r="O24" s="39">
        <v>59.5</v>
      </c>
      <c r="P24" s="38" t="s">
        <v>109</v>
      </c>
      <c r="Q24" s="38" t="s">
        <v>108</v>
      </c>
      <c r="R24" s="46"/>
      <c r="S24" s="62"/>
      <c r="T24" s="62"/>
      <c r="U24" s="46"/>
      <c r="V24" s="38">
        <v>2.1</v>
      </c>
      <c r="W24" s="40">
        <v>275.8</v>
      </c>
      <c r="X24" s="39" t="s">
        <v>116</v>
      </c>
      <c r="Y24" s="40" t="s">
        <v>117</v>
      </c>
    </row>
    <row r="27" spans="1:25" x14ac:dyDescent="0.25">
      <c r="E27" s="66"/>
      <c r="F27" s="67"/>
    </row>
    <row r="28" spans="1:25" x14ac:dyDescent="0.25">
      <c r="E28" s="66"/>
      <c r="F28" s="67"/>
    </row>
    <row r="29" spans="1:25" x14ac:dyDescent="0.25">
      <c r="E29" s="66"/>
      <c r="F29" s="67"/>
    </row>
    <row r="30" spans="1:25" x14ac:dyDescent="0.25">
      <c r="E30" s="66"/>
      <c r="F30" s="67"/>
    </row>
    <row r="31" spans="1:25" x14ac:dyDescent="0.25">
      <c r="E31" s="66"/>
      <c r="F31" s="67"/>
    </row>
    <row r="32" spans="1:25" x14ac:dyDescent="0.25">
      <c r="E32" s="66"/>
      <c r="F32" s="67"/>
    </row>
    <row r="33" spans="5:6" x14ac:dyDescent="0.25">
      <c r="E33" s="66"/>
      <c r="F33" s="67"/>
    </row>
    <row r="34" spans="5:6" x14ac:dyDescent="0.25">
      <c r="E34" s="66"/>
      <c r="F34" s="67"/>
    </row>
    <row r="35" spans="5:6" x14ac:dyDescent="0.25">
      <c r="E35" s="66"/>
      <c r="F35" s="67"/>
    </row>
    <row r="36" spans="5:6" x14ac:dyDescent="0.25">
      <c r="E36" s="66"/>
      <c r="F36" s="67"/>
    </row>
    <row r="37" spans="5:6" x14ac:dyDescent="0.25">
      <c r="E37" s="66"/>
      <c r="F37" s="67"/>
    </row>
    <row r="38" spans="5:6" x14ac:dyDescent="0.25">
      <c r="E38" s="66"/>
      <c r="F38" s="67"/>
    </row>
    <row r="39" spans="5:6" x14ac:dyDescent="0.25">
      <c r="E39" s="66"/>
      <c r="F39" s="67"/>
    </row>
    <row r="40" spans="5:6" x14ac:dyDescent="0.25">
      <c r="E40" s="66"/>
      <c r="F40" s="67"/>
    </row>
    <row r="41" spans="5:6" x14ac:dyDescent="0.25">
      <c r="E41" s="66"/>
      <c r="F41" s="67"/>
    </row>
    <row r="42" spans="5:6" x14ac:dyDescent="0.25">
      <c r="E42" s="66"/>
      <c r="F42" s="67"/>
    </row>
    <row r="43" spans="5:6" x14ac:dyDescent="0.25">
      <c r="E43" s="66"/>
      <c r="F43" s="67"/>
    </row>
    <row r="44" spans="5:6" x14ac:dyDescent="0.25">
      <c r="E44" s="66"/>
      <c r="F44" s="67"/>
    </row>
    <row r="45" spans="5:6" x14ac:dyDescent="0.25">
      <c r="E45" s="66"/>
      <c r="F45" s="67"/>
    </row>
    <row r="46" spans="5:6" x14ac:dyDescent="0.25">
      <c r="E46" s="66"/>
      <c r="F46" s="67"/>
    </row>
    <row r="47" spans="5:6" x14ac:dyDescent="0.25">
      <c r="E47" s="66"/>
    </row>
    <row r="48" spans="5:6" x14ac:dyDescent="0.25">
      <c r="E48" s="66"/>
    </row>
    <row r="49" spans="5:5" x14ac:dyDescent="0.25">
      <c r="E49" s="66"/>
    </row>
    <row r="50" spans="5:5" x14ac:dyDescent="0.25">
      <c r="E50" s="66"/>
    </row>
    <row r="51" spans="5:5" x14ac:dyDescent="0.25">
      <c r="E51" s="66"/>
    </row>
    <row r="52" spans="5:5" x14ac:dyDescent="0.25">
      <c r="E52" s="66"/>
    </row>
    <row r="53" spans="5:5" x14ac:dyDescent="0.25">
      <c r="E53" s="66"/>
    </row>
    <row r="54" spans="5:5" x14ac:dyDescent="0.25">
      <c r="E54" s="66"/>
    </row>
    <row r="55" spans="5:5" x14ac:dyDescent="0.25">
      <c r="E55" s="66"/>
    </row>
    <row r="56" spans="5:5" x14ac:dyDescent="0.25">
      <c r="E56" s="66"/>
    </row>
    <row r="57" spans="5:5" x14ac:dyDescent="0.25">
      <c r="E57" s="66"/>
    </row>
    <row r="58" spans="5:5" x14ac:dyDescent="0.25">
      <c r="E58" s="66"/>
    </row>
    <row r="59" spans="5:5" x14ac:dyDescent="0.25">
      <c r="E59" s="66"/>
    </row>
    <row r="60" spans="5:5" x14ac:dyDescent="0.25">
      <c r="E60" s="66"/>
    </row>
    <row r="61" spans="5:5" x14ac:dyDescent="0.25">
      <c r="E61" s="66"/>
    </row>
    <row r="62" spans="5:5" x14ac:dyDescent="0.25">
      <c r="E62" s="66"/>
    </row>
    <row r="63" spans="5:5" x14ac:dyDescent="0.25">
      <c r="E63" s="66"/>
    </row>
    <row r="64" spans="5:5" x14ac:dyDescent="0.25">
      <c r="E64" s="66"/>
    </row>
    <row r="65" spans="5:5" x14ac:dyDescent="0.25">
      <c r="E65" s="66"/>
    </row>
    <row r="66" spans="5:5" x14ac:dyDescent="0.25">
      <c r="E66" s="66"/>
    </row>
    <row r="67" spans="5:5" x14ac:dyDescent="0.25">
      <c r="E67" s="66"/>
    </row>
    <row r="68" spans="5:5" x14ac:dyDescent="0.25">
      <c r="E68" s="66"/>
    </row>
    <row r="69" spans="5:5" x14ac:dyDescent="0.25">
      <c r="E69" s="66"/>
    </row>
    <row r="70" spans="5:5" x14ac:dyDescent="0.25">
      <c r="E70" s="66"/>
    </row>
    <row r="71" spans="5:5" x14ac:dyDescent="0.25">
      <c r="E71" s="66"/>
    </row>
    <row r="72" spans="5:5" x14ac:dyDescent="0.25">
      <c r="E72" s="66"/>
    </row>
    <row r="73" spans="5:5" x14ac:dyDescent="0.25">
      <c r="E73" s="66"/>
    </row>
    <row r="74" spans="5:5" x14ac:dyDescent="0.25">
      <c r="E74" s="66"/>
    </row>
    <row r="75" spans="5:5" x14ac:dyDescent="0.25">
      <c r="E75" s="66"/>
    </row>
    <row r="76" spans="5:5" x14ac:dyDescent="0.25">
      <c r="E76" s="66"/>
    </row>
    <row r="77" spans="5:5" x14ac:dyDescent="0.25">
      <c r="E77" s="66"/>
    </row>
    <row r="78" spans="5:5" x14ac:dyDescent="0.25">
      <c r="E78" s="66"/>
    </row>
    <row r="79" spans="5:5" x14ac:dyDescent="0.25">
      <c r="E79" s="66"/>
    </row>
    <row r="80" spans="5:5" x14ac:dyDescent="0.25">
      <c r="E80" s="66"/>
    </row>
    <row r="81" spans="5:5" x14ac:dyDescent="0.25">
      <c r="E81" s="66"/>
    </row>
    <row r="82" spans="5:5" x14ac:dyDescent="0.25">
      <c r="E82" s="66"/>
    </row>
    <row r="83" spans="5:5" x14ac:dyDescent="0.25">
      <c r="E83" s="66"/>
    </row>
    <row r="84" spans="5:5" x14ac:dyDescent="0.25">
      <c r="E84" s="66"/>
    </row>
    <row r="85" spans="5:5" x14ac:dyDescent="0.25">
      <c r="E85" s="66"/>
    </row>
    <row r="86" spans="5:5" x14ac:dyDescent="0.25">
      <c r="E86" s="66"/>
    </row>
    <row r="87" spans="5:5" x14ac:dyDescent="0.25">
      <c r="E87" s="66"/>
    </row>
  </sheetData>
  <mergeCells count="4">
    <mergeCell ref="C1:D1"/>
    <mergeCell ref="I1:J1"/>
    <mergeCell ref="R1:U1"/>
    <mergeCell ref="V1:Y1"/>
  </mergeCells>
  <phoneticPr fontId="1" type="noConversion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zoomScale="115" zoomScaleNormal="115" workbookViewId="0">
      <selection activeCell="F15" sqref="F15"/>
    </sheetView>
  </sheetViews>
  <sheetFormatPr defaultRowHeight="14" x14ac:dyDescent="0.25"/>
  <cols>
    <col min="1" max="1" width="22.1796875" customWidth="1"/>
    <col min="2" max="2" width="12.7265625" style="6" customWidth="1"/>
    <col min="3" max="3" width="8.7265625" style="6"/>
    <col min="4" max="4" width="10.81640625" style="6" customWidth="1"/>
    <col min="5" max="5" width="8.7265625" style="6"/>
    <col min="6" max="6" width="19.54296875" style="6" customWidth="1"/>
    <col min="7" max="7" width="21.08984375" style="6" customWidth="1"/>
    <col min="8" max="8" width="26.453125" customWidth="1"/>
  </cols>
  <sheetData>
    <row r="1" spans="1:9" ht="14.5" x14ac:dyDescent="0.3">
      <c r="A1" s="1" t="s">
        <v>128</v>
      </c>
      <c r="B1" s="48" t="s">
        <v>127</v>
      </c>
      <c r="C1" s="48" t="s">
        <v>114</v>
      </c>
      <c r="D1" s="48" t="s">
        <v>123</v>
      </c>
      <c r="E1" s="48" t="s">
        <v>124</v>
      </c>
      <c r="F1" s="48" t="s">
        <v>125</v>
      </c>
      <c r="G1" s="48" t="s">
        <v>126</v>
      </c>
      <c r="H1" s="1"/>
    </row>
    <row r="2" spans="1:9" ht="14.5" x14ac:dyDescent="0.3">
      <c r="A2" s="68">
        <v>1</v>
      </c>
      <c r="B2" s="68">
        <v>239</v>
      </c>
      <c r="C2" s="68">
        <v>23</v>
      </c>
      <c r="D2" s="68">
        <f>IF(B2+90&lt;360,B2+90,B2-270)</f>
        <v>329</v>
      </c>
      <c r="E2" s="68">
        <f>C2</f>
        <v>23</v>
      </c>
      <c r="F2" s="68">
        <f>IF(D2-180&gt;0, D2-180, D2+180)</f>
        <v>149</v>
      </c>
      <c r="G2" s="68">
        <f>90-C2</f>
        <v>67</v>
      </c>
      <c r="H2" s="1" t="s">
        <v>122</v>
      </c>
    </row>
    <row r="3" spans="1:9" ht="14.5" x14ac:dyDescent="0.3">
      <c r="A3" s="68">
        <v>2</v>
      </c>
      <c r="B3" s="68">
        <v>326</v>
      </c>
      <c r="C3" s="68">
        <v>24</v>
      </c>
      <c r="D3" s="68">
        <f t="shared" ref="D3:D9" si="0">IF(B3+90&lt;360,B3+90,B3-270)</f>
        <v>56</v>
      </c>
      <c r="E3" s="68">
        <f t="shared" ref="E3:E9" si="1">C3</f>
        <v>24</v>
      </c>
      <c r="F3" s="68">
        <f t="shared" ref="F3:F9" si="2">IF(D3-180&gt;0, D3-180, D3+180)</f>
        <v>236</v>
      </c>
      <c r="G3" s="68">
        <f t="shared" ref="G3:G9" si="3">90-C3</f>
        <v>66</v>
      </c>
      <c r="H3" s="1" t="s">
        <v>122</v>
      </c>
    </row>
    <row r="4" spans="1:9" ht="14.5" x14ac:dyDescent="0.3">
      <c r="A4" s="68">
        <v>3</v>
      </c>
      <c r="B4" s="68">
        <v>251</v>
      </c>
      <c r="C4" s="68">
        <v>12</v>
      </c>
      <c r="D4" s="68">
        <f t="shared" si="0"/>
        <v>341</v>
      </c>
      <c r="E4" s="68">
        <f t="shared" si="1"/>
        <v>12</v>
      </c>
      <c r="F4" s="68">
        <f t="shared" si="2"/>
        <v>161</v>
      </c>
      <c r="G4" s="68">
        <f t="shared" si="3"/>
        <v>78</v>
      </c>
      <c r="H4" s="1" t="s">
        <v>122</v>
      </c>
    </row>
    <row r="5" spans="1:9" ht="14.5" x14ac:dyDescent="0.3">
      <c r="A5" s="68">
        <v>4</v>
      </c>
      <c r="B5" s="68">
        <v>297</v>
      </c>
      <c r="C5" s="68">
        <v>11</v>
      </c>
      <c r="D5" s="68">
        <f t="shared" si="0"/>
        <v>27</v>
      </c>
      <c r="E5" s="68">
        <f t="shared" si="1"/>
        <v>11</v>
      </c>
      <c r="F5" s="68">
        <f t="shared" si="2"/>
        <v>207</v>
      </c>
      <c r="G5" s="68">
        <f t="shared" si="3"/>
        <v>79</v>
      </c>
      <c r="H5" s="1" t="s">
        <v>122</v>
      </c>
    </row>
    <row r="6" spans="1:9" ht="14.5" x14ac:dyDescent="0.3">
      <c r="A6" s="68">
        <v>5</v>
      </c>
      <c r="B6" s="68">
        <v>252</v>
      </c>
      <c r="C6" s="68">
        <v>29</v>
      </c>
      <c r="D6" s="68">
        <f t="shared" si="0"/>
        <v>342</v>
      </c>
      <c r="E6" s="68">
        <f t="shared" si="1"/>
        <v>29</v>
      </c>
      <c r="F6" s="68">
        <f t="shared" si="2"/>
        <v>162</v>
      </c>
      <c r="G6" s="68">
        <f t="shared" si="3"/>
        <v>61</v>
      </c>
      <c r="H6" s="1" t="s">
        <v>122</v>
      </c>
    </row>
    <row r="7" spans="1:9" ht="14.5" x14ac:dyDescent="0.3">
      <c r="A7" s="68">
        <v>6</v>
      </c>
      <c r="B7" s="68">
        <v>268</v>
      </c>
      <c r="C7" s="68">
        <v>15</v>
      </c>
      <c r="D7" s="68">
        <f t="shared" si="0"/>
        <v>358</v>
      </c>
      <c r="E7" s="68">
        <f t="shared" si="1"/>
        <v>15</v>
      </c>
      <c r="F7" s="68">
        <f t="shared" si="2"/>
        <v>178</v>
      </c>
      <c r="G7" s="68">
        <f t="shared" si="3"/>
        <v>75</v>
      </c>
      <c r="H7" s="1" t="s">
        <v>122</v>
      </c>
    </row>
    <row r="8" spans="1:9" ht="14.5" x14ac:dyDescent="0.3">
      <c r="A8" s="68">
        <v>7</v>
      </c>
      <c r="B8" s="68">
        <v>297</v>
      </c>
      <c r="C8" s="68">
        <v>28</v>
      </c>
      <c r="D8" s="68">
        <f t="shared" si="0"/>
        <v>27</v>
      </c>
      <c r="E8" s="68">
        <f t="shared" si="1"/>
        <v>28</v>
      </c>
      <c r="F8" s="68">
        <f t="shared" si="2"/>
        <v>207</v>
      </c>
      <c r="G8" s="68">
        <f t="shared" si="3"/>
        <v>62</v>
      </c>
      <c r="H8" s="1" t="s">
        <v>122</v>
      </c>
    </row>
    <row r="9" spans="1:9" ht="14.5" x14ac:dyDescent="0.3">
      <c r="A9" s="68">
        <v>8</v>
      </c>
      <c r="B9" s="68">
        <v>272</v>
      </c>
      <c r="C9" s="68">
        <v>24</v>
      </c>
      <c r="D9" s="68">
        <f t="shared" si="0"/>
        <v>2</v>
      </c>
      <c r="E9" s="68">
        <f t="shared" si="1"/>
        <v>24</v>
      </c>
      <c r="F9" s="68">
        <f t="shared" si="2"/>
        <v>182</v>
      </c>
      <c r="G9" s="68">
        <f t="shared" si="3"/>
        <v>66</v>
      </c>
      <c r="H9" s="1" t="s">
        <v>122</v>
      </c>
    </row>
    <row r="10" spans="1:9" ht="14.5" x14ac:dyDescent="0.3">
      <c r="A10" s="69">
        <v>9</v>
      </c>
      <c r="B10" s="69">
        <v>278</v>
      </c>
      <c r="C10" s="69">
        <v>20</v>
      </c>
      <c r="D10" s="69">
        <f t="shared" ref="D10:D12" si="4">IF(B10+90&lt;360,B10+90,B10-270)</f>
        <v>8</v>
      </c>
      <c r="E10" s="69">
        <f t="shared" ref="E10:E12" si="5">C10</f>
        <v>20</v>
      </c>
      <c r="F10" s="69">
        <f t="shared" ref="F10:F12" si="6">IF(D10-180&gt;0, D10-180, D10+180)</f>
        <v>188</v>
      </c>
      <c r="G10" s="69">
        <f t="shared" ref="G10:G12" si="7">90-C10</f>
        <v>70</v>
      </c>
      <c r="H10" s="1" t="s">
        <v>118</v>
      </c>
    </row>
    <row r="11" spans="1:9" ht="14.5" x14ac:dyDescent="0.3">
      <c r="A11" s="69">
        <v>10</v>
      </c>
      <c r="B11" s="69">
        <v>270</v>
      </c>
      <c r="C11" s="69">
        <v>12</v>
      </c>
      <c r="D11" s="69">
        <f t="shared" si="4"/>
        <v>0</v>
      </c>
      <c r="E11" s="69">
        <f t="shared" si="5"/>
        <v>12</v>
      </c>
      <c r="F11" s="69">
        <f t="shared" si="6"/>
        <v>180</v>
      </c>
      <c r="G11" s="69">
        <f t="shared" si="7"/>
        <v>78</v>
      </c>
      <c r="H11" s="1" t="s">
        <v>118</v>
      </c>
    </row>
    <row r="12" spans="1:9" ht="14.5" x14ac:dyDescent="0.3">
      <c r="A12" s="69">
        <v>11</v>
      </c>
      <c r="B12" s="69">
        <v>270</v>
      </c>
      <c r="C12" s="69">
        <v>15</v>
      </c>
      <c r="D12" s="69">
        <f t="shared" si="4"/>
        <v>0</v>
      </c>
      <c r="E12" s="69">
        <f t="shared" si="5"/>
        <v>15</v>
      </c>
      <c r="F12" s="69">
        <f t="shared" si="6"/>
        <v>180</v>
      </c>
      <c r="G12" s="69">
        <f t="shared" si="7"/>
        <v>75</v>
      </c>
      <c r="H12" s="1" t="s">
        <v>118</v>
      </c>
    </row>
    <row r="13" spans="1:9" ht="17" x14ac:dyDescent="0.45">
      <c r="A13" s="48" t="s">
        <v>65</v>
      </c>
      <c r="B13" s="48"/>
      <c r="C13" s="48"/>
      <c r="D13" s="48"/>
      <c r="E13" s="48"/>
      <c r="F13" s="48">
        <v>184.7</v>
      </c>
      <c r="G13" s="48">
        <v>72.3</v>
      </c>
      <c r="H13" s="1" t="s">
        <v>121</v>
      </c>
      <c r="I13" s="6" t="s">
        <v>120</v>
      </c>
    </row>
    <row r="17" spans="6:7" x14ac:dyDescent="0.25">
      <c r="F17"/>
      <c r="G17"/>
    </row>
    <row r="18" spans="6:7" x14ac:dyDescent="0.25">
      <c r="F18"/>
      <c r="G18"/>
    </row>
    <row r="19" spans="6:7" x14ac:dyDescent="0.25">
      <c r="F19"/>
      <c r="G19"/>
    </row>
    <row r="20" spans="6:7" x14ac:dyDescent="0.25">
      <c r="F20"/>
      <c r="G20"/>
    </row>
    <row r="21" spans="6:7" x14ac:dyDescent="0.25">
      <c r="F21"/>
      <c r="G21"/>
    </row>
    <row r="22" spans="6:7" x14ac:dyDescent="0.25">
      <c r="F22"/>
      <c r="G22"/>
    </row>
    <row r="23" spans="6:7" x14ac:dyDescent="0.25">
      <c r="F23"/>
      <c r="G23"/>
    </row>
    <row r="24" spans="6:7" x14ac:dyDescent="0.25">
      <c r="F24"/>
      <c r="G24"/>
    </row>
    <row r="25" spans="6:7" x14ac:dyDescent="0.25">
      <c r="F25"/>
      <c r="G25"/>
    </row>
    <row r="26" spans="6:7" x14ac:dyDescent="0.25">
      <c r="F26"/>
      <c r="G26"/>
    </row>
    <row r="27" spans="6:7" x14ac:dyDescent="0.25">
      <c r="F27"/>
      <c r="G27"/>
    </row>
  </sheetData>
  <phoneticPr fontId="1" type="noConversion"/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workbookViewId="0">
      <selection activeCell="H7" sqref="H7"/>
    </sheetView>
  </sheetViews>
  <sheetFormatPr defaultColWidth="8.81640625" defaultRowHeight="14" x14ac:dyDescent="0.25"/>
  <cols>
    <col min="4" max="4" width="13.453125" customWidth="1"/>
    <col min="5" max="5" width="14.6328125" customWidth="1"/>
  </cols>
  <sheetData>
    <row r="1" spans="1:11" ht="17.5" thickBot="1" x14ac:dyDescent="0.5">
      <c r="A1" s="35" t="s">
        <v>32</v>
      </c>
      <c r="B1" s="35" t="s">
        <v>31</v>
      </c>
      <c r="C1" s="36" t="s">
        <v>40</v>
      </c>
      <c r="D1" s="36" t="s">
        <v>44</v>
      </c>
      <c r="E1" s="36" t="s">
        <v>45</v>
      </c>
      <c r="F1" s="36" t="s">
        <v>33</v>
      </c>
      <c r="G1" s="36" t="s">
        <v>34</v>
      </c>
      <c r="H1" s="41" t="s">
        <v>35</v>
      </c>
      <c r="I1" s="36" t="s">
        <v>36</v>
      </c>
      <c r="J1" s="36" t="s">
        <v>38</v>
      </c>
      <c r="K1" s="36" t="s">
        <v>39</v>
      </c>
    </row>
    <row r="2" spans="1:11" ht="14.5" x14ac:dyDescent="0.3">
      <c r="A2" s="11" t="s">
        <v>14</v>
      </c>
      <c r="B2" s="11" t="s">
        <v>23</v>
      </c>
      <c r="C2" s="8">
        <v>100</v>
      </c>
      <c r="D2" s="18">
        <v>45.393561111111111</v>
      </c>
      <c r="E2" s="18">
        <v>109.8831</v>
      </c>
      <c r="F2" s="8">
        <v>4</v>
      </c>
      <c r="G2" s="8">
        <v>4</v>
      </c>
      <c r="H2" s="19">
        <v>166.3</v>
      </c>
      <c r="I2" s="8">
        <v>26.7</v>
      </c>
      <c r="J2" s="8">
        <v>87.6</v>
      </c>
      <c r="K2" s="10">
        <v>8.5</v>
      </c>
    </row>
    <row r="3" spans="1:11" ht="15" thickBot="1" x14ac:dyDescent="0.35">
      <c r="A3" s="42" t="s">
        <v>42</v>
      </c>
      <c r="B3" s="42" t="s">
        <v>23</v>
      </c>
      <c r="C3" s="39">
        <v>100</v>
      </c>
      <c r="D3" s="43">
        <v>45.393419444444447</v>
      </c>
      <c r="E3" s="43">
        <v>109.88316111111111</v>
      </c>
      <c r="F3" s="39">
        <v>9</v>
      </c>
      <c r="G3" s="39">
        <v>9</v>
      </c>
      <c r="H3" s="44">
        <v>160.9</v>
      </c>
      <c r="I3" s="39">
        <v>25.1</v>
      </c>
      <c r="J3" s="39">
        <v>194.3</v>
      </c>
      <c r="K3" s="40">
        <v>3.5</v>
      </c>
    </row>
  </sheetData>
  <phoneticPr fontId="1" type="noConversion"/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B23" sqref="B23"/>
    </sheetView>
  </sheetViews>
  <sheetFormatPr defaultColWidth="8.81640625" defaultRowHeight="14" x14ac:dyDescent="0.25"/>
  <cols>
    <col min="1" max="1" width="20" customWidth="1"/>
  </cols>
  <sheetData>
    <row r="1" spans="1:10" ht="17.5" thickBot="1" x14ac:dyDescent="0.5">
      <c r="A1" s="35" t="s">
        <v>32</v>
      </c>
      <c r="B1" s="35" t="s">
        <v>31</v>
      </c>
      <c r="C1" s="36" t="s">
        <v>44</v>
      </c>
      <c r="D1" s="36" t="s">
        <v>45</v>
      </c>
      <c r="E1" s="36" t="s">
        <v>33</v>
      </c>
      <c r="F1" s="36" t="s">
        <v>34</v>
      </c>
      <c r="G1" s="41" t="s">
        <v>35</v>
      </c>
      <c r="H1" s="36" t="s">
        <v>36</v>
      </c>
      <c r="I1" s="36" t="s">
        <v>38</v>
      </c>
      <c r="J1" s="36" t="s">
        <v>39</v>
      </c>
    </row>
    <row r="2" spans="1:10" ht="14.5" x14ac:dyDescent="0.3">
      <c r="A2" s="12" t="s">
        <v>1</v>
      </c>
      <c r="B2" s="12" t="s">
        <v>23</v>
      </c>
      <c r="C2" s="14">
        <v>45.452188888888891</v>
      </c>
      <c r="D2" s="14">
        <v>110.03923055555555</v>
      </c>
      <c r="E2" s="13">
        <v>8</v>
      </c>
      <c r="F2" s="13">
        <v>8</v>
      </c>
      <c r="G2" s="15">
        <v>154.30000000000001</v>
      </c>
      <c r="H2" s="13">
        <v>52.9</v>
      </c>
      <c r="I2" s="13">
        <v>17.100000000000001</v>
      </c>
      <c r="J2" s="16">
        <v>13.78</v>
      </c>
    </row>
    <row r="3" spans="1:10" ht="14.5" x14ac:dyDescent="0.3">
      <c r="A3" s="1" t="s">
        <v>2</v>
      </c>
      <c r="B3" s="1" t="s">
        <v>24</v>
      </c>
      <c r="C3" s="4">
        <v>45.452188888888891</v>
      </c>
      <c r="D3" s="4">
        <v>110.03923055555555</v>
      </c>
      <c r="E3" s="2">
        <v>8</v>
      </c>
      <c r="F3" s="2">
        <v>9</v>
      </c>
      <c r="G3" s="3">
        <v>108.1</v>
      </c>
      <c r="H3" s="2">
        <v>-34.700000000000003</v>
      </c>
      <c r="I3" s="2">
        <v>98.3</v>
      </c>
      <c r="J3" s="5">
        <v>5.62</v>
      </c>
    </row>
    <row r="4" spans="1:10" ht="14.5" x14ac:dyDescent="0.3">
      <c r="A4" s="1" t="s">
        <v>3</v>
      </c>
      <c r="B4" s="1" t="s">
        <v>24</v>
      </c>
      <c r="C4" s="4">
        <v>45.452030555555559</v>
      </c>
      <c r="D4" s="4">
        <v>110.03933888888889</v>
      </c>
      <c r="E4" s="2">
        <v>8</v>
      </c>
      <c r="F4" s="2">
        <v>8</v>
      </c>
      <c r="G4" s="3">
        <v>106.2</v>
      </c>
      <c r="H4" s="2">
        <v>-35.799999999999997</v>
      </c>
      <c r="I4" s="2">
        <v>264.8</v>
      </c>
      <c r="J4" s="5">
        <v>3.41</v>
      </c>
    </row>
    <row r="5" spans="1:10" ht="14.5" x14ac:dyDescent="0.3">
      <c r="A5" s="12" t="s">
        <v>4</v>
      </c>
      <c r="B5" s="12" t="s">
        <v>23</v>
      </c>
      <c r="C5" s="14">
        <v>45.394750000000002</v>
      </c>
      <c r="D5" s="14">
        <v>109.8880888888889</v>
      </c>
      <c r="E5" s="13">
        <v>8</v>
      </c>
      <c r="F5" s="13">
        <v>8</v>
      </c>
      <c r="G5" s="15">
        <v>178</v>
      </c>
      <c r="H5" s="13">
        <v>31.2</v>
      </c>
      <c r="I5" s="13">
        <v>200.6</v>
      </c>
      <c r="J5" s="16">
        <v>3.92</v>
      </c>
    </row>
    <row r="6" spans="1:10" ht="14.5" x14ac:dyDescent="0.3">
      <c r="A6" s="1" t="s">
        <v>5</v>
      </c>
      <c r="B6" s="1" t="s">
        <v>24</v>
      </c>
      <c r="C6" s="4">
        <v>45.394750000000002</v>
      </c>
      <c r="D6" s="4">
        <v>109.8880888888889</v>
      </c>
      <c r="E6" s="2">
        <v>4</v>
      </c>
      <c r="F6" s="2">
        <v>6</v>
      </c>
      <c r="G6" s="3">
        <v>131.30000000000001</v>
      </c>
      <c r="H6" s="2">
        <v>8.9</v>
      </c>
      <c r="I6" s="2">
        <v>9.4</v>
      </c>
      <c r="J6" s="5">
        <v>31.6</v>
      </c>
    </row>
    <row r="7" spans="1:10" ht="14.5" x14ac:dyDescent="0.3">
      <c r="A7" s="1" t="s">
        <v>6</v>
      </c>
      <c r="B7" s="1" t="s">
        <v>24</v>
      </c>
      <c r="C7" s="4">
        <v>45.394750000000002</v>
      </c>
      <c r="D7" s="4">
        <v>109.8880888888889</v>
      </c>
      <c r="E7" s="2">
        <v>3</v>
      </c>
      <c r="F7" s="2">
        <v>6</v>
      </c>
      <c r="G7" s="3">
        <v>132.80000000000001</v>
      </c>
      <c r="H7" s="2">
        <v>-15.7</v>
      </c>
      <c r="I7" s="2">
        <v>74.599999999999994</v>
      </c>
      <c r="J7" s="5">
        <v>14.4</v>
      </c>
    </row>
    <row r="8" spans="1:10" ht="14.5" x14ac:dyDescent="0.3">
      <c r="A8" s="20" t="s">
        <v>66</v>
      </c>
      <c r="B8" s="20" t="s">
        <v>23</v>
      </c>
      <c r="C8" s="22">
        <v>45.394819444444444</v>
      </c>
      <c r="D8" s="22">
        <v>109.88775000000001</v>
      </c>
      <c r="E8" s="21">
        <v>8</v>
      </c>
      <c r="F8" s="21">
        <v>8</v>
      </c>
      <c r="G8" s="23">
        <v>135.69999999999999</v>
      </c>
      <c r="H8" s="21">
        <v>-36.299999999999997</v>
      </c>
      <c r="I8" s="21">
        <v>195.7</v>
      </c>
      <c r="J8" s="24">
        <v>3.97</v>
      </c>
    </row>
    <row r="9" spans="1:10" ht="14.5" x14ac:dyDescent="0.3">
      <c r="A9" s="1" t="s">
        <v>7</v>
      </c>
      <c r="B9" s="1" t="s">
        <v>24</v>
      </c>
      <c r="C9" s="4">
        <v>45.394819444444444</v>
      </c>
      <c r="D9" s="4">
        <v>109.88775000000001</v>
      </c>
      <c r="E9" s="2">
        <v>7</v>
      </c>
      <c r="F9" s="2">
        <v>8</v>
      </c>
      <c r="G9" s="3">
        <v>148.80000000000001</v>
      </c>
      <c r="H9" s="2">
        <v>-22.6</v>
      </c>
      <c r="I9" s="2">
        <v>125.2</v>
      </c>
      <c r="J9" s="5">
        <v>5.42</v>
      </c>
    </row>
    <row r="10" spans="1:10" ht="14.5" x14ac:dyDescent="0.3">
      <c r="A10" s="12" t="s">
        <v>8</v>
      </c>
      <c r="B10" s="12" t="s">
        <v>23</v>
      </c>
      <c r="C10" s="14">
        <v>45.395150000000001</v>
      </c>
      <c r="D10" s="14">
        <v>109.8871388888889</v>
      </c>
      <c r="E10" s="13">
        <v>7</v>
      </c>
      <c r="F10" s="13">
        <v>8</v>
      </c>
      <c r="G10" s="15">
        <v>171.9</v>
      </c>
      <c r="H10" s="13">
        <v>32</v>
      </c>
      <c r="I10" s="13">
        <v>137.1</v>
      </c>
      <c r="J10" s="16">
        <v>5.17</v>
      </c>
    </row>
    <row r="11" spans="1:10" ht="14.5" x14ac:dyDescent="0.3">
      <c r="A11" s="11" t="s">
        <v>9</v>
      </c>
      <c r="B11" s="11" t="s">
        <v>24</v>
      </c>
      <c r="C11" s="18">
        <v>45.395150000000001</v>
      </c>
      <c r="D11" s="18">
        <v>109.8871388888889</v>
      </c>
      <c r="E11" s="8">
        <v>4</v>
      </c>
      <c r="F11" s="8">
        <v>6</v>
      </c>
      <c r="G11" s="19">
        <v>151.1</v>
      </c>
      <c r="H11" s="8">
        <v>4.5</v>
      </c>
      <c r="I11" s="8">
        <v>29.2</v>
      </c>
      <c r="J11" s="10">
        <v>17.3</v>
      </c>
    </row>
    <row r="12" spans="1:10" ht="14.5" x14ac:dyDescent="0.3">
      <c r="A12" s="11" t="s">
        <v>10</v>
      </c>
      <c r="B12" s="11" t="s">
        <v>24</v>
      </c>
      <c r="C12" s="18">
        <v>45.395280555555559</v>
      </c>
      <c r="D12" s="18">
        <v>109.88698888888889</v>
      </c>
      <c r="E12" s="8">
        <v>4</v>
      </c>
      <c r="F12" s="8">
        <v>6</v>
      </c>
      <c r="G12" s="19">
        <v>133</v>
      </c>
      <c r="H12" s="8">
        <v>-6.4</v>
      </c>
      <c r="I12" s="8">
        <v>57.1</v>
      </c>
      <c r="J12" s="10">
        <v>12.3</v>
      </c>
    </row>
    <row r="13" spans="1:10" ht="14.5" x14ac:dyDescent="0.3">
      <c r="A13" s="12" t="s">
        <v>11</v>
      </c>
      <c r="B13" s="12" t="s">
        <v>23</v>
      </c>
      <c r="C13" s="14">
        <v>45.395449999999997</v>
      </c>
      <c r="D13" s="14">
        <v>109.88708055555556</v>
      </c>
      <c r="E13" s="13">
        <v>8</v>
      </c>
      <c r="F13" s="13">
        <v>8</v>
      </c>
      <c r="G13" s="15">
        <v>171.1</v>
      </c>
      <c r="H13" s="13">
        <v>35.200000000000003</v>
      </c>
      <c r="I13" s="13">
        <v>40.1</v>
      </c>
      <c r="J13" s="16">
        <v>8.8000000000000007</v>
      </c>
    </row>
    <row r="14" spans="1:10" ht="14.5" x14ac:dyDescent="0.3">
      <c r="A14" s="1" t="s">
        <v>12</v>
      </c>
      <c r="B14" s="1" t="s">
        <v>24</v>
      </c>
      <c r="C14" s="4">
        <v>45.395449999999997</v>
      </c>
      <c r="D14" s="4">
        <v>109.88708055555556</v>
      </c>
      <c r="E14" s="2">
        <v>4</v>
      </c>
      <c r="F14" s="2">
        <v>6</v>
      </c>
      <c r="G14" s="3">
        <v>129.6</v>
      </c>
      <c r="H14" s="2">
        <v>-19.7</v>
      </c>
      <c r="I14" s="2">
        <v>166.6</v>
      </c>
      <c r="J14" s="5">
        <v>7.1</v>
      </c>
    </row>
    <row r="15" spans="1:10" ht="14.5" x14ac:dyDescent="0.3">
      <c r="A15" s="1" t="s">
        <v>13</v>
      </c>
      <c r="B15" s="1" t="s">
        <v>24</v>
      </c>
      <c r="C15" s="4">
        <v>45.395588888888888</v>
      </c>
      <c r="D15" s="4">
        <v>109.8871</v>
      </c>
      <c r="E15" s="2">
        <v>7</v>
      </c>
      <c r="F15" s="2">
        <v>8</v>
      </c>
      <c r="G15" s="3">
        <v>134.1</v>
      </c>
      <c r="H15" s="2">
        <v>-23.4</v>
      </c>
      <c r="I15" s="2">
        <v>147.80000000000001</v>
      </c>
      <c r="J15" s="5">
        <v>4.9800000000000004</v>
      </c>
    </row>
    <row r="16" spans="1:10" ht="14.5" x14ac:dyDescent="0.3">
      <c r="A16" s="12" t="s">
        <v>14</v>
      </c>
      <c r="B16" s="12" t="s">
        <v>23</v>
      </c>
      <c r="C16" s="14">
        <v>45.393561111111111</v>
      </c>
      <c r="D16" s="14">
        <v>109.8831</v>
      </c>
      <c r="E16" s="13">
        <v>9</v>
      </c>
      <c r="F16" s="13">
        <v>9</v>
      </c>
      <c r="G16" s="15">
        <v>171.3</v>
      </c>
      <c r="H16" s="13">
        <v>40.200000000000003</v>
      </c>
      <c r="I16" s="13">
        <v>141.80000000000001</v>
      </c>
      <c r="J16" s="16">
        <v>4.34</v>
      </c>
    </row>
    <row r="17" spans="1:11" ht="14.5" x14ac:dyDescent="0.3">
      <c r="A17" s="1" t="s">
        <v>72</v>
      </c>
      <c r="B17" s="1" t="s">
        <v>24</v>
      </c>
      <c r="C17" s="4">
        <v>45.393000000000001</v>
      </c>
      <c r="D17" s="4">
        <v>109.883</v>
      </c>
      <c r="E17" s="2">
        <v>8</v>
      </c>
      <c r="F17" s="2">
        <v>8</v>
      </c>
      <c r="G17" s="7">
        <v>139.1</v>
      </c>
      <c r="H17" s="7">
        <v>18.100000000000001</v>
      </c>
      <c r="I17" s="7">
        <v>17.5</v>
      </c>
      <c r="J17" s="7">
        <v>13.6</v>
      </c>
    </row>
    <row r="18" spans="1:11" ht="14.5" x14ac:dyDescent="0.3">
      <c r="A18" s="1" t="s">
        <v>73</v>
      </c>
      <c r="B18" s="1" t="s">
        <v>24</v>
      </c>
      <c r="C18" s="4">
        <v>45.393999999999998</v>
      </c>
      <c r="D18" s="4">
        <v>109.884</v>
      </c>
      <c r="E18" s="2">
        <v>4</v>
      </c>
      <c r="F18" s="2">
        <v>4</v>
      </c>
      <c r="G18" s="7">
        <v>155.30000000000001</v>
      </c>
      <c r="H18" s="7">
        <v>-9.6</v>
      </c>
      <c r="I18" s="2">
        <v>32.200000000000003</v>
      </c>
      <c r="J18" s="2">
        <v>16.399999999999999</v>
      </c>
    </row>
    <row r="19" spans="1:11" ht="14.5" x14ac:dyDescent="0.3">
      <c r="A19" s="1" t="s">
        <v>80</v>
      </c>
      <c r="B19" s="1" t="s">
        <v>24</v>
      </c>
      <c r="C19" s="4">
        <v>45.39458888888889</v>
      </c>
      <c r="D19" s="4">
        <v>109.88181111111111</v>
      </c>
      <c r="E19" s="2">
        <v>5</v>
      </c>
      <c r="F19" s="2">
        <v>5</v>
      </c>
      <c r="G19" s="3">
        <v>163.4</v>
      </c>
      <c r="H19" s="2">
        <v>-1.7</v>
      </c>
      <c r="I19" s="2">
        <v>174.9</v>
      </c>
      <c r="J19" s="5">
        <v>5.8</v>
      </c>
    </row>
    <row r="20" spans="1:11" ht="14.5" x14ac:dyDescent="0.3">
      <c r="A20" s="1" t="s">
        <v>79</v>
      </c>
      <c r="B20" s="1" t="s">
        <v>24</v>
      </c>
      <c r="C20" s="2">
        <v>45.393999999999998</v>
      </c>
      <c r="D20" s="2">
        <v>109.883</v>
      </c>
      <c r="E20" s="2">
        <v>9</v>
      </c>
      <c r="F20" s="2">
        <v>9</v>
      </c>
      <c r="G20" s="2">
        <v>159.9</v>
      </c>
      <c r="H20" s="2">
        <v>-5.2</v>
      </c>
      <c r="I20" s="2">
        <v>50.5</v>
      </c>
      <c r="J20" s="2">
        <v>7.3</v>
      </c>
    </row>
    <row r="21" spans="1:11" ht="14.5" x14ac:dyDescent="0.3">
      <c r="A21" s="12" t="s">
        <v>71</v>
      </c>
      <c r="B21" s="12" t="s">
        <v>23</v>
      </c>
      <c r="C21" s="14">
        <v>45.378261111111108</v>
      </c>
      <c r="D21" s="14">
        <v>109.87783055555555</v>
      </c>
      <c r="E21" s="13">
        <v>11</v>
      </c>
      <c r="F21" s="13">
        <v>18</v>
      </c>
      <c r="G21" s="15">
        <v>129.6</v>
      </c>
      <c r="H21" s="13">
        <v>41.4</v>
      </c>
      <c r="I21" s="13">
        <v>47.6</v>
      </c>
      <c r="J21" s="16">
        <v>6.7</v>
      </c>
      <c r="K21" s="9"/>
    </row>
    <row r="22" spans="1:11" ht="14.5" x14ac:dyDescent="0.3">
      <c r="A22" s="1" t="s">
        <v>15</v>
      </c>
      <c r="B22" s="1" t="s">
        <v>29</v>
      </c>
      <c r="C22" s="4">
        <v>45.378261111111108</v>
      </c>
      <c r="D22" s="4">
        <v>109.87783055555555</v>
      </c>
      <c r="E22" s="2">
        <v>6</v>
      </c>
      <c r="F22" s="2">
        <v>8</v>
      </c>
      <c r="G22" s="3">
        <v>130.69999999999999</v>
      </c>
      <c r="H22" s="2">
        <v>45.7</v>
      </c>
      <c r="I22" s="2">
        <v>22.7</v>
      </c>
      <c r="J22" s="5">
        <v>14.4</v>
      </c>
    </row>
    <row r="23" spans="1:11" ht="15" thickBot="1" x14ac:dyDescent="0.35">
      <c r="A23" s="32" t="s">
        <v>16</v>
      </c>
      <c r="B23" s="32" t="s">
        <v>29</v>
      </c>
      <c r="C23" s="37">
        <v>45.380450000000003</v>
      </c>
      <c r="D23" s="37">
        <v>109.87415</v>
      </c>
      <c r="E23" s="33">
        <v>6</v>
      </c>
      <c r="F23" s="33">
        <v>6</v>
      </c>
      <c r="G23" s="34">
        <v>121.7</v>
      </c>
      <c r="H23" s="33">
        <v>-52.3</v>
      </c>
      <c r="I23" s="33">
        <v>12</v>
      </c>
      <c r="J23" s="45">
        <v>20.2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abSelected="1" workbookViewId="0">
      <selection activeCell="H8" sqref="H8"/>
    </sheetView>
  </sheetViews>
  <sheetFormatPr defaultColWidth="8.81640625" defaultRowHeight="14" x14ac:dyDescent="0.25"/>
  <cols>
    <col min="4" max="4" width="12" customWidth="1"/>
    <col min="5" max="5" width="15.81640625" customWidth="1"/>
    <col min="6" max="6" width="8.6328125" style="6"/>
  </cols>
  <sheetData>
    <row r="1" spans="1:16" ht="17.5" thickBot="1" x14ac:dyDescent="0.5">
      <c r="A1" s="32" t="s">
        <v>32</v>
      </c>
      <c r="B1" s="32" t="s">
        <v>31</v>
      </c>
      <c r="C1" s="33" t="s">
        <v>40</v>
      </c>
      <c r="D1" s="33" t="s">
        <v>44</v>
      </c>
      <c r="E1" s="33" t="s">
        <v>45</v>
      </c>
      <c r="F1" s="33" t="s">
        <v>33</v>
      </c>
      <c r="G1" s="33" t="s">
        <v>34</v>
      </c>
      <c r="H1" s="34" t="s">
        <v>43</v>
      </c>
      <c r="I1" s="33" t="s">
        <v>36</v>
      </c>
      <c r="J1" s="33" t="s">
        <v>38</v>
      </c>
      <c r="K1" s="33" t="s">
        <v>76</v>
      </c>
      <c r="L1" s="33" t="s">
        <v>50</v>
      </c>
      <c r="M1" s="33" t="s">
        <v>49</v>
      </c>
      <c r="N1" s="33" t="s">
        <v>48</v>
      </c>
      <c r="O1" s="33" t="s">
        <v>47</v>
      </c>
    </row>
    <row r="2" spans="1:16" ht="14.5" x14ac:dyDescent="0.3">
      <c r="A2" s="1" t="s">
        <v>4</v>
      </c>
      <c r="B2" s="1" t="s">
        <v>23</v>
      </c>
      <c r="C2" s="2">
        <v>90</v>
      </c>
      <c r="D2" s="4">
        <v>45.394750000000002</v>
      </c>
      <c r="E2" s="4">
        <v>109.8880888888889</v>
      </c>
      <c r="F2" s="2">
        <v>8</v>
      </c>
      <c r="G2" s="2">
        <v>8</v>
      </c>
      <c r="H2" s="3">
        <v>152.30000000000001</v>
      </c>
      <c r="I2" s="2">
        <v>-34.700000000000003</v>
      </c>
      <c r="J2" s="2">
        <v>257</v>
      </c>
      <c r="K2" s="5">
        <v>3.46</v>
      </c>
      <c r="L2" s="7">
        <v>-55.130035650442885</v>
      </c>
      <c r="M2" s="7">
        <v>300.31518690094407</v>
      </c>
      <c r="N2" s="10">
        <v>2.2855162043419703</v>
      </c>
      <c r="O2" s="10">
        <v>3.9769047317704449</v>
      </c>
      <c r="P2" s="9"/>
    </row>
    <row r="3" spans="1:16" ht="14.5" x14ac:dyDescent="0.3">
      <c r="A3" s="1" t="s">
        <v>5</v>
      </c>
      <c r="B3" s="1" t="s">
        <v>24</v>
      </c>
      <c r="C3" s="2"/>
      <c r="D3" s="4">
        <v>45.394750000000002</v>
      </c>
      <c r="E3" s="4">
        <v>109.8880888888889</v>
      </c>
      <c r="F3" s="2">
        <v>6</v>
      </c>
      <c r="G3" s="2">
        <v>6</v>
      </c>
      <c r="H3" s="3">
        <v>134.30000000000001</v>
      </c>
      <c r="I3" s="2">
        <v>-39.799999999999997</v>
      </c>
      <c r="J3" s="2">
        <v>92.4</v>
      </c>
      <c r="K3" s="5">
        <v>7.01</v>
      </c>
      <c r="L3" s="7">
        <v>-46.594805312678368</v>
      </c>
      <c r="M3" s="7">
        <v>324.14963277514545</v>
      </c>
      <c r="N3" s="10">
        <v>5.0599494961011748</v>
      </c>
      <c r="O3" s="10">
        <v>8.4226176184837644</v>
      </c>
      <c r="P3" s="9"/>
    </row>
    <row r="4" spans="1:16" ht="14.5" x14ac:dyDescent="0.3">
      <c r="A4" s="1" t="s">
        <v>6</v>
      </c>
      <c r="B4" s="1" t="s">
        <v>24</v>
      </c>
      <c r="C4" s="2"/>
      <c r="D4" s="4">
        <v>45.394750000000002</v>
      </c>
      <c r="E4" s="4">
        <v>109.8880888888889</v>
      </c>
      <c r="F4" s="2">
        <v>6</v>
      </c>
      <c r="G4" s="2">
        <v>6</v>
      </c>
      <c r="H4" s="3">
        <v>138.30000000000001</v>
      </c>
      <c r="I4" s="2">
        <v>-39.299999999999997</v>
      </c>
      <c r="J4" s="2">
        <v>116.7</v>
      </c>
      <c r="K4" s="5">
        <v>6.23</v>
      </c>
      <c r="L4" s="7">
        <v>-49.016632351786093</v>
      </c>
      <c r="M4" s="7">
        <v>319.954320748653</v>
      </c>
      <c r="N4" s="10">
        <v>4.4555918715542058</v>
      </c>
      <c r="O4" s="10">
        <v>7.4509510342428982</v>
      </c>
      <c r="P4" s="9"/>
    </row>
    <row r="5" spans="1:16" ht="14.5" x14ac:dyDescent="0.3">
      <c r="A5" s="1" t="s">
        <v>81</v>
      </c>
      <c r="B5" s="1" t="s">
        <v>62</v>
      </c>
      <c r="C5" s="2">
        <v>92</v>
      </c>
      <c r="D5" s="4">
        <v>45.395150000000001</v>
      </c>
      <c r="E5" s="4">
        <v>109.8871388888889</v>
      </c>
      <c r="F5" s="2">
        <v>8</v>
      </c>
      <c r="G5" s="2">
        <v>8</v>
      </c>
      <c r="H5" s="3">
        <v>152.4</v>
      </c>
      <c r="I5" s="2">
        <v>-5.9</v>
      </c>
      <c r="J5" s="2">
        <v>61.4</v>
      </c>
      <c r="K5" s="5">
        <v>7.13</v>
      </c>
      <c r="L5" s="7">
        <v>-26.824095325644699</v>
      </c>
      <c r="M5" s="7">
        <v>258.78073636284444</v>
      </c>
      <c r="N5" s="10">
        <v>3.2746839425913308</v>
      </c>
      <c r="O5" s="10">
        <v>5.8189543885713126</v>
      </c>
      <c r="P5" s="9"/>
    </row>
    <row r="6" spans="1:16" ht="14.5" x14ac:dyDescent="0.3">
      <c r="A6" s="1" t="s">
        <v>9</v>
      </c>
      <c r="B6" s="1" t="s">
        <v>24</v>
      </c>
      <c r="C6" s="2"/>
      <c r="D6" s="4">
        <v>45.395150000000001</v>
      </c>
      <c r="E6" s="4">
        <v>109.8871388888889</v>
      </c>
      <c r="F6" s="2">
        <v>4</v>
      </c>
      <c r="G6" s="2">
        <v>6</v>
      </c>
      <c r="H6" s="3">
        <v>142.5</v>
      </c>
      <c r="I6" s="2">
        <v>-26.8</v>
      </c>
      <c r="J6" s="2">
        <v>67.400000000000006</v>
      </c>
      <c r="K6" s="5">
        <v>9.74</v>
      </c>
      <c r="L6" s="7">
        <v>-45.601162620870234</v>
      </c>
      <c r="M6" s="7">
        <v>307.63559777403924</v>
      </c>
      <c r="N6" s="10">
        <v>5.7460953166998019</v>
      </c>
      <c r="O6" s="10">
        <v>10.579883346859321</v>
      </c>
      <c r="P6" s="9"/>
    </row>
    <row r="7" spans="1:16" ht="14.5" x14ac:dyDescent="0.3">
      <c r="A7" s="1" t="s">
        <v>10</v>
      </c>
      <c r="B7" s="1" t="s">
        <v>26</v>
      </c>
      <c r="C7" s="2"/>
      <c r="D7" s="4">
        <v>45.395280555555559</v>
      </c>
      <c r="E7" s="4">
        <v>109.88698888888889</v>
      </c>
      <c r="F7" s="2">
        <v>6</v>
      </c>
      <c r="G7" s="2">
        <v>6</v>
      </c>
      <c r="H7" s="3">
        <v>137</v>
      </c>
      <c r="I7" s="2">
        <v>-31.1</v>
      </c>
      <c r="J7" s="2">
        <v>154.19999999999999</v>
      </c>
      <c r="K7" s="5">
        <v>5.41</v>
      </c>
      <c r="L7" s="7">
        <v>-44.209300803883011</v>
      </c>
      <c r="M7" s="7">
        <v>315.74564521038394</v>
      </c>
      <c r="N7" s="10">
        <v>3.3816939833160991</v>
      </c>
      <c r="O7" s="10">
        <v>6.0489608204348002</v>
      </c>
      <c r="P7" s="9"/>
    </row>
    <row r="8" spans="1:16" ht="14.5" x14ac:dyDescent="0.3">
      <c r="A8" s="1" t="s">
        <v>11</v>
      </c>
      <c r="B8" s="1" t="s">
        <v>23</v>
      </c>
      <c r="C8" s="2">
        <v>83</v>
      </c>
      <c r="D8" s="4">
        <v>45.395449999999997</v>
      </c>
      <c r="E8" s="4">
        <v>109.88708055555556</v>
      </c>
      <c r="F8" s="2">
        <v>8</v>
      </c>
      <c r="G8" s="2">
        <v>8</v>
      </c>
      <c r="H8" s="3">
        <v>143.9</v>
      </c>
      <c r="I8" s="2">
        <v>-34.1</v>
      </c>
      <c r="J8" s="2">
        <v>128.80000000000001</v>
      </c>
      <c r="K8" s="5">
        <v>4.9000000000000004</v>
      </c>
      <c r="L8" s="7">
        <v>-49.970459463577775</v>
      </c>
      <c r="M8" s="7">
        <v>310.30464890310384</v>
      </c>
      <c r="N8" s="10">
        <v>3.2057030975688274</v>
      </c>
      <c r="O8" s="10">
        <v>5.6049878335161427</v>
      </c>
      <c r="P8" s="9"/>
    </row>
    <row r="9" spans="1:16" ht="14.5" x14ac:dyDescent="0.3">
      <c r="A9" s="1" t="s">
        <v>12</v>
      </c>
      <c r="B9" s="1" t="s">
        <v>24</v>
      </c>
      <c r="C9" s="2"/>
      <c r="D9" s="4">
        <v>45.395449999999997</v>
      </c>
      <c r="E9" s="4">
        <v>109.88708055555556</v>
      </c>
      <c r="F9" s="2">
        <v>6</v>
      </c>
      <c r="G9" s="2">
        <v>6</v>
      </c>
      <c r="H9" s="3">
        <v>129.19999999999999</v>
      </c>
      <c r="I9" s="2">
        <v>-38.4</v>
      </c>
      <c r="J9" s="2">
        <v>203.7</v>
      </c>
      <c r="K9" s="5">
        <v>4.71</v>
      </c>
      <c r="L9" s="7">
        <v>-42.446584747335152</v>
      </c>
      <c r="M9" s="7">
        <v>327.61977501234327</v>
      </c>
      <c r="N9" s="10">
        <v>3.3139535915046894</v>
      </c>
      <c r="O9" s="10">
        <v>5.5872570146223017</v>
      </c>
      <c r="P9" s="9"/>
    </row>
    <row r="10" spans="1:16" ht="14.5" x14ac:dyDescent="0.3">
      <c r="A10" s="1" t="s">
        <v>64</v>
      </c>
      <c r="B10" s="1" t="s">
        <v>24</v>
      </c>
      <c r="C10" s="2"/>
      <c r="D10" s="4">
        <v>45.39458888888889</v>
      </c>
      <c r="E10" s="4">
        <v>109.88181111111111</v>
      </c>
      <c r="F10" s="2">
        <v>5</v>
      </c>
      <c r="G10" s="2">
        <v>5</v>
      </c>
      <c r="H10" s="3">
        <v>139.9</v>
      </c>
      <c r="I10" s="2">
        <v>-36.5</v>
      </c>
      <c r="J10" s="2">
        <v>226.9</v>
      </c>
      <c r="K10" s="5">
        <v>5.09</v>
      </c>
      <c r="L10" s="7">
        <v>-48.660968684918757</v>
      </c>
      <c r="M10" s="7">
        <v>316.2666084950082</v>
      </c>
      <c r="N10" s="10">
        <v>3.4642848014788803</v>
      </c>
      <c r="O10" s="10">
        <v>5.9385534622765404</v>
      </c>
      <c r="P10" s="9"/>
    </row>
    <row r="11" spans="1:16" ht="14.5" x14ac:dyDescent="0.3">
      <c r="A11" s="1" t="s">
        <v>93</v>
      </c>
      <c r="B11" s="1" t="s">
        <v>24</v>
      </c>
      <c r="C11" s="2"/>
      <c r="D11" s="4">
        <v>45.393000000000001</v>
      </c>
      <c r="E11" s="4">
        <v>109.883</v>
      </c>
      <c r="F11" s="2">
        <v>8</v>
      </c>
      <c r="G11" s="2">
        <v>8</v>
      </c>
      <c r="H11" s="7">
        <v>146.9</v>
      </c>
      <c r="I11" s="7">
        <v>-18.100000000000001</v>
      </c>
      <c r="J11" s="7">
        <v>48.4</v>
      </c>
      <c r="K11" s="7">
        <v>8.0399999999999991</v>
      </c>
      <c r="L11" s="7">
        <v>-44.059376006541378</v>
      </c>
      <c r="M11" s="7">
        <v>298.70588977961501</v>
      </c>
      <c r="N11" s="10">
        <v>4.3337173788585535</v>
      </c>
      <c r="O11" s="10">
        <v>8.3478244583568593</v>
      </c>
      <c r="P11" s="9"/>
    </row>
    <row r="12" spans="1:16" ht="14.5" x14ac:dyDescent="0.3">
      <c r="A12" s="1" t="s">
        <v>94</v>
      </c>
      <c r="B12" s="1" t="s">
        <v>24</v>
      </c>
      <c r="C12" s="2"/>
      <c r="D12" s="4">
        <v>45.393999999999998</v>
      </c>
      <c r="E12" s="4">
        <v>109.884</v>
      </c>
      <c r="F12" s="2">
        <v>4</v>
      </c>
      <c r="G12" s="2">
        <v>4</v>
      </c>
      <c r="H12" s="7">
        <v>141.30000000000001</v>
      </c>
      <c r="I12" s="7">
        <v>-30.2</v>
      </c>
      <c r="J12" s="2">
        <v>155.9</v>
      </c>
      <c r="K12" s="5">
        <v>7.38</v>
      </c>
      <c r="L12" s="7">
        <v>-46.480699979982184</v>
      </c>
      <c r="M12" s="7">
        <v>310.78768678152937</v>
      </c>
      <c r="N12" s="10">
        <v>4.5542726140513707</v>
      </c>
      <c r="O12" s="10">
        <v>8.1988450641482657</v>
      </c>
      <c r="P12" s="9"/>
    </row>
    <row r="13" spans="1:16" ht="17.5" thickBot="1" x14ac:dyDescent="0.5">
      <c r="A13" s="32"/>
      <c r="B13" s="32" t="s">
        <v>65</v>
      </c>
      <c r="C13" s="32"/>
      <c r="D13" s="37"/>
      <c r="E13" s="37"/>
      <c r="F13" s="33">
        <v>10</v>
      </c>
      <c r="G13" s="32"/>
      <c r="H13" s="38">
        <v>140.80000000000001</v>
      </c>
      <c r="I13" s="38">
        <v>-33.1</v>
      </c>
      <c r="J13" s="33">
        <v>89.3</v>
      </c>
      <c r="K13" s="33">
        <v>5.0999999999999996</v>
      </c>
      <c r="L13" s="39">
        <v>-47.6</v>
      </c>
      <c r="M13" s="40">
        <v>313.39999999999998</v>
      </c>
      <c r="N13" s="39" t="s">
        <v>77</v>
      </c>
      <c r="O13" s="40" t="s">
        <v>78</v>
      </c>
      <c r="P13" s="9"/>
    </row>
    <row r="14" spans="1:16" ht="14.5" x14ac:dyDescent="0.3">
      <c r="A14" s="1"/>
      <c r="B14" s="1"/>
      <c r="C14" s="1"/>
      <c r="D14" s="1"/>
      <c r="E14" s="1"/>
      <c r="F14" s="2"/>
      <c r="G14" s="1"/>
      <c r="H14" s="7"/>
      <c r="I14" s="7"/>
      <c r="J14" s="2"/>
      <c r="K14" s="2"/>
      <c r="L14" s="7"/>
      <c r="M14" s="10"/>
      <c r="N14" s="10"/>
      <c r="O14" s="10"/>
      <c r="P14" s="5"/>
    </row>
    <row r="16" spans="1:16" x14ac:dyDescent="0.25">
      <c r="E16" s="25"/>
    </row>
    <row r="17" spans="5:5" x14ac:dyDescent="0.25">
      <c r="E17" s="25"/>
    </row>
    <row r="18" spans="5:5" x14ac:dyDescent="0.25">
      <c r="E18" s="25"/>
    </row>
    <row r="19" spans="5:5" x14ac:dyDescent="0.25">
      <c r="E19" s="25"/>
    </row>
    <row r="20" spans="5:5" x14ac:dyDescent="0.25">
      <c r="E20" s="25"/>
    </row>
    <row r="21" spans="5:5" x14ac:dyDescent="0.25">
      <c r="E21" s="25"/>
    </row>
    <row r="22" spans="5:5" x14ac:dyDescent="0.25">
      <c r="E22" s="25"/>
    </row>
    <row r="23" spans="5:5" x14ac:dyDescent="0.25">
      <c r="E23" s="25"/>
    </row>
    <row r="24" spans="5:5" x14ac:dyDescent="0.25">
      <c r="E24" s="25"/>
    </row>
    <row r="25" spans="5:5" x14ac:dyDescent="0.25">
      <c r="E25" s="25"/>
    </row>
    <row r="26" spans="5:5" x14ac:dyDescent="0.25">
      <c r="E26" s="25"/>
    </row>
    <row r="27" spans="5:5" x14ac:dyDescent="0.25">
      <c r="E27" s="25"/>
    </row>
  </sheetData>
  <phoneticPr fontId="1" type="noConversion"/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1"/>
  <sheetViews>
    <sheetView topLeftCell="I1" workbookViewId="0">
      <selection activeCell="K44" sqref="K44"/>
    </sheetView>
  </sheetViews>
  <sheetFormatPr defaultColWidth="8.81640625" defaultRowHeight="14" x14ac:dyDescent="0.25"/>
  <cols>
    <col min="1" max="1" width="10.6328125" customWidth="1"/>
    <col min="2" max="2" width="12.36328125" customWidth="1"/>
    <col min="3" max="3" width="13.6328125" customWidth="1"/>
    <col min="5" max="5" width="12.1796875" customWidth="1"/>
    <col min="6" max="6" width="14.453125" customWidth="1"/>
    <col min="7" max="7" width="12" customWidth="1"/>
    <col min="8" max="8" width="5.6328125" customWidth="1"/>
    <col min="9" max="9" width="11.36328125" customWidth="1"/>
    <col min="10" max="10" width="6.81640625" customWidth="1"/>
    <col min="11" max="11" width="11.6328125" customWidth="1"/>
    <col min="14" max="14" width="11.54296875" bestFit="1" customWidth="1"/>
    <col min="15" max="15" width="11.453125" bestFit="1" customWidth="1"/>
    <col min="18" max="18" width="9.81640625" customWidth="1"/>
    <col min="19" max="19" width="9.7265625" style="6" customWidth="1"/>
    <col min="20" max="20" width="8.6328125" style="6" customWidth="1"/>
    <col min="21" max="21" width="8.90625" customWidth="1"/>
    <col min="24" max="24" width="9.7265625" customWidth="1"/>
    <col min="25" max="25" width="7.7265625" customWidth="1"/>
  </cols>
  <sheetData>
    <row r="1" spans="1:25" ht="14.5" x14ac:dyDescent="0.3">
      <c r="A1" s="49"/>
      <c r="B1" s="49"/>
      <c r="C1" s="72" t="s">
        <v>96</v>
      </c>
      <c r="D1" s="72"/>
      <c r="E1" s="49"/>
      <c r="F1" s="49"/>
      <c r="G1" s="49"/>
      <c r="H1" s="49"/>
      <c r="I1" s="72" t="s">
        <v>97</v>
      </c>
      <c r="J1" s="72"/>
      <c r="K1" s="49"/>
      <c r="L1" s="49"/>
      <c r="M1" s="49"/>
      <c r="N1" s="49"/>
      <c r="O1" s="49"/>
      <c r="P1" s="49"/>
      <c r="Q1" s="49"/>
      <c r="R1" s="73" t="s">
        <v>103</v>
      </c>
      <c r="S1" s="73"/>
      <c r="T1" s="73"/>
      <c r="U1" s="73"/>
      <c r="V1" s="73" t="s">
        <v>102</v>
      </c>
      <c r="W1" s="73"/>
      <c r="X1" s="73"/>
      <c r="Y1" s="73"/>
    </row>
    <row r="2" spans="1:25" ht="17.5" thickBot="1" x14ac:dyDescent="0.5">
      <c r="A2" s="32" t="s">
        <v>32</v>
      </c>
      <c r="B2" s="32" t="s">
        <v>31</v>
      </c>
      <c r="C2" s="33" t="s">
        <v>82</v>
      </c>
      <c r="D2" s="33" t="s">
        <v>75</v>
      </c>
      <c r="E2" s="33" t="s">
        <v>44</v>
      </c>
      <c r="F2" s="33" t="s">
        <v>45</v>
      </c>
      <c r="G2" s="33" t="s">
        <v>33</v>
      </c>
      <c r="H2" s="33" t="s">
        <v>34</v>
      </c>
      <c r="I2" s="33" t="s">
        <v>82</v>
      </c>
      <c r="J2" s="33" t="s">
        <v>75</v>
      </c>
      <c r="K2" s="33" t="s">
        <v>84</v>
      </c>
      <c r="L2" s="34" t="s">
        <v>74</v>
      </c>
      <c r="M2" s="33" t="s">
        <v>36</v>
      </c>
      <c r="N2" s="34" t="s">
        <v>46</v>
      </c>
      <c r="O2" s="33" t="s">
        <v>37</v>
      </c>
      <c r="P2" s="33" t="s">
        <v>38</v>
      </c>
      <c r="Q2" s="33" t="s">
        <v>39</v>
      </c>
      <c r="R2" s="33" t="s">
        <v>50</v>
      </c>
      <c r="S2" s="33" t="s">
        <v>49</v>
      </c>
      <c r="T2" s="33" t="s">
        <v>48</v>
      </c>
      <c r="U2" s="33" t="s">
        <v>47</v>
      </c>
      <c r="V2" s="33" t="s">
        <v>50</v>
      </c>
      <c r="W2" s="33" t="s">
        <v>49</v>
      </c>
      <c r="X2" s="33" t="s">
        <v>48</v>
      </c>
      <c r="Y2" s="33" t="s">
        <v>47</v>
      </c>
    </row>
    <row r="3" spans="1:25" ht="14.5" x14ac:dyDescent="0.3">
      <c r="A3" s="12" t="s">
        <v>41</v>
      </c>
      <c r="B3" s="12" t="s">
        <v>23</v>
      </c>
      <c r="C3" s="13">
        <v>210</v>
      </c>
      <c r="D3" s="13" t="s">
        <v>95</v>
      </c>
      <c r="E3" s="14">
        <v>45.459511111111112</v>
      </c>
      <c r="F3" s="14">
        <v>110.1388</v>
      </c>
      <c r="G3" s="13">
        <v>16</v>
      </c>
      <c r="H3" s="13">
        <v>16</v>
      </c>
      <c r="I3" s="13">
        <v>317</v>
      </c>
      <c r="J3" s="13">
        <v>53</v>
      </c>
      <c r="K3" s="13" t="s">
        <v>83</v>
      </c>
      <c r="L3" s="15">
        <v>162.69999999999999</v>
      </c>
      <c r="M3" s="13">
        <v>46.3</v>
      </c>
      <c r="N3" s="50">
        <v>104.468694279563</v>
      </c>
      <c r="O3" s="50">
        <v>42.405217116646917</v>
      </c>
      <c r="P3" s="13">
        <v>41.2</v>
      </c>
      <c r="Q3" s="16">
        <v>5.8</v>
      </c>
      <c r="R3" s="16">
        <v>-15.244448487634994</v>
      </c>
      <c r="S3" s="16">
        <v>265.70986500609331</v>
      </c>
      <c r="T3" s="16">
        <v>4.7698241944696482</v>
      </c>
      <c r="U3" s="16">
        <v>7.4384109111345449</v>
      </c>
      <c r="V3" s="17">
        <v>7.8542917170400823</v>
      </c>
      <c r="W3" s="17">
        <v>312.62612200739625</v>
      </c>
      <c r="X3" s="16">
        <v>4.4011466768556335</v>
      </c>
      <c r="Y3" s="16">
        <v>7.1451590716113476</v>
      </c>
    </row>
    <row r="4" spans="1:25" ht="14.5" x14ac:dyDescent="0.3">
      <c r="A4" s="12" t="s">
        <v>63</v>
      </c>
      <c r="B4" s="12" t="s">
        <v>23</v>
      </c>
      <c r="C4" s="13">
        <v>190</v>
      </c>
      <c r="D4" s="13"/>
      <c r="E4" s="14">
        <v>45.47398888888889</v>
      </c>
      <c r="F4" s="14">
        <v>110.13885000000001</v>
      </c>
      <c r="G4" s="13">
        <v>6</v>
      </c>
      <c r="H4" s="13">
        <v>10</v>
      </c>
      <c r="I4" s="13">
        <v>307</v>
      </c>
      <c r="J4" s="13">
        <v>60</v>
      </c>
      <c r="K4" s="13" t="s">
        <v>85</v>
      </c>
      <c r="L4" s="15">
        <v>127.7</v>
      </c>
      <c r="M4" s="13">
        <v>39.799999999999997</v>
      </c>
      <c r="N4" s="50">
        <v>91.4166564119474</v>
      </c>
      <c r="O4" s="50">
        <v>19.158556455428503</v>
      </c>
      <c r="P4" s="13">
        <v>19.100000000000001</v>
      </c>
      <c r="Q4" s="16">
        <v>15.7</v>
      </c>
      <c r="R4" s="16">
        <v>-6.9896252152922012</v>
      </c>
      <c r="S4" s="16">
        <v>297.24026063823021</v>
      </c>
      <c r="T4" s="16">
        <v>11.332554506246568</v>
      </c>
      <c r="U4" s="16">
        <v>18.863779830270342</v>
      </c>
      <c r="V4" s="17">
        <v>6.0235737435199228</v>
      </c>
      <c r="W4" s="17">
        <v>331.92067422186921</v>
      </c>
      <c r="X4" s="16">
        <v>8.5398333203756724</v>
      </c>
      <c r="Y4" s="16">
        <v>16.375309373604324</v>
      </c>
    </row>
    <row r="5" spans="1:25" ht="14.5" x14ac:dyDescent="0.3">
      <c r="A5" s="1" t="s">
        <v>17</v>
      </c>
      <c r="B5" s="1" t="s">
        <v>24</v>
      </c>
      <c r="C5" s="2"/>
      <c r="D5" s="48"/>
      <c r="E5" s="4">
        <v>45.472547222222225</v>
      </c>
      <c r="F5" s="4">
        <v>110.13915</v>
      </c>
      <c r="G5" s="2"/>
      <c r="H5" s="2">
        <v>14</v>
      </c>
      <c r="I5" s="2">
        <v>307</v>
      </c>
      <c r="J5" s="2">
        <v>60</v>
      </c>
      <c r="K5" s="2"/>
      <c r="L5" s="3"/>
      <c r="M5" s="3"/>
      <c r="N5" s="3"/>
      <c r="O5" s="3"/>
      <c r="P5" s="3"/>
      <c r="Q5" s="3"/>
      <c r="R5" s="5"/>
      <c r="S5" s="5"/>
      <c r="T5" s="5"/>
      <c r="U5" s="5"/>
      <c r="V5" s="7"/>
      <c r="W5" s="7"/>
      <c r="X5" s="5"/>
      <c r="Y5" s="5"/>
    </row>
    <row r="6" spans="1:25" ht="14.5" x14ac:dyDescent="0.3">
      <c r="A6" s="11" t="s">
        <v>18</v>
      </c>
      <c r="B6" s="11" t="s">
        <v>23</v>
      </c>
      <c r="C6" s="2">
        <v>98</v>
      </c>
      <c r="D6" s="48">
        <v>35</v>
      </c>
      <c r="E6" s="4">
        <v>45.444519444444438</v>
      </c>
      <c r="F6" s="4">
        <v>110.03533055555556</v>
      </c>
      <c r="G6" s="2"/>
      <c r="H6" s="2">
        <v>8</v>
      </c>
      <c r="I6" s="2">
        <v>305</v>
      </c>
      <c r="J6" s="2">
        <v>45</v>
      </c>
      <c r="K6" s="2"/>
      <c r="L6" s="3"/>
      <c r="M6" s="3"/>
      <c r="N6" s="3"/>
      <c r="O6" s="3"/>
      <c r="P6" s="3"/>
      <c r="Q6" s="3"/>
      <c r="R6" s="5"/>
      <c r="S6" s="5"/>
      <c r="T6" s="5"/>
      <c r="U6" s="5"/>
      <c r="V6" s="7"/>
      <c r="W6" s="7"/>
      <c r="X6" s="5"/>
      <c r="Y6" s="5"/>
    </row>
    <row r="7" spans="1:25" ht="14.5" x14ac:dyDescent="0.3">
      <c r="A7" s="11" t="s">
        <v>19</v>
      </c>
      <c r="B7" s="11" t="s">
        <v>23</v>
      </c>
      <c r="C7" s="2">
        <v>47</v>
      </c>
      <c r="D7" s="48">
        <v>80</v>
      </c>
      <c r="E7" s="4">
        <v>45.448380555555552</v>
      </c>
      <c r="F7" s="4">
        <v>110.0369</v>
      </c>
      <c r="G7" s="2"/>
      <c r="H7" s="2">
        <v>9</v>
      </c>
      <c r="I7" s="2">
        <v>305</v>
      </c>
      <c r="J7" s="2">
        <v>45</v>
      </c>
      <c r="K7" s="2"/>
      <c r="L7" s="3"/>
      <c r="M7" s="3"/>
      <c r="N7" s="3"/>
      <c r="O7" s="3"/>
      <c r="P7" s="3"/>
      <c r="Q7" s="3"/>
      <c r="R7" s="5"/>
      <c r="S7" s="5"/>
      <c r="T7" s="5"/>
      <c r="U7" s="5"/>
      <c r="V7" s="7"/>
      <c r="W7" s="7"/>
      <c r="X7" s="5"/>
      <c r="Y7" s="5"/>
    </row>
    <row r="8" spans="1:25" ht="14.5" x14ac:dyDescent="0.3">
      <c r="A8" s="1" t="s">
        <v>0</v>
      </c>
      <c r="B8" s="1" t="s">
        <v>24</v>
      </c>
      <c r="C8" s="2"/>
      <c r="D8" s="48"/>
      <c r="E8" s="4">
        <v>45.448380555555552</v>
      </c>
      <c r="F8" s="4">
        <v>110.0369</v>
      </c>
      <c r="G8" s="2"/>
      <c r="H8" s="2">
        <v>9</v>
      </c>
      <c r="I8" s="2">
        <v>305</v>
      </c>
      <c r="J8" s="2">
        <v>45</v>
      </c>
      <c r="K8" s="2"/>
      <c r="L8" s="3"/>
      <c r="M8" s="3"/>
      <c r="N8" s="3"/>
      <c r="O8" s="3"/>
      <c r="P8" s="3"/>
      <c r="Q8" s="3"/>
      <c r="R8" s="54"/>
      <c r="S8" s="54"/>
      <c r="T8" s="5"/>
      <c r="U8" s="5"/>
      <c r="V8" s="7"/>
      <c r="W8" s="7"/>
      <c r="X8" s="5"/>
      <c r="Y8" s="5"/>
    </row>
    <row r="9" spans="1:25" ht="14.5" x14ac:dyDescent="0.3">
      <c r="A9" s="12" t="s">
        <v>1</v>
      </c>
      <c r="B9" s="12" t="s">
        <v>25</v>
      </c>
      <c r="C9" s="13">
        <v>129</v>
      </c>
      <c r="D9" s="13">
        <v>46</v>
      </c>
      <c r="E9" s="14">
        <v>45.452188888888891</v>
      </c>
      <c r="F9" s="14">
        <v>110.03923055555555</v>
      </c>
      <c r="G9" s="13">
        <v>8</v>
      </c>
      <c r="H9" s="13">
        <v>8</v>
      </c>
      <c r="I9" s="13">
        <v>305</v>
      </c>
      <c r="J9" s="13">
        <v>45</v>
      </c>
      <c r="K9" s="13" t="s">
        <v>86</v>
      </c>
      <c r="L9" s="15">
        <v>154.30000000000001</v>
      </c>
      <c r="M9" s="13">
        <v>52.9</v>
      </c>
      <c r="N9" s="50">
        <v>90.968449265705175</v>
      </c>
      <c r="O9" s="50">
        <v>50.598278756620104</v>
      </c>
      <c r="P9" s="13">
        <v>17.100000000000001</v>
      </c>
      <c r="Q9" s="16">
        <v>13.78</v>
      </c>
      <c r="R9" s="16">
        <v>-7.7160550623208426</v>
      </c>
      <c r="S9" s="16">
        <v>271.37174989814434</v>
      </c>
      <c r="T9" s="16">
        <v>13.17664413961986</v>
      </c>
      <c r="U9" s="16">
        <v>19.05644997310738</v>
      </c>
      <c r="V9" s="17">
        <v>21.125371440076457</v>
      </c>
      <c r="W9" s="17">
        <v>316.25475650470065</v>
      </c>
      <c r="X9" s="16">
        <v>12.477720078689389</v>
      </c>
      <c r="Y9" s="16">
        <v>18.544161900530099</v>
      </c>
    </row>
    <row r="10" spans="1:25" ht="14.5" x14ac:dyDescent="0.3">
      <c r="A10" s="1" t="s">
        <v>2</v>
      </c>
      <c r="B10" s="1" t="s">
        <v>24</v>
      </c>
      <c r="C10" s="2"/>
      <c r="D10" s="48"/>
      <c r="E10" s="4">
        <v>45.452188888888891</v>
      </c>
      <c r="F10" s="4">
        <v>110.03923055555555</v>
      </c>
      <c r="G10" s="2">
        <v>8</v>
      </c>
      <c r="H10" s="2">
        <v>9</v>
      </c>
      <c r="I10" s="2">
        <v>305</v>
      </c>
      <c r="J10" s="2">
        <v>45</v>
      </c>
      <c r="K10" s="2"/>
      <c r="L10" s="3">
        <v>108.1</v>
      </c>
      <c r="M10" s="2">
        <v>-34.700000000000003</v>
      </c>
      <c r="N10" s="51">
        <v>141.53552151844318</v>
      </c>
      <c r="O10" s="51">
        <v>-34.857634248657298</v>
      </c>
      <c r="P10" s="2">
        <v>98.3</v>
      </c>
      <c r="Q10" s="5">
        <v>5.62</v>
      </c>
      <c r="R10" s="5">
        <v>26.046792880945262</v>
      </c>
      <c r="S10" s="5">
        <v>161.25436816270314</v>
      </c>
      <c r="T10" s="5">
        <v>3.7123124475149925</v>
      </c>
      <c r="U10" s="5">
        <v>6.4595967030491046</v>
      </c>
      <c r="V10" s="7">
        <v>48.859714564569579</v>
      </c>
      <c r="W10" s="7">
        <v>133.1974558755233</v>
      </c>
      <c r="X10" s="5">
        <v>3.7218192142125948</v>
      </c>
      <c r="Y10" s="5">
        <v>6.4678625224967936</v>
      </c>
    </row>
    <row r="11" spans="1:25" ht="14.5" x14ac:dyDescent="0.3">
      <c r="A11" s="1" t="s">
        <v>3</v>
      </c>
      <c r="B11" s="1" t="s">
        <v>24</v>
      </c>
      <c r="C11" s="2"/>
      <c r="D11" s="48"/>
      <c r="E11" s="4">
        <v>45.452030555555559</v>
      </c>
      <c r="F11" s="4">
        <v>110.03933888888889</v>
      </c>
      <c r="G11" s="2">
        <v>8</v>
      </c>
      <c r="H11" s="2">
        <v>8</v>
      </c>
      <c r="I11" s="2">
        <v>305</v>
      </c>
      <c r="J11" s="2">
        <v>45</v>
      </c>
      <c r="K11" s="2"/>
      <c r="L11" s="3">
        <v>106.2</v>
      </c>
      <c r="M11" s="2">
        <v>-35.799999999999997</v>
      </c>
      <c r="N11" s="51">
        <v>141.59426540997669</v>
      </c>
      <c r="O11" s="51">
        <v>-36.758948027577581</v>
      </c>
      <c r="P11" s="2">
        <v>264.8</v>
      </c>
      <c r="Q11" s="5">
        <v>3.41</v>
      </c>
      <c r="R11" s="5">
        <v>25.205407756758284</v>
      </c>
      <c r="S11" s="5">
        <v>163.18776042226037</v>
      </c>
      <c r="T11" s="5">
        <v>2.2936138705776403</v>
      </c>
      <c r="U11" s="5">
        <v>3.955053185291348</v>
      </c>
      <c r="V11" s="7">
        <v>49.846946084482205</v>
      </c>
      <c r="W11" s="7">
        <v>134.44935750637683</v>
      </c>
      <c r="X11" s="5">
        <v>2.3311667112795504</v>
      </c>
      <c r="Y11" s="5">
        <v>3.9872993416560467</v>
      </c>
    </row>
    <row r="12" spans="1:25" ht="14.5" x14ac:dyDescent="0.3">
      <c r="A12" s="12" t="s">
        <v>4</v>
      </c>
      <c r="B12" s="12" t="s">
        <v>23</v>
      </c>
      <c r="C12" s="13">
        <v>90</v>
      </c>
      <c r="D12" s="13">
        <v>47</v>
      </c>
      <c r="E12" s="14">
        <v>45.394750000000002</v>
      </c>
      <c r="F12" s="14">
        <v>109.8880888888889</v>
      </c>
      <c r="G12" s="13">
        <v>8</v>
      </c>
      <c r="H12" s="13">
        <v>8</v>
      </c>
      <c r="I12" s="13">
        <v>287</v>
      </c>
      <c r="J12" s="13">
        <v>76</v>
      </c>
      <c r="K12" s="13" t="s">
        <v>87</v>
      </c>
      <c r="L12" s="15">
        <v>178</v>
      </c>
      <c r="M12" s="13">
        <v>31.2</v>
      </c>
      <c r="N12" s="50">
        <v>59.212812732245538</v>
      </c>
      <c r="O12" s="50">
        <v>65.513804957853083</v>
      </c>
      <c r="P12" s="13">
        <v>200.6</v>
      </c>
      <c r="Q12" s="16">
        <v>3.92</v>
      </c>
      <c r="R12" s="16">
        <v>-27.731867641355606</v>
      </c>
      <c r="S12" s="16">
        <v>252.27455775909286</v>
      </c>
      <c r="T12" s="16">
        <v>2.4538771538343762</v>
      </c>
      <c r="U12" s="16">
        <v>4.3861595831233036</v>
      </c>
      <c r="V12" s="17">
        <v>50.20870398203288</v>
      </c>
      <c r="W12" s="17">
        <v>314.78846707638553</v>
      </c>
      <c r="X12" s="16">
        <v>5.1736674607606012</v>
      </c>
      <c r="Y12" s="16">
        <v>6.3687949626378328</v>
      </c>
    </row>
    <row r="13" spans="1:25" ht="14.5" x14ac:dyDescent="0.3">
      <c r="A13" s="1" t="s">
        <v>5</v>
      </c>
      <c r="B13" s="1" t="s">
        <v>24</v>
      </c>
      <c r="C13" s="2"/>
      <c r="D13" s="48"/>
      <c r="E13" s="4">
        <v>45.394750000000002</v>
      </c>
      <c r="F13" s="4">
        <v>109.8880888888889</v>
      </c>
      <c r="G13" s="2">
        <v>4</v>
      </c>
      <c r="H13" s="2">
        <v>6</v>
      </c>
      <c r="I13" s="2">
        <v>287</v>
      </c>
      <c r="J13" s="2">
        <v>76</v>
      </c>
      <c r="K13" s="2"/>
      <c r="L13" s="3">
        <v>131.30000000000001</v>
      </c>
      <c r="M13" s="2">
        <v>8.9</v>
      </c>
      <c r="N13" s="51">
        <v>103.71010420012816</v>
      </c>
      <c r="O13" s="51">
        <v>25.588894497996261</v>
      </c>
      <c r="P13" s="2">
        <v>9.4</v>
      </c>
      <c r="Q13" s="5">
        <v>31.6</v>
      </c>
      <c r="R13" s="5">
        <v>-23.983656837293779</v>
      </c>
      <c r="S13" s="5">
        <v>305.17145656461236</v>
      </c>
      <c r="T13" s="5">
        <v>16.088818246678144</v>
      </c>
      <c r="U13" s="5">
        <v>31.887510038106605</v>
      </c>
      <c r="V13" s="7">
        <v>0.22512691204978399</v>
      </c>
      <c r="W13" s="7">
        <v>320.98733714130117</v>
      </c>
      <c r="X13" s="5">
        <v>18.370177355249748</v>
      </c>
      <c r="Y13" s="5">
        <v>34.073379016460628</v>
      </c>
    </row>
    <row r="14" spans="1:25" ht="14.5" x14ac:dyDescent="0.3">
      <c r="A14" s="1" t="s">
        <v>6</v>
      </c>
      <c r="B14" s="1" t="s">
        <v>24</v>
      </c>
      <c r="C14" s="2"/>
      <c r="D14" s="48"/>
      <c r="E14" s="4">
        <v>45.394750000000002</v>
      </c>
      <c r="F14" s="4">
        <v>109.8880888888889</v>
      </c>
      <c r="G14" s="2">
        <v>3</v>
      </c>
      <c r="H14" s="2">
        <v>6</v>
      </c>
      <c r="I14" s="2">
        <v>287</v>
      </c>
      <c r="J14" s="2">
        <v>76</v>
      </c>
      <c r="K14" s="2"/>
      <c r="L14" s="3">
        <v>132.80000000000001</v>
      </c>
      <c r="M14" s="2">
        <v>-15.7</v>
      </c>
      <c r="N14" s="51">
        <v>129.77677277547096</v>
      </c>
      <c r="O14" s="51">
        <v>19.942889523115912</v>
      </c>
      <c r="P14" s="2">
        <v>74.599999999999994</v>
      </c>
      <c r="Q14" s="5">
        <v>14.4</v>
      </c>
      <c r="R14" s="5">
        <v>34.859119437555144</v>
      </c>
      <c r="S14" s="5">
        <v>132.42250291836513</v>
      </c>
      <c r="T14" s="5">
        <v>7.6183903332379623</v>
      </c>
      <c r="U14" s="5">
        <v>14.812482416872427</v>
      </c>
      <c r="V14" s="7">
        <v>-18.359109394149407</v>
      </c>
      <c r="W14" s="7">
        <v>302.93306017960379</v>
      </c>
      <c r="X14" s="5">
        <v>7.8882791273333694</v>
      </c>
      <c r="Y14" s="5">
        <v>15.072572136272173</v>
      </c>
    </row>
    <row r="15" spans="1:25" ht="14.5" x14ac:dyDescent="0.3">
      <c r="A15" s="20" t="s">
        <v>70</v>
      </c>
      <c r="B15" s="20" t="s">
        <v>23</v>
      </c>
      <c r="C15" s="21">
        <v>334</v>
      </c>
      <c r="D15" s="21">
        <v>46</v>
      </c>
      <c r="E15" s="22">
        <v>45.394819444444444</v>
      </c>
      <c r="F15" s="22">
        <v>109.88775000000001</v>
      </c>
      <c r="G15" s="21">
        <v>8</v>
      </c>
      <c r="H15" s="21">
        <v>8</v>
      </c>
      <c r="I15" s="21">
        <v>287</v>
      </c>
      <c r="J15" s="21">
        <v>76</v>
      </c>
      <c r="K15" s="21" t="s">
        <v>104</v>
      </c>
      <c r="L15" s="23">
        <v>135.69999999999999</v>
      </c>
      <c r="M15" s="21">
        <v>-36.299999999999997</v>
      </c>
      <c r="N15" s="24">
        <v>150.38115772565197</v>
      </c>
      <c r="O15" s="24">
        <v>13.433016904192103</v>
      </c>
      <c r="P15" s="21">
        <v>195.7</v>
      </c>
      <c r="Q15" s="24">
        <v>3.97</v>
      </c>
      <c r="R15" s="24">
        <v>45.825418590755312</v>
      </c>
      <c r="S15" s="24">
        <v>140.29871494811351</v>
      </c>
      <c r="T15" s="24">
        <v>2.6928388844335718</v>
      </c>
      <c r="U15" s="24">
        <v>4.623974426997564</v>
      </c>
      <c r="V15" s="55">
        <v>-31.44834976141853</v>
      </c>
      <c r="W15" s="55">
        <v>285.22847760286356</v>
      </c>
      <c r="X15" s="24">
        <v>2.0687328329572381</v>
      </c>
      <c r="Y15" s="24">
        <v>4.0528679092978424</v>
      </c>
    </row>
    <row r="16" spans="1:25" ht="14.5" x14ac:dyDescent="0.3">
      <c r="A16" s="1" t="s">
        <v>7</v>
      </c>
      <c r="B16" s="1" t="s">
        <v>24</v>
      </c>
      <c r="C16" s="2"/>
      <c r="D16" s="48"/>
      <c r="E16" s="4">
        <v>45.394819444444444</v>
      </c>
      <c r="F16" s="4">
        <v>109.88775000000001</v>
      </c>
      <c r="G16" s="2">
        <v>7</v>
      </c>
      <c r="H16" s="2">
        <v>8</v>
      </c>
      <c r="I16" s="2">
        <v>287</v>
      </c>
      <c r="J16" s="2">
        <v>76</v>
      </c>
      <c r="K16" s="2"/>
      <c r="L16" s="3">
        <v>148.80000000000001</v>
      </c>
      <c r="M16" s="2">
        <v>-22.6</v>
      </c>
      <c r="N16" s="51">
        <v>144.16569628108215</v>
      </c>
      <c r="O16" s="51">
        <v>30.271734112391567</v>
      </c>
      <c r="P16" s="2">
        <v>125.2</v>
      </c>
      <c r="Q16" s="5">
        <v>5.42</v>
      </c>
      <c r="R16" s="5">
        <v>47.148767393375039</v>
      </c>
      <c r="S16" s="5">
        <v>118.3328367641592</v>
      </c>
      <c r="T16" s="5">
        <v>3.0475537351192461</v>
      </c>
      <c r="U16" s="5">
        <v>5.7476500570300502</v>
      </c>
      <c r="V16" s="7">
        <v>-20.306172910772428</v>
      </c>
      <c r="W16" s="7">
        <v>286.92775674701028</v>
      </c>
      <c r="X16" s="5">
        <v>3.3481130315310046</v>
      </c>
      <c r="Y16" s="5">
        <v>6.0244122886813463</v>
      </c>
    </row>
    <row r="17" spans="1:25" ht="14.5" x14ac:dyDescent="0.3">
      <c r="A17" s="12" t="s">
        <v>8</v>
      </c>
      <c r="B17" s="12" t="s">
        <v>23</v>
      </c>
      <c r="C17" s="13">
        <v>92</v>
      </c>
      <c r="D17" s="13">
        <v>32</v>
      </c>
      <c r="E17" s="14">
        <v>45.395150000000001</v>
      </c>
      <c r="F17" s="14">
        <v>109.8871388888889</v>
      </c>
      <c r="G17" s="13">
        <v>7</v>
      </c>
      <c r="H17" s="13">
        <v>8</v>
      </c>
      <c r="I17" s="13">
        <v>287</v>
      </c>
      <c r="J17" s="13">
        <v>76</v>
      </c>
      <c r="K17" s="13" t="s">
        <v>88</v>
      </c>
      <c r="L17" s="15">
        <v>171.9</v>
      </c>
      <c r="M17" s="13">
        <v>32</v>
      </c>
      <c r="N17" s="50">
        <v>64.608556940837957</v>
      </c>
      <c r="O17" s="50">
        <v>60.85066071411849</v>
      </c>
      <c r="P17" s="13">
        <v>137.1</v>
      </c>
      <c r="Q17" s="16">
        <v>5.17</v>
      </c>
      <c r="R17" s="16">
        <v>-26.824095325644699</v>
      </c>
      <c r="S17" s="16">
        <v>258.78073636284444</v>
      </c>
      <c r="T17" s="16">
        <v>3.2746839425913308</v>
      </c>
      <c r="U17" s="16">
        <v>5.8189543885713126</v>
      </c>
      <c r="V17" s="17">
        <v>44.383535326435144</v>
      </c>
      <c r="W17" s="17">
        <v>320.36887977336141</v>
      </c>
      <c r="X17" s="16">
        <v>6.04055557423324</v>
      </c>
      <c r="Y17" s="16">
        <v>7.903122136280686</v>
      </c>
    </row>
    <row r="18" spans="1:25" ht="14.5" x14ac:dyDescent="0.3">
      <c r="A18" s="11" t="s">
        <v>9</v>
      </c>
      <c r="B18" s="11" t="s">
        <v>24</v>
      </c>
      <c r="C18" s="8"/>
      <c r="D18" s="8"/>
      <c r="E18" s="18">
        <v>45.395150000000001</v>
      </c>
      <c r="F18" s="18">
        <v>109.8871388888889</v>
      </c>
      <c r="G18" s="8">
        <v>4</v>
      </c>
      <c r="H18" s="8">
        <v>6</v>
      </c>
      <c r="I18" s="8">
        <v>287</v>
      </c>
      <c r="J18" s="8">
        <v>76</v>
      </c>
      <c r="K18" s="8"/>
      <c r="L18" s="19">
        <v>151.1</v>
      </c>
      <c r="M18" s="8">
        <v>4.5</v>
      </c>
      <c r="N18" s="51">
        <v>114.29988325361089</v>
      </c>
      <c r="O18" s="51">
        <v>43.799799031895212</v>
      </c>
      <c r="P18" s="8">
        <v>29.2</v>
      </c>
      <c r="Q18" s="10">
        <v>17.3</v>
      </c>
      <c r="R18" s="5">
        <v>-35.89435780210853</v>
      </c>
      <c r="S18" s="5">
        <v>286.70469300985428</v>
      </c>
      <c r="T18" s="5">
        <v>8.6901212328226976</v>
      </c>
      <c r="U18" s="5">
        <v>17.340074744103287</v>
      </c>
      <c r="V18" s="7">
        <v>2.7083953038602235</v>
      </c>
      <c r="W18" s="7">
        <v>305.47265612433466</v>
      </c>
      <c r="X18" s="5">
        <v>13.500732372717957</v>
      </c>
      <c r="Y18" s="5">
        <v>21.613081902745247</v>
      </c>
    </row>
    <row r="19" spans="1:25" ht="14.5" x14ac:dyDescent="0.3">
      <c r="A19" s="11" t="s">
        <v>10</v>
      </c>
      <c r="B19" s="11" t="s">
        <v>26</v>
      </c>
      <c r="C19" s="8"/>
      <c r="D19" s="8"/>
      <c r="E19" s="18">
        <v>45.395280555555559</v>
      </c>
      <c r="F19" s="18">
        <v>109.88698888888889</v>
      </c>
      <c r="G19" s="8">
        <v>4</v>
      </c>
      <c r="H19" s="8">
        <v>6</v>
      </c>
      <c r="I19" s="8">
        <v>287</v>
      </c>
      <c r="J19" s="8">
        <v>76</v>
      </c>
      <c r="K19" s="8"/>
      <c r="L19" s="19">
        <v>133</v>
      </c>
      <c r="M19" s="8">
        <v>-6.4</v>
      </c>
      <c r="N19" s="51">
        <v>120.44612295700399</v>
      </c>
      <c r="O19" s="51">
        <v>23.311638682120385</v>
      </c>
      <c r="P19" s="8">
        <v>57.1</v>
      </c>
      <c r="Q19" s="10">
        <v>12.3</v>
      </c>
      <c r="R19" s="5">
        <v>31.199744517497106</v>
      </c>
      <c r="S19" s="5">
        <v>128.72682367894174</v>
      </c>
      <c r="T19" s="5">
        <v>6.2078509671381541</v>
      </c>
      <c r="U19" s="5">
        <v>12.357715483566212</v>
      </c>
      <c r="V19" s="7">
        <v>-11.413744808584243</v>
      </c>
      <c r="W19" s="7">
        <v>309.40379133441343</v>
      </c>
      <c r="X19" s="5">
        <v>6.9684667728615368</v>
      </c>
      <c r="Y19" s="5">
        <v>13.092909364427761</v>
      </c>
    </row>
    <row r="20" spans="1:25" ht="14.5" x14ac:dyDescent="0.3">
      <c r="A20" s="12" t="s">
        <v>11</v>
      </c>
      <c r="B20" s="12" t="s">
        <v>23</v>
      </c>
      <c r="C20" s="13">
        <v>83</v>
      </c>
      <c r="D20" s="13">
        <v>32</v>
      </c>
      <c r="E20" s="14">
        <v>45.395449999999997</v>
      </c>
      <c r="F20" s="14">
        <v>109.88708055555556</v>
      </c>
      <c r="G20" s="13">
        <v>8</v>
      </c>
      <c r="H20" s="13">
        <v>8</v>
      </c>
      <c r="I20" s="13">
        <v>287</v>
      </c>
      <c r="J20" s="13">
        <v>76</v>
      </c>
      <c r="K20" s="13" t="s">
        <v>89</v>
      </c>
      <c r="L20" s="15">
        <v>171.1</v>
      </c>
      <c r="M20" s="13">
        <v>35.200000000000003</v>
      </c>
      <c r="N20" s="50">
        <v>60.095771895785973</v>
      </c>
      <c r="O20" s="50">
        <v>58.505021767065323</v>
      </c>
      <c r="P20" s="13">
        <v>40.1</v>
      </c>
      <c r="Q20" s="16">
        <v>8.8000000000000007</v>
      </c>
      <c r="R20" s="16">
        <v>-24.672479325508881</v>
      </c>
      <c r="S20" s="16">
        <v>259.35223801455345</v>
      </c>
      <c r="T20" s="16">
        <v>5.8604599111396301</v>
      </c>
      <c r="U20" s="16">
        <v>10.155987819068146</v>
      </c>
      <c r="V20" s="17">
        <v>46.168957869497568</v>
      </c>
      <c r="W20" s="17">
        <v>325.98994826418084</v>
      </c>
      <c r="X20" s="16">
        <v>9.6768165305628457</v>
      </c>
      <c r="Y20" s="16">
        <v>13.050362347111037</v>
      </c>
    </row>
    <row r="21" spans="1:25" ht="14.5" x14ac:dyDescent="0.3">
      <c r="A21" s="1" t="s">
        <v>12</v>
      </c>
      <c r="B21" s="1" t="s">
        <v>24</v>
      </c>
      <c r="C21" s="2"/>
      <c r="D21" s="48"/>
      <c r="E21" s="4">
        <v>45.395449999999997</v>
      </c>
      <c r="F21" s="4">
        <v>109.88708055555556</v>
      </c>
      <c r="G21" s="2">
        <v>4</v>
      </c>
      <c r="H21" s="2">
        <v>6</v>
      </c>
      <c r="I21" s="2">
        <v>287</v>
      </c>
      <c r="J21" s="2">
        <v>76</v>
      </c>
      <c r="K21" s="2"/>
      <c r="L21" s="3">
        <v>129.6</v>
      </c>
      <c r="M21" s="2">
        <v>-19.7</v>
      </c>
      <c r="N21" s="51">
        <v>132.50186738998121</v>
      </c>
      <c r="O21" s="51">
        <v>15.63480858018019</v>
      </c>
      <c r="P21" s="2">
        <v>166.6</v>
      </c>
      <c r="Q21" s="5">
        <v>7.1</v>
      </c>
      <c r="R21" s="5">
        <v>34.476392704139528</v>
      </c>
      <c r="S21" s="5">
        <v>137.04681381211475</v>
      </c>
      <c r="T21" s="5">
        <v>3.8807354051269241</v>
      </c>
      <c r="U21" s="5">
        <v>7.4233712569341259</v>
      </c>
      <c r="V21" s="7">
        <v>-21.788437241091227</v>
      </c>
      <c r="W21" s="7">
        <v>301.95543482882522</v>
      </c>
      <c r="X21" s="5">
        <v>3.7545266870704048</v>
      </c>
      <c r="Y21" s="5">
        <v>7.3016626493106056</v>
      </c>
    </row>
    <row r="22" spans="1:25" ht="14.5" x14ac:dyDescent="0.3">
      <c r="A22" s="1" t="s">
        <v>13</v>
      </c>
      <c r="B22" s="1" t="s">
        <v>27</v>
      </c>
      <c r="C22" s="2"/>
      <c r="D22" s="48"/>
      <c r="E22" s="4">
        <v>45.395588888888888</v>
      </c>
      <c r="F22" s="4">
        <v>109.8871</v>
      </c>
      <c r="G22" s="2">
        <v>7</v>
      </c>
      <c r="H22" s="2">
        <v>8</v>
      </c>
      <c r="I22" s="2">
        <v>287</v>
      </c>
      <c r="J22" s="2">
        <v>76</v>
      </c>
      <c r="K22" s="2"/>
      <c r="L22" s="3">
        <v>134.1</v>
      </c>
      <c r="M22" s="2">
        <v>-23.4</v>
      </c>
      <c r="N22" s="51">
        <v>137.77232639126487</v>
      </c>
      <c r="O22" s="51">
        <v>18.033978938155681</v>
      </c>
      <c r="P22" s="2">
        <v>147.80000000000001</v>
      </c>
      <c r="Q22" s="5">
        <v>4.9800000000000004</v>
      </c>
      <c r="R22" s="5">
        <v>38.916563032521694</v>
      </c>
      <c r="S22" s="5">
        <v>134.54758509382577</v>
      </c>
      <c r="T22" s="5">
        <v>2.824073354474947</v>
      </c>
      <c r="U22" s="5">
        <v>5.303561959693627</v>
      </c>
      <c r="V22" s="7">
        <v>-23.504482131477491</v>
      </c>
      <c r="W22" s="7">
        <v>296.44589863372119</v>
      </c>
      <c r="X22" s="5">
        <v>2.6828435945982285</v>
      </c>
      <c r="Y22" s="5">
        <v>5.1692476567472783</v>
      </c>
    </row>
    <row r="23" spans="1:25" ht="14.5" x14ac:dyDescent="0.3">
      <c r="A23" s="11" t="s">
        <v>20</v>
      </c>
      <c r="B23" s="11" t="s">
        <v>27</v>
      </c>
      <c r="C23" s="2">
        <v>282</v>
      </c>
      <c r="D23" s="48">
        <v>39</v>
      </c>
      <c r="E23" s="4">
        <v>45.39705</v>
      </c>
      <c r="F23" s="4">
        <v>109.97015</v>
      </c>
      <c r="G23" s="2"/>
      <c r="H23" s="2">
        <v>5</v>
      </c>
      <c r="I23" s="2">
        <v>282</v>
      </c>
      <c r="J23" s="2">
        <v>42</v>
      </c>
      <c r="K23" s="2"/>
      <c r="L23" s="3"/>
      <c r="M23" s="19"/>
      <c r="N23" s="51"/>
      <c r="O23" s="51"/>
      <c r="P23" s="3"/>
      <c r="Q23" s="3"/>
      <c r="R23" s="5"/>
      <c r="S23" s="5"/>
      <c r="T23" s="5"/>
      <c r="U23" s="5"/>
      <c r="V23" s="7"/>
      <c r="W23" s="7"/>
      <c r="X23" s="5"/>
      <c r="Y23" s="5"/>
    </row>
    <row r="24" spans="1:25" ht="14.5" x14ac:dyDescent="0.3">
      <c r="A24" s="12" t="s">
        <v>21</v>
      </c>
      <c r="B24" s="12" t="s">
        <v>28</v>
      </c>
      <c r="C24" s="13"/>
      <c r="D24" s="13"/>
      <c r="E24" s="14">
        <v>45.399799999999999</v>
      </c>
      <c r="F24" s="14">
        <v>109.97233888888888</v>
      </c>
      <c r="G24" s="13">
        <v>4</v>
      </c>
      <c r="H24" s="13">
        <v>5</v>
      </c>
      <c r="I24" s="13">
        <v>282</v>
      </c>
      <c r="J24" s="13">
        <v>42</v>
      </c>
      <c r="K24" s="13" t="s">
        <v>88</v>
      </c>
      <c r="L24" s="15">
        <v>148</v>
      </c>
      <c r="M24" s="13">
        <v>46.9</v>
      </c>
      <c r="N24" s="50">
        <v>87.436312101350509</v>
      </c>
      <c r="O24" s="50">
        <v>60.633190663952632</v>
      </c>
      <c r="P24" s="13">
        <v>34.799999999999997</v>
      </c>
      <c r="Q24" s="16">
        <v>15.8</v>
      </c>
      <c r="R24" s="16">
        <v>-10.932107556101204</v>
      </c>
      <c r="S24" s="16">
        <v>278.45373522804391</v>
      </c>
      <c r="T24" s="16">
        <v>13.163435619538784</v>
      </c>
      <c r="U24" s="16">
        <v>20.395208677162575</v>
      </c>
      <c r="V24" s="17">
        <v>29.763626073061499</v>
      </c>
      <c r="W24" s="17">
        <v>309.37447879734941</v>
      </c>
      <c r="X24" s="16">
        <v>18.356367460871553</v>
      </c>
      <c r="Y24" s="16">
        <v>24.084458976990863</v>
      </c>
    </row>
    <row r="25" spans="1:25" ht="14.5" x14ac:dyDescent="0.3">
      <c r="A25" s="12" t="s">
        <v>14</v>
      </c>
      <c r="B25" s="12" t="s">
        <v>23</v>
      </c>
      <c r="C25" s="13"/>
      <c r="D25" s="13"/>
      <c r="E25" s="14">
        <v>45.393561111111111</v>
      </c>
      <c r="F25" s="14">
        <v>109.8831</v>
      </c>
      <c r="G25" s="13">
        <v>9</v>
      </c>
      <c r="H25" s="13">
        <v>9</v>
      </c>
      <c r="I25" s="13">
        <v>285</v>
      </c>
      <c r="J25" s="13">
        <v>80</v>
      </c>
      <c r="K25" s="13" t="s">
        <v>89</v>
      </c>
      <c r="L25" s="15">
        <v>171.3</v>
      </c>
      <c r="M25" s="13">
        <v>40.200000000000003</v>
      </c>
      <c r="N25" s="50">
        <v>45.839277496110043</v>
      </c>
      <c r="O25" s="50">
        <v>53.210090899417615</v>
      </c>
      <c r="P25" s="13">
        <v>141.80000000000001</v>
      </c>
      <c r="Q25" s="16">
        <v>4.34</v>
      </c>
      <c r="R25" s="16">
        <v>-21.242540586302646</v>
      </c>
      <c r="S25" s="16">
        <v>258.71430934697793</v>
      </c>
      <c r="T25" s="16">
        <v>3.1561879841852227</v>
      </c>
      <c r="U25" s="16">
        <v>5.2340911337801881</v>
      </c>
      <c r="V25" s="17">
        <v>53.360805606945682</v>
      </c>
      <c r="W25" s="17">
        <v>342.23043383968451</v>
      </c>
      <c r="X25" s="16">
        <v>4.1811559111102365</v>
      </c>
      <c r="Y25" s="16">
        <v>6.0243199291597307</v>
      </c>
    </row>
    <row r="26" spans="1:25" ht="14.5" x14ac:dyDescent="0.3">
      <c r="A26" s="12" t="s">
        <v>42</v>
      </c>
      <c r="B26" s="12" t="s">
        <v>23</v>
      </c>
      <c r="C26" s="13">
        <v>74</v>
      </c>
      <c r="D26" s="13">
        <v>51</v>
      </c>
      <c r="E26" s="14">
        <v>45.393419444444447</v>
      </c>
      <c r="F26" s="14">
        <v>109.88316111111111</v>
      </c>
      <c r="G26" s="13">
        <v>14</v>
      </c>
      <c r="H26" s="13">
        <v>14</v>
      </c>
      <c r="I26" s="13">
        <v>285</v>
      </c>
      <c r="J26" s="13">
        <v>80</v>
      </c>
      <c r="K26" s="13" t="s">
        <v>90</v>
      </c>
      <c r="L26" s="15">
        <v>163.80000000000001</v>
      </c>
      <c r="M26" s="13">
        <v>44.9</v>
      </c>
      <c r="N26" s="50">
        <v>46.881525279456937</v>
      </c>
      <c r="O26" s="50">
        <v>45.993177949221838</v>
      </c>
      <c r="P26" s="13">
        <v>349.1</v>
      </c>
      <c r="Q26" s="16">
        <v>2.1</v>
      </c>
      <c r="R26" s="16">
        <v>-16.623138493056338</v>
      </c>
      <c r="S26" s="16">
        <v>265.22264731380716</v>
      </c>
      <c r="T26" s="16">
        <v>1.6764888177913235</v>
      </c>
      <c r="U26" s="16">
        <v>2.653535860641159</v>
      </c>
      <c r="V26" s="17">
        <v>48.898336963924244</v>
      </c>
      <c r="W26" s="17">
        <v>349.69048247155627</v>
      </c>
      <c r="X26" s="16">
        <v>1.715680889671753</v>
      </c>
      <c r="Y26" s="16">
        <v>2.6843731572346972</v>
      </c>
    </row>
    <row r="27" spans="1:25" ht="14.5" x14ac:dyDescent="0.3">
      <c r="A27" s="1" t="s">
        <v>68</v>
      </c>
      <c r="B27" s="1" t="s">
        <v>24</v>
      </c>
      <c r="C27" s="2"/>
      <c r="D27" s="48"/>
      <c r="E27" s="4">
        <v>45.39458888888889</v>
      </c>
      <c r="F27" s="4">
        <v>109.88181111111111</v>
      </c>
      <c r="G27" s="2">
        <v>5</v>
      </c>
      <c r="H27" s="2">
        <v>5</v>
      </c>
      <c r="I27" s="2">
        <v>285</v>
      </c>
      <c r="J27" s="2">
        <v>80</v>
      </c>
      <c r="K27" s="2"/>
      <c r="L27" s="3">
        <v>130.4</v>
      </c>
      <c r="M27" s="2">
        <v>-3.3</v>
      </c>
      <c r="N27" s="51">
        <v>113.26801910173813</v>
      </c>
      <c r="O27" s="51">
        <v>24.31307356644847</v>
      </c>
      <c r="P27" s="2">
        <v>74.599999999999994</v>
      </c>
      <c r="Q27" s="5">
        <v>8.91</v>
      </c>
      <c r="R27" s="5">
        <v>28.388724016667396</v>
      </c>
      <c r="S27" s="5">
        <v>130.03272048996075</v>
      </c>
      <c r="T27" s="5">
        <v>4.4660992276145368</v>
      </c>
      <c r="U27" s="5">
        <v>8.9210922955363188</v>
      </c>
      <c r="V27" s="7">
        <v>-6.528999575683951</v>
      </c>
      <c r="W27" s="7">
        <v>314.53215568699596</v>
      </c>
      <c r="X27" s="5">
        <v>5.1038906217046591</v>
      </c>
      <c r="Y27" s="5">
        <v>9.5368405163647409</v>
      </c>
    </row>
    <row r="28" spans="1:25" ht="14.5" x14ac:dyDescent="0.3">
      <c r="A28" s="1" t="s">
        <v>69</v>
      </c>
      <c r="B28" s="1" t="s">
        <v>24</v>
      </c>
      <c r="C28" s="2"/>
      <c r="D28" s="48"/>
      <c r="E28" s="4">
        <v>45.39458888888889</v>
      </c>
      <c r="F28" s="4">
        <v>109.88181111111111</v>
      </c>
      <c r="G28" s="2">
        <v>5</v>
      </c>
      <c r="H28" s="2">
        <v>5</v>
      </c>
      <c r="I28" s="2">
        <v>285</v>
      </c>
      <c r="J28" s="2">
        <v>80</v>
      </c>
      <c r="K28" s="2"/>
      <c r="L28" s="3">
        <v>163.4</v>
      </c>
      <c r="M28" s="2">
        <v>-1.7</v>
      </c>
      <c r="N28" s="51">
        <v>123.67741273917171</v>
      </c>
      <c r="O28" s="51">
        <v>56.435775404892837</v>
      </c>
      <c r="P28" s="2">
        <v>174.9</v>
      </c>
      <c r="Q28" s="5">
        <v>5.8</v>
      </c>
      <c r="R28" s="5">
        <v>43.113325795420948</v>
      </c>
      <c r="S28" s="5">
        <v>93.154169988316539</v>
      </c>
      <c r="T28" s="5">
        <v>2.9019154583062865</v>
      </c>
      <c r="U28" s="5">
        <v>5.8019151328973662</v>
      </c>
      <c r="V28" s="7">
        <v>6.7477854970363538</v>
      </c>
      <c r="W28" s="7">
        <v>292.1258476790249</v>
      </c>
      <c r="X28" s="5">
        <v>6.0511208519497677</v>
      </c>
      <c r="Y28" s="5">
        <v>8.378126070220798</v>
      </c>
    </row>
    <row r="29" spans="1:25" s="9" customFormat="1" ht="14.5" x14ac:dyDescent="0.3">
      <c r="A29" s="12" t="s">
        <v>71</v>
      </c>
      <c r="B29" s="12" t="s">
        <v>25</v>
      </c>
      <c r="C29" s="13">
        <v>142</v>
      </c>
      <c r="D29" s="13">
        <v>62</v>
      </c>
      <c r="E29" s="14">
        <v>45.378261111111108</v>
      </c>
      <c r="F29" s="14">
        <v>109.87783055555555</v>
      </c>
      <c r="G29" s="13">
        <v>11</v>
      </c>
      <c r="H29" s="13">
        <v>18</v>
      </c>
      <c r="I29" s="13">
        <v>275</v>
      </c>
      <c r="J29" s="13">
        <v>90</v>
      </c>
      <c r="K29" s="13" t="s">
        <v>89</v>
      </c>
      <c r="L29" s="15">
        <v>129.6</v>
      </c>
      <c r="M29" s="13">
        <v>41.4</v>
      </c>
      <c r="N29" s="50">
        <v>48.035218467783928</v>
      </c>
      <c r="O29" s="50">
        <v>25.210549164714038</v>
      </c>
      <c r="P29" s="13">
        <v>47.6</v>
      </c>
      <c r="Q29" s="16">
        <v>6.7</v>
      </c>
      <c r="R29" s="16">
        <v>-7.0426108160682395</v>
      </c>
      <c r="S29" s="16">
        <v>295.39059672925418</v>
      </c>
      <c r="T29" s="16">
        <v>4.9851194559115939</v>
      </c>
      <c r="U29" s="16">
        <v>8.1731631861532801</v>
      </c>
      <c r="V29" s="17">
        <v>38.336791229285062</v>
      </c>
      <c r="W29" s="17">
        <v>2.792786503926493</v>
      </c>
      <c r="X29" s="16">
        <v>3.8776399319992634</v>
      </c>
      <c r="Y29" s="16">
        <v>7.2083543769494263</v>
      </c>
    </row>
    <row r="30" spans="1:25" ht="14.5" x14ac:dyDescent="0.3">
      <c r="A30" s="1" t="s">
        <v>15</v>
      </c>
      <c r="B30" s="1" t="s">
        <v>29</v>
      </c>
      <c r="C30" s="2"/>
      <c r="D30" s="48"/>
      <c r="E30" s="4">
        <v>45.378261111111108</v>
      </c>
      <c r="F30" s="4">
        <v>109.87783055555555</v>
      </c>
      <c r="G30" s="2">
        <v>6</v>
      </c>
      <c r="H30" s="2">
        <v>8</v>
      </c>
      <c r="I30" s="8">
        <v>275</v>
      </c>
      <c r="J30" s="8">
        <v>90</v>
      </c>
      <c r="K30" s="2"/>
      <c r="L30" s="3">
        <v>130.69999999999999</v>
      </c>
      <c r="M30" s="2">
        <v>45.7</v>
      </c>
      <c r="N30" s="51">
        <v>43.396089765943131</v>
      </c>
      <c r="O30" s="51">
        <v>24.051279624904392</v>
      </c>
      <c r="P30" s="2">
        <v>22.7</v>
      </c>
      <c r="Q30" s="5">
        <v>14.4</v>
      </c>
      <c r="R30" s="5">
        <v>-4.7663974117361043</v>
      </c>
      <c r="S30" s="5">
        <v>292.73698591329804</v>
      </c>
      <c r="T30" s="5">
        <v>11.691387915490852</v>
      </c>
      <c r="U30" s="5">
        <v>18.34971250978009</v>
      </c>
      <c r="V30" s="7">
        <v>40.780325373157154</v>
      </c>
      <c r="W30" s="7">
        <v>7.8045540967426064</v>
      </c>
      <c r="X30" s="5">
        <v>8.2245792793164032</v>
      </c>
      <c r="Y30" s="5">
        <v>15.39051244518415</v>
      </c>
    </row>
    <row r="31" spans="1:25" ht="14.5" x14ac:dyDescent="0.3">
      <c r="A31" s="1" t="s">
        <v>16</v>
      </c>
      <c r="B31" s="1" t="s">
        <v>30</v>
      </c>
      <c r="C31" s="2"/>
      <c r="D31" s="48"/>
      <c r="E31" s="4">
        <v>45.380450000000003</v>
      </c>
      <c r="F31" s="4">
        <v>109.87415</v>
      </c>
      <c r="G31" s="2">
        <v>6</v>
      </c>
      <c r="H31" s="2">
        <v>6</v>
      </c>
      <c r="I31" s="8">
        <v>275</v>
      </c>
      <c r="J31" s="8">
        <v>90</v>
      </c>
      <c r="K31" s="2"/>
      <c r="L31" s="3">
        <v>121.7</v>
      </c>
      <c r="M31" s="2">
        <v>-52.3</v>
      </c>
      <c r="N31" s="51">
        <v>150.37585717744673</v>
      </c>
      <c r="O31" s="51">
        <v>15.948350882678193</v>
      </c>
      <c r="P31" s="2">
        <v>12</v>
      </c>
      <c r="Q31" s="5">
        <v>20.2</v>
      </c>
      <c r="R31" s="5">
        <v>44.148265977263542</v>
      </c>
      <c r="S31" s="5">
        <v>165.52239236832071</v>
      </c>
      <c r="T31" s="5">
        <v>19.039576596628358</v>
      </c>
      <c r="U31" s="5">
        <v>27.734434155381187</v>
      </c>
      <c r="V31" s="7">
        <v>-30.249296477413534</v>
      </c>
      <c r="W31" s="7">
        <v>284.63011277511094</v>
      </c>
      <c r="X31" s="5">
        <v>10.70623213450784</v>
      </c>
      <c r="Y31" s="5">
        <v>20.797398052073092</v>
      </c>
    </row>
    <row r="32" spans="1:25" s="70" customFormat="1" ht="14.5" x14ac:dyDescent="0.3">
      <c r="A32" s="20" t="s">
        <v>98</v>
      </c>
      <c r="B32" s="20" t="s">
        <v>99</v>
      </c>
      <c r="C32" s="20"/>
      <c r="D32" s="20"/>
      <c r="E32" s="22">
        <v>45.36506111111111</v>
      </c>
      <c r="F32" s="22">
        <v>109.80691944444445</v>
      </c>
      <c r="G32" s="21">
        <v>8</v>
      </c>
      <c r="H32" s="21">
        <v>8</v>
      </c>
      <c r="I32" s="21">
        <v>300</v>
      </c>
      <c r="J32" s="21">
        <v>110</v>
      </c>
      <c r="K32" s="21" t="s">
        <v>104</v>
      </c>
      <c r="L32" s="21">
        <v>97.2</v>
      </c>
      <c r="M32" s="21">
        <v>-51.9</v>
      </c>
      <c r="N32" s="24">
        <v>175.2926083166858</v>
      </c>
      <c r="O32" s="71">
        <v>2.5480250193725853</v>
      </c>
      <c r="P32" s="21">
        <v>35.6</v>
      </c>
      <c r="Q32" s="24">
        <v>9.41</v>
      </c>
      <c r="R32" s="24">
        <v>27.183727179893829</v>
      </c>
      <c r="S32" s="24">
        <v>180.07745164221865</v>
      </c>
      <c r="T32" s="24">
        <v>8.7853617665965071</v>
      </c>
      <c r="U32" s="24">
        <v>12.858479550226811</v>
      </c>
      <c r="V32" s="55">
        <v>-43.173861622393495</v>
      </c>
      <c r="W32" s="55">
        <v>256.65274646987814</v>
      </c>
      <c r="X32" s="24">
        <v>4.7119846065350721</v>
      </c>
      <c r="Y32" s="24">
        <v>9.4169819938583874</v>
      </c>
    </row>
    <row r="33" spans="1:25" ht="14.5" x14ac:dyDescent="0.3">
      <c r="A33" s="26" t="s">
        <v>22</v>
      </c>
      <c r="B33" s="26" t="s">
        <v>23</v>
      </c>
      <c r="C33" s="27">
        <v>349</v>
      </c>
      <c r="D33" s="27">
        <v>30</v>
      </c>
      <c r="E33" s="28">
        <v>45.355830555555556</v>
      </c>
      <c r="F33" s="28">
        <v>109.80498888888889</v>
      </c>
      <c r="G33" s="27">
        <v>5</v>
      </c>
      <c r="H33" s="27">
        <v>8</v>
      </c>
      <c r="I33" s="27">
        <v>300</v>
      </c>
      <c r="J33" s="27">
        <v>110</v>
      </c>
      <c r="K33" s="27" t="s">
        <v>92</v>
      </c>
      <c r="L33" s="31">
        <v>26.1</v>
      </c>
      <c r="M33" s="27">
        <v>0.1</v>
      </c>
      <c r="N33" s="29">
        <v>221.3257786911735</v>
      </c>
      <c r="O33" s="29">
        <v>-69.736881535863333</v>
      </c>
      <c r="P33" s="27">
        <v>110.7</v>
      </c>
      <c r="Q33" s="30">
        <v>7.3</v>
      </c>
      <c r="R33" s="30">
        <v>39.17316142938143</v>
      </c>
      <c r="S33" s="30">
        <v>35.619828915949768</v>
      </c>
      <c r="T33" s="30">
        <v>3.6500083394242608</v>
      </c>
      <c r="U33" s="30">
        <v>7.3000083387367045</v>
      </c>
      <c r="V33" s="29">
        <v>62.352815621731168</v>
      </c>
      <c r="W33" s="29">
        <v>307.8977232620237</v>
      </c>
      <c r="X33" s="30">
        <v>10.73657879848068</v>
      </c>
      <c r="Y33" s="30">
        <v>12.520145166361244</v>
      </c>
    </row>
    <row r="34" spans="1:25" ht="14.5" x14ac:dyDescent="0.3">
      <c r="A34" s="56" t="s">
        <v>67</v>
      </c>
      <c r="B34" s="56" t="s">
        <v>25</v>
      </c>
      <c r="C34" s="57">
        <v>319</v>
      </c>
      <c r="D34" s="57">
        <v>49</v>
      </c>
      <c r="E34" s="58">
        <v>45.375799999999998</v>
      </c>
      <c r="F34" s="58">
        <v>109.78781111111111</v>
      </c>
      <c r="G34" s="57">
        <v>6</v>
      </c>
      <c r="H34" s="57">
        <v>8</v>
      </c>
      <c r="I34" s="57">
        <v>340</v>
      </c>
      <c r="J34" s="57">
        <v>68</v>
      </c>
      <c r="K34" s="57" t="s">
        <v>105</v>
      </c>
      <c r="L34" s="59">
        <v>89.6</v>
      </c>
      <c r="M34" s="57">
        <v>9.5</v>
      </c>
      <c r="N34" s="60">
        <v>103.43526506640372</v>
      </c>
      <c r="O34" s="60">
        <v>-53.097031933126019</v>
      </c>
      <c r="P34" s="57">
        <v>11.2</v>
      </c>
      <c r="Q34" s="61">
        <v>21</v>
      </c>
      <c r="R34" s="61">
        <v>3.6826965959300435</v>
      </c>
      <c r="S34" s="61">
        <v>337.1322028469246</v>
      </c>
      <c r="T34" s="61">
        <v>10.718994921799714</v>
      </c>
      <c r="U34" s="61">
        <v>21.217864614657579</v>
      </c>
      <c r="V34" s="60">
        <v>32.027028090250646</v>
      </c>
      <c r="W34" s="60">
        <v>177.48159954564949</v>
      </c>
      <c r="X34" s="61">
        <v>20.176180857981649</v>
      </c>
      <c r="Y34" s="61">
        <v>29.110127672158313</v>
      </c>
    </row>
    <row r="35" spans="1:25" ht="14.5" x14ac:dyDescent="0.3">
      <c r="A35" s="11" t="s">
        <v>51</v>
      </c>
      <c r="B35" s="11" t="s">
        <v>23</v>
      </c>
      <c r="C35" s="2"/>
      <c r="D35" s="48"/>
      <c r="E35" s="4">
        <v>45.439</v>
      </c>
      <c r="F35" s="4">
        <v>110.051</v>
      </c>
      <c r="G35" s="2"/>
      <c r="H35" s="2">
        <v>8</v>
      </c>
      <c r="I35" s="2">
        <v>300</v>
      </c>
      <c r="J35" s="2">
        <v>55</v>
      </c>
      <c r="K35" s="2"/>
      <c r="L35" s="3"/>
      <c r="M35" s="3"/>
      <c r="N35" s="51"/>
      <c r="O35" s="51"/>
      <c r="P35" s="3"/>
      <c r="Q35" s="3"/>
      <c r="R35" s="5"/>
      <c r="S35" s="5"/>
      <c r="T35" s="5"/>
      <c r="U35" s="5"/>
      <c r="V35" s="7"/>
      <c r="W35" s="7"/>
      <c r="X35" s="5"/>
      <c r="Y35" s="5"/>
    </row>
    <row r="36" spans="1:25" ht="14.5" x14ac:dyDescent="0.3">
      <c r="A36" s="26" t="s">
        <v>52</v>
      </c>
      <c r="B36" s="26" t="s">
        <v>62</v>
      </c>
      <c r="C36" s="27">
        <v>50</v>
      </c>
      <c r="D36" s="27">
        <v>78</v>
      </c>
      <c r="E36" s="28">
        <v>45.433999999999997</v>
      </c>
      <c r="F36" s="28">
        <v>110.051</v>
      </c>
      <c r="G36" s="27">
        <v>4</v>
      </c>
      <c r="H36" s="27">
        <v>8</v>
      </c>
      <c r="I36" s="27">
        <v>300</v>
      </c>
      <c r="J36" s="27">
        <v>55</v>
      </c>
      <c r="K36" s="27" t="s">
        <v>91</v>
      </c>
      <c r="L36" s="29">
        <v>165.9</v>
      </c>
      <c r="M36" s="29">
        <v>-0.9</v>
      </c>
      <c r="N36" s="29">
        <v>151.39889666794065</v>
      </c>
      <c r="O36" s="29">
        <v>35.392376220654675</v>
      </c>
      <c r="P36" s="29">
        <v>105.8</v>
      </c>
      <c r="Q36" s="29">
        <v>9</v>
      </c>
      <c r="R36" s="30">
        <v>43.327179915789024</v>
      </c>
      <c r="S36" s="30">
        <v>89.514239431506553</v>
      </c>
      <c r="T36" s="30">
        <v>4.5008328391439925</v>
      </c>
      <c r="U36" s="30">
        <v>9.0008327930370413</v>
      </c>
      <c r="V36" s="29">
        <v>-20.003450152137138</v>
      </c>
      <c r="W36" s="29">
        <v>278.63788000957777</v>
      </c>
      <c r="X36" s="30">
        <v>6.0126730208171448</v>
      </c>
      <c r="Y36" s="30">
        <v>10.403273917704608</v>
      </c>
    </row>
    <row r="37" spans="1:25" ht="14.5" x14ac:dyDescent="0.3">
      <c r="A37" s="11" t="s">
        <v>53</v>
      </c>
      <c r="B37" s="11" t="s">
        <v>23</v>
      </c>
      <c r="C37" s="2">
        <v>44</v>
      </c>
      <c r="D37" s="48">
        <v>86</v>
      </c>
      <c r="E37" s="4">
        <v>45.435000000000002</v>
      </c>
      <c r="F37" s="4">
        <v>110.051</v>
      </c>
      <c r="G37" s="2">
        <v>4</v>
      </c>
      <c r="H37" s="2">
        <v>8</v>
      </c>
      <c r="I37" s="2">
        <v>300</v>
      </c>
      <c r="J37" s="2">
        <v>55</v>
      </c>
      <c r="K37" s="2"/>
      <c r="L37" s="3"/>
      <c r="M37" s="3"/>
      <c r="N37" s="51"/>
      <c r="O37" s="51"/>
      <c r="P37" s="3"/>
      <c r="Q37" s="3"/>
      <c r="R37" s="5"/>
      <c r="S37" s="5"/>
      <c r="T37" s="5"/>
      <c r="U37" s="5"/>
      <c r="V37" s="7"/>
      <c r="W37" s="7"/>
      <c r="X37" s="5"/>
      <c r="Y37" s="5"/>
    </row>
    <row r="38" spans="1:25" ht="14.5" x14ac:dyDescent="0.3">
      <c r="A38" s="26" t="s">
        <v>54</v>
      </c>
      <c r="B38" s="26" t="s">
        <v>23</v>
      </c>
      <c r="C38" s="27"/>
      <c r="D38" s="27"/>
      <c r="E38" s="28">
        <v>45.436</v>
      </c>
      <c r="F38" s="28">
        <v>110.051</v>
      </c>
      <c r="G38" s="27">
        <v>4</v>
      </c>
      <c r="H38" s="27">
        <v>6</v>
      </c>
      <c r="I38" s="27">
        <v>300</v>
      </c>
      <c r="J38" s="27">
        <v>55</v>
      </c>
      <c r="K38" s="27" t="s">
        <v>92</v>
      </c>
      <c r="L38" s="29">
        <v>177.6</v>
      </c>
      <c r="M38" s="29">
        <v>3.4</v>
      </c>
      <c r="N38" s="29">
        <v>159.11064854023081</v>
      </c>
      <c r="O38" s="29">
        <v>46.421641659542296</v>
      </c>
      <c r="P38" s="29">
        <v>55.1</v>
      </c>
      <c r="Q38" s="29">
        <v>12.49</v>
      </c>
      <c r="R38" s="30">
        <v>-42.814428698511477</v>
      </c>
      <c r="S38" s="30">
        <v>253.22010367935729</v>
      </c>
      <c r="T38" s="30">
        <v>6.2615175019472806</v>
      </c>
      <c r="U38" s="30">
        <v>12.506506554801385</v>
      </c>
      <c r="V38" s="29">
        <v>-14.415012610057646</v>
      </c>
      <c r="W38" s="29">
        <v>268.96929993756169</v>
      </c>
      <c r="X38" s="30">
        <v>10.29851041072715</v>
      </c>
      <c r="Y38" s="30">
        <v>16.039226056419377</v>
      </c>
    </row>
    <row r="39" spans="1:25" ht="14.5" x14ac:dyDescent="0.3">
      <c r="A39" s="26" t="s">
        <v>55</v>
      </c>
      <c r="B39" s="26" t="s">
        <v>23</v>
      </c>
      <c r="C39" s="27">
        <v>24</v>
      </c>
      <c r="D39" s="27">
        <v>78</v>
      </c>
      <c r="E39" s="28">
        <v>45.441000000000003</v>
      </c>
      <c r="F39" s="28">
        <v>110.149</v>
      </c>
      <c r="G39" s="27">
        <v>4</v>
      </c>
      <c r="H39" s="27">
        <v>8</v>
      </c>
      <c r="I39" s="27">
        <v>335</v>
      </c>
      <c r="J39" s="27">
        <v>24</v>
      </c>
      <c r="K39" s="27" t="s">
        <v>91</v>
      </c>
      <c r="L39" s="29">
        <v>191</v>
      </c>
      <c r="M39" s="29">
        <v>-29.7</v>
      </c>
      <c r="N39" s="29">
        <v>198.54611883810443</v>
      </c>
      <c r="O39" s="29">
        <v>-14.179291319869865</v>
      </c>
      <c r="P39" s="29">
        <v>59.4</v>
      </c>
      <c r="Q39" s="29">
        <v>12</v>
      </c>
      <c r="R39" s="30">
        <v>59.066011667319827</v>
      </c>
      <c r="S39" s="30">
        <v>48.937722497692278</v>
      </c>
      <c r="T39" s="30">
        <v>7.3539279331114793</v>
      </c>
      <c r="U39" s="30">
        <v>13.285114285972728</v>
      </c>
      <c r="V39" s="29">
        <v>48.526525335747735</v>
      </c>
      <c r="W39" s="29">
        <v>41.395253642556781</v>
      </c>
      <c r="X39" s="30">
        <v>6.2827419717996094</v>
      </c>
      <c r="Y39" s="30">
        <v>12.279487099376674</v>
      </c>
    </row>
    <row r="40" spans="1:25" ht="14.5" x14ac:dyDescent="0.3">
      <c r="A40" s="1" t="s">
        <v>56</v>
      </c>
      <c r="B40" s="1" t="s">
        <v>24</v>
      </c>
      <c r="C40" s="2"/>
      <c r="D40" s="48"/>
      <c r="E40" s="4">
        <v>45.441000000000003</v>
      </c>
      <c r="F40" s="4">
        <v>110.149</v>
      </c>
      <c r="G40" s="2">
        <v>5</v>
      </c>
      <c r="H40" s="2">
        <v>6</v>
      </c>
      <c r="I40" s="8">
        <v>335</v>
      </c>
      <c r="J40" s="2">
        <v>24</v>
      </c>
      <c r="K40" s="2"/>
      <c r="L40" s="7">
        <v>147.6</v>
      </c>
      <c r="M40" s="7">
        <v>8.1999999999999993</v>
      </c>
      <c r="N40" s="51">
        <v>144.92079198005956</v>
      </c>
      <c r="O40" s="51">
        <v>4.4993454650700624</v>
      </c>
      <c r="P40" s="7">
        <v>65.5</v>
      </c>
      <c r="Q40" s="7">
        <v>9.5</v>
      </c>
      <c r="R40" s="5">
        <v>-32.661829846095586</v>
      </c>
      <c r="S40" s="5">
        <v>289.25809006795225</v>
      </c>
      <c r="T40" s="5">
        <v>4.823594890607108</v>
      </c>
      <c r="U40" s="5">
        <v>9.5733119414150689</v>
      </c>
      <c r="V40" s="7">
        <v>-33.075172850679145</v>
      </c>
      <c r="W40" s="7">
        <v>293.1114526800655</v>
      </c>
      <c r="X40" s="5">
        <v>4.77202546567593</v>
      </c>
      <c r="Y40" s="5">
        <v>9.521999952041341</v>
      </c>
    </row>
    <row r="41" spans="1:25" ht="14.5" x14ac:dyDescent="0.3">
      <c r="A41" s="1" t="s">
        <v>57</v>
      </c>
      <c r="B41" s="1" t="s">
        <v>23</v>
      </c>
      <c r="C41" s="2">
        <v>355</v>
      </c>
      <c r="D41" s="48">
        <v>86</v>
      </c>
      <c r="E41" s="4">
        <v>45.441000000000003</v>
      </c>
      <c r="F41" s="4">
        <v>110.14700000000001</v>
      </c>
      <c r="G41" s="2"/>
      <c r="H41" s="2">
        <v>8</v>
      </c>
      <c r="I41" s="2">
        <v>335</v>
      </c>
      <c r="J41" s="2">
        <v>24</v>
      </c>
      <c r="K41" s="2"/>
      <c r="L41" s="7"/>
      <c r="M41" s="7"/>
      <c r="N41" s="51"/>
      <c r="O41" s="51"/>
      <c r="P41" s="7"/>
      <c r="Q41" s="7"/>
      <c r="R41" s="5"/>
      <c r="S41" s="5"/>
      <c r="T41" s="5"/>
      <c r="U41" s="5"/>
      <c r="V41" s="7"/>
      <c r="W41" s="7"/>
      <c r="X41" s="5"/>
      <c r="Y41" s="5"/>
    </row>
    <row r="42" spans="1:25" ht="14.5" x14ac:dyDescent="0.3">
      <c r="A42" s="11" t="s">
        <v>58</v>
      </c>
      <c r="B42" s="11" t="s">
        <v>23</v>
      </c>
      <c r="C42" s="2">
        <v>24</v>
      </c>
      <c r="D42" s="48">
        <v>47</v>
      </c>
      <c r="E42" s="4">
        <v>45.454000000000001</v>
      </c>
      <c r="F42" s="4">
        <v>110.129</v>
      </c>
      <c r="G42" s="1"/>
      <c r="H42" s="2">
        <v>8</v>
      </c>
      <c r="I42" s="2">
        <v>317</v>
      </c>
      <c r="J42" s="2">
        <v>53</v>
      </c>
      <c r="K42" s="2"/>
      <c r="L42" s="3"/>
      <c r="M42" s="3"/>
      <c r="N42" s="51"/>
      <c r="O42" s="51"/>
      <c r="P42" s="3"/>
      <c r="Q42" s="3"/>
      <c r="R42" s="5"/>
      <c r="S42" s="5"/>
      <c r="T42" s="5"/>
      <c r="U42" s="5"/>
      <c r="V42" s="7"/>
      <c r="W42" s="7"/>
      <c r="X42" s="5"/>
      <c r="Y42" s="5"/>
    </row>
    <row r="43" spans="1:25" ht="14.5" x14ac:dyDescent="0.3">
      <c r="A43" s="26" t="s">
        <v>59</v>
      </c>
      <c r="B43" s="26" t="s">
        <v>23</v>
      </c>
      <c r="C43" s="27">
        <v>65</v>
      </c>
      <c r="D43" s="27" t="s">
        <v>95</v>
      </c>
      <c r="E43" s="28">
        <v>45.444000000000003</v>
      </c>
      <c r="F43" s="28">
        <v>110.03</v>
      </c>
      <c r="G43" s="27">
        <v>6</v>
      </c>
      <c r="H43" s="27">
        <v>8</v>
      </c>
      <c r="I43" s="27">
        <v>305</v>
      </c>
      <c r="J43" s="27">
        <v>45</v>
      </c>
      <c r="K43" s="27" t="s">
        <v>91</v>
      </c>
      <c r="L43" s="29">
        <v>47</v>
      </c>
      <c r="M43" s="29">
        <v>-12.2</v>
      </c>
      <c r="N43" s="29">
        <v>56.101529993163233</v>
      </c>
      <c r="O43" s="29">
        <v>-55.63552071585142</v>
      </c>
      <c r="P43" s="29">
        <v>18.5</v>
      </c>
      <c r="Q43" s="29">
        <v>15.99</v>
      </c>
      <c r="R43" s="30">
        <v>-23.524282639101923</v>
      </c>
      <c r="S43" s="30">
        <v>197.50090757498555</v>
      </c>
      <c r="T43" s="30">
        <v>8.2720614663472141</v>
      </c>
      <c r="U43" s="30">
        <v>16.264701650165499</v>
      </c>
      <c r="V43" s="29">
        <v>6.0110250495955686</v>
      </c>
      <c r="W43" s="29">
        <v>207.61500095940096</v>
      </c>
      <c r="X43" s="30">
        <v>16.351118178914774</v>
      </c>
      <c r="Y43" s="30">
        <v>22.867197451510005</v>
      </c>
    </row>
    <row r="44" spans="1:25" ht="14.5" x14ac:dyDescent="0.3">
      <c r="A44" s="12" t="s">
        <v>60</v>
      </c>
      <c r="B44" s="12" t="s">
        <v>23</v>
      </c>
      <c r="C44" s="13">
        <v>125</v>
      </c>
      <c r="D44" s="13">
        <v>77</v>
      </c>
      <c r="E44" s="14">
        <v>45.438000000000002</v>
      </c>
      <c r="F44" s="14">
        <v>110.02500000000001</v>
      </c>
      <c r="G44" s="13">
        <v>4</v>
      </c>
      <c r="H44" s="13">
        <v>8</v>
      </c>
      <c r="I44" s="13">
        <v>300</v>
      </c>
      <c r="J44" s="13">
        <v>73</v>
      </c>
      <c r="K44" s="13" t="s">
        <v>89</v>
      </c>
      <c r="L44" s="17">
        <v>151.4</v>
      </c>
      <c r="M44" s="17">
        <v>47.3</v>
      </c>
      <c r="N44" s="50">
        <v>73.995746022617283</v>
      </c>
      <c r="O44" s="50">
        <v>33.556375634704025</v>
      </c>
      <c r="P44" s="17">
        <v>75.900000000000006</v>
      </c>
      <c r="Q44" s="17">
        <v>10.62</v>
      </c>
      <c r="R44" s="16">
        <v>-11.66712502872144</v>
      </c>
      <c r="S44" s="16">
        <v>275.42718813762764</v>
      </c>
      <c r="T44" s="16">
        <v>8.9254889581636796</v>
      </c>
      <c r="U44" s="16">
        <v>13.768709902222346</v>
      </c>
      <c r="V44" s="17">
        <v>24.073583686095656</v>
      </c>
      <c r="W44" s="17">
        <v>337.81395048901771</v>
      </c>
      <c r="X44" s="16">
        <v>6.8885481714188126</v>
      </c>
      <c r="Y44" s="16">
        <v>12.095980950002533</v>
      </c>
    </row>
    <row r="45" spans="1:25" ht="14.5" x14ac:dyDescent="0.3">
      <c r="A45" s="12" t="s">
        <v>61</v>
      </c>
      <c r="B45" s="12" t="s">
        <v>23</v>
      </c>
      <c r="C45" s="13"/>
      <c r="D45" s="13"/>
      <c r="E45" s="14">
        <v>45.436999999999998</v>
      </c>
      <c r="F45" s="14">
        <v>110.027</v>
      </c>
      <c r="G45" s="13">
        <v>4</v>
      </c>
      <c r="H45" s="13">
        <v>8</v>
      </c>
      <c r="I45" s="13">
        <v>300</v>
      </c>
      <c r="J45" s="13">
        <v>73</v>
      </c>
      <c r="K45" s="13" t="s">
        <v>89</v>
      </c>
      <c r="L45" s="17">
        <v>153.30000000000001</v>
      </c>
      <c r="M45" s="17">
        <v>63.2</v>
      </c>
      <c r="N45" s="50">
        <v>55.752136355453771</v>
      </c>
      <c r="O45" s="50">
        <v>29.847453079913535</v>
      </c>
      <c r="P45" s="17">
        <v>53.9</v>
      </c>
      <c r="Q45" s="17">
        <v>12.6</v>
      </c>
      <c r="R45" s="16">
        <v>3.1926153429858157</v>
      </c>
      <c r="S45" s="16">
        <v>268.62578543656304</v>
      </c>
      <c r="T45" s="16">
        <v>15.653421680840761</v>
      </c>
      <c r="U45" s="16">
        <v>19.861172993344795</v>
      </c>
      <c r="V45" s="17">
        <v>35.174384399203134</v>
      </c>
      <c r="W45" s="17">
        <v>353.55131861271332</v>
      </c>
      <c r="X45" s="16">
        <v>7.7374036186454722</v>
      </c>
      <c r="Y45" s="16">
        <v>13.96361562870031</v>
      </c>
    </row>
    <row r="46" spans="1:25" ht="14.5" x14ac:dyDescent="0.3">
      <c r="A46" s="1" t="s">
        <v>72</v>
      </c>
      <c r="B46" s="1" t="s">
        <v>24</v>
      </c>
      <c r="C46" s="2"/>
      <c r="D46" s="48"/>
      <c r="E46" s="4">
        <v>45.393000000000001</v>
      </c>
      <c r="F46" s="4">
        <v>109.883</v>
      </c>
      <c r="G46" s="2">
        <v>8</v>
      </c>
      <c r="H46" s="2">
        <v>8</v>
      </c>
      <c r="I46" s="47">
        <v>285</v>
      </c>
      <c r="J46" s="47">
        <v>80</v>
      </c>
      <c r="K46" s="2"/>
      <c r="L46" s="7">
        <v>139.1</v>
      </c>
      <c r="M46" s="7">
        <v>18.100000000000001</v>
      </c>
      <c r="N46" s="51">
        <v>89.828881912045674</v>
      </c>
      <c r="O46" s="51">
        <v>35.362580170254326</v>
      </c>
      <c r="P46" s="7">
        <v>17.5</v>
      </c>
      <c r="Q46" s="7">
        <v>13.6</v>
      </c>
      <c r="R46" s="5">
        <v>-24.143012081172355</v>
      </c>
      <c r="S46" s="5">
        <v>295.19826420761171</v>
      </c>
      <c r="T46" s="5">
        <v>7.3306662129945686</v>
      </c>
      <c r="U46" s="5">
        <v>14.120698088762847</v>
      </c>
      <c r="V46" s="7">
        <v>13.889924038570831</v>
      </c>
      <c r="W46" s="7">
        <v>326.23952235353926</v>
      </c>
      <c r="X46" s="5">
        <v>9.081348848443012</v>
      </c>
      <c r="Y46" s="5">
        <v>15.716636873357743</v>
      </c>
    </row>
    <row r="47" spans="1:25" ht="14.5" x14ac:dyDescent="0.3">
      <c r="A47" s="1" t="s">
        <v>73</v>
      </c>
      <c r="B47" s="1" t="s">
        <v>24</v>
      </c>
      <c r="C47" s="2"/>
      <c r="D47" s="48"/>
      <c r="E47" s="4">
        <v>45.393999999999998</v>
      </c>
      <c r="F47" s="4">
        <v>109.884</v>
      </c>
      <c r="G47" s="2">
        <v>4</v>
      </c>
      <c r="H47" s="2">
        <v>4</v>
      </c>
      <c r="I47" s="47">
        <v>285</v>
      </c>
      <c r="J47" s="47">
        <v>80</v>
      </c>
      <c r="K47" s="2"/>
      <c r="L47" s="7">
        <v>155.30000000000001</v>
      </c>
      <c r="M47" s="7">
        <v>-9.6</v>
      </c>
      <c r="N47" s="51">
        <v>130.16997736917128</v>
      </c>
      <c r="O47" s="51">
        <v>45.901178052706612</v>
      </c>
      <c r="P47" s="2">
        <v>32.200000000000003</v>
      </c>
      <c r="Q47" s="2">
        <v>16.399999999999999</v>
      </c>
      <c r="R47" s="5">
        <v>44.083428474379787</v>
      </c>
      <c r="S47" s="5">
        <v>105.54215033285459</v>
      </c>
      <c r="T47" s="5">
        <v>8.374686525995358</v>
      </c>
      <c r="U47" s="5">
        <v>16.57376581157467</v>
      </c>
      <c r="V47" s="7">
        <v>-4.3639064187311325</v>
      </c>
      <c r="W47" s="7">
        <v>293.04102314864383</v>
      </c>
      <c r="X47" s="5">
        <v>13.372351508868393</v>
      </c>
      <c r="Y47" s="5">
        <v>20.943091933677817</v>
      </c>
    </row>
    <row r="48" spans="1:25" ht="17" x14ac:dyDescent="0.45">
      <c r="A48" s="12" t="s">
        <v>106</v>
      </c>
      <c r="G48" s="13">
        <v>12</v>
      </c>
      <c r="K48" s="13" t="s">
        <v>107</v>
      </c>
      <c r="L48" s="8">
        <v>157.80000000000001</v>
      </c>
      <c r="M48" s="8">
        <v>44.6</v>
      </c>
      <c r="N48" s="7"/>
      <c r="O48" s="7"/>
      <c r="P48" s="7" t="s">
        <v>109</v>
      </c>
      <c r="Q48" s="7" t="s">
        <v>119</v>
      </c>
      <c r="R48" s="53">
        <v>-14.8</v>
      </c>
      <c r="S48" s="53">
        <v>270.89999999999998</v>
      </c>
      <c r="T48" s="63" t="s">
        <v>112</v>
      </c>
      <c r="U48" s="64" t="s">
        <v>113</v>
      </c>
    </row>
    <row r="49" spans="1:25" ht="17.5" thickBot="1" x14ac:dyDescent="0.5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39">
        <v>69.3</v>
      </c>
      <c r="O49" s="39">
        <v>47.3</v>
      </c>
      <c r="P49" s="38" t="s">
        <v>111</v>
      </c>
      <c r="Q49" s="38" t="s">
        <v>110</v>
      </c>
      <c r="R49" s="46"/>
      <c r="S49" s="62"/>
      <c r="T49" s="62"/>
      <c r="U49" s="46"/>
      <c r="V49" s="38">
        <v>35.1</v>
      </c>
      <c r="W49" s="40">
        <v>330.7</v>
      </c>
      <c r="X49" s="39" t="s">
        <v>100</v>
      </c>
      <c r="Y49" s="40" t="s">
        <v>101</v>
      </c>
    </row>
    <row r="51" spans="1:25" ht="14.5" x14ac:dyDescent="0.3">
      <c r="F51" s="4"/>
      <c r="G51" s="52"/>
    </row>
  </sheetData>
  <autoFilter ref="B2:B49"/>
  <mergeCells count="4">
    <mergeCell ref="C1:D1"/>
    <mergeCell ref="I1:J1"/>
    <mergeCell ref="R1:U1"/>
    <mergeCell ref="V1:Y1"/>
  </mergeCells>
  <phoneticPr fontId="1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tilt-corr Cambrian Layers</vt:lpstr>
      <vt:lpstr>bedding correction</vt:lpstr>
      <vt:lpstr>AF DEMAG</vt:lpstr>
      <vt:lpstr>BCT</vt:lpstr>
      <vt:lpstr>MT component</vt:lpstr>
      <vt:lpstr>tilt-corr Stillwater layers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2023-03-08T23:50:50Z</dcterms:modified>
</cp:coreProperties>
</file>