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4"/>
  <workbookPr/>
  <mc:AlternateContent xmlns:mc="http://schemas.openxmlformats.org/markup-compatibility/2006">
    <mc:Choice Requires="x15">
      <x15ac:absPath xmlns:x15ac="http://schemas.microsoft.com/office/spreadsheetml/2010/11/ac" url="/Users/nkmacbookpro/Library/Mobile Documents/com~apple~CloudDocs/UCDs/Set_230616/"/>
    </mc:Choice>
  </mc:AlternateContent>
  <xr:revisionPtr revIDLastSave="0" documentId="13_ncr:1_{1FFA06BB-94BE-684D-B503-46FB5F890CE4}" xr6:coauthVersionLast="47" xr6:coauthVersionMax="47" xr10:uidLastSave="{00000000-0000-0000-0000-000000000000}"/>
  <bookViews>
    <workbookView xWindow="28800" yWindow="460" windowWidth="51200" windowHeight="28340" xr2:uid="{00000000-000D-0000-FFFF-FFFF00000000}"/>
  </bookViews>
  <sheets>
    <sheet name="Table" sheetId="1" r:id="rId1"/>
    <sheet name="Table (2)" sheetId="4" r:id="rId2"/>
  </sheets>
  <definedNames>
    <definedName name="_xlnm.Print_Area" localSheetId="0">Table!$A$1:$AF$73</definedName>
    <definedName name="_xlnm.Print_Titles" localSheetId="0">Table!$A:$B</definedName>
    <definedName name="_xlnm.Print_Titles" localSheetId="1">'Table (2)'!$A:$B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68" i="4" l="1"/>
  <c r="AC64" i="4" s="1"/>
  <c r="X68" i="4"/>
  <c r="Z67" i="4" s="1"/>
  <c r="U68" i="4"/>
  <c r="W66" i="4" s="1"/>
  <c r="R68" i="4"/>
  <c r="O68" i="4"/>
  <c r="L68" i="4"/>
  <c r="I68" i="4"/>
  <c r="K67" i="4" s="1"/>
  <c r="F68" i="4"/>
  <c r="AD67" i="4"/>
  <c r="AE66" i="4" s="1"/>
  <c r="AC67" i="4"/>
  <c r="AB67" i="4"/>
  <c r="Y67" i="4"/>
  <c r="W67" i="4"/>
  <c r="V67" i="4"/>
  <c r="T67" i="4"/>
  <c r="S67" i="4"/>
  <c r="Q67" i="4"/>
  <c r="P67" i="4"/>
  <c r="M67" i="4"/>
  <c r="J67" i="4"/>
  <c r="H67" i="4"/>
  <c r="G67" i="4"/>
  <c r="C67" i="4"/>
  <c r="AD66" i="4"/>
  <c r="AC66" i="4"/>
  <c r="AB66" i="4"/>
  <c r="Z66" i="4"/>
  <c r="Y66" i="4"/>
  <c r="V66" i="4"/>
  <c r="T66" i="4"/>
  <c r="S66" i="4"/>
  <c r="Q66" i="4"/>
  <c r="P66" i="4"/>
  <c r="M66" i="4"/>
  <c r="J66" i="4"/>
  <c r="H66" i="4"/>
  <c r="G66" i="4"/>
  <c r="C66" i="4"/>
  <c r="AD65" i="4"/>
  <c r="AC65" i="4"/>
  <c r="AB65" i="4"/>
  <c r="Z65" i="4"/>
  <c r="Y65" i="4"/>
  <c r="W65" i="4"/>
  <c r="V65" i="4"/>
  <c r="T65" i="4"/>
  <c r="S65" i="4"/>
  <c r="Q65" i="4"/>
  <c r="P65" i="4"/>
  <c r="N65" i="4"/>
  <c r="M65" i="4"/>
  <c r="K65" i="4"/>
  <c r="J65" i="4"/>
  <c r="H65" i="4"/>
  <c r="G65" i="4"/>
  <c r="C65" i="4"/>
  <c r="AE64" i="4"/>
  <c r="AD64" i="4"/>
  <c r="AB64" i="4"/>
  <c r="Z64" i="4"/>
  <c r="Y64" i="4"/>
  <c r="W64" i="4"/>
  <c r="V64" i="4"/>
  <c r="T64" i="4"/>
  <c r="S64" i="4"/>
  <c r="P64" i="4"/>
  <c r="N64" i="4"/>
  <c r="M64" i="4"/>
  <c r="J64" i="4"/>
  <c r="H64" i="4"/>
  <c r="G64" i="4"/>
  <c r="D64" i="4"/>
  <c r="C64" i="4"/>
  <c r="AD63" i="4"/>
  <c r="AE63" i="4" s="1"/>
  <c r="AC63" i="4"/>
  <c r="AB63" i="4"/>
  <c r="Y63" i="4"/>
  <c r="W63" i="4"/>
  <c r="V63" i="4"/>
  <c r="T63" i="4"/>
  <c r="S63" i="4"/>
  <c r="Q63" i="4"/>
  <c r="P63" i="4"/>
  <c r="M63" i="4"/>
  <c r="J63" i="4"/>
  <c r="H63" i="4"/>
  <c r="G63" i="4"/>
  <c r="C63" i="4"/>
  <c r="D63" i="4" s="1"/>
  <c r="AE62" i="4"/>
  <c r="AD62" i="4"/>
  <c r="AC62" i="4"/>
  <c r="AB62" i="4"/>
  <c r="Z62" i="4"/>
  <c r="Y62" i="4"/>
  <c r="V62" i="4"/>
  <c r="T62" i="4"/>
  <c r="S62" i="4"/>
  <c r="Q62" i="4"/>
  <c r="P62" i="4"/>
  <c r="M62" i="4"/>
  <c r="J62" i="4"/>
  <c r="H62" i="4"/>
  <c r="G62" i="4"/>
  <c r="C62" i="4"/>
  <c r="D62" i="4" s="1"/>
  <c r="AD61" i="4"/>
  <c r="AC61" i="4"/>
  <c r="AB61" i="4"/>
  <c r="Z61" i="4"/>
  <c r="Y61" i="4"/>
  <c r="W61" i="4"/>
  <c r="V61" i="4"/>
  <c r="T61" i="4"/>
  <c r="S61" i="4"/>
  <c r="Q61" i="4"/>
  <c r="P61" i="4"/>
  <c r="M61" i="4"/>
  <c r="K61" i="4"/>
  <c r="J61" i="4"/>
  <c r="H61" i="4"/>
  <c r="G61" i="4"/>
  <c r="C61" i="4"/>
  <c r="D61" i="4" s="1"/>
  <c r="AD60" i="4"/>
  <c r="AB60" i="4"/>
  <c r="Z60" i="4"/>
  <c r="Y60" i="4"/>
  <c r="W60" i="4"/>
  <c r="V60" i="4"/>
  <c r="T60" i="4"/>
  <c r="S60" i="4"/>
  <c r="P60" i="4"/>
  <c r="M60" i="4"/>
  <c r="K60" i="4"/>
  <c r="J60" i="4"/>
  <c r="H60" i="4"/>
  <c r="G60" i="4"/>
  <c r="C60" i="4"/>
  <c r="AD59" i="4"/>
  <c r="AC59" i="4"/>
  <c r="AB59" i="4"/>
  <c r="Y59" i="4"/>
  <c r="W59" i="4"/>
  <c r="V59" i="4"/>
  <c r="T59" i="4"/>
  <c r="S59" i="4"/>
  <c r="Q59" i="4"/>
  <c r="P59" i="4"/>
  <c r="M59" i="4"/>
  <c r="K59" i="4"/>
  <c r="J59" i="4"/>
  <c r="H59" i="4"/>
  <c r="G59" i="4"/>
  <c r="C59" i="4"/>
  <c r="D59" i="4" s="1"/>
  <c r="AD58" i="4"/>
  <c r="AC58" i="4"/>
  <c r="AB58" i="4"/>
  <c r="Z58" i="4"/>
  <c r="Y58" i="4"/>
  <c r="V58" i="4"/>
  <c r="T58" i="4"/>
  <c r="S58" i="4"/>
  <c r="Q58" i="4"/>
  <c r="P58" i="4"/>
  <c r="M58" i="4"/>
  <c r="J58" i="4"/>
  <c r="H58" i="4"/>
  <c r="G58" i="4"/>
  <c r="C58" i="4"/>
  <c r="AD57" i="4"/>
  <c r="AC57" i="4"/>
  <c r="AB57" i="4"/>
  <c r="Z57" i="4"/>
  <c r="Y57" i="4"/>
  <c r="W57" i="4"/>
  <c r="V57" i="4"/>
  <c r="T57" i="4"/>
  <c r="S57" i="4"/>
  <c r="Q57" i="4"/>
  <c r="P57" i="4"/>
  <c r="N57" i="4"/>
  <c r="M57" i="4"/>
  <c r="K57" i="4"/>
  <c r="J57" i="4"/>
  <c r="H57" i="4"/>
  <c r="G57" i="4"/>
  <c r="C57" i="4"/>
  <c r="AD56" i="4"/>
  <c r="AB56" i="4"/>
  <c r="Z56" i="4"/>
  <c r="Y56" i="4"/>
  <c r="W56" i="4"/>
  <c r="V56" i="4"/>
  <c r="T56" i="4"/>
  <c r="S56" i="4"/>
  <c r="P56" i="4"/>
  <c r="N56" i="4"/>
  <c r="M56" i="4"/>
  <c r="K56" i="4"/>
  <c r="J56" i="4"/>
  <c r="H56" i="4"/>
  <c r="G56" i="4"/>
  <c r="C56" i="4"/>
  <c r="AD55" i="4"/>
  <c r="AE55" i="4" s="1"/>
  <c r="AC55" i="4"/>
  <c r="AB55" i="4"/>
  <c r="Y55" i="4"/>
  <c r="W55" i="4"/>
  <c r="V55" i="4"/>
  <c r="T55" i="4"/>
  <c r="S55" i="4"/>
  <c r="Q55" i="4"/>
  <c r="P55" i="4"/>
  <c r="M55" i="4"/>
  <c r="K55" i="4"/>
  <c r="J55" i="4"/>
  <c r="H55" i="4"/>
  <c r="G55" i="4"/>
  <c r="C55" i="4"/>
  <c r="AE54" i="4"/>
  <c r="AD54" i="4"/>
  <c r="AE56" i="4" s="1"/>
  <c r="AC54" i="4"/>
  <c r="AB54" i="4"/>
  <c r="Z54" i="4"/>
  <c r="Y54" i="4"/>
  <c r="V54" i="4"/>
  <c r="T54" i="4"/>
  <c r="S54" i="4"/>
  <c r="Q54" i="4"/>
  <c r="P54" i="4"/>
  <c r="M54" i="4"/>
  <c r="J54" i="4"/>
  <c r="H54" i="4"/>
  <c r="G54" i="4"/>
  <c r="C54" i="4"/>
  <c r="D54" i="4" s="1"/>
  <c r="AD53" i="4"/>
  <c r="AC53" i="4"/>
  <c r="AB53" i="4"/>
  <c r="Z53" i="4"/>
  <c r="Y53" i="4"/>
  <c r="W53" i="4"/>
  <c r="V53" i="4"/>
  <c r="T53" i="4"/>
  <c r="S53" i="4"/>
  <c r="Q53" i="4"/>
  <c r="P53" i="4"/>
  <c r="M53" i="4"/>
  <c r="K53" i="4"/>
  <c r="J53" i="4"/>
  <c r="H53" i="4"/>
  <c r="G53" i="4"/>
  <c r="C53" i="4"/>
  <c r="D53" i="4" s="1"/>
  <c r="AE52" i="4"/>
  <c r="AD52" i="4"/>
  <c r="AB52" i="4"/>
  <c r="Z52" i="4"/>
  <c r="Y52" i="4"/>
  <c r="W52" i="4"/>
  <c r="V52" i="4"/>
  <c r="T52" i="4"/>
  <c r="S52" i="4"/>
  <c r="P52" i="4"/>
  <c r="M52" i="4"/>
  <c r="K52" i="4"/>
  <c r="J52" i="4"/>
  <c r="H52" i="4"/>
  <c r="G52" i="4"/>
  <c r="C52" i="4"/>
  <c r="AD51" i="4"/>
  <c r="AE50" i="4" s="1"/>
  <c r="AC51" i="4"/>
  <c r="AB51" i="4"/>
  <c r="Y51" i="4"/>
  <c r="W51" i="4"/>
  <c r="V51" i="4"/>
  <c r="T51" i="4"/>
  <c r="S51" i="4"/>
  <c r="Q51" i="4"/>
  <c r="P51" i="4"/>
  <c r="M51" i="4"/>
  <c r="K51" i="4"/>
  <c r="J51" i="4"/>
  <c r="H51" i="4"/>
  <c r="G51" i="4"/>
  <c r="C51" i="4"/>
  <c r="AD50" i="4"/>
  <c r="AC50" i="4"/>
  <c r="AB50" i="4"/>
  <c r="Z50" i="4"/>
  <c r="Y50" i="4"/>
  <c r="V50" i="4"/>
  <c r="T50" i="4"/>
  <c r="S50" i="4"/>
  <c r="Q50" i="4"/>
  <c r="P50" i="4"/>
  <c r="M50" i="4"/>
  <c r="J50" i="4"/>
  <c r="H50" i="4"/>
  <c r="G50" i="4"/>
  <c r="C50" i="4"/>
  <c r="D52" i="4" s="1"/>
  <c r="AD49" i="4"/>
  <c r="AC49" i="4"/>
  <c r="AB49" i="4"/>
  <c r="Z49" i="4"/>
  <c r="Y49" i="4"/>
  <c r="W49" i="4"/>
  <c r="V49" i="4"/>
  <c r="T49" i="4"/>
  <c r="S49" i="4"/>
  <c r="Q49" i="4"/>
  <c r="P49" i="4"/>
  <c r="N49" i="4"/>
  <c r="M49" i="4"/>
  <c r="K49" i="4"/>
  <c r="J49" i="4"/>
  <c r="H49" i="4"/>
  <c r="G49" i="4"/>
  <c r="C49" i="4"/>
  <c r="D48" i="4" s="1"/>
  <c r="AD48" i="4"/>
  <c r="AB48" i="4"/>
  <c r="Z48" i="4"/>
  <c r="Y48" i="4"/>
  <c r="W48" i="4"/>
  <c r="V48" i="4"/>
  <c r="T48" i="4"/>
  <c r="S48" i="4"/>
  <c r="P48" i="4"/>
  <c r="N48" i="4"/>
  <c r="M48" i="4"/>
  <c r="K48" i="4"/>
  <c r="J48" i="4"/>
  <c r="H48" i="4"/>
  <c r="G48" i="4"/>
  <c r="C48" i="4"/>
  <c r="AD47" i="4"/>
  <c r="AE47" i="4" s="1"/>
  <c r="AC47" i="4"/>
  <c r="AB47" i="4"/>
  <c r="Y47" i="4"/>
  <c r="W47" i="4"/>
  <c r="V47" i="4"/>
  <c r="T47" i="4"/>
  <c r="S47" i="4"/>
  <c r="Q47" i="4"/>
  <c r="P47" i="4"/>
  <c r="M47" i="4"/>
  <c r="K47" i="4"/>
  <c r="J47" i="4"/>
  <c r="H47" i="4"/>
  <c r="G47" i="4"/>
  <c r="C47" i="4"/>
  <c r="AD46" i="4"/>
  <c r="AC46" i="4"/>
  <c r="AB46" i="4"/>
  <c r="Z46" i="4"/>
  <c r="Y46" i="4"/>
  <c r="V46" i="4"/>
  <c r="T46" i="4"/>
  <c r="S46" i="4"/>
  <c r="Q46" i="4"/>
  <c r="P46" i="4"/>
  <c r="M46" i="4"/>
  <c r="J46" i="4"/>
  <c r="H46" i="4"/>
  <c r="G46" i="4"/>
  <c r="C46" i="4"/>
  <c r="D46" i="4" s="1"/>
  <c r="AD45" i="4"/>
  <c r="AC45" i="4"/>
  <c r="AB45" i="4"/>
  <c r="Z45" i="4"/>
  <c r="Y45" i="4"/>
  <c r="W45" i="4"/>
  <c r="V45" i="4"/>
  <c r="T45" i="4"/>
  <c r="S45" i="4"/>
  <c r="Q45" i="4"/>
  <c r="P45" i="4"/>
  <c r="M45" i="4"/>
  <c r="K45" i="4"/>
  <c r="J45" i="4"/>
  <c r="H45" i="4"/>
  <c r="G45" i="4"/>
  <c r="C45" i="4"/>
  <c r="D45" i="4" s="1"/>
  <c r="AD44" i="4"/>
  <c r="AB44" i="4"/>
  <c r="Z44" i="4"/>
  <c r="Y44" i="4"/>
  <c r="W44" i="4"/>
  <c r="V44" i="4"/>
  <c r="T44" i="4"/>
  <c r="S44" i="4"/>
  <c r="P44" i="4"/>
  <c r="M44" i="4"/>
  <c r="K44" i="4"/>
  <c r="J44" i="4"/>
  <c r="H44" i="4"/>
  <c r="G44" i="4"/>
  <c r="C44" i="4"/>
  <c r="AD43" i="4"/>
  <c r="AC43" i="4"/>
  <c r="AB43" i="4"/>
  <c r="Y43" i="4"/>
  <c r="W43" i="4"/>
  <c r="V43" i="4"/>
  <c r="T43" i="4"/>
  <c r="S43" i="4"/>
  <c r="Q43" i="4"/>
  <c r="P43" i="4"/>
  <c r="M43" i="4"/>
  <c r="K43" i="4"/>
  <c r="J43" i="4"/>
  <c r="H43" i="4"/>
  <c r="G43" i="4"/>
  <c r="C43" i="4"/>
  <c r="D43" i="4" s="1"/>
  <c r="AD42" i="4"/>
  <c r="AC42" i="4"/>
  <c r="AB42" i="4"/>
  <c r="Z42" i="4"/>
  <c r="Y42" i="4"/>
  <c r="W42" i="4"/>
  <c r="V42" i="4"/>
  <c r="T42" i="4"/>
  <c r="S42" i="4"/>
  <c r="Q42" i="4"/>
  <c r="P42" i="4"/>
  <c r="M42" i="4"/>
  <c r="K42" i="4"/>
  <c r="J42" i="4"/>
  <c r="H42" i="4"/>
  <c r="G42" i="4"/>
  <c r="C42" i="4"/>
  <c r="D42" i="4" s="1"/>
  <c r="AD41" i="4"/>
  <c r="AC41" i="4"/>
  <c r="AB41" i="4"/>
  <c r="Z41" i="4"/>
  <c r="Y41" i="4"/>
  <c r="W41" i="4"/>
  <c r="V41" i="4"/>
  <c r="T41" i="4"/>
  <c r="S41" i="4"/>
  <c r="Q41" i="4"/>
  <c r="P41" i="4"/>
  <c r="M41" i="4"/>
  <c r="K41" i="4"/>
  <c r="J41" i="4"/>
  <c r="H41" i="4"/>
  <c r="G41" i="4"/>
  <c r="C41" i="4"/>
  <c r="AD40" i="4"/>
  <c r="AC40" i="4"/>
  <c r="AB40" i="4"/>
  <c r="Z40" i="4"/>
  <c r="Y40" i="4"/>
  <c r="W40" i="4"/>
  <c r="V40" i="4"/>
  <c r="T40" i="4"/>
  <c r="S40" i="4"/>
  <c r="Q40" i="4"/>
  <c r="P40" i="4"/>
  <c r="M40" i="4"/>
  <c r="K40" i="4"/>
  <c r="J40" i="4"/>
  <c r="H40" i="4"/>
  <c r="G40" i="4"/>
  <c r="D40" i="4"/>
  <c r="C40" i="4"/>
  <c r="AD39" i="4"/>
  <c r="AC39" i="4"/>
  <c r="AB39" i="4"/>
  <c r="Z39" i="4"/>
  <c r="Y39" i="4"/>
  <c r="W39" i="4"/>
  <c r="V39" i="4"/>
  <c r="T39" i="4"/>
  <c r="S39" i="4"/>
  <c r="Q39" i="4"/>
  <c r="P39" i="4"/>
  <c r="M39" i="4"/>
  <c r="K39" i="4"/>
  <c r="J39" i="4"/>
  <c r="H39" i="4"/>
  <c r="G39" i="4"/>
  <c r="C39" i="4"/>
  <c r="AE38" i="4"/>
  <c r="AD38" i="4"/>
  <c r="AC38" i="4"/>
  <c r="AB38" i="4"/>
  <c r="Z38" i="4"/>
  <c r="Y38" i="4"/>
  <c r="W38" i="4"/>
  <c r="V38" i="4"/>
  <c r="T38" i="4"/>
  <c r="S38" i="4"/>
  <c r="Q38" i="4"/>
  <c r="P38" i="4"/>
  <c r="N38" i="4"/>
  <c r="M38" i="4"/>
  <c r="K38" i="4"/>
  <c r="J38" i="4"/>
  <c r="H38" i="4"/>
  <c r="G38" i="4"/>
  <c r="C38" i="4"/>
  <c r="D36" i="4" s="1"/>
  <c r="AD37" i="4"/>
  <c r="AC37" i="4"/>
  <c r="AB37" i="4"/>
  <c r="Z37" i="4"/>
  <c r="Y37" i="4"/>
  <c r="W37" i="4"/>
  <c r="V37" i="4"/>
  <c r="T37" i="4"/>
  <c r="S37" i="4"/>
  <c r="Q37" i="4"/>
  <c r="P37" i="4"/>
  <c r="M37" i="4"/>
  <c r="K37" i="4"/>
  <c r="J37" i="4"/>
  <c r="H37" i="4"/>
  <c r="G37" i="4"/>
  <c r="D37" i="4"/>
  <c r="C37" i="4"/>
  <c r="AD36" i="4"/>
  <c r="AC36" i="4"/>
  <c r="AB36" i="4"/>
  <c r="Z36" i="4"/>
  <c r="Y36" i="4"/>
  <c r="W36" i="4"/>
  <c r="V36" i="4"/>
  <c r="T36" i="4"/>
  <c r="S36" i="4"/>
  <c r="Q36" i="4"/>
  <c r="P36" i="4"/>
  <c r="M36" i="4"/>
  <c r="K36" i="4"/>
  <c r="J36" i="4"/>
  <c r="H36" i="4"/>
  <c r="G36" i="4"/>
  <c r="C36" i="4"/>
  <c r="AD35" i="4"/>
  <c r="AE35" i="4" s="1"/>
  <c r="AC35" i="4"/>
  <c r="AB35" i="4"/>
  <c r="Z35" i="4"/>
  <c r="Y35" i="4"/>
  <c r="W35" i="4"/>
  <c r="V35" i="4"/>
  <c r="T35" i="4"/>
  <c r="S35" i="4"/>
  <c r="Q35" i="4"/>
  <c r="P35" i="4"/>
  <c r="M35" i="4"/>
  <c r="K35" i="4"/>
  <c r="J35" i="4"/>
  <c r="H35" i="4"/>
  <c r="G35" i="4"/>
  <c r="C35" i="4"/>
  <c r="D35" i="4" s="1"/>
  <c r="AE34" i="4"/>
  <c r="AD34" i="4"/>
  <c r="AC34" i="4"/>
  <c r="AB34" i="4"/>
  <c r="Z34" i="4"/>
  <c r="Y34" i="4"/>
  <c r="W34" i="4"/>
  <c r="V34" i="4"/>
  <c r="T34" i="4"/>
  <c r="S34" i="4"/>
  <c r="Q34" i="4"/>
  <c r="P34" i="4"/>
  <c r="M34" i="4"/>
  <c r="K34" i="4"/>
  <c r="J34" i="4"/>
  <c r="H34" i="4"/>
  <c r="G34" i="4"/>
  <c r="C34" i="4"/>
  <c r="D34" i="4" s="1"/>
  <c r="AD33" i="4"/>
  <c r="AC33" i="4"/>
  <c r="AB33" i="4"/>
  <c r="Z33" i="4"/>
  <c r="Y33" i="4"/>
  <c r="W33" i="4"/>
  <c r="V33" i="4"/>
  <c r="T33" i="4"/>
  <c r="S33" i="4"/>
  <c r="Q33" i="4"/>
  <c r="P33" i="4"/>
  <c r="M33" i="4"/>
  <c r="K33" i="4"/>
  <c r="J33" i="4"/>
  <c r="H33" i="4"/>
  <c r="G33" i="4"/>
  <c r="C33" i="4"/>
  <c r="AD32" i="4"/>
  <c r="AC32" i="4"/>
  <c r="AB32" i="4"/>
  <c r="Z32" i="4"/>
  <c r="Y32" i="4"/>
  <c r="W32" i="4"/>
  <c r="V32" i="4"/>
  <c r="T32" i="4"/>
  <c r="S32" i="4"/>
  <c r="Q32" i="4"/>
  <c r="P32" i="4"/>
  <c r="M32" i="4"/>
  <c r="K32" i="4"/>
  <c r="J32" i="4"/>
  <c r="H32" i="4"/>
  <c r="G32" i="4"/>
  <c r="C32" i="4"/>
  <c r="AD31" i="4"/>
  <c r="AC31" i="4"/>
  <c r="AB31" i="4"/>
  <c r="Z31" i="4"/>
  <c r="Y31" i="4"/>
  <c r="W31" i="4"/>
  <c r="V31" i="4"/>
  <c r="T31" i="4"/>
  <c r="S31" i="4"/>
  <c r="Q31" i="4"/>
  <c r="P31" i="4"/>
  <c r="M31" i="4"/>
  <c r="K31" i="4"/>
  <c r="J31" i="4"/>
  <c r="H31" i="4"/>
  <c r="G31" i="4"/>
  <c r="C31" i="4"/>
  <c r="AD30" i="4"/>
  <c r="AC30" i="4"/>
  <c r="AB30" i="4"/>
  <c r="Z30" i="4"/>
  <c r="Y30" i="4"/>
  <c r="W30" i="4"/>
  <c r="V30" i="4"/>
  <c r="T30" i="4"/>
  <c r="S30" i="4"/>
  <c r="Q30" i="4"/>
  <c r="P30" i="4"/>
  <c r="N30" i="4"/>
  <c r="M30" i="4"/>
  <c r="K30" i="4"/>
  <c r="J30" i="4"/>
  <c r="H30" i="4"/>
  <c r="G30" i="4"/>
  <c r="C30" i="4"/>
  <c r="AD29" i="4"/>
  <c r="AC29" i="4"/>
  <c r="AB29" i="4"/>
  <c r="Z29" i="4"/>
  <c r="Y29" i="4"/>
  <c r="W29" i="4"/>
  <c r="V29" i="4"/>
  <c r="T29" i="4"/>
  <c r="S29" i="4"/>
  <c r="Q29" i="4"/>
  <c r="P29" i="4"/>
  <c r="M29" i="4"/>
  <c r="K29" i="4"/>
  <c r="J29" i="4"/>
  <c r="H29" i="4"/>
  <c r="G29" i="4"/>
  <c r="C29" i="4"/>
  <c r="AD28" i="4"/>
  <c r="AC28" i="4"/>
  <c r="AB28" i="4"/>
  <c r="Z28" i="4"/>
  <c r="Y28" i="4"/>
  <c r="W28" i="4"/>
  <c r="V28" i="4"/>
  <c r="T28" i="4"/>
  <c r="S28" i="4"/>
  <c r="Q28" i="4"/>
  <c r="P28" i="4"/>
  <c r="M28" i="4"/>
  <c r="K28" i="4"/>
  <c r="J28" i="4"/>
  <c r="H28" i="4"/>
  <c r="G28" i="4"/>
  <c r="C28" i="4"/>
  <c r="AD27" i="4"/>
  <c r="AE27" i="4" s="1"/>
  <c r="AC27" i="4"/>
  <c r="AB27" i="4"/>
  <c r="Z27" i="4"/>
  <c r="Y27" i="4"/>
  <c r="W27" i="4"/>
  <c r="V27" i="4"/>
  <c r="T27" i="4"/>
  <c r="S27" i="4"/>
  <c r="Q27" i="4"/>
  <c r="P27" i="4"/>
  <c r="M27" i="4"/>
  <c r="K27" i="4"/>
  <c r="J27" i="4"/>
  <c r="H27" i="4"/>
  <c r="G27" i="4"/>
  <c r="C27" i="4"/>
  <c r="D27" i="4" s="1"/>
  <c r="AD26" i="4"/>
  <c r="AC26" i="4"/>
  <c r="AB26" i="4"/>
  <c r="Z26" i="4"/>
  <c r="Y26" i="4"/>
  <c r="W26" i="4"/>
  <c r="V26" i="4"/>
  <c r="T26" i="4"/>
  <c r="S26" i="4"/>
  <c r="Q26" i="4"/>
  <c r="P26" i="4"/>
  <c r="M26" i="4"/>
  <c r="K26" i="4"/>
  <c r="J26" i="4"/>
  <c r="H26" i="4"/>
  <c r="G26" i="4"/>
  <c r="C26" i="4"/>
  <c r="D26" i="4" s="1"/>
  <c r="AD25" i="4"/>
  <c r="AC25" i="4"/>
  <c r="AB25" i="4"/>
  <c r="Z25" i="4"/>
  <c r="Y25" i="4"/>
  <c r="W25" i="4"/>
  <c r="V25" i="4"/>
  <c r="T25" i="4"/>
  <c r="S25" i="4"/>
  <c r="Q25" i="4"/>
  <c r="P25" i="4"/>
  <c r="M25" i="4"/>
  <c r="K25" i="4"/>
  <c r="J25" i="4"/>
  <c r="H25" i="4"/>
  <c r="G25" i="4"/>
  <c r="C25" i="4"/>
  <c r="AD24" i="4"/>
  <c r="AC24" i="4"/>
  <c r="AB24" i="4"/>
  <c r="Z24" i="4"/>
  <c r="Y24" i="4"/>
  <c r="W24" i="4"/>
  <c r="V24" i="4"/>
  <c r="T24" i="4"/>
  <c r="S24" i="4"/>
  <c r="Q24" i="4"/>
  <c r="P24" i="4"/>
  <c r="M24" i="4"/>
  <c r="K24" i="4"/>
  <c r="J24" i="4"/>
  <c r="H24" i="4"/>
  <c r="G24" i="4"/>
  <c r="D24" i="4"/>
  <c r="C24" i="4"/>
  <c r="AD23" i="4"/>
  <c r="AC23" i="4"/>
  <c r="AB23" i="4"/>
  <c r="Z23" i="4"/>
  <c r="Y23" i="4"/>
  <c r="W23" i="4"/>
  <c r="V23" i="4"/>
  <c r="T23" i="4"/>
  <c r="S23" i="4"/>
  <c r="Q23" i="4"/>
  <c r="P23" i="4"/>
  <c r="M23" i="4"/>
  <c r="K23" i="4"/>
  <c r="J23" i="4"/>
  <c r="H23" i="4"/>
  <c r="G23" i="4"/>
  <c r="C23" i="4"/>
  <c r="AE22" i="4"/>
  <c r="AD22" i="4"/>
  <c r="AE24" i="4" s="1"/>
  <c r="AC22" i="4"/>
  <c r="AB22" i="4"/>
  <c r="Z22" i="4"/>
  <c r="Y22" i="4"/>
  <c r="W22" i="4"/>
  <c r="V22" i="4"/>
  <c r="T22" i="4"/>
  <c r="S22" i="4"/>
  <c r="Q22" i="4"/>
  <c r="P22" i="4"/>
  <c r="N22" i="4"/>
  <c r="M22" i="4"/>
  <c r="K22" i="4"/>
  <c r="J22" i="4"/>
  <c r="H22" i="4"/>
  <c r="G22" i="4"/>
  <c r="C22" i="4"/>
  <c r="AD21" i="4"/>
  <c r="AC21" i="4"/>
  <c r="AB21" i="4"/>
  <c r="Z21" i="4"/>
  <c r="Y21" i="4"/>
  <c r="W21" i="4"/>
  <c r="V21" i="4"/>
  <c r="T21" i="4"/>
  <c r="S21" i="4"/>
  <c r="Q21" i="4"/>
  <c r="P21" i="4"/>
  <c r="M21" i="4"/>
  <c r="K21" i="4"/>
  <c r="J21" i="4"/>
  <c r="H21" i="4"/>
  <c r="G21" i="4"/>
  <c r="D21" i="4"/>
  <c r="C21" i="4"/>
  <c r="AE20" i="4"/>
  <c r="AD20" i="4"/>
  <c r="AC20" i="4"/>
  <c r="AB20" i="4"/>
  <c r="Z20" i="4"/>
  <c r="Y20" i="4"/>
  <c r="W20" i="4"/>
  <c r="V20" i="4"/>
  <c r="T20" i="4"/>
  <c r="S20" i="4"/>
  <c r="Q20" i="4"/>
  <c r="P20" i="4"/>
  <c r="M20" i="4"/>
  <c r="K20" i="4"/>
  <c r="J20" i="4"/>
  <c r="H20" i="4"/>
  <c r="G20" i="4"/>
  <c r="C20" i="4"/>
  <c r="AD19" i="4"/>
  <c r="AE19" i="4" s="1"/>
  <c r="AC19" i="4"/>
  <c r="AB19" i="4"/>
  <c r="Z19" i="4"/>
  <c r="Y19" i="4"/>
  <c r="W19" i="4"/>
  <c r="V19" i="4"/>
  <c r="T19" i="4"/>
  <c r="S19" i="4"/>
  <c r="Q19" i="4"/>
  <c r="P19" i="4"/>
  <c r="M19" i="4"/>
  <c r="K19" i="4"/>
  <c r="J19" i="4"/>
  <c r="H19" i="4"/>
  <c r="G19" i="4"/>
  <c r="C19" i="4"/>
  <c r="D19" i="4" s="1"/>
  <c r="AD18" i="4"/>
  <c r="AC18" i="4"/>
  <c r="AB18" i="4"/>
  <c r="Z18" i="4"/>
  <c r="Y18" i="4"/>
  <c r="W18" i="4"/>
  <c r="V18" i="4"/>
  <c r="T18" i="4"/>
  <c r="S18" i="4"/>
  <c r="Q18" i="4"/>
  <c r="P18" i="4"/>
  <c r="M18" i="4"/>
  <c r="K18" i="4"/>
  <c r="J18" i="4"/>
  <c r="H18" i="4"/>
  <c r="G18" i="4"/>
  <c r="C18" i="4"/>
  <c r="D18" i="4" s="1"/>
  <c r="AD17" i="4"/>
  <c r="AC17" i="4"/>
  <c r="AB17" i="4"/>
  <c r="Z17" i="4"/>
  <c r="Y17" i="4"/>
  <c r="W17" i="4"/>
  <c r="V17" i="4"/>
  <c r="T17" i="4"/>
  <c r="S17" i="4"/>
  <c r="Q17" i="4"/>
  <c r="P17" i="4"/>
  <c r="M17" i="4"/>
  <c r="K17" i="4"/>
  <c r="J17" i="4"/>
  <c r="H17" i="4"/>
  <c r="G17" i="4"/>
  <c r="C17" i="4"/>
  <c r="AD16" i="4"/>
  <c r="AC16" i="4"/>
  <c r="AB16" i="4"/>
  <c r="Z16" i="4"/>
  <c r="Y16" i="4"/>
  <c r="W16" i="4"/>
  <c r="V16" i="4"/>
  <c r="T16" i="4"/>
  <c r="S16" i="4"/>
  <c r="Q16" i="4"/>
  <c r="P16" i="4"/>
  <c r="M16" i="4"/>
  <c r="K16" i="4"/>
  <c r="J16" i="4"/>
  <c r="H16" i="4"/>
  <c r="G16" i="4"/>
  <c r="D16" i="4"/>
  <c r="C16" i="4"/>
  <c r="AD15" i="4"/>
  <c r="AC15" i="4"/>
  <c r="AB15" i="4"/>
  <c r="Z15" i="4"/>
  <c r="Y15" i="4"/>
  <c r="W15" i="4"/>
  <c r="V15" i="4"/>
  <c r="T15" i="4"/>
  <c r="S15" i="4"/>
  <c r="Q15" i="4"/>
  <c r="P15" i="4"/>
  <c r="M15" i="4"/>
  <c r="K15" i="4"/>
  <c r="J15" i="4"/>
  <c r="H15" i="4"/>
  <c r="G15" i="4"/>
  <c r="C15" i="4"/>
  <c r="AD14" i="4"/>
  <c r="AC14" i="4"/>
  <c r="AB14" i="4"/>
  <c r="Z14" i="4"/>
  <c r="Y14" i="4"/>
  <c r="W14" i="4"/>
  <c r="V14" i="4"/>
  <c r="T14" i="4"/>
  <c r="S14" i="4"/>
  <c r="Q14" i="4"/>
  <c r="P14" i="4"/>
  <c r="N14" i="4"/>
  <c r="M14" i="4"/>
  <c r="K14" i="4"/>
  <c r="J14" i="4"/>
  <c r="H14" i="4"/>
  <c r="G14" i="4"/>
  <c r="C14" i="4"/>
  <c r="AD13" i="4"/>
  <c r="AC13" i="4"/>
  <c r="AB13" i="4"/>
  <c r="Z13" i="4"/>
  <c r="Y13" i="4"/>
  <c r="W13" i="4"/>
  <c r="V13" i="4"/>
  <c r="T13" i="4"/>
  <c r="S13" i="4"/>
  <c r="Q13" i="4"/>
  <c r="P13" i="4"/>
  <c r="M13" i="4"/>
  <c r="K13" i="4"/>
  <c r="J13" i="4"/>
  <c r="H13" i="4"/>
  <c r="G13" i="4"/>
  <c r="D13" i="4"/>
  <c r="C13" i="4"/>
  <c r="AE12" i="4"/>
  <c r="AD12" i="4"/>
  <c r="AC12" i="4"/>
  <c r="AB12" i="4"/>
  <c r="Z12" i="4"/>
  <c r="Y12" i="4"/>
  <c r="W12" i="4"/>
  <c r="V12" i="4"/>
  <c r="T12" i="4"/>
  <c r="S12" i="4"/>
  <c r="Q12" i="4"/>
  <c r="P12" i="4"/>
  <c r="M12" i="4"/>
  <c r="K12" i="4"/>
  <c r="J12" i="4"/>
  <c r="H12" i="4"/>
  <c r="G12" i="4"/>
  <c r="C12" i="4"/>
  <c r="AD11" i="4"/>
  <c r="AE11" i="4" s="1"/>
  <c r="AC11" i="4"/>
  <c r="AB11" i="4"/>
  <c r="Z11" i="4"/>
  <c r="Y11" i="4"/>
  <c r="W11" i="4"/>
  <c r="V11" i="4"/>
  <c r="T11" i="4"/>
  <c r="S11" i="4"/>
  <c r="Q11" i="4"/>
  <c r="P11" i="4"/>
  <c r="M11" i="4"/>
  <c r="K11" i="4"/>
  <c r="J11" i="4"/>
  <c r="H11" i="4"/>
  <c r="G11" i="4"/>
  <c r="C11" i="4"/>
  <c r="D11" i="4" s="1"/>
  <c r="AD10" i="4"/>
  <c r="AC10" i="4"/>
  <c r="AB10" i="4"/>
  <c r="Z10" i="4"/>
  <c r="Y10" i="4"/>
  <c r="W10" i="4"/>
  <c r="V10" i="4"/>
  <c r="T10" i="4"/>
  <c r="S10" i="4"/>
  <c r="Q10" i="4"/>
  <c r="P10" i="4"/>
  <c r="M10" i="4"/>
  <c r="K10" i="4"/>
  <c r="J10" i="4"/>
  <c r="H10" i="4"/>
  <c r="G10" i="4"/>
  <c r="C10" i="4"/>
  <c r="D10" i="4" s="1"/>
  <c r="AD9" i="4"/>
  <c r="AC9" i="4"/>
  <c r="AB9" i="4"/>
  <c r="Z9" i="4"/>
  <c r="Y9" i="4"/>
  <c r="W9" i="4"/>
  <c r="V9" i="4"/>
  <c r="T9" i="4"/>
  <c r="S9" i="4"/>
  <c r="Q9" i="4"/>
  <c r="P9" i="4"/>
  <c r="M9" i="4"/>
  <c r="K9" i="4"/>
  <c r="J9" i="4"/>
  <c r="H9" i="4"/>
  <c r="G9" i="4"/>
  <c r="C9" i="4"/>
  <c r="AD8" i="4"/>
  <c r="AC8" i="4"/>
  <c r="AB8" i="4"/>
  <c r="Z8" i="4"/>
  <c r="Y8" i="4"/>
  <c r="W8" i="4"/>
  <c r="V8" i="4"/>
  <c r="T8" i="4"/>
  <c r="S8" i="4"/>
  <c r="Q8" i="4"/>
  <c r="P8" i="4"/>
  <c r="M8" i="4"/>
  <c r="K8" i="4"/>
  <c r="J8" i="4"/>
  <c r="H8" i="4"/>
  <c r="G8" i="4"/>
  <c r="D8" i="4"/>
  <c r="C8" i="4"/>
  <c r="AD7" i="4"/>
  <c r="AC7" i="4"/>
  <c r="AB7" i="4"/>
  <c r="Z7" i="4"/>
  <c r="Y7" i="4"/>
  <c r="W7" i="4"/>
  <c r="V7" i="4"/>
  <c r="T7" i="4"/>
  <c r="S7" i="4"/>
  <c r="Q7" i="4"/>
  <c r="P7" i="4"/>
  <c r="M7" i="4"/>
  <c r="K7" i="4"/>
  <c r="J7" i="4"/>
  <c r="H7" i="4"/>
  <c r="G7" i="4"/>
  <c r="C7" i="4"/>
  <c r="AE6" i="4"/>
  <c r="AD6" i="4"/>
  <c r="AC6" i="4"/>
  <c r="AB6" i="4"/>
  <c r="Z6" i="4"/>
  <c r="Y6" i="4"/>
  <c r="W6" i="4"/>
  <c r="V6" i="4"/>
  <c r="T6" i="4"/>
  <c r="S6" i="4"/>
  <c r="Q6" i="4"/>
  <c r="P6" i="4"/>
  <c r="N6" i="4"/>
  <c r="M6" i="4"/>
  <c r="K6" i="4"/>
  <c r="J6" i="4"/>
  <c r="H6" i="4"/>
  <c r="G6" i="4"/>
  <c r="C6" i="4"/>
  <c r="AD5" i="4"/>
  <c r="AC5" i="4"/>
  <c r="AB5" i="4"/>
  <c r="Z5" i="4"/>
  <c r="Y5" i="4"/>
  <c r="W5" i="4"/>
  <c r="V5" i="4"/>
  <c r="T5" i="4"/>
  <c r="S5" i="4"/>
  <c r="Q5" i="4"/>
  <c r="P5" i="4"/>
  <c r="M5" i="4"/>
  <c r="K5" i="4"/>
  <c r="J5" i="4"/>
  <c r="H5" i="4"/>
  <c r="G5" i="4"/>
  <c r="D5" i="4"/>
  <c r="C5" i="4"/>
  <c r="AD4" i="4"/>
  <c r="AC4" i="4"/>
  <c r="AB4" i="4"/>
  <c r="Z4" i="4"/>
  <c r="Y4" i="4"/>
  <c r="W4" i="4"/>
  <c r="V4" i="4"/>
  <c r="T4" i="4"/>
  <c r="S4" i="4"/>
  <c r="Q4" i="4"/>
  <c r="P4" i="4"/>
  <c r="N4" i="4"/>
  <c r="M4" i="4"/>
  <c r="K4" i="4"/>
  <c r="J4" i="4"/>
  <c r="H4" i="4"/>
  <c r="G4" i="4"/>
  <c r="C4" i="4"/>
  <c r="D4" i="1"/>
  <c r="E4" i="1"/>
  <c r="AA68" i="1"/>
  <c r="AC67" i="1" s="1"/>
  <c r="X68" i="1"/>
  <c r="Z67" i="1" s="1"/>
  <c r="U68" i="1"/>
  <c r="R68" i="1"/>
  <c r="T64" i="1" s="1"/>
  <c r="O68" i="1"/>
  <c r="Q65" i="1" s="1"/>
  <c r="L68" i="1"/>
  <c r="I68" i="1"/>
  <c r="K67" i="1" s="1"/>
  <c r="F68" i="1"/>
  <c r="AD67" i="1"/>
  <c r="AB67" i="1"/>
  <c r="Y67" i="1"/>
  <c r="W67" i="1"/>
  <c r="V67" i="1"/>
  <c r="S67" i="1"/>
  <c r="P67" i="1"/>
  <c r="N67" i="1"/>
  <c r="M67" i="1"/>
  <c r="J67" i="1"/>
  <c r="H67" i="1"/>
  <c r="G67" i="1"/>
  <c r="C67" i="1"/>
  <c r="AD66" i="1"/>
  <c r="AC66" i="1"/>
  <c r="AB66" i="1"/>
  <c r="Z66" i="1"/>
  <c r="Y66" i="1"/>
  <c r="W66" i="1"/>
  <c r="V66" i="1"/>
  <c r="S66" i="1"/>
  <c r="P66" i="1"/>
  <c r="N66" i="1"/>
  <c r="M66" i="1"/>
  <c r="K66" i="1"/>
  <c r="J66" i="1"/>
  <c r="H66" i="1"/>
  <c r="G66" i="1"/>
  <c r="C66" i="1"/>
  <c r="D66" i="1" s="1"/>
  <c r="AD65" i="1"/>
  <c r="AC65" i="1"/>
  <c r="AB65" i="1"/>
  <c r="Z65" i="1"/>
  <c r="Y65" i="1"/>
  <c r="W65" i="1"/>
  <c r="V65" i="1"/>
  <c r="S65" i="1"/>
  <c r="P65" i="1"/>
  <c r="N65" i="1"/>
  <c r="M65" i="1"/>
  <c r="K65" i="1"/>
  <c r="J65" i="1"/>
  <c r="H65" i="1"/>
  <c r="G65" i="1"/>
  <c r="C65" i="1"/>
  <c r="AD64" i="1"/>
  <c r="AC64" i="1"/>
  <c r="AB64" i="1"/>
  <c r="Z64" i="1"/>
  <c r="Y64" i="1"/>
  <c r="W64" i="1"/>
  <c r="V64" i="1"/>
  <c r="S64" i="1"/>
  <c r="Q64" i="1"/>
  <c r="P64" i="1"/>
  <c r="N64" i="1"/>
  <c r="M64" i="1"/>
  <c r="K64" i="1"/>
  <c r="J64" i="1"/>
  <c r="H64" i="1"/>
  <c r="G64" i="1"/>
  <c r="C64" i="1"/>
  <c r="AD63" i="1"/>
  <c r="AC63" i="1"/>
  <c r="AB63" i="1"/>
  <c r="Z63" i="1"/>
  <c r="Y63" i="1"/>
  <c r="W63" i="1"/>
  <c r="V63" i="1"/>
  <c r="T63" i="1"/>
  <c r="S63" i="1"/>
  <c r="P63" i="1"/>
  <c r="N63" i="1"/>
  <c r="M63" i="1"/>
  <c r="K63" i="1"/>
  <c r="J63" i="1"/>
  <c r="H63" i="1"/>
  <c r="G63" i="1"/>
  <c r="C63" i="1"/>
  <c r="AD62" i="1"/>
  <c r="AE62" i="1" s="1"/>
  <c r="AC62" i="1"/>
  <c r="AB62" i="1"/>
  <c r="Z62" i="1"/>
  <c r="Y62" i="1"/>
  <c r="W62" i="1"/>
  <c r="V62" i="1"/>
  <c r="S62" i="1"/>
  <c r="P62" i="1"/>
  <c r="N62" i="1"/>
  <c r="M62" i="1"/>
  <c r="K62" i="1"/>
  <c r="J62" i="1"/>
  <c r="H62" i="1"/>
  <c r="G62" i="1"/>
  <c r="D62" i="1"/>
  <c r="C62" i="1"/>
  <c r="AD61" i="1"/>
  <c r="AC61" i="1"/>
  <c r="AB61" i="1"/>
  <c r="Z61" i="1"/>
  <c r="Y61" i="1"/>
  <c r="W61" i="1"/>
  <c r="V61" i="1"/>
  <c r="T61" i="1"/>
  <c r="S61" i="1"/>
  <c r="P61" i="1"/>
  <c r="N61" i="1"/>
  <c r="M61" i="1"/>
  <c r="K61" i="1"/>
  <c r="J61" i="1"/>
  <c r="H61" i="1"/>
  <c r="G61" i="1"/>
  <c r="C61" i="1"/>
  <c r="AD60" i="1"/>
  <c r="AC60" i="1"/>
  <c r="AB60" i="1"/>
  <c r="Z60" i="1"/>
  <c r="Y60" i="1"/>
  <c r="W60" i="1"/>
  <c r="V60" i="1"/>
  <c r="T60" i="1"/>
  <c r="S60" i="1"/>
  <c r="P60" i="1"/>
  <c r="N60" i="1"/>
  <c r="M60" i="1"/>
  <c r="K60" i="1"/>
  <c r="J60" i="1"/>
  <c r="H60" i="1"/>
  <c r="G60" i="1"/>
  <c r="C60" i="1"/>
  <c r="AD59" i="1"/>
  <c r="AC59" i="1"/>
  <c r="AB59" i="1"/>
  <c r="Z59" i="1"/>
  <c r="Y59" i="1"/>
  <c r="W59" i="1"/>
  <c r="V59" i="1"/>
  <c r="T59" i="1"/>
  <c r="S59" i="1"/>
  <c r="P59" i="1"/>
  <c r="N59" i="1"/>
  <c r="M59" i="1"/>
  <c r="K59" i="1"/>
  <c r="J59" i="1"/>
  <c r="H59" i="1"/>
  <c r="G59" i="1"/>
  <c r="C59" i="1"/>
  <c r="AD58" i="1"/>
  <c r="AC58" i="1"/>
  <c r="AB58" i="1"/>
  <c r="Z58" i="1"/>
  <c r="Y58" i="1"/>
  <c r="W58" i="1"/>
  <c r="V58" i="1"/>
  <c r="T58" i="1"/>
  <c r="S58" i="1"/>
  <c r="P58" i="1"/>
  <c r="N58" i="1"/>
  <c r="M58" i="1"/>
  <c r="K58" i="1"/>
  <c r="J58" i="1"/>
  <c r="H58" i="1"/>
  <c r="G58" i="1"/>
  <c r="C58" i="1"/>
  <c r="AD57" i="1"/>
  <c r="AC57" i="1"/>
  <c r="AB57" i="1"/>
  <c r="Z57" i="1"/>
  <c r="Y57" i="1"/>
  <c r="W57" i="1"/>
  <c r="V57" i="1"/>
  <c r="T57" i="1"/>
  <c r="S57" i="1"/>
  <c r="P57" i="1"/>
  <c r="N57" i="1"/>
  <c r="M57" i="1"/>
  <c r="K57" i="1"/>
  <c r="J57" i="1"/>
  <c r="H57" i="1"/>
  <c r="G57" i="1"/>
  <c r="C57" i="1"/>
  <c r="AD56" i="1"/>
  <c r="AC56" i="1"/>
  <c r="AB56" i="1"/>
  <c r="Z56" i="1"/>
  <c r="Y56" i="1"/>
  <c r="W56" i="1"/>
  <c r="V56" i="1"/>
  <c r="T56" i="1"/>
  <c r="S56" i="1"/>
  <c r="P56" i="1"/>
  <c r="N56" i="1"/>
  <c r="M56" i="1"/>
  <c r="K56" i="1"/>
  <c r="J56" i="1"/>
  <c r="H56" i="1"/>
  <c r="G56" i="1"/>
  <c r="C56" i="1"/>
  <c r="AD55" i="1"/>
  <c r="AC55" i="1"/>
  <c r="AB55" i="1"/>
  <c r="Z55" i="1"/>
  <c r="Y55" i="1"/>
  <c r="W55" i="1"/>
  <c r="V55" i="1"/>
  <c r="T55" i="1"/>
  <c r="S55" i="1"/>
  <c r="P55" i="1"/>
  <c r="N55" i="1"/>
  <c r="M55" i="1"/>
  <c r="K55" i="1"/>
  <c r="J55" i="1"/>
  <c r="H55" i="1"/>
  <c r="G55" i="1"/>
  <c r="C55" i="1"/>
  <c r="AD54" i="1"/>
  <c r="AC54" i="1"/>
  <c r="AB54" i="1"/>
  <c r="Z54" i="1"/>
  <c r="Y54" i="1"/>
  <c r="W54" i="1"/>
  <c r="V54" i="1"/>
  <c r="T54" i="1"/>
  <c r="S54" i="1"/>
  <c r="P54" i="1"/>
  <c r="N54" i="1"/>
  <c r="M54" i="1"/>
  <c r="K54" i="1"/>
  <c r="J54" i="1"/>
  <c r="H54" i="1"/>
  <c r="G54" i="1"/>
  <c r="C54" i="1"/>
  <c r="AD53" i="1"/>
  <c r="AC53" i="1"/>
  <c r="AB53" i="1"/>
  <c r="Z53" i="1"/>
  <c r="Y53" i="1"/>
  <c r="W53" i="1"/>
  <c r="V53" i="1"/>
  <c r="T53" i="1"/>
  <c r="S53" i="1"/>
  <c r="P53" i="1"/>
  <c r="N53" i="1"/>
  <c r="M53" i="1"/>
  <c r="K53" i="1"/>
  <c r="J53" i="1"/>
  <c r="H53" i="1"/>
  <c r="G53" i="1"/>
  <c r="C53" i="1"/>
  <c r="AD52" i="1"/>
  <c r="AC52" i="1"/>
  <c r="AB52" i="1"/>
  <c r="Z52" i="1"/>
  <c r="Y52" i="1"/>
  <c r="W52" i="1"/>
  <c r="V52" i="1"/>
  <c r="T52" i="1"/>
  <c r="S52" i="1"/>
  <c r="P52" i="1"/>
  <c r="N52" i="1"/>
  <c r="M52" i="1"/>
  <c r="K52" i="1"/>
  <c r="J52" i="1"/>
  <c r="H52" i="1"/>
  <c r="G52" i="1"/>
  <c r="C52" i="1"/>
  <c r="AD51" i="1"/>
  <c r="AC51" i="1"/>
  <c r="AB51" i="1"/>
  <c r="Z51" i="1"/>
  <c r="Y51" i="1"/>
  <c r="W51" i="1"/>
  <c r="V51" i="1"/>
  <c r="T51" i="1"/>
  <c r="S51" i="1"/>
  <c r="P51" i="1"/>
  <c r="N51" i="1"/>
  <c r="M51" i="1"/>
  <c r="K51" i="1"/>
  <c r="J51" i="1"/>
  <c r="H51" i="1"/>
  <c r="G51" i="1"/>
  <c r="C51" i="1"/>
  <c r="AD50" i="1"/>
  <c r="AC50" i="1"/>
  <c r="AB50" i="1"/>
  <c r="Z50" i="1"/>
  <c r="Y50" i="1"/>
  <c r="W50" i="1"/>
  <c r="V50" i="1"/>
  <c r="T50" i="1"/>
  <c r="S50" i="1"/>
  <c r="P50" i="1"/>
  <c r="N50" i="1"/>
  <c r="M50" i="1"/>
  <c r="K50" i="1"/>
  <c r="J50" i="1"/>
  <c r="H50" i="1"/>
  <c r="G50" i="1"/>
  <c r="C50" i="1"/>
  <c r="AD49" i="1"/>
  <c r="AC49" i="1"/>
  <c r="AB49" i="1"/>
  <c r="Z49" i="1"/>
  <c r="Y49" i="1"/>
  <c r="W49" i="1"/>
  <c r="V49" i="1"/>
  <c r="T49" i="1"/>
  <c r="S49" i="1"/>
  <c r="P49" i="1"/>
  <c r="N49" i="1"/>
  <c r="M49" i="1"/>
  <c r="K49" i="1"/>
  <c r="J49" i="1"/>
  <c r="H49" i="1"/>
  <c r="G49" i="1"/>
  <c r="C49" i="1"/>
  <c r="AD48" i="1"/>
  <c r="AC48" i="1"/>
  <c r="AB48" i="1"/>
  <c r="Z48" i="1"/>
  <c r="Y48" i="1"/>
  <c r="W48" i="1"/>
  <c r="V48" i="1"/>
  <c r="T48" i="1"/>
  <c r="S48" i="1"/>
  <c r="P48" i="1"/>
  <c r="N48" i="1"/>
  <c r="M48" i="1"/>
  <c r="K48" i="1"/>
  <c r="J48" i="1"/>
  <c r="H48" i="1"/>
  <c r="G48" i="1"/>
  <c r="C48" i="1"/>
  <c r="AD47" i="1"/>
  <c r="AC47" i="1"/>
  <c r="AB47" i="1"/>
  <c r="Z47" i="1"/>
  <c r="Y47" i="1"/>
  <c r="W47" i="1"/>
  <c r="V47" i="1"/>
  <c r="T47" i="1"/>
  <c r="S47" i="1"/>
  <c r="P47" i="1"/>
  <c r="N47" i="1"/>
  <c r="M47" i="1"/>
  <c r="K47" i="1"/>
  <c r="J47" i="1"/>
  <c r="H47" i="1"/>
  <c r="G47" i="1"/>
  <c r="C47" i="1"/>
  <c r="AD46" i="1"/>
  <c r="AC46" i="1"/>
  <c r="AB46" i="1"/>
  <c r="Z46" i="1"/>
  <c r="Y46" i="1"/>
  <c r="W46" i="1"/>
  <c r="V46" i="1"/>
  <c r="T46" i="1"/>
  <c r="S46" i="1"/>
  <c r="P46" i="1"/>
  <c r="N46" i="1"/>
  <c r="M46" i="1"/>
  <c r="K46" i="1"/>
  <c r="J46" i="1"/>
  <c r="H46" i="1"/>
  <c r="G46" i="1"/>
  <c r="C46" i="1"/>
  <c r="AD45" i="1"/>
  <c r="AC45" i="1"/>
  <c r="AB45" i="1"/>
  <c r="Z45" i="1"/>
  <c r="Y45" i="1"/>
  <c r="W45" i="1"/>
  <c r="V45" i="1"/>
  <c r="T45" i="1"/>
  <c r="S45" i="1"/>
  <c r="P45" i="1"/>
  <c r="N45" i="1"/>
  <c r="M45" i="1"/>
  <c r="K45" i="1"/>
  <c r="J45" i="1"/>
  <c r="H45" i="1"/>
  <c r="G45" i="1"/>
  <c r="C45" i="1"/>
  <c r="AD44" i="1"/>
  <c r="AE44" i="1" s="1"/>
  <c r="AC44" i="1"/>
  <c r="AB44" i="1"/>
  <c r="Z44" i="1"/>
  <c r="Y44" i="1"/>
  <c r="W44" i="1"/>
  <c r="V44" i="1"/>
  <c r="T44" i="1"/>
  <c r="S44" i="1"/>
  <c r="P44" i="1"/>
  <c r="N44" i="1"/>
  <c r="M44" i="1"/>
  <c r="K44" i="1"/>
  <c r="J44" i="1"/>
  <c r="H44" i="1"/>
  <c r="G44" i="1"/>
  <c r="C44" i="1"/>
  <c r="AD43" i="1"/>
  <c r="AC43" i="1"/>
  <c r="AB43" i="1"/>
  <c r="Z43" i="1"/>
  <c r="Y43" i="1"/>
  <c r="W43" i="1"/>
  <c r="V43" i="1"/>
  <c r="T43" i="1"/>
  <c r="S43" i="1"/>
  <c r="P43" i="1"/>
  <c r="N43" i="1"/>
  <c r="M43" i="1"/>
  <c r="K43" i="1"/>
  <c r="J43" i="1"/>
  <c r="H43" i="1"/>
  <c r="G43" i="1"/>
  <c r="C43" i="1"/>
  <c r="AD42" i="1"/>
  <c r="AC42" i="1"/>
  <c r="AB42" i="1"/>
  <c r="Z42" i="1"/>
  <c r="Y42" i="1"/>
  <c r="W42" i="1"/>
  <c r="V42" i="1"/>
  <c r="T42" i="1"/>
  <c r="S42" i="1"/>
  <c r="P42" i="1"/>
  <c r="N42" i="1"/>
  <c r="M42" i="1"/>
  <c r="K42" i="1"/>
  <c r="J42" i="1"/>
  <c r="H42" i="1"/>
  <c r="G42" i="1"/>
  <c r="C42" i="1"/>
  <c r="AD41" i="1"/>
  <c r="AC41" i="1"/>
  <c r="AB41" i="1"/>
  <c r="Z41" i="1"/>
  <c r="Y41" i="1"/>
  <c r="W41" i="1"/>
  <c r="V41" i="1"/>
  <c r="T41" i="1"/>
  <c r="S41" i="1"/>
  <c r="P41" i="1"/>
  <c r="N41" i="1"/>
  <c r="M41" i="1"/>
  <c r="K41" i="1"/>
  <c r="J41" i="1"/>
  <c r="H41" i="1"/>
  <c r="G41" i="1"/>
  <c r="C41" i="1"/>
  <c r="AD40" i="1"/>
  <c r="AC40" i="1"/>
  <c r="AB40" i="1"/>
  <c r="Z40" i="1"/>
  <c r="Y40" i="1"/>
  <c r="W40" i="1"/>
  <c r="V40" i="1"/>
  <c r="T40" i="1"/>
  <c r="S40" i="1"/>
  <c r="P40" i="1"/>
  <c r="N40" i="1"/>
  <c r="M40" i="1"/>
  <c r="K40" i="1"/>
  <c r="J40" i="1"/>
  <c r="H40" i="1"/>
  <c r="G40" i="1"/>
  <c r="C40" i="1"/>
  <c r="AD39" i="1"/>
  <c r="AC39" i="1"/>
  <c r="AB39" i="1"/>
  <c r="Z39" i="1"/>
  <c r="Y39" i="1"/>
  <c r="W39" i="1"/>
  <c r="V39" i="1"/>
  <c r="T39" i="1"/>
  <c r="S39" i="1"/>
  <c r="P39" i="1"/>
  <c r="N39" i="1"/>
  <c r="M39" i="1"/>
  <c r="K39" i="1"/>
  <c r="J39" i="1"/>
  <c r="H39" i="1"/>
  <c r="G39" i="1"/>
  <c r="C39" i="1"/>
  <c r="AD38" i="1"/>
  <c r="AC38" i="1"/>
  <c r="AB38" i="1"/>
  <c r="Z38" i="1"/>
  <c r="Y38" i="1"/>
  <c r="W38" i="1"/>
  <c r="V38" i="1"/>
  <c r="T38" i="1"/>
  <c r="S38" i="1"/>
  <c r="P38" i="1"/>
  <c r="N38" i="1"/>
  <c r="M38" i="1"/>
  <c r="K38" i="1"/>
  <c r="J38" i="1"/>
  <c r="H38" i="1"/>
  <c r="G38" i="1"/>
  <c r="C38" i="1"/>
  <c r="AD37" i="1"/>
  <c r="AC37" i="1"/>
  <c r="AB37" i="1"/>
  <c r="Z37" i="1"/>
  <c r="Y37" i="1"/>
  <c r="W37" i="1"/>
  <c r="V37" i="1"/>
  <c r="T37" i="1"/>
  <c r="S37" i="1"/>
  <c r="P37" i="1"/>
  <c r="N37" i="1"/>
  <c r="M37" i="1"/>
  <c r="K37" i="1"/>
  <c r="J37" i="1"/>
  <c r="H37" i="1"/>
  <c r="G37" i="1"/>
  <c r="C37" i="1"/>
  <c r="AD36" i="1"/>
  <c r="AC36" i="1"/>
  <c r="AB36" i="1"/>
  <c r="Z36" i="1"/>
  <c r="Y36" i="1"/>
  <c r="W36" i="1"/>
  <c r="V36" i="1"/>
  <c r="T36" i="1"/>
  <c r="S36" i="1"/>
  <c r="P36" i="1"/>
  <c r="N36" i="1"/>
  <c r="M36" i="1"/>
  <c r="K36" i="1"/>
  <c r="J36" i="1"/>
  <c r="H36" i="1"/>
  <c r="G36" i="1"/>
  <c r="C36" i="1"/>
  <c r="AD35" i="1"/>
  <c r="AC35" i="1"/>
  <c r="AB35" i="1"/>
  <c r="Z35" i="1"/>
  <c r="Y35" i="1"/>
  <c r="W35" i="1"/>
  <c r="V35" i="1"/>
  <c r="T35" i="1"/>
  <c r="S35" i="1"/>
  <c r="P35" i="1"/>
  <c r="N35" i="1"/>
  <c r="M35" i="1"/>
  <c r="K35" i="1"/>
  <c r="J35" i="1"/>
  <c r="H35" i="1"/>
  <c r="G35" i="1"/>
  <c r="C35" i="1"/>
  <c r="AD34" i="1"/>
  <c r="AE34" i="1" s="1"/>
  <c r="AC34" i="1"/>
  <c r="AB34" i="1"/>
  <c r="Z34" i="1"/>
  <c r="Y34" i="1"/>
  <c r="W34" i="1"/>
  <c r="V34" i="1"/>
  <c r="T34" i="1"/>
  <c r="S34" i="1"/>
  <c r="P34" i="1"/>
  <c r="N34" i="1"/>
  <c r="M34" i="1"/>
  <c r="K34" i="1"/>
  <c r="J34" i="1"/>
  <c r="H34" i="1"/>
  <c r="G34" i="1"/>
  <c r="C34" i="1"/>
  <c r="D34" i="1" s="1"/>
  <c r="AD33" i="1"/>
  <c r="AE33" i="1" s="1"/>
  <c r="AC33" i="1"/>
  <c r="AB33" i="1"/>
  <c r="Z33" i="1"/>
  <c r="Y33" i="1"/>
  <c r="W33" i="1"/>
  <c r="V33" i="1"/>
  <c r="T33" i="1"/>
  <c r="S33" i="1"/>
  <c r="Q33" i="1"/>
  <c r="P33" i="1"/>
  <c r="N33" i="1"/>
  <c r="M33" i="1"/>
  <c r="K33" i="1"/>
  <c r="J33" i="1"/>
  <c r="H33" i="1"/>
  <c r="G33" i="1"/>
  <c r="D33" i="1"/>
  <c r="C33" i="1"/>
  <c r="AD32" i="1"/>
  <c r="AC32" i="1"/>
  <c r="AB32" i="1"/>
  <c r="Z32" i="1"/>
  <c r="Y32" i="1"/>
  <c r="W32" i="1"/>
  <c r="V32" i="1"/>
  <c r="T32" i="1"/>
  <c r="S32" i="1"/>
  <c r="P32" i="1"/>
  <c r="N32" i="1"/>
  <c r="M32" i="1"/>
  <c r="K32" i="1"/>
  <c r="J32" i="1"/>
  <c r="H32" i="1"/>
  <c r="G32" i="1"/>
  <c r="C32" i="1"/>
  <c r="AD31" i="1"/>
  <c r="AC31" i="1"/>
  <c r="AB31" i="1"/>
  <c r="Z31" i="1"/>
  <c r="Y31" i="1"/>
  <c r="W31" i="1"/>
  <c r="V31" i="1"/>
  <c r="T31" i="1"/>
  <c r="S31" i="1"/>
  <c r="P31" i="1"/>
  <c r="N31" i="1"/>
  <c r="M31" i="1"/>
  <c r="K31" i="1"/>
  <c r="J31" i="1"/>
  <c r="H31" i="1"/>
  <c r="G31" i="1"/>
  <c r="C31" i="1"/>
  <c r="AD30" i="1"/>
  <c r="AC30" i="1"/>
  <c r="AB30" i="1"/>
  <c r="Z30" i="1"/>
  <c r="Y30" i="1"/>
  <c r="W30" i="1"/>
  <c r="V30" i="1"/>
  <c r="T30" i="1"/>
  <c r="S30" i="1"/>
  <c r="P30" i="1"/>
  <c r="N30" i="1"/>
  <c r="M30" i="1"/>
  <c r="K30" i="1"/>
  <c r="J30" i="1"/>
  <c r="H30" i="1"/>
  <c r="G30" i="1"/>
  <c r="C30" i="1"/>
  <c r="AD29" i="1"/>
  <c r="AC29" i="1"/>
  <c r="AB29" i="1"/>
  <c r="Z29" i="1"/>
  <c r="Y29" i="1"/>
  <c r="W29" i="1"/>
  <c r="V29" i="1"/>
  <c r="T29" i="1"/>
  <c r="S29" i="1"/>
  <c r="P29" i="1"/>
  <c r="N29" i="1"/>
  <c r="M29" i="1"/>
  <c r="K29" i="1"/>
  <c r="J29" i="1"/>
  <c r="H29" i="1"/>
  <c r="G29" i="1"/>
  <c r="C29" i="1"/>
  <c r="AD28" i="1"/>
  <c r="AC28" i="1"/>
  <c r="AB28" i="1"/>
  <c r="Z28" i="1"/>
  <c r="Y28" i="1"/>
  <c r="W28" i="1"/>
  <c r="V28" i="1"/>
  <c r="T28" i="1"/>
  <c r="S28" i="1"/>
  <c r="P28" i="1"/>
  <c r="N28" i="1"/>
  <c r="M28" i="1"/>
  <c r="K28" i="1"/>
  <c r="J28" i="1"/>
  <c r="H28" i="1"/>
  <c r="G28" i="1"/>
  <c r="C28" i="1"/>
  <c r="AD27" i="1"/>
  <c r="AC27" i="1"/>
  <c r="AB27" i="1"/>
  <c r="Z27" i="1"/>
  <c r="Y27" i="1"/>
  <c r="W27" i="1"/>
  <c r="V27" i="1"/>
  <c r="T27" i="1"/>
  <c r="S27" i="1"/>
  <c r="P27" i="1"/>
  <c r="N27" i="1"/>
  <c r="M27" i="1"/>
  <c r="K27" i="1"/>
  <c r="J27" i="1"/>
  <c r="H27" i="1"/>
  <c r="G27" i="1"/>
  <c r="C27" i="1"/>
  <c r="AD26" i="1"/>
  <c r="AC26" i="1"/>
  <c r="AB26" i="1"/>
  <c r="Z26" i="1"/>
  <c r="Y26" i="1"/>
  <c r="W26" i="1"/>
  <c r="V26" i="1"/>
  <c r="T26" i="1"/>
  <c r="S26" i="1"/>
  <c r="P26" i="1"/>
  <c r="N26" i="1"/>
  <c r="M26" i="1"/>
  <c r="K26" i="1"/>
  <c r="J26" i="1"/>
  <c r="H26" i="1"/>
  <c r="G26" i="1"/>
  <c r="C26" i="1"/>
  <c r="AD25" i="1"/>
  <c r="AE25" i="1" s="1"/>
  <c r="AC25" i="1"/>
  <c r="AB25" i="1"/>
  <c r="Z25" i="1"/>
  <c r="Y25" i="1"/>
  <c r="W25" i="1"/>
  <c r="V25" i="1"/>
  <c r="T25" i="1"/>
  <c r="S25" i="1"/>
  <c r="P25" i="1"/>
  <c r="N25" i="1"/>
  <c r="M25" i="1"/>
  <c r="K25" i="1"/>
  <c r="J25" i="1"/>
  <c r="H25" i="1"/>
  <c r="G25" i="1"/>
  <c r="C25" i="1"/>
  <c r="AD24" i="1"/>
  <c r="AC24" i="1"/>
  <c r="AB24" i="1"/>
  <c r="Z24" i="1"/>
  <c r="Y24" i="1"/>
  <c r="W24" i="1"/>
  <c r="V24" i="1"/>
  <c r="T24" i="1"/>
  <c r="S24" i="1"/>
  <c r="P24" i="1"/>
  <c r="N24" i="1"/>
  <c r="M24" i="1"/>
  <c r="K24" i="1"/>
  <c r="J24" i="1"/>
  <c r="H24" i="1"/>
  <c r="G24" i="1"/>
  <c r="C24" i="1"/>
  <c r="AD23" i="1"/>
  <c r="AC23" i="1"/>
  <c r="AB23" i="1"/>
  <c r="Z23" i="1"/>
  <c r="Y23" i="1"/>
  <c r="W23" i="1"/>
  <c r="V23" i="1"/>
  <c r="T23" i="1"/>
  <c r="S23" i="1"/>
  <c r="P23" i="1"/>
  <c r="N23" i="1"/>
  <c r="M23" i="1"/>
  <c r="K23" i="1"/>
  <c r="J23" i="1"/>
  <c r="H23" i="1"/>
  <c r="G23" i="1"/>
  <c r="C23" i="1"/>
  <c r="AD22" i="1"/>
  <c r="AC22" i="1"/>
  <c r="AB22" i="1"/>
  <c r="Z22" i="1"/>
  <c r="Y22" i="1"/>
  <c r="W22" i="1"/>
  <c r="V22" i="1"/>
  <c r="T22" i="1"/>
  <c r="S22" i="1"/>
  <c r="P22" i="1"/>
  <c r="N22" i="1"/>
  <c r="M22" i="1"/>
  <c r="K22" i="1"/>
  <c r="J22" i="1"/>
  <c r="H22" i="1"/>
  <c r="G22" i="1"/>
  <c r="C22" i="1"/>
  <c r="AD21" i="1"/>
  <c r="AC21" i="1"/>
  <c r="AB21" i="1"/>
  <c r="Z21" i="1"/>
  <c r="Y21" i="1"/>
  <c r="W21" i="1"/>
  <c r="V21" i="1"/>
  <c r="T21" i="1"/>
  <c r="S21" i="1"/>
  <c r="P21" i="1"/>
  <c r="N21" i="1"/>
  <c r="M21" i="1"/>
  <c r="K21" i="1"/>
  <c r="J21" i="1"/>
  <c r="H21" i="1"/>
  <c r="G21" i="1"/>
  <c r="C21" i="1"/>
  <c r="AD20" i="1"/>
  <c r="AC20" i="1"/>
  <c r="AB20" i="1"/>
  <c r="Z20" i="1"/>
  <c r="Y20" i="1"/>
  <c r="W20" i="1"/>
  <c r="V20" i="1"/>
  <c r="T20" i="1"/>
  <c r="S20" i="1"/>
  <c r="P20" i="1"/>
  <c r="N20" i="1"/>
  <c r="M20" i="1"/>
  <c r="K20" i="1"/>
  <c r="J20" i="1"/>
  <c r="H20" i="1"/>
  <c r="G20" i="1"/>
  <c r="C20" i="1"/>
  <c r="AD19" i="1"/>
  <c r="AC19" i="1"/>
  <c r="AB19" i="1"/>
  <c r="Z19" i="1"/>
  <c r="Y19" i="1"/>
  <c r="W19" i="1"/>
  <c r="V19" i="1"/>
  <c r="T19" i="1"/>
  <c r="S19" i="1"/>
  <c r="P19" i="1"/>
  <c r="N19" i="1"/>
  <c r="M19" i="1"/>
  <c r="K19" i="1"/>
  <c r="J19" i="1"/>
  <c r="H19" i="1"/>
  <c r="G19" i="1"/>
  <c r="C19" i="1"/>
  <c r="AD18" i="1"/>
  <c r="AC18" i="1"/>
  <c r="AB18" i="1"/>
  <c r="Z18" i="1"/>
  <c r="Y18" i="1"/>
  <c r="W18" i="1"/>
  <c r="V18" i="1"/>
  <c r="T18" i="1"/>
  <c r="S18" i="1"/>
  <c r="P18" i="1"/>
  <c r="N18" i="1"/>
  <c r="M18" i="1"/>
  <c r="K18" i="1"/>
  <c r="J18" i="1"/>
  <c r="H18" i="1"/>
  <c r="G18" i="1"/>
  <c r="C18" i="1"/>
  <c r="AD17" i="1"/>
  <c r="AC17" i="1"/>
  <c r="AB17" i="1"/>
  <c r="Z17" i="1"/>
  <c r="Y17" i="1"/>
  <c r="W17" i="1"/>
  <c r="V17" i="1"/>
  <c r="T17" i="1"/>
  <c r="S17" i="1"/>
  <c r="P17" i="1"/>
  <c r="N17" i="1"/>
  <c r="M17" i="1"/>
  <c r="K17" i="1"/>
  <c r="J17" i="1"/>
  <c r="H17" i="1"/>
  <c r="G17" i="1"/>
  <c r="C17" i="1"/>
  <c r="AD16" i="1"/>
  <c r="AC16" i="1"/>
  <c r="AB16" i="1"/>
  <c r="Z16" i="1"/>
  <c r="Y16" i="1"/>
  <c r="W16" i="1"/>
  <c r="V16" i="1"/>
  <c r="T16" i="1"/>
  <c r="S16" i="1"/>
  <c r="P16" i="1"/>
  <c r="N16" i="1"/>
  <c r="M16" i="1"/>
  <c r="K16" i="1"/>
  <c r="J16" i="1"/>
  <c r="H16" i="1"/>
  <c r="G16" i="1"/>
  <c r="C16" i="1"/>
  <c r="AD15" i="1"/>
  <c r="AC15" i="1"/>
  <c r="AB15" i="1"/>
  <c r="Z15" i="1"/>
  <c r="Y15" i="1"/>
  <c r="W15" i="1"/>
  <c r="V15" i="1"/>
  <c r="T15" i="1"/>
  <c r="S15" i="1"/>
  <c r="P15" i="1"/>
  <c r="N15" i="1"/>
  <c r="M15" i="1"/>
  <c r="K15" i="1"/>
  <c r="J15" i="1"/>
  <c r="H15" i="1"/>
  <c r="G15" i="1"/>
  <c r="C15" i="1"/>
  <c r="AD14" i="1"/>
  <c r="AC14" i="1"/>
  <c r="AB14" i="1"/>
  <c r="Z14" i="1"/>
  <c r="Y14" i="1"/>
  <c r="W14" i="1"/>
  <c r="V14" i="1"/>
  <c r="T14" i="1"/>
  <c r="S14" i="1"/>
  <c r="Q14" i="1"/>
  <c r="P14" i="1"/>
  <c r="N14" i="1"/>
  <c r="M14" i="1"/>
  <c r="K14" i="1"/>
  <c r="J14" i="1"/>
  <c r="H14" i="1"/>
  <c r="G14" i="1"/>
  <c r="C14" i="1"/>
  <c r="AD13" i="1"/>
  <c r="AC13" i="1"/>
  <c r="AB13" i="1"/>
  <c r="Z13" i="1"/>
  <c r="Y13" i="1"/>
  <c r="W13" i="1"/>
  <c r="V13" i="1"/>
  <c r="T13" i="1"/>
  <c r="S13" i="1"/>
  <c r="P13" i="1"/>
  <c r="N13" i="1"/>
  <c r="M13" i="1"/>
  <c r="K13" i="1"/>
  <c r="J13" i="1"/>
  <c r="H13" i="1"/>
  <c r="G13" i="1"/>
  <c r="C13" i="1"/>
  <c r="AD12" i="1"/>
  <c r="AC12" i="1"/>
  <c r="AB12" i="1"/>
  <c r="Z12" i="1"/>
  <c r="Y12" i="1"/>
  <c r="W12" i="1"/>
  <c r="V12" i="1"/>
  <c r="T12" i="1"/>
  <c r="S12" i="1"/>
  <c r="P12" i="1"/>
  <c r="N12" i="1"/>
  <c r="M12" i="1"/>
  <c r="K12" i="1"/>
  <c r="J12" i="1"/>
  <c r="H12" i="1"/>
  <c r="G12" i="1"/>
  <c r="C12" i="1"/>
  <c r="AD11" i="1"/>
  <c r="AC11" i="1"/>
  <c r="AB11" i="1"/>
  <c r="Z11" i="1"/>
  <c r="Y11" i="1"/>
  <c r="W11" i="1"/>
  <c r="V11" i="1"/>
  <c r="T11" i="1"/>
  <c r="S11" i="1"/>
  <c r="P11" i="1"/>
  <c r="N11" i="1"/>
  <c r="M11" i="1"/>
  <c r="K11" i="1"/>
  <c r="J11" i="1"/>
  <c r="H11" i="1"/>
  <c r="G11" i="1"/>
  <c r="D11" i="1"/>
  <c r="C11" i="1"/>
  <c r="AD10" i="1"/>
  <c r="AC10" i="1"/>
  <c r="AB10" i="1"/>
  <c r="Z10" i="1"/>
  <c r="Y10" i="1"/>
  <c r="W10" i="1"/>
  <c r="V10" i="1"/>
  <c r="T10" i="1"/>
  <c r="S10" i="1"/>
  <c r="P10" i="1"/>
  <c r="N10" i="1"/>
  <c r="M10" i="1"/>
  <c r="K10" i="1"/>
  <c r="J10" i="1"/>
  <c r="H10" i="1"/>
  <c r="G10" i="1"/>
  <c r="C10" i="1"/>
  <c r="AD9" i="1"/>
  <c r="AC9" i="1"/>
  <c r="AB9" i="1"/>
  <c r="Z9" i="1"/>
  <c r="Y9" i="1"/>
  <c r="W9" i="1"/>
  <c r="V9" i="1"/>
  <c r="T9" i="1"/>
  <c r="S9" i="1"/>
  <c r="P9" i="1"/>
  <c r="N9" i="1"/>
  <c r="M9" i="1"/>
  <c r="K9" i="1"/>
  <c r="J9" i="1"/>
  <c r="H9" i="1"/>
  <c r="G9" i="1"/>
  <c r="C9" i="1"/>
  <c r="AD8" i="1"/>
  <c r="AE8" i="1" s="1"/>
  <c r="AC8" i="1"/>
  <c r="AB8" i="1"/>
  <c r="Z8" i="1"/>
  <c r="Y8" i="1"/>
  <c r="W8" i="1"/>
  <c r="V8" i="1"/>
  <c r="T8" i="1"/>
  <c r="S8" i="1"/>
  <c r="P8" i="1"/>
  <c r="N8" i="1"/>
  <c r="M8" i="1"/>
  <c r="K8" i="1"/>
  <c r="J8" i="1"/>
  <c r="H8" i="1"/>
  <c r="G8" i="1"/>
  <c r="C8" i="1"/>
  <c r="AD7" i="1"/>
  <c r="AC7" i="1"/>
  <c r="AB7" i="1"/>
  <c r="Z7" i="1"/>
  <c r="Y7" i="1"/>
  <c r="W7" i="1"/>
  <c r="V7" i="1"/>
  <c r="T7" i="1"/>
  <c r="S7" i="1"/>
  <c r="P7" i="1"/>
  <c r="N7" i="1"/>
  <c r="M7" i="1"/>
  <c r="K7" i="1"/>
  <c r="J7" i="1"/>
  <c r="H7" i="1"/>
  <c r="G7" i="1"/>
  <c r="C7" i="1"/>
  <c r="AD6" i="1"/>
  <c r="AC6" i="1"/>
  <c r="AB6" i="1"/>
  <c r="Z6" i="1"/>
  <c r="Y6" i="1"/>
  <c r="W6" i="1"/>
  <c r="V6" i="1"/>
  <c r="T6" i="1"/>
  <c r="S6" i="1"/>
  <c r="P6" i="1"/>
  <c r="N6" i="1"/>
  <c r="M6" i="1"/>
  <c r="K6" i="1"/>
  <c r="J6" i="1"/>
  <c r="H6" i="1"/>
  <c r="G6" i="1"/>
  <c r="C6" i="1"/>
  <c r="AD5" i="1"/>
  <c r="AC5" i="1"/>
  <c r="AB5" i="1"/>
  <c r="Z5" i="1"/>
  <c r="Y5" i="1"/>
  <c r="W5" i="1"/>
  <c r="V5" i="1"/>
  <c r="T5" i="1"/>
  <c r="S5" i="1"/>
  <c r="P5" i="1"/>
  <c r="N5" i="1"/>
  <c r="M5" i="1"/>
  <c r="K5" i="1"/>
  <c r="J5" i="1"/>
  <c r="H5" i="1"/>
  <c r="G5" i="1"/>
  <c r="C5" i="1"/>
  <c r="AD4" i="1"/>
  <c r="AC4" i="1"/>
  <c r="AB4" i="1"/>
  <c r="Z4" i="1"/>
  <c r="Y4" i="1"/>
  <c r="W4" i="1"/>
  <c r="V4" i="1"/>
  <c r="T4" i="1"/>
  <c r="S4" i="1"/>
  <c r="P4" i="1"/>
  <c r="N4" i="1"/>
  <c r="M4" i="1"/>
  <c r="K4" i="1"/>
  <c r="J4" i="1"/>
  <c r="H4" i="1"/>
  <c r="G4" i="1"/>
  <c r="C4" i="1"/>
  <c r="D29" i="4" l="1"/>
  <c r="AE30" i="4"/>
  <c r="D32" i="4"/>
  <c r="D44" i="4"/>
  <c r="AE44" i="4"/>
  <c r="AE46" i="4"/>
  <c r="D51" i="4"/>
  <c r="D60" i="4"/>
  <c r="AE60" i="4"/>
  <c r="D67" i="4"/>
  <c r="N67" i="4"/>
  <c r="N63" i="4"/>
  <c r="N59" i="4"/>
  <c r="N55" i="4"/>
  <c r="N51" i="4"/>
  <c r="N47" i="4"/>
  <c r="N43" i="4"/>
  <c r="AE14" i="4"/>
  <c r="H68" i="4"/>
  <c r="T68" i="4"/>
  <c r="AE4" i="4"/>
  <c r="D6" i="4"/>
  <c r="AE7" i="4"/>
  <c r="N9" i="4"/>
  <c r="N12" i="4"/>
  <c r="N15" i="4"/>
  <c r="AE17" i="4"/>
  <c r="D22" i="4"/>
  <c r="AE23" i="4"/>
  <c r="N25" i="4"/>
  <c r="N28" i="4"/>
  <c r="N31" i="4"/>
  <c r="AE33" i="4"/>
  <c r="AE36" i="4"/>
  <c r="D38" i="4"/>
  <c r="AE39" i="4"/>
  <c r="N41" i="4"/>
  <c r="D49" i="4"/>
  <c r="AE51" i="4"/>
  <c r="AE53" i="4"/>
  <c r="N54" i="4"/>
  <c r="D58" i="4"/>
  <c r="D65" i="4"/>
  <c r="AE67" i="4"/>
  <c r="D9" i="4"/>
  <c r="AE10" i="4"/>
  <c r="D12" i="4"/>
  <c r="D15" i="4"/>
  <c r="N18" i="4"/>
  <c r="D25" i="4"/>
  <c r="AE26" i="4"/>
  <c r="D28" i="4"/>
  <c r="D31" i="4"/>
  <c r="N34" i="4"/>
  <c r="D41" i="4"/>
  <c r="AE42" i="4"/>
  <c r="N45" i="4"/>
  <c r="D47" i="4"/>
  <c r="N52" i="4"/>
  <c r="D56" i="4"/>
  <c r="AE58" i="4"/>
  <c r="N61" i="4"/>
  <c r="K64" i="4"/>
  <c r="Q64" i="4"/>
  <c r="Q60" i="4"/>
  <c r="Q56" i="4"/>
  <c r="Q52" i="4"/>
  <c r="Q48" i="4"/>
  <c r="Q68" i="4" s="1"/>
  <c r="Q44" i="4"/>
  <c r="N5" i="4"/>
  <c r="N68" i="4" s="1"/>
  <c r="N8" i="4"/>
  <c r="N11" i="4"/>
  <c r="AE13" i="4"/>
  <c r="AE16" i="4"/>
  <c r="N21" i="4"/>
  <c r="N24" i="4"/>
  <c r="N27" i="4"/>
  <c r="AE29" i="4"/>
  <c r="AE32" i="4"/>
  <c r="N37" i="4"/>
  <c r="N40" i="4"/>
  <c r="AE49" i="4"/>
  <c r="N50" i="4"/>
  <c r="AE65" i="4"/>
  <c r="N66" i="4"/>
  <c r="C68" i="4"/>
  <c r="E17" i="4" s="1"/>
  <c r="N7" i="4"/>
  <c r="AE9" i="4"/>
  <c r="D14" i="4"/>
  <c r="AE15" i="4"/>
  <c r="N17" i="4"/>
  <c r="N20" i="4"/>
  <c r="N23" i="4"/>
  <c r="AE25" i="4"/>
  <c r="AE28" i="4"/>
  <c r="D30" i="4"/>
  <c r="AE31" i="4"/>
  <c r="N33" i="4"/>
  <c r="N36" i="4"/>
  <c r="N39" i="4"/>
  <c r="AE41" i="4"/>
  <c r="AE43" i="4"/>
  <c r="AE45" i="4"/>
  <c r="N46" i="4"/>
  <c r="D50" i="4"/>
  <c r="D57" i="4"/>
  <c r="AE59" i="4"/>
  <c r="AE61" i="4"/>
  <c r="N62" i="4"/>
  <c r="E64" i="4"/>
  <c r="D66" i="4"/>
  <c r="D4" i="4"/>
  <c r="D7" i="4"/>
  <c r="N10" i="4"/>
  <c r="D17" i="4"/>
  <c r="AE18" i="4"/>
  <c r="D20" i="4"/>
  <c r="D23" i="4"/>
  <c r="N26" i="4"/>
  <c r="D33" i="4"/>
  <c r="D39" i="4"/>
  <c r="N42" i="4"/>
  <c r="N44" i="4"/>
  <c r="AE48" i="4"/>
  <c r="N53" i="4"/>
  <c r="D55" i="4"/>
  <c r="N60" i="4"/>
  <c r="K66" i="4"/>
  <c r="K62" i="4"/>
  <c r="K58" i="4"/>
  <c r="K54" i="4"/>
  <c r="K50" i="4"/>
  <c r="K46" i="4"/>
  <c r="K68" i="4" s="1"/>
  <c r="AD68" i="4"/>
  <c r="AF66" i="4" s="1"/>
  <c r="AE5" i="4"/>
  <c r="AE8" i="4"/>
  <c r="N13" i="4"/>
  <c r="N16" i="4"/>
  <c r="N19" i="4"/>
  <c r="AE21" i="4"/>
  <c r="E23" i="4"/>
  <c r="N29" i="4"/>
  <c r="N32" i="4"/>
  <c r="N35" i="4"/>
  <c r="AE37" i="4"/>
  <c r="AE40" i="4"/>
  <c r="AF57" i="4"/>
  <c r="AE57" i="4"/>
  <c r="N58" i="4"/>
  <c r="E60" i="4"/>
  <c r="K63" i="4"/>
  <c r="Z43" i="4"/>
  <c r="AC44" i="4"/>
  <c r="W46" i="4"/>
  <c r="W68" i="4" s="1"/>
  <c r="Z47" i="4"/>
  <c r="Z68" i="4" s="1"/>
  <c r="AC48" i="4"/>
  <c r="AC68" i="4" s="1"/>
  <c r="W50" i="4"/>
  <c r="Z51" i="4"/>
  <c r="AC52" i="4"/>
  <c r="W54" i="4"/>
  <c r="Z55" i="4"/>
  <c r="AC56" i="4"/>
  <c r="W58" i="4"/>
  <c r="Z59" i="4"/>
  <c r="AC60" i="4"/>
  <c r="W62" i="4"/>
  <c r="Z63" i="4"/>
  <c r="Q4" i="1"/>
  <c r="Q8" i="1"/>
  <c r="D15" i="1"/>
  <c r="Q15" i="1"/>
  <c r="Q19" i="1"/>
  <c r="Q23" i="1"/>
  <c r="Q27" i="1"/>
  <c r="Q31" i="1"/>
  <c r="Q34" i="1"/>
  <c r="Q38" i="1"/>
  <c r="Q42" i="1"/>
  <c r="Q46" i="1"/>
  <c r="Q50" i="1"/>
  <c r="D56" i="1"/>
  <c r="Q54" i="1"/>
  <c r="D60" i="1"/>
  <c r="Q58" i="1"/>
  <c r="AF10" i="1"/>
  <c r="Q12" i="1"/>
  <c r="AF19" i="1"/>
  <c r="AF23" i="1"/>
  <c r="AE38" i="1"/>
  <c r="AE42" i="1"/>
  <c r="AE50" i="1"/>
  <c r="AE60" i="1"/>
  <c r="Q62" i="1"/>
  <c r="T65" i="1"/>
  <c r="Q66" i="1"/>
  <c r="H68" i="1"/>
  <c r="D5" i="1"/>
  <c r="Q5" i="1"/>
  <c r="Q68" i="1" s="1"/>
  <c r="Q9" i="1"/>
  <c r="Q16" i="1"/>
  <c r="Q20" i="1"/>
  <c r="Q24" i="1"/>
  <c r="D27" i="1"/>
  <c r="Q28" i="1"/>
  <c r="Q32" i="1"/>
  <c r="D35" i="1"/>
  <c r="Q35" i="1"/>
  <c r="Q39" i="1"/>
  <c r="Q43" i="1"/>
  <c r="Q47" i="1"/>
  <c r="Q51" i="1"/>
  <c r="Q55" i="1"/>
  <c r="Q59" i="1"/>
  <c r="Q67" i="1"/>
  <c r="AD68" i="1"/>
  <c r="AF6" i="1" s="1"/>
  <c r="AE5" i="1"/>
  <c r="Q13" i="1"/>
  <c r="AE24" i="1"/>
  <c r="AF43" i="1"/>
  <c r="AF47" i="1"/>
  <c r="AF55" i="1"/>
  <c r="T62" i="1"/>
  <c r="Q63" i="1"/>
  <c r="T66" i="1"/>
  <c r="T68" i="1" s="1"/>
  <c r="Q6" i="1"/>
  <c r="Q10" i="1"/>
  <c r="Q17" i="1"/>
  <c r="Q21" i="1"/>
  <c r="Q25" i="1"/>
  <c r="Q29" i="1"/>
  <c r="Q36" i="1"/>
  <c r="Q40" i="1"/>
  <c r="Q44" i="1"/>
  <c r="Q48" i="1"/>
  <c r="Q52" i="1"/>
  <c r="Q56" i="1"/>
  <c r="Q60" i="1"/>
  <c r="AE64" i="1"/>
  <c r="T67" i="1"/>
  <c r="Q7" i="1"/>
  <c r="AF14" i="1"/>
  <c r="Q18" i="1"/>
  <c r="Q22" i="1"/>
  <c r="Q26" i="1"/>
  <c r="Q30" i="1"/>
  <c r="Q37" i="1"/>
  <c r="Q41" i="1"/>
  <c r="Q45" i="1"/>
  <c r="Q49" i="1"/>
  <c r="Q53" i="1"/>
  <c r="Q57" i="1"/>
  <c r="Q61" i="1"/>
  <c r="AF7" i="1"/>
  <c r="Q11" i="1"/>
  <c r="AE14" i="1"/>
  <c r="AF18" i="1"/>
  <c r="AF22" i="1"/>
  <c r="AE26" i="1"/>
  <c r="AF30" i="1"/>
  <c r="AE37" i="1"/>
  <c r="AE41" i="1"/>
  <c r="AF45" i="1"/>
  <c r="AF49" i="1"/>
  <c r="AF57" i="1"/>
  <c r="AF61" i="1"/>
  <c r="N68" i="1"/>
  <c r="D19" i="1"/>
  <c r="AE6" i="1"/>
  <c r="AE16" i="1"/>
  <c r="D39" i="1"/>
  <c r="AE46" i="1"/>
  <c r="Z68" i="1"/>
  <c r="AC68" i="1"/>
  <c r="AE10" i="1"/>
  <c r="AE20" i="1"/>
  <c r="D23" i="1"/>
  <c r="AE30" i="1"/>
  <c r="AE36" i="1"/>
  <c r="D54" i="1"/>
  <c r="AE28" i="1"/>
  <c r="AE4" i="1"/>
  <c r="AE40" i="1"/>
  <c r="D43" i="1"/>
  <c r="AE56" i="1"/>
  <c r="D58" i="1"/>
  <c r="K68" i="1"/>
  <c r="W68" i="1"/>
  <c r="D9" i="1"/>
  <c r="AE18" i="1"/>
  <c r="D25" i="1"/>
  <c r="AE32" i="1"/>
  <c r="D45" i="1"/>
  <c r="AE52" i="1"/>
  <c r="AE48" i="1"/>
  <c r="AE12" i="1"/>
  <c r="AE22" i="1"/>
  <c r="D26" i="1"/>
  <c r="AE29" i="1"/>
  <c r="AF67" i="1"/>
  <c r="AF41" i="1"/>
  <c r="AF33" i="1"/>
  <c r="AF25" i="1"/>
  <c r="AF17" i="1"/>
  <c r="AF29" i="1"/>
  <c r="AF21" i="1"/>
  <c r="AF9" i="1"/>
  <c r="AF66" i="1"/>
  <c r="AF62" i="1"/>
  <c r="AF58" i="1"/>
  <c r="AF54" i="1"/>
  <c r="AF46" i="1"/>
  <c r="AF42" i="1"/>
  <c r="AF38" i="1"/>
  <c r="AF34" i="1"/>
  <c r="AF5" i="1"/>
  <c r="AF64" i="1"/>
  <c r="AF60" i="1"/>
  <c r="AF52" i="1"/>
  <c r="AF48" i="1"/>
  <c r="AF13" i="1"/>
  <c r="AF31" i="1"/>
  <c r="AF51" i="1"/>
  <c r="AF65" i="1"/>
  <c r="AF59" i="1"/>
  <c r="AF26" i="1"/>
  <c r="AF35" i="1"/>
  <c r="AF53" i="1"/>
  <c r="D7" i="1"/>
  <c r="AF4" i="1"/>
  <c r="AF12" i="1"/>
  <c r="D14" i="1"/>
  <c r="AF20" i="1"/>
  <c r="AF36" i="1"/>
  <c r="D38" i="1"/>
  <c r="AF40" i="1"/>
  <c r="AF44" i="1"/>
  <c r="D46" i="1"/>
  <c r="D50" i="1"/>
  <c r="D6" i="1"/>
  <c r="AF8" i="1"/>
  <c r="D22" i="1"/>
  <c r="AF24" i="1"/>
  <c r="AF28" i="1"/>
  <c r="D30" i="1"/>
  <c r="AF32" i="1"/>
  <c r="D42" i="1"/>
  <c r="AE7" i="1"/>
  <c r="AE11" i="1"/>
  <c r="AE15" i="1"/>
  <c r="AE19" i="1"/>
  <c r="AE23" i="1"/>
  <c r="AE27" i="1"/>
  <c r="AE31" i="1"/>
  <c r="AE35" i="1"/>
  <c r="AE39" i="1"/>
  <c r="AE43" i="1"/>
  <c r="AE47" i="1"/>
  <c r="AE51" i="1"/>
  <c r="AE55" i="1"/>
  <c r="AE59" i="1"/>
  <c r="AE63" i="1"/>
  <c r="AE67" i="1"/>
  <c r="D10" i="1"/>
  <c r="AF16" i="1"/>
  <c r="D18" i="1"/>
  <c r="D13" i="1"/>
  <c r="D17" i="1"/>
  <c r="D21" i="1"/>
  <c r="D29" i="1"/>
  <c r="D37" i="1"/>
  <c r="D41" i="1"/>
  <c r="D49" i="1"/>
  <c r="D53" i="1"/>
  <c r="D57" i="1"/>
  <c r="D61" i="1"/>
  <c r="AF63" i="1"/>
  <c r="D65" i="1"/>
  <c r="AE54" i="1"/>
  <c r="AE58" i="1"/>
  <c r="AE66" i="1"/>
  <c r="C68" i="1"/>
  <c r="E47" i="1" s="1"/>
  <c r="D8" i="1"/>
  <c r="D12" i="1"/>
  <c r="D16" i="1"/>
  <c r="D20" i="1"/>
  <c r="D24" i="1"/>
  <c r="D28" i="1"/>
  <c r="D32" i="1"/>
  <c r="D36" i="1"/>
  <c r="D40" i="1"/>
  <c r="D44" i="1"/>
  <c r="D48" i="1"/>
  <c r="D52" i="1"/>
  <c r="D64" i="1"/>
  <c r="AE9" i="1"/>
  <c r="AE13" i="1"/>
  <c r="AE17" i="1"/>
  <c r="AE21" i="1"/>
  <c r="E24" i="1"/>
  <c r="E28" i="1"/>
  <c r="E44" i="1"/>
  <c r="AE45" i="1"/>
  <c r="AE49" i="1"/>
  <c r="AE53" i="1"/>
  <c r="AE57" i="1"/>
  <c r="AE61" i="1"/>
  <c r="AE65" i="1"/>
  <c r="D31" i="1"/>
  <c r="D47" i="1"/>
  <c r="D51" i="1"/>
  <c r="D55" i="1"/>
  <c r="D59" i="1"/>
  <c r="D63" i="1"/>
  <c r="D67" i="1"/>
  <c r="AF25" i="4" l="1"/>
  <c r="AF59" i="4"/>
  <c r="E25" i="4"/>
  <c r="E9" i="4"/>
  <c r="E28" i="4"/>
  <c r="AF9" i="4"/>
  <c r="AF49" i="4"/>
  <c r="E38" i="4"/>
  <c r="E56" i="4"/>
  <c r="AF58" i="4"/>
  <c r="AF15" i="4"/>
  <c r="E41" i="4"/>
  <c r="E4" i="4"/>
  <c r="AF45" i="4"/>
  <c r="E55" i="4"/>
  <c r="E7" i="4"/>
  <c r="E61" i="4"/>
  <c r="E54" i="4"/>
  <c r="E34" i="4"/>
  <c r="E59" i="4"/>
  <c r="E40" i="4"/>
  <c r="E24" i="4"/>
  <c r="E21" i="4"/>
  <c r="E8" i="4"/>
  <c r="E5" i="4"/>
  <c r="E45" i="4"/>
  <c r="E18" i="4"/>
  <c r="E63" i="4"/>
  <c r="E47" i="4"/>
  <c r="E31" i="4"/>
  <c r="E15" i="4"/>
  <c r="E26" i="4"/>
  <c r="E10" i="4"/>
  <c r="E67" i="4"/>
  <c r="E51" i="4"/>
  <c r="E32" i="4"/>
  <c r="E29" i="4"/>
  <c r="E16" i="4"/>
  <c r="E62" i="4"/>
  <c r="E53" i="4"/>
  <c r="E46" i="4"/>
  <c r="E42" i="4"/>
  <c r="AF13" i="4"/>
  <c r="E19" i="4"/>
  <c r="E57" i="4"/>
  <c r="AF10" i="4"/>
  <c r="E37" i="4"/>
  <c r="E66" i="4"/>
  <c r="AF37" i="4"/>
  <c r="AF61" i="4"/>
  <c r="E11" i="4"/>
  <c r="AF51" i="4"/>
  <c r="E35" i="4"/>
  <c r="AF33" i="4"/>
  <c r="AF38" i="4"/>
  <c r="AF50" i="4"/>
  <c r="E20" i="4"/>
  <c r="AF18" i="4"/>
  <c r="AF64" i="4"/>
  <c r="AF48" i="4"/>
  <c r="AF63" i="4"/>
  <c r="AF47" i="4"/>
  <c r="AF16" i="4"/>
  <c r="AF28" i="4"/>
  <c r="AF12" i="4"/>
  <c r="AF54" i="4"/>
  <c r="AF52" i="4"/>
  <c r="AF22" i="4"/>
  <c r="AF6" i="4"/>
  <c r="AF35" i="4"/>
  <c r="AF19" i="4"/>
  <c r="AF56" i="4"/>
  <c r="AF24" i="4"/>
  <c r="AF11" i="4"/>
  <c r="AF36" i="4"/>
  <c r="AF20" i="4"/>
  <c r="AF4" i="4"/>
  <c r="AF27" i="4"/>
  <c r="AF8" i="4"/>
  <c r="AF62" i="4"/>
  <c r="AF60" i="4"/>
  <c r="AF46" i="4"/>
  <c r="AF44" i="4"/>
  <c r="AF30" i="4"/>
  <c r="AF55" i="4"/>
  <c r="AF40" i="4"/>
  <c r="AF32" i="4"/>
  <c r="E43" i="4"/>
  <c r="E27" i="4"/>
  <c r="E49" i="4"/>
  <c r="AF29" i="4"/>
  <c r="AF53" i="4"/>
  <c r="E33" i="4"/>
  <c r="AF43" i="4"/>
  <c r="E14" i="4"/>
  <c r="E13" i="4"/>
  <c r="E65" i="4"/>
  <c r="AF5" i="4"/>
  <c r="AF65" i="4"/>
  <c r="AF67" i="4"/>
  <c r="AF26" i="4"/>
  <c r="AF42" i="4"/>
  <c r="E36" i="4"/>
  <c r="AF7" i="4"/>
  <c r="AF34" i="4"/>
  <c r="E44" i="4"/>
  <c r="E50" i="4"/>
  <c r="E52" i="4"/>
  <c r="E6" i="4"/>
  <c r="AF31" i="4"/>
  <c r="E30" i="4"/>
  <c r="E58" i="4"/>
  <c r="E22" i="4"/>
  <c r="E39" i="4"/>
  <c r="AF21" i="4"/>
  <c r="E48" i="4"/>
  <c r="AF41" i="4"/>
  <c r="AF17" i="4"/>
  <c r="AF14" i="4"/>
  <c r="AF23" i="4"/>
  <c r="AF39" i="4"/>
  <c r="E12" i="4"/>
  <c r="E32" i="1"/>
  <c r="AF15" i="1"/>
  <c r="E16" i="1"/>
  <c r="AF11" i="1"/>
  <c r="AF68" i="1" s="1"/>
  <c r="E36" i="1"/>
  <c r="AF56" i="1"/>
  <c r="AF50" i="1"/>
  <c r="AF37" i="1"/>
  <c r="AF39" i="1"/>
  <c r="AF27" i="1"/>
  <c r="E30" i="1"/>
  <c r="E58" i="1"/>
  <c r="E61" i="1"/>
  <c r="E46" i="1"/>
  <c r="E19" i="1"/>
  <c r="E22" i="1"/>
  <c r="E48" i="1"/>
  <c r="E35" i="1"/>
  <c r="E31" i="1"/>
  <c r="E27" i="1"/>
  <c r="E5" i="1"/>
  <c r="E64" i="1"/>
  <c r="E60" i="1"/>
  <c r="E49" i="1"/>
  <c r="E45" i="1"/>
  <c r="E41" i="1"/>
  <c r="E37" i="1"/>
  <c r="E33" i="1"/>
  <c r="E29" i="1"/>
  <c r="E25" i="1"/>
  <c r="E21" i="1"/>
  <c r="E17" i="1"/>
  <c r="E13" i="1"/>
  <c r="E66" i="1"/>
  <c r="E9" i="1"/>
  <c r="E26" i="1"/>
  <c r="E23" i="1"/>
  <c r="E6" i="1"/>
  <c r="E15" i="1"/>
  <c r="E40" i="1"/>
  <c r="E63" i="1"/>
  <c r="E10" i="1"/>
  <c r="E59" i="1"/>
  <c r="E54" i="1"/>
  <c r="E18" i="1"/>
  <c r="E34" i="1"/>
  <c r="E12" i="1"/>
  <c r="E56" i="1"/>
  <c r="E43" i="1"/>
  <c r="E8" i="1"/>
  <c r="E14" i="1"/>
  <c r="E42" i="1"/>
  <c r="E50" i="1"/>
  <c r="E20" i="1"/>
  <c r="E65" i="1"/>
  <c r="E11" i="1"/>
  <c r="E7" i="1"/>
  <c r="E39" i="1"/>
  <c r="E52" i="1"/>
  <c r="E62" i="1"/>
  <c r="E51" i="1"/>
  <c r="E67" i="1"/>
  <c r="E53" i="1"/>
  <c r="E38" i="1"/>
  <c r="E55" i="1"/>
  <c r="E57" i="1"/>
  <c r="AF68" i="4" l="1"/>
  <c r="E68" i="4"/>
  <c r="E68" i="1"/>
</calcChain>
</file>

<file path=xl/sharedStrings.xml><?xml version="1.0" encoding="utf-8"?>
<sst xmlns="http://schemas.openxmlformats.org/spreadsheetml/2006/main" count="344" uniqueCount="128">
  <si>
    <t>codon</t>
  </si>
  <si>
    <t>Total</t>
  </si>
  <si>
    <t>NAGS</t>
  </si>
  <si>
    <t>CPS1</t>
  </si>
  <si>
    <t>OTC</t>
  </si>
  <si>
    <t>ASS1</t>
  </si>
  <si>
    <t>ASL</t>
  </si>
  <si>
    <t>ARG1</t>
  </si>
  <si>
    <t>number</t>
  </si>
  <si>
    <t>fraction</t>
  </si>
  <si>
    <t>A_Ala</t>
  </si>
  <si>
    <t>GCA</t>
  </si>
  <si>
    <t>A</t>
  </si>
  <si>
    <t>GCC</t>
  </si>
  <si>
    <t>GCG</t>
  </si>
  <si>
    <t>GCT</t>
  </si>
  <si>
    <t>C_Cys</t>
  </si>
  <si>
    <t>TGC</t>
  </si>
  <si>
    <t>C</t>
  </si>
  <si>
    <t>TGT</t>
  </si>
  <si>
    <t>D_Asp</t>
  </si>
  <si>
    <t>GAC</t>
  </si>
  <si>
    <t>D</t>
  </si>
  <si>
    <t>GAT</t>
  </si>
  <si>
    <t>E_Glu</t>
  </si>
  <si>
    <t>GAA</t>
  </si>
  <si>
    <t>E</t>
  </si>
  <si>
    <t>GAG</t>
  </si>
  <si>
    <t>F_Phe</t>
  </si>
  <si>
    <t>TTC</t>
  </si>
  <si>
    <t>F</t>
  </si>
  <si>
    <t>TTT</t>
  </si>
  <si>
    <t>G_Gly</t>
  </si>
  <si>
    <t>GGA</t>
  </si>
  <si>
    <t>G</t>
  </si>
  <si>
    <t>GGC</t>
  </si>
  <si>
    <t>GGG</t>
  </si>
  <si>
    <t>GGT</t>
  </si>
  <si>
    <t>H_His</t>
  </si>
  <si>
    <t>CAC</t>
  </si>
  <si>
    <t>H</t>
  </si>
  <si>
    <t>CAT</t>
  </si>
  <si>
    <t>I_Ile</t>
  </si>
  <si>
    <t>ATA</t>
  </si>
  <si>
    <t>I</t>
  </si>
  <si>
    <t>ATC</t>
  </si>
  <si>
    <t>ATT</t>
  </si>
  <si>
    <t>K_Lys</t>
  </si>
  <si>
    <t>AAA</t>
  </si>
  <si>
    <t>K</t>
  </si>
  <si>
    <t>AAG</t>
  </si>
  <si>
    <t>L_Leu</t>
  </si>
  <si>
    <t>CTA</t>
  </si>
  <si>
    <t>L</t>
  </si>
  <si>
    <t>CTC</t>
  </si>
  <si>
    <t>CTG</t>
  </si>
  <si>
    <t>CTT</t>
  </si>
  <si>
    <t>TTA</t>
  </si>
  <si>
    <t>TTG</t>
  </si>
  <si>
    <t>M_Met</t>
  </si>
  <si>
    <t>ATG</t>
  </si>
  <si>
    <t>N_Asn</t>
  </si>
  <si>
    <t>AAC</t>
  </si>
  <si>
    <t>N</t>
  </si>
  <si>
    <t>AAT</t>
  </si>
  <si>
    <t>P_Pro</t>
  </si>
  <si>
    <t>CCA</t>
  </si>
  <si>
    <t>P</t>
  </si>
  <si>
    <t>CCC</t>
  </si>
  <si>
    <t>CCG</t>
  </si>
  <si>
    <t>CCT</t>
  </si>
  <si>
    <t>Q_Gln</t>
  </si>
  <si>
    <t>CAA</t>
  </si>
  <si>
    <t>Q</t>
  </si>
  <si>
    <t>CAG</t>
  </si>
  <si>
    <t>R_Arg</t>
  </si>
  <si>
    <t>AGA</t>
  </si>
  <si>
    <t>R</t>
  </si>
  <si>
    <t>AGG</t>
  </si>
  <si>
    <t>CGA</t>
  </si>
  <si>
    <t>CGC</t>
  </si>
  <si>
    <t>CGG</t>
  </si>
  <si>
    <t>CGT</t>
  </si>
  <si>
    <t>S_Ser</t>
  </si>
  <si>
    <t>AGC</t>
  </si>
  <si>
    <t>S</t>
  </si>
  <si>
    <t>AGT</t>
  </si>
  <si>
    <t>TCA</t>
  </si>
  <si>
    <t>TCC</t>
  </si>
  <si>
    <t>TCG</t>
  </si>
  <si>
    <t>TCT</t>
  </si>
  <si>
    <t>T_Thr</t>
  </si>
  <si>
    <t>ACA</t>
  </si>
  <si>
    <t>T</t>
  </si>
  <si>
    <t>ACC</t>
  </si>
  <si>
    <t>ACG</t>
  </si>
  <si>
    <t>ACT</t>
  </si>
  <si>
    <t>V_Val</t>
  </si>
  <si>
    <t>GTA</t>
  </si>
  <si>
    <t>V</t>
  </si>
  <si>
    <t>GTC</t>
  </si>
  <si>
    <t>GTG</t>
  </si>
  <si>
    <t>GTT</t>
  </si>
  <si>
    <t>W_Trp</t>
  </si>
  <si>
    <t>TGG</t>
  </si>
  <si>
    <t>Y_Tyr</t>
  </si>
  <si>
    <t>TAC</t>
  </si>
  <si>
    <t>Y</t>
  </si>
  <si>
    <t>TAT</t>
  </si>
  <si>
    <t>*_ochre</t>
  </si>
  <si>
    <t>TAA</t>
  </si>
  <si>
    <t>*_amber</t>
  </si>
  <si>
    <t>TAG</t>
  </si>
  <si>
    <t>*_opal</t>
  </si>
  <si>
    <t>TGA</t>
  </si>
  <si>
    <t>frequency</t>
    <phoneticPr fontId="2"/>
  </si>
  <si>
    <t>amino acid</t>
    <phoneticPr fontId="2"/>
  </si>
  <si>
    <r>
      <t xml:space="preserve">Table S2. Codon frequency of the eight genes </t>
    </r>
    <r>
      <rPr>
        <vertAlign val="superscript"/>
        <sz val="12"/>
        <color rgb="FF000000"/>
        <rFont val="Helvetica"/>
        <family val="2"/>
      </rPr>
      <t xml:space="preserve">a) </t>
    </r>
    <phoneticPr fontId="2"/>
  </si>
  <si>
    <r>
      <t>SLC25A15</t>
    </r>
    <r>
      <rPr>
        <sz val="10"/>
        <color rgb="FF000000"/>
        <rFont val="Helvetica"/>
        <family val="2"/>
      </rPr>
      <t>/</t>
    </r>
    <r>
      <rPr>
        <i/>
        <sz val="10"/>
        <color indexed="8"/>
        <rFont val="Helvetica"/>
        <family val="2"/>
      </rPr>
      <t xml:space="preserve"> ORNT1</t>
    </r>
    <phoneticPr fontId="2"/>
  </si>
  <si>
    <r>
      <t>SLC25A13</t>
    </r>
    <r>
      <rPr>
        <sz val="10"/>
        <color rgb="FF000000"/>
        <rFont val="Helvetica"/>
        <family val="2"/>
      </rPr>
      <t>/ citrin</t>
    </r>
    <phoneticPr fontId="2"/>
  </si>
  <si>
    <r>
      <t xml:space="preserve">frequency </t>
    </r>
    <r>
      <rPr>
        <vertAlign val="superscript"/>
        <sz val="8"/>
        <color rgb="FF000000"/>
        <rFont val="Helvetica"/>
        <family val="2"/>
      </rPr>
      <t>b)</t>
    </r>
    <phoneticPr fontId="2"/>
  </si>
  <si>
    <r>
      <t xml:space="preserve">Total </t>
    </r>
    <r>
      <rPr>
        <vertAlign val="superscript"/>
        <sz val="10"/>
        <color rgb="FF000000"/>
        <rFont val="Helvetica"/>
        <family val="2"/>
      </rPr>
      <t>b)</t>
    </r>
    <phoneticPr fontId="2"/>
  </si>
  <si>
    <r>
      <t xml:space="preserve">frequency </t>
    </r>
    <r>
      <rPr>
        <vertAlign val="superscript"/>
        <sz val="11"/>
        <color rgb="FF000000"/>
        <rFont val="Times New Roman"/>
        <family val="1"/>
      </rPr>
      <t>b)</t>
    </r>
    <phoneticPr fontId="2"/>
  </si>
  <si>
    <r>
      <t xml:space="preserve">Total </t>
    </r>
    <r>
      <rPr>
        <vertAlign val="superscript"/>
        <sz val="11"/>
        <color rgb="FF000000"/>
        <rFont val="Times New Roman"/>
        <family val="1"/>
      </rPr>
      <t>b)</t>
    </r>
    <phoneticPr fontId="2"/>
  </si>
  <si>
    <r>
      <t>SLC25A15</t>
    </r>
    <r>
      <rPr>
        <sz val="12"/>
        <color rgb="FF000000"/>
        <rFont val="Times New Roman"/>
        <family val="1"/>
      </rPr>
      <t>/</t>
    </r>
    <r>
      <rPr>
        <i/>
        <sz val="12"/>
        <color indexed="8"/>
        <rFont val="Times New Roman"/>
        <family val="1"/>
      </rPr>
      <t xml:space="preserve"> ORNT1</t>
    </r>
    <phoneticPr fontId="2"/>
  </si>
  <si>
    <r>
      <t>SLC25A13</t>
    </r>
    <r>
      <rPr>
        <sz val="12"/>
        <color rgb="FF000000"/>
        <rFont val="Times New Roman"/>
        <family val="1"/>
      </rPr>
      <t>/ citrin</t>
    </r>
    <phoneticPr fontId="2"/>
  </si>
  <si>
    <t>8 genes</t>
    <phoneticPr fontId="2"/>
  </si>
  <si>
    <r>
      <t xml:space="preserve">Table S2-1. Codon frequency of the eight genes </t>
    </r>
    <r>
      <rPr>
        <vertAlign val="superscript"/>
        <sz val="12"/>
        <color rgb="FF000000"/>
        <rFont val="Times New Roman"/>
        <family val="1"/>
      </rPr>
      <t xml:space="preserve">a) </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</si>
</sst>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18">
    <font>
      <sz val="10"/>
      <color indexed="8"/>
      <name val="ヒラギノ角ゴ ProN W3"/>
    </font>
    <font>
      <sz val="14"/>
      <color indexed="8"/>
      <name val="Helvetica"/>
      <family val="2"/>
    </font>
    <font>
      <sz val="6"/>
      <name val="Tsukushi A Round Gothic Bold"/>
      <family val="3"/>
      <charset val="128"/>
    </font>
    <font>
      <sz val="12"/>
      <color indexed="8"/>
      <name val="Helvetica"/>
      <family val="2"/>
    </font>
    <font>
      <vertAlign val="superscript"/>
      <sz val="8"/>
      <color rgb="FF000000"/>
      <name val="Helvetica"/>
      <family val="2"/>
    </font>
    <font>
      <vertAlign val="superscript"/>
      <sz val="12"/>
      <color rgb="FF000000"/>
      <name val="Helvetica"/>
      <family val="2"/>
    </font>
    <font>
      <sz val="10"/>
      <color indexed="8"/>
      <name val="Helvetica"/>
      <family val="2"/>
    </font>
    <font>
      <i/>
      <sz val="10"/>
      <color indexed="8"/>
      <name val="Helvetica"/>
      <family val="2"/>
    </font>
    <font>
      <sz val="10"/>
      <color rgb="FF000000"/>
      <name val="Helvetica"/>
      <family val="2"/>
    </font>
    <font>
      <vertAlign val="superscript"/>
      <sz val="10"/>
      <color rgb="FF000000"/>
      <name val="Helvetica"/>
      <family val="2"/>
    </font>
    <font>
      <sz val="12"/>
      <color indexed="8"/>
      <name val="Times New Roman"/>
      <family val="1"/>
    </font>
    <font>
      <sz val="14"/>
      <color indexed="8"/>
      <name val="Times New Roman"/>
      <family val="1"/>
    </font>
    <font>
      <vertAlign val="superscript"/>
      <sz val="12"/>
      <color rgb="FF000000"/>
      <name val="Times New Roman"/>
      <family val="1"/>
    </font>
    <font>
      <sz val="10"/>
      <color indexed="8"/>
      <name val="Times New Roman"/>
      <family val="1"/>
    </font>
    <font>
      <sz val="11"/>
      <color indexed="8"/>
      <name val="Times New Roman"/>
      <family val="1"/>
    </font>
    <font>
      <vertAlign val="superscript"/>
      <sz val="11"/>
      <color rgb="FF000000"/>
      <name val="Times New Roman"/>
      <family val="1"/>
    </font>
    <font>
      <i/>
      <sz val="12"/>
      <color indexed="8"/>
      <name val="Times New Roman"/>
      <family val="1"/>
    </font>
    <font>
      <sz val="12"/>
      <color rgb="FF000000"/>
      <name val="Times New Roman"/>
      <family val="1"/>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3"/>
        <bgColor auto="1"/>
      </patternFill>
    </fill>
    <fill>
      <patternFill patternType="solid">
        <fgColor indexed="14"/>
        <bgColor auto="1"/>
      </patternFill>
    </fill>
    <fill>
      <patternFill patternType="solid">
        <fgColor indexed="15"/>
        <bgColor auto="1"/>
      </patternFill>
    </fill>
    <fill>
      <patternFill patternType="solid">
        <fgColor indexed="16"/>
        <bgColor auto="1"/>
      </patternFill>
    </fill>
  </fills>
  <borders count="11">
    <border>
      <left/>
      <right/>
      <top/>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1"/>
      </bottom>
      <diagonal/>
    </border>
    <border>
      <left style="thin">
        <color indexed="10"/>
      </left>
      <right style="thin">
        <color indexed="10"/>
      </right>
      <top style="thin">
        <color indexed="11"/>
      </top>
      <bottom style="thin">
        <color indexed="10"/>
      </bottom>
      <diagonal/>
    </border>
    <border>
      <left style="thin">
        <color indexed="10"/>
      </left>
      <right style="thin">
        <color indexed="11"/>
      </right>
      <top style="thin">
        <color indexed="11"/>
      </top>
      <bottom style="thin">
        <color indexed="10"/>
      </bottom>
      <diagonal/>
    </border>
    <border>
      <left style="thin">
        <color indexed="11"/>
      </left>
      <right style="thin">
        <color indexed="10"/>
      </right>
      <top style="thin">
        <color indexed="11"/>
      </top>
      <bottom style="thin">
        <color indexed="10"/>
      </bottom>
      <diagonal/>
    </border>
    <border>
      <left style="thin">
        <color indexed="10"/>
      </left>
      <right style="thin">
        <color indexed="11"/>
      </right>
      <top style="thin">
        <color indexed="10"/>
      </top>
      <bottom style="thin">
        <color indexed="10"/>
      </bottom>
      <diagonal/>
    </border>
    <border>
      <left style="thin">
        <color indexed="11"/>
      </left>
      <right style="thin">
        <color indexed="10"/>
      </right>
      <top style="thin">
        <color indexed="10"/>
      </top>
      <bottom style="thin">
        <color indexed="10"/>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s>
  <cellStyleXfs count="1">
    <xf numFmtId="0" fontId="0" fillId="0" borderId="0" applyNumberFormat="0" applyFill="0" applyBorder="0" applyProtection="0">
      <alignment vertical="top" wrapText="1"/>
    </xf>
  </cellStyleXfs>
  <cellXfs count="93">
    <xf numFmtId="0" fontId="0" fillId="0" borderId="0" xfId="0">
      <alignment vertical="top" wrapText="1"/>
    </xf>
    <xf numFmtId="0" fontId="3" fillId="0" borderId="0" xfId="0" applyNumberFormat="1" applyFont="1" applyAlignment="1">
      <alignment horizontal="left" vertical="center"/>
    </xf>
    <xf numFmtId="0" fontId="1" fillId="0" borderId="0" xfId="0" applyNumberFormat="1" applyFont="1" applyAlignment="1">
      <alignment horizontal="left" vertical="center"/>
    </xf>
    <xf numFmtId="0" fontId="6" fillId="0" borderId="0" xfId="0" applyNumberFormat="1" applyFont="1">
      <alignment vertical="top" wrapText="1"/>
    </xf>
    <xf numFmtId="49" fontId="6" fillId="2" borderId="1"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0" fontId="6" fillId="0" borderId="0" xfId="0" applyNumberFormat="1" applyFont="1" applyAlignment="1">
      <alignment horizontal="center" vertical="center" wrapText="1"/>
    </xf>
    <xf numFmtId="49" fontId="6" fillId="3" borderId="3" xfId="0" applyNumberFormat="1" applyFont="1" applyFill="1" applyBorder="1">
      <alignment vertical="top" wrapText="1"/>
    </xf>
    <xf numFmtId="49" fontId="6" fillId="3" borderId="4" xfId="0" applyNumberFormat="1" applyFont="1" applyFill="1" applyBorder="1" applyAlignment="1">
      <alignment horizontal="center" vertical="top" wrapText="1"/>
    </xf>
    <xf numFmtId="1" fontId="6" fillId="0" borderId="5" xfId="0" applyNumberFormat="1" applyFont="1" applyBorder="1">
      <alignment vertical="top" wrapText="1"/>
    </xf>
    <xf numFmtId="176" fontId="6" fillId="0" borderId="3" xfId="0" applyNumberFormat="1" applyFont="1" applyBorder="1">
      <alignment vertical="top" wrapText="1"/>
    </xf>
    <xf numFmtId="1" fontId="6" fillId="0" borderId="3" xfId="0" applyNumberFormat="1" applyFont="1" applyBorder="1">
      <alignment vertical="top" wrapText="1"/>
    </xf>
    <xf numFmtId="49" fontId="6" fillId="3" borderId="1" xfId="0" applyNumberFormat="1" applyFont="1" applyFill="1" applyBorder="1">
      <alignment vertical="top" wrapText="1"/>
    </xf>
    <xf numFmtId="49" fontId="6" fillId="3" borderId="6" xfId="0" applyNumberFormat="1" applyFont="1" applyFill="1" applyBorder="1" applyAlignment="1">
      <alignment horizontal="center" vertical="top" wrapText="1"/>
    </xf>
    <xf numFmtId="1" fontId="6" fillId="0" borderId="7" xfId="0" applyNumberFormat="1" applyFont="1" applyBorder="1">
      <alignment vertical="top" wrapText="1"/>
    </xf>
    <xf numFmtId="176" fontId="6" fillId="0" borderId="1" xfId="0" applyNumberFormat="1" applyFont="1" applyBorder="1">
      <alignment vertical="top" wrapText="1"/>
    </xf>
    <xf numFmtId="1" fontId="6" fillId="0" borderId="1" xfId="0" applyNumberFormat="1" applyFont="1" applyBorder="1">
      <alignment vertical="top" wrapText="1"/>
    </xf>
    <xf numFmtId="49" fontId="6" fillId="4" borderId="6" xfId="0" applyNumberFormat="1" applyFont="1" applyFill="1" applyBorder="1" applyAlignment="1">
      <alignment horizontal="center" vertical="top" wrapText="1"/>
    </xf>
    <xf numFmtId="1" fontId="6" fillId="4" borderId="7" xfId="0" applyNumberFormat="1" applyFont="1" applyFill="1" applyBorder="1">
      <alignment vertical="top" wrapText="1"/>
    </xf>
    <xf numFmtId="176" fontId="6" fillId="4" borderId="1" xfId="0" applyNumberFormat="1" applyFont="1" applyFill="1" applyBorder="1">
      <alignment vertical="top" wrapText="1"/>
    </xf>
    <xf numFmtId="1" fontId="6" fillId="4" borderId="1" xfId="0" applyNumberFormat="1" applyFont="1" applyFill="1" applyBorder="1">
      <alignment vertical="top" wrapText="1"/>
    </xf>
    <xf numFmtId="49" fontId="6" fillId="5" borderId="6" xfId="0" applyNumberFormat="1" applyFont="1" applyFill="1" applyBorder="1" applyAlignment="1">
      <alignment horizontal="center" vertical="top" wrapText="1"/>
    </xf>
    <xf numFmtId="1" fontId="6" fillId="5" borderId="7" xfId="0" applyNumberFormat="1" applyFont="1" applyFill="1" applyBorder="1">
      <alignment vertical="top" wrapText="1"/>
    </xf>
    <xf numFmtId="176" fontId="6" fillId="5" borderId="1" xfId="0" applyNumberFormat="1" applyFont="1" applyFill="1" applyBorder="1">
      <alignment vertical="top" wrapText="1"/>
    </xf>
    <xf numFmtId="1" fontId="6" fillId="5" borderId="1" xfId="0" applyNumberFormat="1" applyFont="1" applyFill="1" applyBorder="1">
      <alignment vertical="top" wrapText="1"/>
    </xf>
    <xf numFmtId="49" fontId="6" fillId="6" borderId="6" xfId="0" applyNumberFormat="1" applyFont="1" applyFill="1" applyBorder="1" applyAlignment="1">
      <alignment horizontal="center" vertical="top" wrapText="1"/>
    </xf>
    <xf numFmtId="1" fontId="6" fillId="6" borderId="7" xfId="0" applyNumberFormat="1" applyFont="1" applyFill="1" applyBorder="1">
      <alignment vertical="top" wrapText="1"/>
    </xf>
    <xf numFmtId="176" fontId="6" fillId="6" borderId="1" xfId="0" applyNumberFormat="1" applyFont="1" applyFill="1" applyBorder="1">
      <alignment vertical="top" wrapText="1"/>
    </xf>
    <xf numFmtId="1" fontId="6" fillId="6" borderId="1" xfId="0" applyNumberFormat="1" applyFont="1" applyFill="1" applyBorder="1">
      <alignment vertical="top" wrapText="1"/>
    </xf>
    <xf numFmtId="49" fontId="6" fillId="7" borderId="6" xfId="0" applyNumberFormat="1" applyFont="1" applyFill="1" applyBorder="1" applyAlignment="1">
      <alignment horizontal="center" vertical="top" wrapText="1"/>
    </xf>
    <xf numFmtId="1" fontId="6" fillId="7" borderId="7" xfId="0" applyNumberFormat="1" applyFont="1" applyFill="1" applyBorder="1">
      <alignment vertical="top" wrapText="1"/>
    </xf>
    <xf numFmtId="176" fontId="6" fillId="7" borderId="1" xfId="0" applyNumberFormat="1" applyFont="1" applyFill="1" applyBorder="1">
      <alignment vertical="top" wrapText="1"/>
    </xf>
    <xf numFmtId="0" fontId="6" fillId="7" borderId="1" xfId="0" applyNumberFormat="1" applyFont="1" applyFill="1" applyBorder="1">
      <alignment vertical="top" wrapText="1"/>
    </xf>
    <xf numFmtId="0" fontId="6" fillId="3" borderId="6" xfId="0" applyFont="1" applyFill="1" applyBorder="1" applyAlignment="1">
      <alignment horizontal="center" vertical="top" wrapText="1"/>
    </xf>
    <xf numFmtId="0" fontId="6" fillId="0" borderId="1" xfId="0" applyFont="1" applyBorder="1">
      <alignment vertical="top" wrapText="1"/>
    </xf>
    <xf numFmtId="0" fontId="6" fillId="0" borderId="1" xfId="0" applyNumberFormat="1" applyFont="1" applyBorder="1">
      <alignment vertical="top" wrapText="1"/>
    </xf>
    <xf numFmtId="0" fontId="6" fillId="0" borderId="0" xfId="0" applyNumberFormat="1" applyFont="1" applyAlignment="1">
      <alignment horizontal="center" vertical="top" wrapText="1"/>
    </xf>
    <xf numFmtId="0" fontId="10" fillId="0" borderId="0" xfId="0" applyNumberFormat="1" applyFont="1" applyAlignment="1">
      <alignment horizontal="left" vertical="center"/>
    </xf>
    <xf numFmtId="0" fontId="11" fillId="0" borderId="0" xfId="0" applyNumberFormat="1" applyFont="1" applyAlignment="1">
      <alignment horizontal="left" vertical="center"/>
    </xf>
    <xf numFmtId="0" fontId="13" fillId="0" borderId="0" xfId="0" applyNumberFormat="1" applyFont="1">
      <alignment vertical="top" wrapText="1"/>
    </xf>
    <xf numFmtId="0" fontId="13" fillId="0" borderId="0" xfId="0" applyNumberFormat="1" applyFont="1" applyAlignment="1">
      <alignment horizontal="center" vertical="top" wrapText="1"/>
    </xf>
    <xf numFmtId="0" fontId="14" fillId="0" borderId="0" xfId="0" applyNumberFormat="1" applyFont="1">
      <alignment vertical="top" wrapText="1"/>
    </xf>
    <xf numFmtId="0" fontId="14" fillId="2" borderId="2" xfId="0" applyFont="1" applyFill="1" applyBorder="1" applyAlignment="1">
      <alignment horizontal="center" vertical="center" wrapText="1"/>
    </xf>
    <xf numFmtId="49" fontId="14" fillId="2" borderId="2" xfId="0" applyNumberFormat="1" applyFont="1" applyFill="1" applyBorder="1" applyAlignment="1">
      <alignment horizontal="center" vertical="center" wrapText="1"/>
    </xf>
    <xf numFmtId="0" fontId="14" fillId="0" borderId="0" xfId="0" applyNumberFormat="1" applyFont="1" applyAlignment="1">
      <alignment horizontal="center" vertical="center" wrapText="1"/>
    </xf>
    <xf numFmtId="49" fontId="14" fillId="3" borderId="3" xfId="0" applyNumberFormat="1" applyFont="1" applyFill="1" applyBorder="1">
      <alignment vertical="top" wrapText="1"/>
    </xf>
    <xf numFmtId="49" fontId="14" fillId="3" borderId="4" xfId="0" applyNumberFormat="1" applyFont="1" applyFill="1" applyBorder="1" applyAlignment="1">
      <alignment horizontal="center" vertical="top" wrapText="1"/>
    </xf>
    <xf numFmtId="1" fontId="14" fillId="0" borderId="5" xfId="0" applyNumberFormat="1" applyFont="1" applyBorder="1">
      <alignment vertical="top" wrapText="1"/>
    </xf>
    <xf numFmtId="176" fontId="14" fillId="0" borderId="3" xfId="0" applyNumberFormat="1" applyFont="1" applyBorder="1">
      <alignment vertical="top" wrapText="1"/>
    </xf>
    <xf numFmtId="1" fontId="14" fillId="0" borderId="3" xfId="0" applyNumberFormat="1" applyFont="1" applyBorder="1">
      <alignment vertical="top" wrapText="1"/>
    </xf>
    <xf numFmtId="49" fontId="14" fillId="3" borderId="1" xfId="0" applyNumberFormat="1" applyFont="1" applyFill="1" applyBorder="1">
      <alignment vertical="top" wrapText="1"/>
    </xf>
    <xf numFmtId="49" fontId="14" fillId="3" borderId="6" xfId="0" applyNumberFormat="1" applyFont="1" applyFill="1" applyBorder="1" applyAlignment="1">
      <alignment horizontal="center" vertical="top" wrapText="1"/>
    </xf>
    <xf numFmtId="1" fontId="14" fillId="0" borderId="7" xfId="0" applyNumberFormat="1" applyFont="1" applyBorder="1">
      <alignment vertical="top" wrapText="1"/>
    </xf>
    <xf numFmtId="176" fontId="14" fillId="0" borderId="1" xfId="0" applyNumberFormat="1" applyFont="1" applyBorder="1">
      <alignment vertical="top" wrapText="1"/>
    </xf>
    <xf numFmtId="1" fontId="14" fillId="0" borderId="1" xfId="0" applyNumberFormat="1" applyFont="1" applyBorder="1">
      <alignment vertical="top" wrapText="1"/>
    </xf>
    <xf numFmtId="49" fontId="14" fillId="4" borderId="6" xfId="0" applyNumberFormat="1" applyFont="1" applyFill="1" applyBorder="1" applyAlignment="1">
      <alignment horizontal="center" vertical="top" wrapText="1"/>
    </xf>
    <xf numFmtId="1" fontId="14" fillId="4" borderId="7" xfId="0" applyNumberFormat="1" applyFont="1" applyFill="1" applyBorder="1">
      <alignment vertical="top" wrapText="1"/>
    </xf>
    <xf numFmtId="176" fontId="14" fillId="4" borderId="1" xfId="0" applyNumberFormat="1" applyFont="1" applyFill="1" applyBorder="1">
      <alignment vertical="top" wrapText="1"/>
    </xf>
    <xf numFmtId="1" fontId="14" fillId="4" borderId="1" xfId="0" applyNumberFormat="1" applyFont="1" applyFill="1" applyBorder="1">
      <alignment vertical="top" wrapText="1"/>
    </xf>
    <xf numFmtId="49" fontId="14" fillId="5" borderId="6" xfId="0" applyNumberFormat="1" applyFont="1" applyFill="1" applyBorder="1" applyAlignment="1">
      <alignment horizontal="center" vertical="top" wrapText="1"/>
    </xf>
    <xf numFmtId="1" fontId="14" fillId="5" borderId="7" xfId="0" applyNumberFormat="1" applyFont="1" applyFill="1" applyBorder="1">
      <alignment vertical="top" wrapText="1"/>
    </xf>
    <xf numFmtId="176" fontId="14" fillId="5" borderId="1" xfId="0" applyNumberFormat="1" applyFont="1" applyFill="1" applyBorder="1">
      <alignment vertical="top" wrapText="1"/>
    </xf>
    <xf numFmtId="1" fontId="14" fillId="5" borderId="1" xfId="0" applyNumberFormat="1" applyFont="1" applyFill="1" applyBorder="1">
      <alignment vertical="top" wrapText="1"/>
    </xf>
    <xf numFmtId="49" fontId="14" fillId="6" borderId="6" xfId="0" applyNumberFormat="1" applyFont="1" applyFill="1" applyBorder="1" applyAlignment="1">
      <alignment horizontal="center" vertical="top" wrapText="1"/>
    </xf>
    <xf numFmtId="1" fontId="14" fillId="6" borderId="7" xfId="0" applyNumberFormat="1" applyFont="1" applyFill="1" applyBorder="1">
      <alignment vertical="top" wrapText="1"/>
    </xf>
    <xf numFmtId="176" fontId="14" fillId="6" borderId="1" xfId="0" applyNumberFormat="1" applyFont="1" applyFill="1" applyBorder="1">
      <alignment vertical="top" wrapText="1"/>
    </xf>
    <xf numFmtId="1" fontId="14" fillId="6" borderId="1" xfId="0" applyNumberFormat="1" applyFont="1" applyFill="1" applyBorder="1">
      <alignment vertical="top" wrapText="1"/>
    </xf>
    <xf numFmtId="49" fontId="14" fillId="7" borderId="6" xfId="0" applyNumberFormat="1" applyFont="1" applyFill="1" applyBorder="1" applyAlignment="1">
      <alignment horizontal="center" vertical="top" wrapText="1"/>
    </xf>
    <xf numFmtId="1" fontId="14" fillId="7" borderId="7" xfId="0" applyNumberFormat="1" applyFont="1" applyFill="1" applyBorder="1">
      <alignment vertical="top" wrapText="1"/>
    </xf>
    <xf numFmtId="176" fontId="14" fillId="7" borderId="1" xfId="0" applyNumberFormat="1" applyFont="1" applyFill="1" applyBorder="1">
      <alignment vertical="top" wrapText="1"/>
    </xf>
    <xf numFmtId="0" fontId="14" fillId="7" borderId="1" xfId="0" applyNumberFormat="1" applyFont="1" applyFill="1" applyBorder="1">
      <alignment vertical="top" wrapText="1"/>
    </xf>
    <xf numFmtId="0" fontId="14" fillId="3" borderId="6" xfId="0" applyFont="1" applyFill="1" applyBorder="1" applyAlignment="1">
      <alignment horizontal="center" vertical="top" wrapText="1"/>
    </xf>
    <xf numFmtId="0" fontId="14" fillId="0" borderId="1" xfId="0" applyFont="1" applyBorder="1">
      <alignment vertical="top" wrapText="1"/>
    </xf>
    <xf numFmtId="0" fontId="14" fillId="0" borderId="1" xfId="0" applyNumberFormat="1" applyFont="1" applyBorder="1">
      <alignment vertical="top" wrapText="1"/>
    </xf>
    <xf numFmtId="49" fontId="10" fillId="2" borderId="1" xfId="0" applyNumberFormat="1" applyFont="1" applyFill="1" applyBorder="1" applyAlignment="1">
      <alignment horizontal="center" vertical="center" wrapText="1"/>
    </xf>
    <xf numFmtId="0" fontId="10" fillId="0" borderId="0" xfId="0" applyNumberFormat="1" applyFont="1">
      <alignment vertical="top" wrapText="1"/>
    </xf>
    <xf numFmtId="49" fontId="10" fillId="2" borderId="8" xfId="0" applyNumberFormat="1" applyFont="1" applyFill="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49" fontId="16" fillId="2" borderId="8" xfId="0" applyNumberFormat="1" applyFont="1" applyFill="1" applyBorder="1" applyAlignment="1">
      <alignment horizontal="center" vertical="center" wrapText="1"/>
    </xf>
    <xf numFmtId="49" fontId="16" fillId="2" borderId="9" xfId="0" applyNumberFormat="1" applyFont="1" applyFill="1" applyBorder="1" applyAlignment="1">
      <alignment horizontal="center" vertical="center" wrapText="1"/>
    </xf>
    <xf numFmtId="49" fontId="16" fillId="2" borderId="10" xfId="0" applyNumberFormat="1" applyFont="1" applyFill="1" applyBorder="1" applyAlignment="1">
      <alignment horizontal="center" vertical="center" wrapText="1"/>
    </xf>
    <xf numFmtId="49" fontId="10" fillId="2" borderId="9" xfId="0" applyNumberFormat="1" applyFont="1" applyFill="1" applyBorder="1" applyAlignment="1">
      <alignment horizontal="center" vertical="center" wrapText="1"/>
    </xf>
    <xf numFmtId="49" fontId="10" fillId="2" borderId="10" xfId="0" applyNumberFormat="1" applyFont="1" applyFill="1" applyBorder="1" applyAlignment="1">
      <alignment horizontal="center" vertical="center" wrapText="1"/>
    </xf>
    <xf numFmtId="49" fontId="7" fillId="2" borderId="8" xfId="0" applyNumberFormat="1" applyFont="1" applyFill="1" applyBorder="1" applyAlignment="1">
      <alignment horizontal="center" vertical="center" wrapText="1"/>
    </xf>
    <xf numFmtId="49" fontId="7" fillId="2" borderId="9" xfId="0" applyNumberFormat="1" applyFont="1" applyFill="1" applyBorder="1" applyAlignment="1">
      <alignment horizontal="center" vertical="center" wrapText="1"/>
    </xf>
    <xf numFmtId="49" fontId="7" fillId="2" borderId="10" xfId="0" applyNumberFormat="1" applyFont="1" applyFill="1" applyBorder="1" applyAlignment="1">
      <alignment horizontal="center" vertical="center" wrapText="1"/>
    </xf>
    <xf numFmtId="49" fontId="6" fillId="2" borderId="8" xfId="0" applyNumberFormat="1" applyFont="1" applyFill="1" applyBorder="1" applyAlignment="1">
      <alignment horizontal="center" vertical="center" wrapText="1"/>
    </xf>
    <xf numFmtId="49" fontId="6" fillId="2" borderId="9" xfId="0" applyNumberFormat="1" applyFont="1" applyFill="1" applyBorder="1" applyAlignment="1">
      <alignment horizontal="center" vertical="center" wrapText="1"/>
    </xf>
    <xf numFmtId="49" fontId="6" fillId="2" borderId="10" xfId="0" applyNumberFormat="1"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cellXfs>
  <cellStyles count="1">
    <cellStyle name="標準"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BDC0BF"/>
      <rgbColor rgb="FFA5A5A5"/>
      <rgbColor rgb="FF3F3F3F"/>
      <rgbColor rgb="FFDBDBDB"/>
      <rgbColor rgb="FFE5F4FF"/>
      <rgbColor rgb="FFF4EDE5"/>
      <rgbColor rgb="FFFFF4E5"/>
      <rgbColor rgb="FFFBF2FF"/>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72159</xdr:colOff>
      <xdr:row>68</xdr:row>
      <xdr:rowOff>76200</xdr:rowOff>
    </xdr:from>
    <xdr:ext cx="11357841" cy="1096775"/>
    <xdr:sp macro="" textlink="">
      <xdr:nvSpPr>
        <xdr:cNvPr id="2" name="テキスト ボックス 1">
          <a:extLst>
            <a:ext uri="{FF2B5EF4-FFF2-40B4-BE49-F238E27FC236}">
              <a16:creationId xmlns:a16="http://schemas.microsoft.com/office/drawing/2014/main" id="{36A587AD-0610-D44C-BC54-C6E54F4E9911}"/>
            </a:ext>
          </a:extLst>
        </xdr:cNvPr>
        <xdr:cNvSpPr txBox="1"/>
      </xdr:nvSpPr>
      <xdr:spPr>
        <a:xfrm>
          <a:off x="1428750" y="16023359"/>
          <a:ext cx="11357841" cy="1096775"/>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50800" tIns="50800" rIns="50800" bIns="50800" numCol="1" spcCol="38100" rtlCol="0" anchor="t">
          <a:spAutoFit/>
        </a:bodyPr>
        <a:lstStyle/>
        <a:p>
          <a:r>
            <a:rPr lang="en-US" altLang="ja-JP" sz="1400" baseline="30000">
              <a:effectLst/>
              <a:latin typeface="Times New Roman" panose="02020603050405020304" pitchFamily="18" charset="0"/>
              <a:ea typeface="+mn-ea"/>
              <a:cs typeface="Times New Roman" panose="02020603050405020304" pitchFamily="18" charset="0"/>
            </a:rPr>
            <a:t>a)</a:t>
          </a:r>
          <a:r>
            <a:rPr lang="en-US" altLang="ja-JP" sz="1400">
              <a:effectLst/>
              <a:latin typeface="Times New Roman" panose="02020603050405020304" pitchFamily="18" charset="0"/>
              <a:ea typeface="+mn-ea"/>
              <a:cs typeface="Times New Roman" panose="02020603050405020304" pitchFamily="18" charset="0"/>
            </a:rPr>
            <a:t> Codon number,</a:t>
          </a:r>
          <a:r>
            <a:rPr lang="en-US" altLang="ja-JP" sz="1400" baseline="0">
              <a:effectLst/>
              <a:latin typeface="Times New Roman" panose="02020603050405020304" pitchFamily="18" charset="0"/>
              <a:ea typeface="+mn-ea"/>
              <a:cs typeface="Times New Roman" panose="02020603050405020304" pitchFamily="18" charset="0"/>
            </a:rPr>
            <a:t> fraction within the same amino acid, and permille frequency of the codon usage are shown. Codons are alphabetically listed in the order of the one-lette code for amino acids and then the sequence of nucleotide triplets. Termination  codons are shown in the order of  the sequence of nucleotide. Raws for sense codons which can be substituted to one of the ochre, amber, opal or the two of the three termination codons are shaded by brown, orange, blue, or purple, respectively.</a:t>
          </a:r>
          <a:endParaRPr lang="ja-JP" altLang="ja-JP" sz="1400">
            <a:effectLst/>
            <a:latin typeface="Times New Roman" panose="02020603050405020304" pitchFamily="18" charset="0"/>
            <a:ea typeface="+mn-ea"/>
            <a:cs typeface="Times New Roman" panose="02020603050405020304" pitchFamily="18" charset="0"/>
          </a:endParaRPr>
        </a:p>
        <a:p>
          <a:r>
            <a:rPr lang="en-US" altLang="ja-JP" sz="1400" baseline="30000">
              <a:effectLst/>
              <a:latin typeface="Times New Roman" panose="02020603050405020304" pitchFamily="18" charset="0"/>
              <a:ea typeface="+mn-ea"/>
              <a:cs typeface="Times New Roman" panose="02020603050405020304" pitchFamily="18" charset="0"/>
            </a:rPr>
            <a:t>b)</a:t>
          </a:r>
          <a:r>
            <a:rPr lang="en-US" altLang="ja-JP" sz="1400">
              <a:effectLst/>
              <a:latin typeface="Times New Roman" panose="02020603050405020304" pitchFamily="18" charset="0"/>
              <a:ea typeface="+mn-ea"/>
              <a:cs typeface="Times New Roman" panose="02020603050405020304" pitchFamily="18" charset="0"/>
            </a:rPr>
            <a:t> Total nubmer includes termination codon.</a:t>
          </a:r>
          <a:endParaRPr lang="ja-JP" altLang="ja-JP" sz="1400">
            <a:effectLst/>
            <a:latin typeface="Times New Roman" panose="02020603050405020304" pitchFamily="18" charset="0"/>
            <a:ea typeface="+mn-ea"/>
            <a:cs typeface="Times New Roman" panose="02020603050405020304" pitchFamily="18" charset="0"/>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72159</xdr:colOff>
      <xdr:row>68</xdr:row>
      <xdr:rowOff>76200</xdr:rowOff>
    </xdr:from>
    <xdr:ext cx="11357841" cy="1096775"/>
    <xdr:sp macro="" textlink="">
      <xdr:nvSpPr>
        <xdr:cNvPr id="2" name="テキスト ボックス 1">
          <a:extLst>
            <a:ext uri="{FF2B5EF4-FFF2-40B4-BE49-F238E27FC236}">
              <a16:creationId xmlns:a16="http://schemas.microsoft.com/office/drawing/2014/main" id="{847543B0-62AE-EE46-8226-A079877C3E65}"/>
            </a:ext>
          </a:extLst>
        </xdr:cNvPr>
        <xdr:cNvSpPr txBox="1"/>
      </xdr:nvSpPr>
      <xdr:spPr>
        <a:xfrm>
          <a:off x="1367559" y="15875000"/>
          <a:ext cx="11357841" cy="1096775"/>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50800" tIns="50800" rIns="50800" bIns="50800" numCol="1" spcCol="38100" rtlCol="0" anchor="t">
          <a:spAutoFit/>
        </a:bodyPr>
        <a:lstStyle/>
        <a:p>
          <a:r>
            <a:rPr lang="en-US" altLang="ja-JP" sz="1400" baseline="30000">
              <a:effectLst/>
              <a:latin typeface="Times New Roman" panose="02020603050405020304" pitchFamily="18" charset="0"/>
              <a:ea typeface="+mn-ea"/>
              <a:cs typeface="Times New Roman" panose="02020603050405020304" pitchFamily="18" charset="0"/>
            </a:rPr>
            <a:t>a)</a:t>
          </a:r>
          <a:r>
            <a:rPr lang="en-US" altLang="ja-JP" sz="1400">
              <a:effectLst/>
              <a:latin typeface="Times New Roman" panose="02020603050405020304" pitchFamily="18" charset="0"/>
              <a:ea typeface="+mn-ea"/>
              <a:cs typeface="Times New Roman" panose="02020603050405020304" pitchFamily="18" charset="0"/>
            </a:rPr>
            <a:t> Number,</a:t>
          </a:r>
          <a:r>
            <a:rPr lang="en-US" altLang="ja-JP" sz="1400" baseline="0">
              <a:effectLst/>
              <a:latin typeface="Times New Roman" panose="02020603050405020304" pitchFamily="18" charset="0"/>
              <a:ea typeface="+mn-ea"/>
              <a:cs typeface="Times New Roman" panose="02020603050405020304" pitchFamily="18" charset="0"/>
            </a:rPr>
            <a:t> fraction within the same amino acid, and permille frequency of the codon usage are swhon. Codons are alphabetically listed in the order of the one-lette code for amino acids and then the sequence of nucleotide triplets. Termination  codons are shown in the order of  the sequence of nucleotide. Raws for sense codons which can be substituted to one of the ochre, amber, opal or the two of the three termination codons are shaded by brown, orange, blue, or purple, respectively.</a:t>
          </a:r>
          <a:endParaRPr lang="ja-JP" altLang="ja-JP" sz="1400">
            <a:effectLst/>
            <a:latin typeface="Times New Roman" panose="02020603050405020304" pitchFamily="18" charset="0"/>
            <a:ea typeface="+mn-ea"/>
            <a:cs typeface="Times New Roman" panose="02020603050405020304" pitchFamily="18" charset="0"/>
          </a:endParaRPr>
        </a:p>
        <a:p>
          <a:r>
            <a:rPr lang="en-US" altLang="ja-JP" sz="1400" baseline="30000">
              <a:effectLst/>
              <a:latin typeface="Times New Roman" panose="02020603050405020304" pitchFamily="18" charset="0"/>
              <a:ea typeface="+mn-ea"/>
              <a:cs typeface="Times New Roman" panose="02020603050405020304" pitchFamily="18" charset="0"/>
            </a:rPr>
            <a:t>b)</a:t>
          </a:r>
          <a:r>
            <a:rPr lang="en-US" altLang="ja-JP" sz="1400">
              <a:effectLst/>
              <a:latin typeface="Times New Roman" panose="02020603050405020304" pitchFamily="18" charset="0"/>
              <a:ea typeface="+mn-ea"/>
              <a:cs typeface="Times New Roman" panose="02020603050405020304" pitchFamily="18" charset="0"/>
            </a:rPr>
            <a:t> Total nubmer includes termination codon.</a:t>
          </a:r>
          <a:endParaRPr lang="ja-JP" altLang="ja-JP" sz="1400">
            <a:effectLst/>
            <a:latin typeface="Times New Roman" panose="02020603050405020304" pitchFamily="18" charset="0"/>
            <a:ea typeface="+mn-ea"/>
            <a:cs typeface="Times New Roman" panose="02020603050405020304" pitchFamily="18" charset="0"/>
          </a:endParaRPr>
        </a:p>
      </xdr:txBody>
    </xdr:sp>
    <xdr:clientData/>
  </xdr:oneCellAnchor>
</xdr:wsDr>
</file>

<file path=xl/theme/theme1.xml><?xml version="1.0" encoding="utf-8"?>
<a:theme xmlns:a="http://schemas.openxmlformats.org/drawingml/2006/main" name="Blank">
  <a:themeElements>
    <a:clrScheme name="Blank">
      <a:dk1>
        <a:srgbClr val="000000"/>
      </a:dk1>
      <a:lt1>
        <a:srgbClr val="FFFFFF"/>
      </a:lt1>
      <a:dk2>
        <a:srgbClr val="5E5E5E"/>
      </a:dk2>
      <a:lt2>
        <a:srgbClr val="D5D5D5"/>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ヒラギノ角ゴ ProN W6"/>
        <a:ea typeface="ヒラギノ角ゴ ProN W6"/>
        <a:cs typeface="ヒラギノ角ゴ ProN W6"/>
      </a:majorFont>
      <a:minorFont>
        <a:latin typeface="ヒラギノ角ゴ ProN W3"/>
        <a:ea typeface="ヒラギノ角ゴ ProN W3"/>
        <a:cs typeface="ヒラギノ角ゴ ProN W3"/>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00000"/>
        </a:solidFill>
        <a:ln w="12700" cap="flat">
          <a:noFill/>
          <a:miter lim="400000"/>
        </a:ln>
        <a:effectLst/>
        <a:sp3d/>
      </a:spPr>
      <a:bodyPr rot="0" spcFirstLastPara="1" vertOverflow="overflow" horzOverflow="overflow" vert="horz" wrap="square" lIns="50800" tIns="50800" rIns="50800" bIns="50800" numCol="1" spcCol="38100" rtlCol="0" anchor="ctr">
        <a:spAutoFit/>
      </a:bodyPr>
      <a:lstStyle>
        <a:defPPr marL="0" marR="0" indent="0" algn="ctr" defTabSz="584200" rtl="0" fontAlgn="auto" latinLnBrk="0"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uFillTx/>
            <a:latin typeface="+mn-lt"/>
            <a:ea typeface="+mn-ea"/>
            <a:cs typeface="+mn-cs"/>
            <a:sym typeface="ヒラギノ角ゴ ProN W3"/>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ヒラギノ角ゴ ProN W3"/>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68"/>
  <sheetViews>
    <sheetView showGridLines="0" tabSelected="1" zoomScale="88" zoomScaleNormal="88" workbookViewId="0">
      <pane xSplit="2" topLeftCell="C1" activePane="topRight" state="frozen"/>
      <selection pane="topRight" activeCell="AF73" sqref="A1:AF73"/>
    </sheetView>
  </sheetViews>
  <sheetFormatPr baseColWidth="10" defaultColWidth="19.5703125" defaultRowHeight="23" customHeight="1"/>
  <cols>
    <col min="1" max="1" width="7.28515625" style="40" customWidth="1"/>
    <col min="2" max="2" width="7.28515625" style="41" customWidth="1"/>
    <col min="3" max="4" width="9.140625" style="40" customWidth="1"/>
    <col min="5" max="5" width="9.7109375" style="40" customWidth="1"/>
    <col min="6" max="32" width="9.140625" style="40" customWidth="1"/>
    <col min="33" max="33" width="19.5703125" style="40" customWidth="1"/>
    <col min="34" max="16384" width="19.5703125" style="40"/>
  </cols>
  <sheetData>
    <row r="1" spans="1:32" ht="23" customHeight="1">
      <c r="A1" s="38"/>
      <c r="B1" s="38"/>
      <c r="C1" s="39" t="s">
        <v>127</v>
      </c>
    </row>
    <row r="2" spans="1:32" s="76" customFormat="1" ht="33.25" customHeight="1">
      <c r="A2" s="75" t="s">
        <v>116</v>
      </c>
      <c r="B2" s="75" t="s">
        <v>0</v>
      </c>
      <c r="C2" s="77" t="s">
        <v>126</v>
      </c>
      <c r="D2" s="78"/>
      <c r="E2" s="79"/>
      <c r="F2" s="80" t="s">
        <v>2</v>
      </c>
      <c r="G2" s="81"/>
      <c r="H2" s="82"/>
      <c r="I2" s="80" t="s">
        <v>3</v>
      </c>
      <c r="J2" s="81"/>
      <c r="K2" s="82"/>
      <c r="L2" s="80" t="s">
        <v>4</v>
      </c>
      <c r="M2" s="81"/>
      <c r="N2" s="82"/>
      <c r="O2" s="80" t="s">
        <v>5</v>
      </c>
      <c r="P2" s="81"/>
      <c r="Q2" s="82"/>
      <c r="R2" s="80" t="s">
        <v>6</v>
      </c>
      <c r="S2" s="81"/>
      <c r="T2" s="82"/>
      <c r="U2" s="80" t="s">
        <v>7</v>
      </c>
      <c r="V2" s="81"/>
      <c r="W2" s="82"/>
      <c r="X2" s="80" t="s">
        <v>124</v>
      </c>
      <c r="Y2" s="81"/>
      <c r="Z2" s="82"/>
      <c r="AA2" s="80" t="s">
        <v>125</v>
      </c>
      <c r="AB2" s="81"/>
      <c r="AC2" s="82"/>
      <c r="AD2" s="77" t="s">
        <v>126</v>
      </c>
      <c r="AE2" s="83"/>
      <c r="AF2" s="84"/>
    </row>
    <row r="3" spans="1:32" s="45" customFormat="1" ht="18.5" customHeight="1">
      <c r="A3" s="43"/>
      <c r="B3" s="43"/>
      <c r="C3" s="44" t="s">
        <v>8</v>
      </c>
      <c r="D3" s="44" t="s">
        <v>9</v>
      </c>
      <c r="E3" s="44" t="s">
        <v>122</v>
      </c>
      <c r="F3" s="44" t="s">
        <v>8</v>
      </c>
      <c r="G3" s="44" t="s">
        <v>9</v>
      </c>
      <c r="H3" s="44" t="s">
        <v>115</v>
      </c>
      <c r="I3" s="44" t="s">
        <v>8</v>
      </c>
      <c r="J3" s="44" t="s">
        <v>9</v>
      </c>
      <c r="K3" s="44" t="s">
        <v>115</v>
      </c>
      <c r="L3" s="44" t="s">
        <v>8</v>
      </c>
      <c r="M3" s="44" t="s">
        <v>9</v>
      </c>
      <c r="N3" s="44" t="s">
        <v>115</v>
      </c>
      <c r="O3" s="44" t="s">
        <v>8</v>
      </c>
      <c r="P3" s="44" t="s">
        <v>9</v>
      </c>
      <c r="Q3" s="44" t="s">
        <v>115</v>
      </c>
      <c r="R3" s="44" t="s">
        <v>8</v>
      </c>
      <c r="S3" s="44" t="s">
        <v>9</v>
      </c>
      <c r="T3" s="44" t="s">
        <v>115</v>
      </c>
      <c r="U3" s="44" t="s">
        <v>8</v>
      </c>
      <c r="V3" s="44" t="s">
        <v>9</v>
      </c>
      <c r="W3" s="44" t="s">
        <v>115</v>
      </c>
      <c r="X3" s="44" t="s">
        <v>8</v>
      </c>
      <c r="Y3" s="44" t="s">
        <v>9</v>
      </c>
      <c r="Z3" s="44" t="s">
        <v>115</v>
      </c>
      <c r="AA3" s="44" t="s">
        <v>8</v>
      </c>
      <c r="AB3" s="44" t="s">
        <v>9</v>
      </c>
      <c r="AC3" s="44" t="s">
        <v>115</v>
      </c>
      <c r="AD3" s="44" t="s">
        <v>8</v>
      </c>
      <c r="AE3" s="44" t="s">
        <v>9</v>
      </c>
      <c r="AF3" s="44" t="s">
        <v>115</v>
      </c>
    </row>
    <row r="4" spans="1:32" s="42" customFormat="1" ht="18.5" customHeight="1">
      <c r="A4" s="46" t="s">
        <v>10</v>
      </c>
      <c r="B4" s="47" t="s">
        <v>11</v>
      </c>
      <c r="C4" s="48">
        <f t="shared" ref="C4:C35" si="0">SUM(F4,I4,L4,O4,R4,U4,X4,AA4)</f>
        <v>87</v>
      </c>
      <c r="D4" s="49">
        <f>C4/SUM(C$4:C$7)</f>
        <v>0.2283464566929134</v>
      </c>
      <c r="E4" s="49">
        <f>C4/C$68*1000</f>
        <v>19.03303434697003</v>
      </c>
      <c r="F4" s="50">
        <v>1</v>
      </c>
      <c r="G4" s="49">
        <f>F4/SUM(F$4:F$7)</f>
        <v>1.7857142857142856E-2</v>
      </c>
      <c r="H4" s="49">
        <f t="shared" ref="H4:H35" si="1">F4/F$68*1000</f>
        <v>1.8691588785046729</v>
      </c>
      <c r="I4" s="50">
        <v>30</v>
      </c>
      <c r="J4" s="49">
        <f>I4/SUM(I$4:I$7)</f>
        <v>0.2608695652173913</v>
      </c>
      <c r="K4" s="49">
        <f t="shared" ref="K4:K35" si="2">I4/I$68*1000</f>
        <v>19.986675549633578</v>
      </c>
      <c r="L4" s="50">
        <v>11</v>
      </c>
      <c r="M4" s="49">
        <f>L4/SUM(L$4:L$7)</f>
        <v>0.42307692307692307</v>
      </c>
      <c r="N4" s="49">
        <f t="shared" ref="N4:N35" si="3">L4/L$68*1000</f>
        <v>30.985915492957748</v>
      </c>
      <c r="O4" s="50">
        <v>4</v>
      </c>
      <c r="P4" s="49">
        <f>O4/SUM(O$4:O$7)</f>
        <v>0.14285714285714285</v>
      </c>
      <c r="Q4" s="49">
        <f t="shared" ref="Q4:Q35" si="4">O4/O$68*1000</f>
        <v>9.6852300242130749</v>
      </c>
      <c r="R4" s="50">
        <v>9</v>
      </c>
      <c r="S4" s="49">
        <f>R4/SUM(R$4:R$7)</f>
        <v>0.20454545454545456</v>
      </c>
      <c r="T4" s="49">
        <f t="shared" ref="T4:T35" si="5">R4/R$68*1000</f>
        <v>19.35483870967742</v>
      </c>
      <c r="U4" s="50">
        <v>5</v>
      </c>
      <c r="V4" s="49">
        <f>U4/SUM(U$4:U$7)</f>
        <v>0.3125</v>
      </c>
      <c r="W4" s="49">
        <f t="shared" ref="W4:W35" si="6">U4/U$68*1000</f>
        <v>15.479876160990711</v>
      </c>
      <c r="X4" s="50">
        <v>11</v>
      </c>
      <c r="Y4" s="49">
        <f>X4/SUM(X$4:X$7)</f>
        <v>0.37931034482758619</v>
      </c>
      <c r="Z4" s="49">
        <f t="shared" ref="Z4:Z35" si="7">X4/X$68*1000</f>
        <v>36.423841059602651</v>
      </c>
      <c r="AA4" s="50">
        <v>16</v>
      </c>
      <c r="AB4" s="49">
        <f>AA4/SUM(AA$4:AA$7)</f>
        <v>0.23880597014925373</v>
      </c>
      <c r="AC4" s="49">
        <f t="shared" ref="AC4:AC35" si="8">AA4/AA$68*1000</f>
        <v>23.633677991137372</v>
      </c>
      <c r="AD4" s="50">
        <f t="shared" ref="AD4:AD35" si="9">SUM(F4,I4,L4,O4,R4,U4,X4,AA4)</f>
        <v>87</v>
      </c>
      <c r="AE4" s="49">
        <f>AD4/SUM(AD$4:AD$7)</f>
        <v>0.2283464566929134</v>
      </c>
      <c r="AF4" s="49">
        <f t="shared" ref="AF4:AF35" si="10">AD4/AD$68*1000</f>
        <v>19.03303434697003</v>
      </c>
    </row>
    <row r="5" spans="1:32" s="42" customFormat="1" ht="18.25" customHeight="1">
      <c r="A5" s="51" t="s">
        <v>12</v>
      </c>
      <c r="B5" s="52" t="s">
        <v>13</v>
      </c>
      <c r="C5" s="53">
        <f t="shared" si="0"/>
        <v>139</v>
      </c>
      <c r="D5" s="54">
        <f>C5/SUM(C$4:C$7)</f>
        <v>0.3648293963254593</v>
      </c>
      <c r="E5" s="54">
        <f t="shared" ref="E5:E35" si="11">C5/C$68*1000</f>
        <v>30.409100853204986</v>
      </c>
      <c r="F5" s="55">
        <v>30</v>
      </c>
      <c r="G5" s="54">
        <f>F5/SUM(F$4:F$7)</f>
        <v>0.5357142857142857</v>
      </c>
      <c r="H5" s="54">
        <f t="shared" si="1"/>
        <v>56.074766355140184</v>
      </c>
      <c r="I5" s="55">
        <v>32</v>
      </c>
      <c r="J5" s="54">
        <f>I5/SUM(I$4:I$7)</f>
        <v>0.27826086956521739</v>
      </c>
      <c r="K5" s="54">
        <f t="shared" si="2"/>
        <v>21.319120586275815</v>
      </c>
      <c r="L5" s="55">
        <v>3</v>
      </c>
      <c r="M5" s="54">
        <f>L5/SUM(L$4:L$7)</f>
        <v>0.11538461538461539</v>
      </c>
      <c r="N5" s="54">
        <f t="shared" si="3"/>
        <v>8.4507042253521121</v>
      </c>
      <c r="O5" s="55">
        <v>18</v>
      </c>
      <c r="P5" s="54">
        <f>O5/SUM(O$4:O$7)</f>
        <v>0.6428571428571429</v>
      </c>
      <c r="Q5" s="54">
        <f t="shared" si="4"/>
        <v>43.583535108958834</v>
      </c>
      <c r="R5" s="55">
        <v>25</v>
      </c>
      <c r="S5" s="54">
        <f>R5/SUM(R$4:R$7)</f>
        <v>0.56818181818181823</v>
      </c>
      <c r="T5" s="54">
        <f t="shared" si="5"/>
        <v>53.763440860215056</v>
      </c>
      <c r="U5" s="55">
        <v>3</v>
      </c>
      <c r="V5" s="54">
        <f>U5/SUM(U$4:U$7)</f>
        <v>0.1875</v>
      </c>
      <c r="W5" s="54">
        <f t="shared" si="6"/>
        <v>9.2879256965944261</v>
      </c>
      <c r="X5" s="55">
        <v>10</v>
      </c>
      <c r="Y5" s="54">
        <f>X5/SUM(X$4:X$7)</f>
        <v>0.34482758620689657</v>
      </c>
      <c r="Z5" s="54">
        <f t="shared" si="7"/>
        <v>33.112582781456958</v>
      </c>
      <c r="AA5" s="55">
        <v>18</v>
      </c>
      <c r="AB5" s="54">
        <f>AA5/SUM(AA$4:AA$7)</f>
        <v>0.26865671641791045</v>
      </c>
      <c r="AC5" s="54">
        <f t="shared" si="8"/>
        <v>26.587887740029544</v>
      </c>
      <c r="AD5" s="55">
        <f t="shared" si="9"/>
        <v>139</v>
      </c>
      <c r="AE5" s="54">
        <f>AD5/SUM(AD$4:AD$7)</f>
        <v>0.3648293963254593</v>
      </c>
      <c r="AF5" s="54">
        <f t="shared" si="10"/>
        <v>30.409100853204986</v>
      </c>
    </row>
    <row r="6" spans="1:32" s="42" customFormat="1" ht="18.25" customHeight="1">
      <c r="A6" s="51" t="s">
        <v>12</v>
      </c>
      <c r="B6" s="52" t="s">
        <v>14</v>
      </c>
      <c r="C6" s="53">
        <f t="shared" si="0"/>
        <v>29</v>
      </c>
      <c r="D6" s="54">
        <f>C6/SUM(C$4:C$7)</f>
        <v>7.6115485564304461E-2</v>
      </c>
      <c r="E6" s="54">
        <f t="shared" si="11"/>
        <v>6.3443447823233425</v>
      </c>
      <c r="F6" s="55">
        <v>14</v>
      </c>
      <c r="G6" s="54">
        <f>F6/SUM(F$4:F$7)</f>
        <v>0.25</v>
      </c>
      <c r="H6" s="54">
        <f t="shared" si="1"/>
        <v>26.168224299065422</v>
      </c>
      <c r="I6" s="55">
        <v>3</v>
      </c>
      <c r="J6" s="54">
        <f>I6/SUM(I$4:I$7)</f>
        <v>2.6086956521739129E-2</v>
      </c>
      <c r="K6" s="54">
        <f t="shared" si="2"/>
        <v>1.9986675549633579</v>
      </c>
      <c r="L6" s="55">
        <v>2</v>
      </c>
      <c r="M6" s="54">
        <f>L6/SUM(L$4:L$7)</f>
        <v>7.6923076923076927E-2</v>
      </c>
      <c r="N6" s="54">
        <f t="shared" si="3"/>
        <v>5.6338028169014089</v>
      </c>
      <c r="O6" s="55">
        <v>2</v>
      </c>
      <c r="P6" s="54">
        <f>O6/SUM(O$4:O$7)</f>
        <v>7.1428571428571425E-2</v>
      </c>
      <c r="Q6" s="54">
        <f t="shared" si="4"/>
        <v>4.8426150121065374</v>
      </c>
      <c r="R6" s="55">
        <v>4</v>
      </c>
      <c r="S6" s="54">
        <f>R6/SUM(R$4:R$7)</f>
        <v>9.0909090909090912E-2</v>
      </c>
      <c r="T6" s="54">
        <f t="shared" si="5"/>
        <v>8.6021505376344081</v>
      </c>
      <c r="U6" s="55">
        <v>0</v>
      </c>
      <c r="V6" s="54">
        <f>U6/SUM(U$4:U$7)</f>
        <v>0</v>
      </c>
      <c r="W6" s="54">
        <f t="shared" si="6"/>
        <v>0</v>
      </c>
      <c r="X6" s="55">
        <v>2</v>
      </c>
      <c r="Y6" s="54">
        <f>X6/SUM(X$4:X$7)</f>
        <v>6.8965517241379309E-2</v>
      </c>
      <c r="Z6" s="54">
        <f t="shared" si="7"/>
        <v>6.6225165562913908</v>
      </c>
      <c r="AA6" s="55">
        <v>2</v>
      </c>
      <c r="AB6" s="54">
        <f>AA6/SUM(AA$4:AA$7)</f>
        <v>2.9850746268656716E-2</v>
      </c>
      <c r="AC6" s="54">
        <f t="shared" si="8"/>
        <v>2.9542097488921715</v>
      </c>
      <c r="AD6" s="55">
        <f t="shared" si="9"/>
        <v>29</v>
      </c>
      <c r="AE6" s="54">
        <f>AD6/SUM(AD$4:AD$7)</f>
        <v>7.6115485564304461E-2</v>
      </c>
      <c r="AF6" s="54">
        <f t="shared" si="10"/>
        <v>6.3443447823233425</v>
      </c>
    </row>
    <row r="7" spans="1:32" s="42" customFormat="1" ht="18.25" customHeight="1">
      <c r="A7" s="51" t="s">
        <v>12</v>
      </c>
      <c r="B7" s="52" t="s">
        <v>15</v>
      </c>
      <c r="C7" s="53">
        <f t="shared" si="0"/>
        <v>126</v>
      </c>
      <c r="D7" s="54">
        <f>C7/SUM(C$4:C$7)</f>
        <v>0.33070866141732286</v>
      </c>
      <c r="E7" s="54">
        <f t="shared" si="11"/>
        <v>27.565084226646245</v>
      </c>
      <c r="F7" s="55">
        <v>11</v>
      </c>
      <c r="G7" s="54">
        <f>F7/SUM(F$4:F$7)</f>
        <v>0.19642857142857142</v>
      </c>
      <c r="H7" s="54">
        <f t="shared" si="1"/>
        <v>20.560747663551403</v>
      </c>
      <c r="I7" s="55">
        <v>50</v>
      </c>
      <c r="J7" s="54">
        <f>I7/SUM(I$4:I$7)</f>
        <v>0.43478260869565216</v>
      </c>
      <c r="K7" s="54">
        <f t="shared" si="2"/>
        <v>33.311125916055964</v>
      </c>
      <c r="L7" s="55">
        <v>10</v>
      </c>
      <c r="M7" s="54">
        <f>L7/SUM(L$4:L$7)</f>
        <v>0.38461538461538464</v>
      </c>
      <c r="N7" s="54">
        <f t="shared" si="3"/>
        <v>28.169014084507044</v>
      </c>
      <c r="O7" s="55">
        <v>4</v>
      </c>
      <c r="P7" s="54">
        <f>O7/SUM(O$4:O$7)</f>
        <v>0.14285714285714285</v>
      </c>
      <c r="Q7" s="54">
        <f t="shared" si="4"/>
        <v>9.6852300242130749</v>
      </c>
      <c r="R7" s="55">
        <v>6</v>
      </c>
      <c r="S7" s="54">
        <f>R7/SUM(R$4:R$7)</f>
        <v>0.13636363636363635</v>
      </c>
      <c r="T7" s="54">
        <f t="shared" si="5"/>
        <v>12.903225806451612</v>
      </c>
      <c r="U7" s="55">
        <v>8</v>
      </c>
      <c r="V7" s="54">
        <f>U7/SUM(U$4:U$7)</f>
        <v>0.5</v>
      </c>
      <c r="W7" s="54">
        <f t="shared" si="6"/>
        <v>24.767801857585141</v>
      </c>
      <c r="X7" s="55">
        <v>6</v>
      </c>
      <c r="Y7" s="54">
        <f>X7/SUM(X$4:X$7)</f>
        <v>0.20689655172413793</v>
      </c>
      <c r="Z7" s="54">
        <f t="shared" si="7"/>
        <v>19.867549668874172</v>
      </c>
      <c r="AA7" s="55">
        <v>31</v>
      </c>
      <c r="AB7" s="54">
        <f>AA7/SUM(AA$4:AA$7)</f>
        <v>0.46268656716417911</v>
      </c>
      <c r="AC7" s="54">
        <f t="shared" si="8"/>
        <v>45.790251107828652</v>
      </c>
      <c r="AD7" s="55">
        <f t="shared" si="9"/>
        <v>126</v>
      </c>
      <c r="AE7" s="54">
        <f>AD7/SUM(AD$4:AD$7)</f>
        <v>0.33070866141732286</v>
      </c>
      <c r="AF7" s="54">
        <f t="shared" si="10"/>
        <v>27.565084226646245</v>
      </c>
    </row>
    <row r="8" spans="1:32" s="42" customFormat="1" ht="18.25" customHeight="1">
      <c r="A8" s="51" t="s">
        <v>16</v>
      </c>
      <c r="B8" s="56" t="s">
        <v>17</v>
      </c>
      <c r="C8" s="57">
        <f t="shared" si="0"/>
        <v>36</v>
      </c>
      <c r="D8" s="58">
        <f>C8/SUM(C$8:C$9)</f>
        <v>0.58064516129032262</v>
      </c>
      <c r="E8" s="58">
        <f t="shared" si="11"/>
        <v>7.875738350470356</v>
      </c>
      <c r="F8" s="59">
        <v>8</v>
      </c>
      <c r="G8" s="58">
        <f>F8/SUM(F$8:F$9)</f>
        <v>0.8</v>
      </c>
      <c r="H8" s="58">
        <f t="shared" si="1"/>
        <v>14.953271028037383</v>
      </c>
      <c r="I8" s="59">
        <v>8</v>
      </c>
      <c r="J8" s="58">
        <f>I8/SUM(I$8:I$9)</f>
        <v>0.4</v>
      </c>
      <c r="K8" s="58">
        <f t="shared" si="2"/>
        <v>5.3297801465689538</v>
      </c>
      <c r="L8" s="59">
        <v>1</v>
      </c>
      <c r="M8" s="58">
        <f>L8/SUM(L$8:L$9)</f>
        <v>0.33333333333333331</v>
      </c>
      <c r="N8" s="58">
        <f t="shared" si="3"/>
        <v>2.8169014084507045</v>
      </c>
      <c r="O8" s="59">
        <v>4</v>
      </c>
      <c r="P8" s="58">
        <f>O8/SUM(O$8:O$9)</f>
        <v>0.8</v>
      </c>
      <c r="Q8" s="58">
        <f t="shared" si="4"/>
        <v>9.6852300242130749</v>
      </c>
      <c r="R8" s="59">
        <v>4</v>
      </c>
      <c r="S8" s="58">
        <f>R8/SUM(R$8:R$9)</f>
        <v>0.8</v>
      </c>
      <c r="T8" s="58">
        <f t="shared" si="5"/>
        <v>8.6021505376344081</v>
      </c>
      <c r="U8" s="59">
        <v>0</v>
      </c>
      <c r="V8" s="58">
        <f>U8/SUM(U$8:U$9)</f>
        <v>0</v>
      </c>
      <c r="W8" s="58">
        <f t="shared" si="6"/>
        <v>0</v>
      </c>
      <c r="X8" s="59">
        <v>7</v>
      </c>
      <c r="Y8" s="58">
        <f>X8/SUM(X$8:X$9)</f>
        <v>0.77777777777777779</v>
      </c>
      <c r="Z8" s="58">
        <f t="shared" si="7"/>
        <v>23.17880794701987</v>
      </c>
      <c r="AA8" s="59">
        <v>4</v>
      </c>
      <c r="AB8" s="58">
        <f>AA8/SUM(AA$8:AA$9)</f>
        <v>0.5714285714285714</v>
      </c>
      <c r="AC8" s="58">
        <f t="shared" si="8"/>
        <v>5.9084194977843429</v>
      </c>
      <c r="AD8" s="59">
        <f t="shared" si="9"/>
        <v>36</v>
      </c>
      <c r="AE8" s="58">
        <f>AD8/SUM(AD$8:AD$9)</f>
        <v>0.58064516129032262</v>
      </c>
      <c r="AF8" s="58">
        <f t="shared" si="10"/>
        <v>7.875738350470356</v>
      </c>
    </row>
    <row r="9" spans="1:32" s="42" customFormat="1" ht="18.25" customHeight="1">
      <c r="A9" s="51" t="s">
        <v>18</v>
      </c>
      <c r="B9" s="56" t="s">
        <v>19</v>
      </c>
      <c r="C9" s="57">
        <f t="shared" si="0"/>
        <v>26</v>
      </c>
      <c r="D9" s="58">
        <f>C9/SUM(C$8:C$9)</f>
        <v>0.41935483870967744</v>
      </c>
      <c r="E9" s="58">
        <f t="shared" si="11"/>
        <v>5.6880332531174798</v>
      </c>
      <c r="F9" s="59">
        <v>2</v>
      </c>
      <c r="G9" s="58">
        <f>F9/SUM(F$8:F$9)</f>
        <v>0.2</v>
      </c>
      <c r="H9" s="58">
        <f t="shared" si="1"/>
        <v>3.7383177570093458</v>
      </c>
      <c r="I9" s="59">
        <v>12</v>
      </c>
      <c r="J9" s="58">
        <f>I9/SUM(I$8:I$9)</f>
        <v>0.6</v>
      </c>
      <c r="K9" s="58">
        <f t="shared" si="2"/>
        <v>7.9946702198534316</v>
      </c>
      <c r="L9" s="59">
        <v>2</v>
      </c>
      <c r="M9" s="58">
        <f>L9/SUM(L$8:L$9)</f>
        <v>0.66666666666666663</v>
      </c>
      <c r="N9" s="58">
        <f t="shared" si="3"/>
        <v>5.6338028169014089</v>
      </c>
      <c r="O9" s="59">
        <v>1</v>
      </c>
      <c r="P9" s="58">
        <f>O9/SUM(O$8:O$9)</f>
        <v>0.2</v>
      </c>
      <c r="Q9" s="58">
        <f t="shared" si="4"/>
        <v>2.4213075060532687</v>
      </c>
      <c r="R9" s="59">
        <v>1</v>
      </c>
      <c r="S9" s="58">
        <f>R9/SUM(R$8:R$9)</f>
        <v>0.2</v>
      </c>
      <c r="T9" s="58">
        <f t="shared" si="5"/>
        <v>2.150537634408602</v>
      </c>
      <c r="U9" s="59">
        <v>3</v>
      </c>
      <c r="V9" s="58">
        <f>U9/SUM(U$8:U$9)</f>
        <v>1</v>
      </c>
      <c r="W9" s="58">
        <f t="shared" si="6"/>
        <v>9.2879256965944261</v>
      </c>
      <c r="X9" s="59">
        <v>2</v>
      </c>
      <c r="Y9" s="58">
        <f>X9/SUM(X$8:X$9)</f>
        <v>0.22222222222222221</v>
      </c>
      <c r="Z9" s="58">
        <f t="shared" si="7"/>
        <v>6.6225165562913908</v>
      </c>
      <c r="AA9" s="59">
        <v>3</v>
      </c>
      <c r="AB9" s="58">
        <f>AA9/SUM(AA$8:AA$9)</f>
        <v>0.42857142857142855</v>
      </c>
      <c r="AC9" s="58">
        <f t="shared" si="8"/>
        <v>4.431314623338257</v>
      </c>
      <c r="AD9" s="59">
        <f t="shared" si="9"/>
        <v>26</v>
      </c>
      <c r="AE9" s="58">
        <f>AD9/SUM(AD$8:AD$9)</f>
        <v>0.41935483870967744</v>
      </c>
      <c r="AF9" s="58">
        <f t="shared" si="10"/>
        <v>5.6880332531174798</v>
      </c>
    </row>
    <row r="10" spans="1:32" s="42" customFormat="1" ht="18.25" customHeight="1">
      <c r="A10" s="51" t="s">
        <v>20</v>
      </c>
      <c r="B10" s="52" t="s">
        <v>21</v>
      </c>
      <c r="C10" s="53">
        <f t="shared" si="0"/>
        <v>112</v>
      </c>
      <c r="D10" s="54">
        <f>C10/SUM(C$10:C$11)</f>
        <v>0.52093023255813953</v>
      </c>
      <c r="E10" s="54">
        <f t="shared" si="11"/>
        <v>24.502297090352222</v>
      </c>
      <c r="F10" s="55">
        <v>23</v>
      </c>
      <c r="G10" s="54">
        <f>F10/SUM(F$10:F$11)</f>
        <v>0.92</v>
      </c>
      <c r="H10" s="54">
        <f t="shared" si="1"/>
        <v>42.990654205607477</v>
      </c>
      <c r="I10" s="55">
        <v>28</v>
      </c>
      <c r="J10" s="54">
        <f>I10/SUM(I$10:I$11)</f>
        <v>0.37333333333333335</v>
      </c>
      <c r="K10" s="54">
        <f t="shared" si="2"/>
        <v>18.654230512991337</v>
      </c>
      <c r="L10" s="55">
        <v>5</v>
      </c>
      <c r="M10" s="54">
        <f>L10/SUM(L$10:L$11)</f>
        <v>0.29411764705882354</v>
      </c>
      <c r="N10" s="54">
        <f t="shared" si="3"/>
        <v>14.084507042253522</v>
      </c>
      <c r="O10" s="55">
        <v>10</v>
      </c>
      <c r="P10" s="54">
        <f>O10/SUM(O$10:O$11)</f>
        <v>0.625</v>
      </c>
      <c r="Q10" s="54">
        <f t="shared" si="4"/>
        <v>24.213075060532688</v>
      </c>
      <c r="R10" s="55">
        <v>20</v>
      </c>
      <c r="S10" s="54">
        <f>R10/SUM(R$10:R$11)</f>
        <v>0.76923076923076927</v>
      </c>
      <c r="T10" s="54">
        <f t="shared" si="5"/>
        <v>43.010752688172047</v>
      </c>
      <c r="U10" s="55">
        <v>10</v>
      </c>
      <c r="V10" s="54">
        <f>U10/SUM(U$10:U$11)</f>
        <v>0.52631578947368418</v>
      </c>
      <c r="W10" s="54">
        <f t="shared" si="6"/>
        <v>30.959752321981423</v>
      </c>
      <c r="X10" s="55">
        <v>5</v>
      </c>
      <c r="Y10" s="54">
        <f>X10/SUM(X$10:X$11)</f>
        <v>0.55555555555555558</v>
      </c>
      <c r="Z10" s="54">
        <f t="shared" si="7"/>
        <v>16.556291390728479</v>
      </c>
      <c r="AA10" s="55">
        <v>11</v>
      </c>
      <c r="AB10" s="54">
        <f>AA10/SUM(AA$10:AA$11)</f>
        <v>0.39285714285714285</v>
      </c>
      <c r="AC10" s="54">
        <f t="shared" si="8"/>
        <v>16.24815361890694</v>
      </c>
      <c r="AD10" s="55">
        <f t="shared" si="9"/>
        <v>112</v>
      </c>
      <c r="AE10" s="54">
        <f>AD10/SUM(AD$10:AD$11)</f>
        <v>0.52093023255813953</v>
      </c>
      <c r="AF10" s="54">
        <f t="shared" si="10"/>
        <v>24.502297090352222</v>
      </c>
    </row>
    <row r="11" spans="1:32" s="42" customFormat="1" ht="18.25" customHeight="1">
      <c r="A11" s="51" t="s">
        <v>22</v>
      </c>
      <c r="B11" s="52" t="s">
        <v>23</v>
      </c>
      <c r="C11" s="53">
        <f t="shared" si="0"/>
        <v>103</v>
      </c>
      <c r="D11" s="54">
        <f>C11/SUM(C$10:C$11)</f>
        <v>0.47906976744186047</v>
      </c>
      <c r="E11" s="54">
        <f t="shared" si="11"/>
        <v>22.533362502734633</v>
      </c>
      <c r="F11" s="55">
        <v>2</v>
      </c>
      <c r="G11" s="54">
        <f>F11/SUM(F$10:F$11)</f>
        <v>0.08</v>
      </c>
      <c r="H11" s="54">
        <f t="shared" si="1"/>
        <v>3.7383177570093458</v>
      </c>
      <c r="I11" s="55">
        <v>47</v>
      </c>
      <c r="J11" s="54">
        <f>I11/SUM(I$10:I$11)</f>
        <v>0.62666666666666671</v>
      </c>
      <c r="K11" s="54">
        <f t="shared" si="2"/>
        <v>31.312458361092602</v>
      </c>
      <c r="L11" s="55">
        <v>12</v>
      </c>
      <c r="M11" s="54">
        <f>L11/SUM(L$10:L$11)</f>
        <v>0.70588235294117652</v>
      </c>
      <c r="N11" s="54">
        <f t="shared" si="3"/>
        <v>33.802816901408448</v>
      </c>
      <c r="O11" s="55">
        <v>6</v>
      </c>
      <c r="P11" s="54">
        <f>O11/SUM(O$10:O$11)</f>
        <v>0.375</v>
      </c>
      <c r="Q11" s="54">
        <f t="shared" si="4"/>
        <v>14.527845036319613</v>
      </c>
      <c r="R11" s="55">
        <v>6</v>
      </c>
      <c r="S11" s="54">
        <f>R11/SUM(R$10:R$11)</f>
        <v>0.23076923076923078</v>
      </c>
      <c r="T11" s="54">
        <f t="shared" si="5"/>
        <v>12.903225806451612</v>
      </c>
      <c r="U11" s="55">
        <v>9</v>
      </c>
      <c r="V11" s="54">
        <f>U11/SUM(U$10:U$11)</f>
        <v>0.47368421052631576</v>
      </c>
      <c r="W11" s="54">
        <f t="shared" si="6"/>
        <v>27.86377708978328</v>
      </c>
      <c r="X11" s="55">
        <v>4</v>
      </c>
      <c r="Y11" s="54">
        <f>X11/SUM(X$10:X$11)</f>
        <v>0.44444444444444442</v>
      </c>
      <c r="Z11" s="54">
        <f t="shared" si="7"/>
        <v>13.245033112582782</v>
      </c>
      <c r="AA11" s="55">
        <v>17</v>
      </c>
      <c r="AB11" s="54">
        <f>AA11/SUM(AA$10:AA$11)</f>
        <v>0.6071428571428571</v>
      </c>
      <c r="AC11" s="54">
        <f t="shared" si="8"/>
        <v>25.110782865583456</v>
      </c>
      <c r="AD11" s="55">
        <f t="shared" si="9"/>
        <v>103</v>
      </c>
      <c r="AE11" s="54">
        <f>AD11/SUM(AD$10:AD$11)</f>
        <v>0.47906976744186047</v>
      </c>
      <c r="AF11" s="54">
        <f t="shared" si="10"/>
        <v>22.533362502734633</v>
      </c>
    </row>
    <row r="12" spans="1:32" s="42" customFormat="1" ht="18.25" customHeight="1">
      <c r="A12" s="51" t="s">
        <v>24</v>
      </c>
      <c r="B12" s="60" t="s">
        <v>25</v>
      </c>
      <c r="C12" s="61">
        <f t="shared" si="0"/>
        <v>128</v>
      </c>
      <c r="D12" s="62">
        <f>C12/SUM(C$12:C$13)</f>
        <v>0.46715328467153283</v>
      </c>
      <c r="E12" s="62">
        <f t="shared" si="11"/>
        <v>28.002625246116825</v>
      </c>
      <c r="F12" s="63">
        <v>1</v>
      </c>
      <c r="G12" s="62">
        <f>F12/SUM(F$12:F$13)</f>
        <v>4.1666666666666664E-2</v>
      </c>
      <c r="H12" s="62">
        <f t="shared" si="1"/>
        <v>1.8691588785046729</v>
      </c>
      <c r="I12" s="63">
        <v>52</v>
      </c>
      <c r="J12" s="62">
        <f>I12/SUM(I$12:I$13)</f>
        <v>0.53608247422680411</v>
      </c>
      <c r="K12" s="62">
        <f t="shared" si="2"/>
        <v>34.643570952698205</v>
      </c>
      <c r="L12" s="63">
        <v>12</v>
      </c>
      <c r="M12" s="62">
        <f>L12/SUM(L$12:L$13)</f>
        <v>0.6</v>
      </c>
      <c r="N12" s="62">
        <f t="shared" si="3"/>
        <v>33.802816901408448</v>
      </c>
      <c r="O12" s="63">
        <v>10</v>
      </c>
      <c r="P12" s="62">
        <f>O12/SUM(O$12:O$13)</f>
        <v>0.2857142857142857</v>
      </c>
      <c r="Q12" s="62">
        <f t="shared" si="4"/>
        <v>24.213075060532688</v>
      </c>
      <c r="R12" s="63">
        <v>5</v>
      </c>
      <c r="S12" s="62">
        <f>R12/SUM(R$12:R$13)</f>
        <v>0.16666666666666666</v>
      </c>
      <c r="T12" s="62">
        <f t="shared" si="5"/>
        <v>10.752688172043012</v>
      </c>
      <c r="U12" s="63">
        <v>15</v>
      </c>
      <c r="V12" s="62">
        <f>U12/SUM(U$12:U$13)</f>
        <v>0.78947368421052633</v>
      </c>
      <c r="W12" s="62">
        <f t="shared" si="6"/>
        <v>46.43962848297214</v>
      </c>
      <c r="X12" s="63">
        <v>6</v>
      </c>
      <c r="Y12" s="62">
        <f>X12/SUM(X$12:X$13)</f>
        <v>0.6</v>
      </c>
      <c r="Z12" s="62">
        <f t="shared" si="7"/>
        <v>19.867549668874172</v>
      </c>
      <c r="AA12" s="63">
        <v>27</v>
      </c>
      <c r="AB12" s="62">
        <f>AA12/SUM(AA$12:AA$13)</f>
        <v>0.69230769230769229</v>
      </c>
      <c r="AC12" s="62">
        <f t="shared" si="8"/>
        <v>39.881831610044316</v>
      </c>
      <c r="AD12" s="63">
        <f t="shared" si="9"/>
        <v>128</v>
      </c>
      <c r="AE12" s="62">
        <f>AD12/SUM(AD$12:AD$13)</f>
        <v>0.46715328467153283</v>
      </c>
      <c r="AF12" s="62">
        <f t="shared" si="10"/>
        <v>28.002625246116825</v>
      </c>
    </row>
    <row r="13" spans="1:32" s="42" customFormat="1" ht="18.25" customHeight="1">
      <c r="A13" s="51" t="s">
        <v>26</v>
      </c>
      <c r="B13" s="64" t="s">
        <v>27</v>
      </c>
      <c r="C13" s="65">
        <f t="shared" si="0"/>
        <v>146</v>
      </c>
      <c r="D13" s="66">
        <f>C13/SUM(C$12:C$13)</f>
        <v>0.53284671532846717</v>
      </c>
      <c r="E13" s="66">
        <f t="shared" si="11"/>
        <v>31.940494421352003</v>
      </c>
      <c r="F13" s="67">
        <v>23</v>
      </c>
      <c r="G13" s="66">
        <f>F13/SUM(F$12:F$13)</f>
        <v>0.95833333333333337</v>
      </c>
      <c r="H13" s="66">
        <f t="shared" si="1"/>
        <v>42.990654205607477</v>
      </c>
      <c r="I13" s="67">
        <v>45</v>
      </c>
      <c r="J13" s="66">
        <f>I13/SUM(I$12:I$13)</f>
        <v>0.46391752577319589</v>
      </c>
      <c r="K13" s="66">
        <f t="shared" si="2"/>
        <v>29.980013324450365</v>
      </c>
      <c r="L13" s="67">
        <v>8</v>
      </c>
      <c r="M13" s="66">
        <f>L13/SUM(L$12:L$13)</f>
        <v>0.4</v>
      </c>
      <c r="N13" s="66">
        <f t="shared" si="3"/>
        <v>22.535211267605636</v>
      </c>
      <c r="O13" s="67">
        <v>25</v>
      </c>
      <c r="P13" s="66">
        <f>O13/SUM(O$12:O$13)</f>
        <v>0.7142857142857143</v>
      </c>
      <c r="Q13" s="66">
        <f t="shared" si="4"/>
        <v>60.53268765133172</v>
      </c>
      <c r="R13" s="67">
        <v>25</v>
      </c>
      <c r="S13" s="66">
        <f>R13/SUM(R$12:R$13)</f>
        <v>0.83333333333333337</v>
      </c>
      <c r="T13" s="66">
        <f t="shared" si="5"/>
        <v>53.763440860215056</v>
      </c>
      <c r="U13" s="67">
        <v>4</v>
      </c>
      <c r="V13" s="66">
        <f>U13/SUM(U$12:U$13)</f>
        <v>0.21052631578947367</v>
      </c>
      <c r="W13" s="66">
        <f t="shared" si="6"/>
        <v>12.383900928792571</v>
      </c>
      <c r="X13" s="67">
        <v>4</v>
      </c>
      <c r="Y13" s="66">
        <f>X13/SUM(X$12:X$13)</f>
        <v>0.4</v>
      </c>
      <c r="Z13" s="66">
        <f t="shared" si="7"/>
        <v>13.245033112582782</v>
      </c>
      <c r="AA13" s="67">
        <v>12</v>
      </c>
      <c r="AB13" s="66">
        <f>AA13/SUM(AA$12:AA$13)</f>
        <v>0.30769230769230771</v>
      </c>
      <c r="AC13" s="66">
        <f t="shared" si="8"/>
        <v>17.725258493353028</v>
      </c>
      <c r="AD13" s="67">
        <f t="shared" si="9"/>
        <v>146</v>
      </c>
      <c r="AE13" s="66">
        <f>AD13/SUM(AD$12:AD$13)</f>
        <v>0.53284671532846717</v>
      </c>
      <c r="AF13" s="66">
        <f t="shared" si="10"/>
        <v>31.940494421352003</v>
      </c>
    </row>
    <row r="14" spans="1:32" s="42" customFormat="1" ht="18.25" customHeight="1">
      <c r="A14" s="51" t="s">
        <v>28</v>
      </c>
      <c r="B14" s="52" t="s">
        <v>29</v>
      </c>
      <c r="C14" s="53">
        <f t="shared" si="0"/>
        <v>86</v>
      </c>
      <c r="D14" s="54">
        <f>C14/SUM(C$14:C$15)</f>
        <v>0.41747572815533979</v>
      </c>
      <c r="E14" s="54">
        <f t="shared" si="11"/>
        <v>18.814263837234741</v>
      </c>
      <c r="F14" s="55">
        <v>13</v>
      </c>
      <c r="G14" s="54">
        <f>F14/SUM(F$14:F$15)</f>
        <v>0.65</v>
      </c>
      <c r="H14" s="54">
        <f t="shared" si="1"/>
        <v>24.299065420560748</v>
      </c>
      <c r="I14" s="55">
        <v>23</v>
      </c>
      <c r="J14" s="54">
        <f>I14/SUM(I$14:I$15)</f>
        <v>0.37096774193548387</v>
      </c>
      <c r="K14" s="54">
        <f t="shared" si="2"/>
        <v>15.323117921385743</v>
      </c>
      <c r="L14" s="55">
        <v>4</v>
      </c>
      <c r="M14" s="54">
        <f>L14/SUM(L$14:L$15)</f>
        <v>0.26666666666666666</v>
      </c>
      <c r="N14" s="54">
        <f t="shared" si="3"/>
        <v>11.267605633802818</v>
      </c>
      <c r="O14" s="55">
        <v>11</v>
      </c>
      <c r="P14" s="54">
        <f>O14/SUM(O$14:O$15)</f>
        <v>0.73333333333333328</v>
      </c>
      <c r="Q14" s="54">
        <f t="shared" si="4"/>
        <v>26.634382566585955</v>
      </c>
      <c r="R14" s="55">
        <v>10</v>
      </c>
      <c r="S14" s="54">
        <f>R14/SUM(R$14:R$15)</f>
        <v>0.66666666666666663</v>
      </c>
      <c r="T14" s="54">
        <f t="shared" si="5"/>
        <v>21.505376344086024</v>
      </c>
      <c r="U14" s="55">
        <v>5</v>
      </c>
      <c r="V14" s="54">
        <f>U14/SUM(U$14:U$15)</f>
        <v>0.55555555555555558</v>
      </c>
      <c r="W14" s="54">
        <f t="shared" si="6"/>
        <v>15.479876160990711</v>
      </c>
      <c r="X14" s="55">
        <v>12</v>
      </c>
      <c r="Y14" s="54">
        <f>X14/SUM(X$14:X$15)</f>
        <v>0.63157894736842102</v>
      </c>
      <c r="Z14" s="54">
        <f t="shared" si="7"/>
        <v>39.735099337748345</v>
      </c>
      <c r="AA14" s="55">
        <v>8</v>
      </c>
      <c r="AB14" s="54">
        <f>AA14/SUM(AA$14:AA$15)</f>
        <v>0.15686274509803921</v>
      </c>
      <c r="AC14" s="54">
        <f t="shared" si="8"/>
        <v>11.816838995568686</v>
      </c>
      <c r="AD14" s="55">
        <f t="shared" si="9"/>
        <v>86</v>
      </c>
      <c r="AE14" s="54">
        <f>AD14/SUM(AD$14:AD$15)</f>
        <v>0.41747572815533979</v>
      </c>
      <c r="AF14" s="54">
        <f t="shared" si="10"/>
        <v>18.814263837234741</v>
      </c>
    </row>
    <row r="15" spans="1:32" s="42" customFormat="1" ht="18.25" customHeight="1">
      <c r="A15" s="51" t="s">
        <v>30</v>
      </c>
      <c r="B15" s="52" t="s">
        <v>31</v>
      </c>
      <c r="C15" s="53">
        <f t="shared" si="0"/>
        <v>120</v>
      </c>
      <c r="D15" s="54">
        <f>C15/SUM(C$14:C$15)</f>
        <v>0.58252427184466016</v>
      </c>
      <c r="E15" s="54">
        <f t="shared" si="11"/>
        <v>26.252461168234522</v>
      </c>
      <c r="F15" s="55">
        <v>7</v>
      </c>
      <c r="G15" s="54">
        <f>F15/SUM(F$14:F$15)</f>
        <v>0.35</v>
      </c>
      <c r="H15" s="54">
        <f t="shared" si="1"/>
        <v>13.084112149532711</v>
      </c>
      <c r="I15" s="55">
        <v>39</v>
      </c>
      <c r="J15" s="54">
        <f>I15/SUM(I$14:I$15)</f>
        <v>0.62903225806451613</v>
      </c>
      <c r="K15" s="54">
        <f t="shared" si="2"/>
        <v>25.982678214523652</v>
      </c>
      <c r="L15" s="55">
        <v>11</v>
      </c>
      <c r="M15" s="54">
        <f>L15/SUM(L$14:L$15)</f>
        <v>0.73333333333333328</v>
      </c>
      <c r="N15" s="54">
        <f t="shared" si="3"/>
        <v>30.985915492957748</v>
      </c>
      <c r="O15" s="55">
        <v>4</v>
      </c>
      <c r="P15" s="54">
        <f>O15/SUM(O$14:O$15)</f>
        <v>0.26666666666666666</v>
      </c>
      <c r="Q15" s="54">
        <f t="shared" si="4"/>
        <v>9.6852300242130749</v>
      </c>
      <c r="R15" s="55">
        <v>5</v>
      </c>
      <c r="S15" s="54">
        <f>R15/SUM(R$14:R$15)</f>
        <v>0.33333333333333331</v>
      </c>
      <c r="T15" s="54">
        <f t="shared" si="5"/>
        <v>10.752688172043012</v>
      </c>
      <c r="U15" s="55">
        <v>4</v>
      </c>
      <c r="V15" s="54">
        <f>U15/SUM(U$14:U$15)</f>
        <v>0.44444444444444442</v>
      </c>
      <c r="W15" s="54">
        <f t="shared" si="6"/>
        <v>12.383900928792571</v>
      </c>
      <c r="X15" s="55">
        <v>7</v>
      </c>
      <c r="Y15" s="54">
        <f>X15/SUM(X$14:X$15)</f>
        <v>0.36842105263157893</v>
      </c>
      <c r="Z15" s="54">
        <f t="shared" si="7"/>
        <v>23.17880794701987</v>
      </c>
      <c r="AA15" s="55">
        <v>43</v>
      </c>
      <c r="AB15" s="54">
        <f>AA15/SUM(AA$14:AA$15)</f>
        <v>0.84313725490196079</v>
      </c>
      <c r="AC15" s="54">
        <f t="shared" si="8"/>
        <v>63.515509601181684</v>
      </c>
      <c r="AD15" s="55">
        <f t="shared" si="9"/>
        <v>120</v>
      </c>
      <c r="AE15" s="54">
        <f>AD15/SUM(AD$14:AD$15)</f>
        <v>0.58252427184466016</v>
      </c>
      <c r="AF15" s="54">
        <f t="shared" si="10"/>
        <v>26.252461168234522</v>
      </c>
    </row>
    <row r="16" spans="1:32" s="42" customFormat="1" ht="18.25" customHeight="1">
      <c r="A16" s="51" t="s">
        <v>32</v>
      </c>
      <c r="B16" s="56" t="s">
        <v>33</v>
      </c>
      <c r="C16" s="57">
        <f t="shared" si="0"/>
        <v>106</v>
      </c>
      <c r="D16" s="58">
        <f>C16/SUM(C$16:C$19)</f>
        <v>0.29608938547486036</v>
      </c>
      <c r="E16" s="58">
        <f t="shared" si="11"/>
        <v>23.189674031940495</v>
      </c>
      <c r="F16" s="59">
        <v>2</v>
      </c>
      <c r="G16" s="58">
        <f>F16/SUM(F$16:F$19)</f>
        <v>5.2631578947368418E-2</v>
      </c>
      <c r="H16" s="58">
        <f t="shared" si="1"/>
        <v>3.7383177570093458</v>
      </c>
      <c r="I16" s="59">
        <v>35</v>
      </c>
      <c r="J16" s="58">
        <f>I16/SUM(I$16:I$19)</f>
        <v>0.31531531531531531</v>
      </c>
      <c r="K16" s="58">
        <f t="shared" si="2"/>
        <v>23.317788141239173</v>
      </c>
      <c r="L16" s="59">
        <v>8</v>
      </c>
      <c r="M16" s="58">
        <f>L16/SUM(L$16:L$19)</f>
        <v>0.36363636363636365</v>
      </c>
      <c r="N16" s="58">
        <f t="shared" si="3"/>
        <v>22.535211267605636</v>
      </c>
      <c r="O16" s="59">
        <v>3</v>
      </c>
      <c r="P16" s="58">
        <f>O16/SUM(O$16:O$19)</f>
        <v>9.6774193548387094E-2</v>
      </c>
      <c r="Q16" s="58">
        <f t="shared" si="4"/>
        <v>7.2639225181598066</v>
      </c>
      <c r="R16" s="59">
        <v>4</v>
      </c>
      <c r="S16" s="58">
        <f>R16/SUM(R$16:R$19)</f>
        <v>0.11764705882352941</v>
      </c>
      <c r="T16" s="58">
        <f t="shared" si="5"/>
        <v>8.6021505376344081</v>
      </c>
      <c r="U16" s="59">
        <v>18</v>
      </c>
      <c r="V16" s="58">
        <f>U16/SUM(U$16:U$19)</f>
        <v>0.5</v>
      </c>
      <c r="W16" s="58">
        <f t="shared" si="6"/>
        <v>55.72755417956656</v>
      </c>
      <c r="X16" s="59">
        <v>9</v>
      </c>
      <c r="Y16" s="58">
        <f>X16/SUM(X$16:X$19)</f>
        <v>0.31034482758620691</v>
      </c>
      <c r="Z16" s="58">
        <f t="shared" si="7"/>
        <v>29.801324503311257</v>
      </c>
      <c r="AA16" s="59">
        <v>27</v>
      </c>
      <c r="AB16" s="58">
        <f>AA16/SUM(AA$16:AA$19)</f>
        <v>0.47368421052631576</v>
      </c>
      <c r="AC16" s="58">
        <f t="shared" si="8"/>
        <v>39.881831610044316</v>
      </c>
      <c r="AD16" s="59">
        <f t="shared" si="9"/>
        <v>106</v>
      </c>
      <c r="AE16" s="58">
        <f>AD16/SUM(AD$16:AD$19)</f>
        <v>0.29608938547486036</v>
      </c>
      <c r="AF16" s="58">
        <f t="shared" si="10"/>
        <v>23.189674031940495</v>
      </c>
    </row>
    <row r="17" spans="1:32" s="42" customFormat="1" ht="18.25" customHeight="1">
      <c r="A17" s="51" t="s">
        <v>34</v>
      </c>
      <c r="B17" s="52" t="s">
        <v>35</v>
      </c>
      <c r="C17" s="53">
        <f t="shared" si="0"/>
        <v>108</v>
      </c>
      <c r="D17" s="54">
        <f>C17/SUM(C$16:C$19)</f>
        <v>0.3016759776536313</v>
      </c>
      <c r="E17" s="54">
        <f t="shared" si="11"/>
        <v>23.627215051411071</v>
      </c>
      <c r="F17" s="55">
        <v>25</v>
      </c>
      <c r="G17" s="54">
        <f>F17/SUM(F$16:F$19)</f>
        <v>0.65789473684210531</v>
      </c>
      <c r="H17" s="54">
        <f t="shared" si="1"/>
        <v>46.728971962616818</v>
      </c>
      <c r="I17" s="55">
        <v>26</v>
      </c>
      <c r="J17" s="54">
        <f>I17/SUM(I$16:I$19)</f>
        <v>0.23423423423423423</v>
      </c>
      <c r="K17" s="54">
        <f t="shared" si="2"/>
        <v>17.321785476349103</v>
      </c>
      <c r="L17" s="55">
        <v>4</v>
      </c>
      <c r="M17" s="54">
        <f>L17/SUM(L$16:L$19)</f>
        <v>0.18181818181818182</v>
      </c>
      <c r="N17" s="54">
        <f t="shared" si="3"/>
        <v>11.267605633802818</v>
      </c>
      <c r="O17" s="55">
        <v>17</v>
      </c>
      <c r="P17" s="54">
        <f>O17/SUM(O$16:O$19)</f>
        <v>0.54838709677419351</v>
      </c>
      <c r="Q17" s="54">
        <f t="shared" si="4"/>
        <v>41.162227602905567</v>
      </c>
      <c r="R17" s="55">
        <v>11</v>
      </c>
      <c r="S17" s="54">
        <f>R17/SUM(R$16:R$19)</f>
        <v>0.3235294117647059</v>
      </c>
      <c r="T17" s="54">
        <f t="shared" si="5"/>
        <v>23.655913978494624</v>
      </c>
      <c r="U17" s="55">
        <v>8</v>
      </c>
      <c r="V17" s="54">
        <f>U17/SUM(U$16:U$19)</f>
        <v>0.22222222222222221</v>
      </c>
      <c r="W17" s="54">
        <f t="shared" si="6"/>
        <v>24.767801857585141</v>
      </c>
      <c r="X17" s="55">
        <v>8</v>
      </c>
      <c r="Y17" s="54">
        <f>X17/SUM(X$16:X$19)</f>
        <v>0.27586206896551724</v>
      </c>
      <c r="Z17" s="54">
        <f t="shared" si="7"/>
        <v>26.490066225165563</v>
      </c>
      <c r="AA17" s="55">
        <v>9</v>
      </c>
      <c r="AB17" s="54">
        <f>AA17/SUM(AA$16:AA$19)</f>
        <v>0.15789473684210525</v>
      </c>
      <c r="AC17" s="54">
        <f t="shared" si="8"/>
        <v>13.293943870014772</v>
      </c>
      <c r="AD17" s="55">
        <f t="shared" si="9"/>
        <v>108</v>
      </c>
      <c r="AE17" s="54">
        <f>AD17/SUM(AD$16:AD$19)</f>
        <v>0.3016759776536313</v>
      </c>
      <c r="AF17" s="54">
        <f t="shared" si="10"/>
        <v>23.627215051411071</v>
      </c>
    </row>
    <row r="18" spans="1:32" s="42" customFormat="1" ht="18.25" customHeight="1">
      <c r="A18" s="51" t="s">
        <v>34</v>
      </c>
      <c r="B18" s="52" t="s">
        <v>36</v>
      </c>
      <c r="C18" s="53">
        <f t="shared" si="0"/>
        <v>73</v>
      </c>
      <c r="D18" s="54">
        <f>C18/SUM(C$16:C$19)</f>
        <v>0.20391061452513967</v>
      </c>
      <c r="E18" s="54">
        <f t="shared" si="11"/>
        <v>15.970247210676002</v>
      </c>
      <c r="F18" s="55">
        <v>11</v>
      </c>
      <c r="G18" s="54">
        <f>F18/SUM(F$16:F$19)</f>
        <v>0.28947368421052633</v>
      </c>
      <c r="H18" s="54">
        <f t="shared" si="1"/>
        <v>20.560747663551403</v>
      </c>
      <c r="I18" s="55">
        <v>19</v>
      </c>
      <c r="J18" s="54">
        <f>I18/SUM(I$16:I$19)</f>
        <v>0.17117117117117117</v>
      </c>
      <c r="K18" s="54">
        <f t="shared" si="2"/>
        <v>12.658227848101266</v>
      </c>
      <c r="L18" s="55">
        <v>4</v>
      </c>
      <c r="M18" s="54">
        <f>L18/SUM(L$16:L$19)</f>
        <v>0.18181818181818182</v>
      </c>
      <c r="N18" s="54">
        <f t="shared" si="3"/>
        <v>11.267605633802818</v>
      </c>
      <c r="O18" s="55">
        <v>7</v>
      </c>
      <c r="P18" s="54">
        <f>O18/SUM(O$16:O$19)</f>
        <v>0.22580645161290322</v>
      </c>
      <c r="Q18" s="54">
        <f t="shared" si="4"/>
        <v>16.949152542372882</v>
      </c>
      <c r="R18" s="55">
        <v>14</v>
      </c>
      <c r="S18" s="54">
        <f>R18/SUM(R$16:R$19)</f>
        <v>0.41176470588235292</v>
      </c>
      <c r="T18" s="54">
        <f t="shared" si="5"/>
        <v>30.107526881720432</v>
      </c>
      <c r="U18" s="55">
        <v>6</v>
      </c>
      <c r="V18" s="54">
        <f>U18/SUM(U$16:U$19)</f>
        <v>0.16666666666666666</v>
      </c>
      <c r="W18" s="54">
        <f t="shared" si="6"/>
        <v>18.575851393188852</v>
      </c>
      <c r="X18" s="55">
        <v>6</v>
      </c>
      <c r="Y18" s="54">
        <f>X18/SUM(X$16:X$19)</f>
        <v>0.20689655172413793</v>
      </c>
      <c r="Z18" s="54">
        <f t="shared" si="7"/>
        <v>19.867549668874172</v>
      </c>
      <c r="AA18" s="55">
        <v>6</v>
      </c>
      <c r="AB18" s="54">
        <f>AA18/SUM(AA$16:AA$19)</f>
        <v>0.10526315789473684</v>
      </c>
      <c r="AC18" s="54">
        <f t="shared" si="8"/>
        <v>8.862629246676514</v>
      </c>
      <c r="AD18" s="55">
        <f t="shared" si="9"/>
        <v>73</v>
      </c>
      <c r="AE18" s="54">
        <f>AD18/SUM(AD$16:AD$19)</f>
        <v>0.20391061452513967</v>
      </c>
      <c r="AF18" s="54">
        <f t="shared" si="10"/>
        <v>15.970247210676002</v>
      </c>
    </row>
    <row r="19" spans="1:32" s="42" customFormat="1" ht="18.25" customHeight="1">
      <c r="A19" s="51" t="s">
        <v>34</v>
      </c>
      <c r="B19" s="52" t="s">
        <v>37</v>
      </c>
      <c r="C19" s="53">
        <f t="shared" si="0"/>
        <v>71</v>
      </c>
      <c r="D19" s="54">
        <f>C19/SUM(C$16:C$19)</f>
        <v>0.19832402234636873</v>
      </c>
      <c r="E19" s="54">
        <f t="shared" si="11"/>
        <v>15.532706191205426</v>
      </c>
      <c r="F19" s="55">
        <v>0</v>
      </c>
      <c r="G19" s="54">
        <f>F19/SUM(F$16:F$19)</f>
        <v>0</v>
      </c>
      <c r="H19" s="54">
        <f t="shared" si="1"/>
        <v>0</v>
      </c>
      <c r="I19" s="55">
        <v>31</v>
      </c>
      <c r="J19" s="54">
        <f>I19/SUM(I$16:I$19)</f>
        <v>0.27927927927927926</v>
      </c>
      <c r="K19" s="54">
        <f t="shared" si="2"/>
        <v>20.652898067954698</v>
      </c>
      <c r="L19" s="55">
        <v>6</v>
      </c>
      <c r="M19" s="54">
        <f>L19/SUM(L$16:L$19)</f>
        <v>0.27272727272727271</v>
      </c>
      <c r="N19" s="54">
        <f t="shared" si="3"/>
        <v>16.901408450704224</v>
      </c>
      <c r="O19" s="55">
        <v>4</v>
      </c>
      <c r="P19" s="54">
        <f>O19/SUM(O$16:O$19)</f>
        <v>0.12903225806451613</v>
      </c>
      <c r="Q19" s="54">
        <f t="shared" si="4"/>
        <v>9.6852300242130749</v>
      </c>
      <c r="R19" s="55">
        <v>5</v>
      </c>
      <c r="S19" s="54">
        <f>R19/SUM(R$16:R$19)</f>
        <v>0.14705882352941177</v>
      </c>
      <c r="T19" s="54">
        <f t="shared" si="5"/>
        <v>10.752688172043012</v>
      </c>
      <c r="U19" s="55">
        <v>4</v>
      </c>
      <c r="V19" s="54">
        <f>U19/SUM(U$16:U$19)</f>
        <v>0.1111111111111111</v>
      </c>
      <c r="W19" s="54">
        <f t="shared" si="6"/>
        <v>12.383900928792571</v>
      </c>
      <c r="X19" s="55">
        <v>6</v>
      </c>
      <c r="Y19" s="54">
        <f>X19/SUM(X$16:X$19)</f>
        <v>0.20689655172413793</v>
      </c>
      <c r="Z19" s="54">
        <f t="shared" si="7"/>
        <v>19.867549668874172</v>
      </c>
      <c r="AA19" s="55">
        <v>15</v>
      </c>
      <c r="AB19" s="54">
        <f>AA19/SUM(AA$16:AA$19)</f>
        <v>0.26315789473684209</v>
      </c>
      <c r="AC19" s="54">
        <f t="shared" si="8"/>
        <v>22.156573116691284</v>
      </c>
      <c r="AD19" s="55">
        <f t="shared" si="9"/>
        <v>71</v>
      </c>
      <c r="AE19" s="54">
        <f>AD19/SUM(AD$16:AD$19)</f>
        <v>0.19832402234636873</v>
      </c>
      <c r="AF19" s="54">
        <f t="shared" si="10"/>
        <v>15.532706191205426</v>
      </c>
    </row>
    <row r="20" spans="1:32" s="42" customFormat="1" ht="18.25" customHeight="1">
      <c r="A20" s="51" t="s">
        <v>38</v>
      </c>
      <c r="B20" s="52" t="s">
        <v>39</v>
      </c>
      <c r="C20" s="53">
        <f t="shared" si="0"/>
        <v>52</v>
      </c>
      <c r="D20" s="54">
        <f>C20/SUM(C$20:C$21)</f>
        <v>0.5714285714285714</v>
      </c>
      <c r="E20" s="54">
        <f t="shared" si="11"/>
        <v>11.37606650623496</v>
      </c>
      <c r="F20" s="55">
        <v>10</v>
      </c>
      <c r="G20" s="54">
        <f>F20/SUM(F$20:F$21)</f>
        <v>0.76923076923076927</v>
      </c>
      <c r="H20" s="54">
        <f t="shared" si="1"/>
        <v>18.691588785046729</v>
      </c>
      <c r="I20" s="55">
        <v>14</v>
      </c>
      <c r="J20" s="54">
        <f>I20/SUM(I$20:I$21)</f>
        <v>0.48275862068965519</v>
      </c>
      <c r="K20" s="54">
        <f t="shared" si="2"/>
        <v>9.3271152564956683</v>
      </c>
      <c r="L20" s="55">
        <v>5</v>
      </c>
      <c r="M20" s="54">
        <f>L20/SUM(L$20:L$21)</f>
        <v>0.55555555555555558</v>
      </c>
      <c r="N20" s="54">
        <f t="shared" si="3"/>
        <v>14.084507042253522</v>
      </c>
      <c r="O20" s="55">
        <v>6</v>
      </c>
      <c r="P20" s="54">
        <f>O20/SUM(O$20:O$21)</f>
        <v>0.6</v>
      </c>
      <c r="Q20" s="54">
        <f t="shared" si="4"/>
        <v>14.527845036319613</v>
      </c>
      <c r="R20" s="55">
        <v>8</v>
      </c>
      <c r="S20" s="54">
        <f>R20/SUM(R$20:R$21)</f>
        <v>0.72727272727272729</v>
      </c>
      <c r="T20" s="54">
        <f t="shared" si="5"/>
        <v>17.204301075268816</v>
      </c>
      <c r="U20" s="55">
        <v>5</v>
      </c>
      <c r="V20" s="54">
        <f>U20/SUM(U$20:U$21)</f>
        <v>0.625</v>
      </c>
      <c r="W20" s="54">
        <f t="shared" si="6"/>
        <v>15.479876160990711</v>
      </c>
      <c r="X20" s="55">
        <v>0</v>
      </c>
      <c r="Y20" s="54">
        <f>X20/SUM(X$20:X$21)</f>
        <v>0</v>
      </c>
      <c r="Z20" s="54">
        <f t="shared" si="7"/>
        <v>0</v>
      </c>
      <c r="AA20" s="55">
        <v>4</v>
      </c>
      <c r="AB20" s="54">
        <f>AA20/SUM(AA$20:AA$21)</f>
        <v>0.4</v>
      </c>
      <c r="AC20" s="54">
        <f t="shared" si="8"/>
        <v>5.9084194977843429</v>
      </c>
      <c r="AD20" s="55">
        <f t="shared" si="9"/>
        <v>52</v>
      </c>
      <c r="AE20" s="54">
        <f>AD20/SUM(AD$20:AD$21)</f>
        <v>0.5714285714285714</v>
      </c>
      <c r="AF20" s="54">
        <f t="shared" si="10"/>
        <v>11.37606650623496</v>
      </c>
    </row>
    <row r="21" spans="1:32" s="42" customFormat="1" ht="18.25" customHeight="1">
      <c r="A21" s="51" t="s">
        <v>40</v>
      </c>
      <c r="B21" s="52" t="s">
        <v>41</v>
      </c>
      <c r="C21" s="53">
        <f t="shared" si="0"/>
        <v>39</v>
      </c>
      <c r="D21" s="54">
        <f>C21/SUM(C$20:C$21)</f>
        <v>0.42857142857142855</v>
      </c>
      <c r="E21" s="54">
        <f t="shared" si="11"/>
        <v>8.5320498796762188</v>
      </c>
      <c r="F21" s="55">
        <v>3</v>
      </c>
      <c r="G21" s="54">
        <f>F21/SUM(F$20:F$21)</f>
        <v>0.23076923076923078</v>
      </c>
      <c r="H21" s="54">
        <f t="shared" si="1"/>
        <v>5.6074766355140184</v>
      </c>
      <c r="I21" s="55">
        <v>15</v>
      </c>
      <c r="J21" s="54">
        <f>I21/SUM(I$20:I$21)</f>
        <v>0.51724137931034486</v>
      </c>
      <c r="K21" s="54">
        <f t="shared" si="2"/>
        <v>9.9933377748167889</v>
      </c>
      <c r="L21" s="55">
        <v>4</v>
      </c>
      <c r="M21" s="54">
        <f>L21/SUM(L$20:L$21)</f>
        <v>0.44444444444444442</v>
      </c>
      <c r="N21" s="54">
        <f t="shared" si="3"/>
        <v>11.267605633802818</v>
      </c>
      <c r="O21" s="55">
        <v>4</v>
      </c>
      <c r="P21" s="54">
        <f>O21/SUM(O$20:O$21)</f>
        <v>0.4</v>
      </c>
      <c r="Q21" s="54">
        <f t="shared" si="4"/>
        <v>9.6852300242130749</v>
      </c>
      <c r="R21" s="55">
        <v>3</v>
      </c>
      <c r="S21" s="54">
        <f>R21/SUM(R$20:R$21)</f>
        <v>0.27272727272727271</v>
      </c>
      <c r="T21" s="54">
        <f t="shared" si="5"/>
        <v>6.4516129032258061</v>
      </c>
      <c r="U21" s="55">
        <v>3</v>
      </c>
      <c r="V21" s="54">
        <f>U21/SUM(U$20:U$21)</f>
        <v>0.375</v>
      </c>
      <c r="W21" s="54">
        <f t="shared" si="6"/>
        <v>9.2879256965944261</v>
      </c>
      <c r="X21" s="55">
        <v>1</v>
      </c>
      <c r="Y21" s="54">
        <f>X21/SUM(X$20:X$21)</f>
        <v>1</v>
      </c>
      <c r="Z21" s="54">
        <f t="shared" si="7"/>
        <v>3.3112582781456954</v>
      </c>
      <c r="AA21" s="55">
        <v>6</v>
      </c>
      <c r="AB21" s="54">
        <f>AA21/SUM(AA$20:AA$21)</f>
        <v>0.6</v>
      </c>
      <c r="AC21" s="54">
        <f t="shared" si="8"/>
        <v>8.862629246676514</v>
      </c>
      <c r="AD21" s="55">
        <f t="shared" si="9"/>
        <v>39</v>
      </c>
      <c r="AE21" s="54">
        <f>AD21/SUM(AD$20:AD$21)</f>
        <v>0.42857142857142855</v>
      </c>
      <c r="AF21" s="54">
        <f t="shared" si="10"/>
        <v>8.5320498796762188</v>
      </c>
    </row>
    <row r="22" spans="1:32" s="42" customFormat="1" ht="18.25" customHeight="1">
      <c r="A22" s="51" t="s">
        <v>42</v>
      </c>
      <c r="B22" s="52" t="s">
        <v>43</v>
      </c>
      <c r="C22" s="53">
        <f t="shared" si="0"/>
        <v>28</v>
      </c>
      <c r="D22" s="54">
        <f>C22/SUM(C$22:C$24)</f>
        <v>0.11428571428571428</v>
      </c>
      <c r="E22" s="54">
        <f t="shared" si="11"/>
        <v>6.1255742725880555</v>
      </c>
      <c r="F22" s="55">
        <v>0</v>
      </c>
      <c r="G22" s="54">
        <f>F22/SUM(F$22:F$24)</f>
        <v>0</v>
      </c>
      <c r="H22" s="54">
        <f t="shared" si="1"/>
        <v>0</v>
      </c>
      <c r="I22" s="55">
        <v>10</v>
      </c>
      <c r="J22" s="54">
        <f>I22/SUM(I$22:I$24)</f>
        <v>0.10101010101010101</v>
      </c>
      <c r="K22" s="54">
        <f t="shared" si="2"/>
        <v>6.6622251832111923</v>
      </c>
      <c r="L22" s="55">
        <v>2</v>
      </c>
      <c r="M22" s="54">
        <f>L22/SUM(L$22:L$24)</f>
        <v>0.125</v>
      </c>
      <c r="N22" s="54">
        <f t="shared" si="3"/>
        <v>5.6338028169014089</v>
      </c>
      <c r="O22" s="55">
        <v>1</v>
      </c>
      <c r="P22" s="54">
        <f>O22/SUM(O$22:O$24)</f>
        <v>3.7037037037037035E-2</v>
      </c>
      <c r="Q22" s="54">
        <f t="shared" si="4"/>
        <v>2.4213075060532687</v>
      </c>
      <c r="R22" s="55">
        <v>1</v>
      </c>
      <c r="S22" s="54">
        <f>R22/SUM(R$22:R$24)</f>
        <v>5.5555555555555552E-2</v>
      </c>
      <c r="T22" s="54">
        <f t="shared" si="5"/>
        <v>2.150537634408602</v>
      </c>
      <c r="U22" s="55">
        <v>4</v>
      </c>
      <c r="V22" s="54">
        <f>U22/SUM(U$22:U$24)</f>
        <v>0.17391304347826086</v>
      </c>
      <c r="W22" s="54">
        <f t="shared" si="6"/>
        <v>12.383900928792571</v>
      </c>
      <c r="X22" s="55">
        <v>3</v>
      </c>
      <c r="Y22" s="54">
        <f>X22/SUM(X$22:X$24)</f>
        <v>0.21428571428571427</v>
      </c>
      <c r="Z22" s="54">
        <f t="shared" si="7"/>
        <v>9.9337748344370862</v>
      </c>
      <c r="AA22" s="55">
        <v>7</v>
      </c>
      <c r="AB22" s="54">
        <f>AA22/SUM(AA$22:AA$24)</f>
        <v>0.21212121212121213</v>
      </c>
      <c r="AC22" s="54">
        <f t="shared" si="8"/>
        <v>10.3397341211226</v>
      </c>
      <c r="AD22" s="55">
        <f t="shared" si="9"/>
        <v>28</v>
      </c>
      <c r="AE22" s="54">
        <f>AD22/SUM(AD$22:AD$24)</f>
        <v>0.11428571428571428</v>
      </c>
      <c r="AF22" s="54">
        <f t="shared" si="10"/>
        <v>6.1255742725880555</v>
      </c>
    </row>
    <row r="23" spans="1:32" s="42" customFormat="1" ht="18.25" customHeight="1">
      <c r="A23" s="51" t="s">
        <v>44</v>
      </c>
      <c r="B23" s="52" t="s">
        <v>45</v>
      </c>
      <c r="C23" s="53">
        <f t="shared" si="0"/>
        <v>109</v>
      </c>
      <c r="D23" s="54">
        <f>C23/SUM(C$22:C$24)</f>
        <v>0.44489795918367347</v>
      </c>
      <c r="E23" s="54">
        <f t="shared" si="11"/>
        <v>23.84598556114636</v>
      </c>
      <c r="F23" s="55">
        <v>14</v>
      </c>
      <c r="G23" s="54">
        <f>F23/SUM(F$22:F$24)</f>
        <v>0.93333333333333335</v>
      </c>
      <c r="H23" s="54">
        <f t="shared" si="1"/>
        <v>26.168224299065422</v>
      </c>
      <c r="I23" s="55">
        <v>31</v>
      </c>
      <c r="J23" s="54">
        <f>I23/SUM(I$22:I$24)</f>
        <v>0.31313131313131315</v>
      </c>
      <c r="K23" s="54">
        <f t="shared" si="2"/>
        <v>20.652898067954698</v>
      </c>
      <c r="L23" s="55">
        <v>9</v>
      </c>
      <c r="M23" s="54">
        <f>L23/SUM(L$22:L$24)</f>
        <v>0.5625</v>
      </c>
      <c r="N23" s="54">
        <f t="shared" si="3"/>
        <v>25.35211267605634</v>
      </c>
      <c r="O23" s="55">
        <v>18</v>
      </c>
      <c r="P23" s="54">
        <f>O23/SUM(O$22:O$24)</f>
        <v>0.66666666666666663</v>
      </c>
      <c r="Q23" s="54">
        <f t="shared" si="4"/>
        <v>43.583535108958834</v>
      </c>
      <c r="R23" s="55">
        <v>11</v>
      </c>
      <c r="S23" s="54">
        <f>R23/SUM(R$22:R$24)</f>
        <v>0.61111111111111116</v>
      </c>
      <c r="T23" s="54">
        <f t="shared" si="5"/>
        <v>23.655913978494624</v>
      </c>
      <c r="U23" s="55">
        <v>7</v>
      </c>
      <c r="V23" s="54">
        <f>U23/SUM(U$22:U$24)</f>
        <v>0.30434782608695654</v>
      </c>
      <c r="W23" s="54">
        <f t="shared" si="6"/>
        <v>21.671826625386998</v>
      </c>
      <c r="X23" s="55">
        <v>6</v>
      </c>
      <c r="Y23" s="54">
        <f>X23/SUM(X$22:X$24)</f>
        <v>0.42857142857142855</v>
      </c>
      <c r="Z23" s="54">
        <f t="shared" si="7"/>
        <v>19.867549668874172</v>
      </c>
      <c r="AA23" s="55">
        <v>13</v>
      </c>
      <c r="AB23" s="54">
        <f>AA23/SUM(AA$22:AA$24)</f>
        <v>0.39393939393939392</v>
      </c>
      <c r="AC23" s="54">
        <f t="shared" si="8"/>
        <v>19.202363367799116</v>
      </c>
      <c r="AD23" s="55">
        <f t="shared" si="9"/>
        <v>109</v>
      </c>
      <c r="AE23" s="54">
        <f>AD23/SUM(AD$22:AD$24)</f>
        <v>0.44489795918367347</v>
      </c>
      <c r="AF23" s="54">
        <f t="shared" si="10"/>
        <v>23.84598556114636</v>
      </c>
    </row>
    <row r="24" spans="1:32" s="42" customFormat="1" ht="18.25" customHeight="1">
      <c r="A24" s="51" t="s">
        <v>44</v>
      </c>
      <c r="B24" s="52" t="s">
        <v>46</v>
      </c>
      <c r="C24" s="53">
        <f t="shared" si="0"/>
        <v>108</v>
      </c>
      <c r="D24" s="54">
        <f>C24/SUM(C$22:C$24)</f>
        <v>0.44081632653061226</v>
      </c>
      <c r="E24" s="54">
        <f t="shared" si="11"/>
        <v>23.627215051411071</v>
      </c>
      <c r="F24" s="55">
        <v>1</v>
      </c>
      <c r="G24" s="54">
        <f>F24/SUM(F$22:F$24)</f>
        <v>6.6666666666666666E-2</v>
      </c>
      <c r="H24" s="54">
        <f t="shared" si="1"/>
        <v>1.8691588785046729</v>
      </c>
      <c r="I24" s="55">
        <v>58</v>
      </c>
      <c r="J24" s="54">
        <f>I24/SUM(I$22:I$24)</f>
        <v>0.58585858585858586</v>
      </c>
      <c r="K24" s="54">
        <f t="shared" si="2"/>
        <v>38.640906062624914</v>
      </c>
      <c r="L24" s="55">
        <v>5</v>
      </c>
      <c r="M24" s="54">
        <f>L24/SUM(L$22:L$24)</f>
        <v>0.3125</v>
      </c>
      <c r="N24" s="54">
        <f t="shared" si="3"/>
        <v>14.084507042253522</v>
      </c>
      <c r="O24" s="55">
        <v>8</v>
      </c>
      <c r="P24" s="54">
        <f>O24/SUM(O$22:O$24)</f>
        <v>0.29629629629629628</v>
      </c>
      <c r="Q24" s="54">
        <f t="shared" si="4"/>
        <v>19.37046004842615</v>
      </c>
      <c r="R24" s="55">
        <v>6</v>
      </c>
      <c r="S24" s="54">
        <f>R24/SUM(R$22:R$24)</f>
        <v>0.33333333333333331</v>
      </c>
      <c r="T24" s="54">
        <f t="shared" si="5"/>
        <v>12.903225806451612</v>
      </c>
      <c r="U24" s="55">
        <v>12</v>
      </c>
      <c r="V24" s="54">
        <f>U24/SUM(U$22:U$24)</f>
        <v>0.52173913043478259</v>
      </c>
      <c r="W24" s="54">
        <f t="shared" si="6"/>
        <v>37.151702786377705</v>
      </c>
      <c r="X24" s="55">
        <v>5</v>
      </c>
      <c r="Y24" s="54">
        <f>X24/SUM(X$22:X$24)</f>
        <v>0.35714285714285715</v>
      </c>
      <c r="Z24" s="54">
        <f t="shared" si="7"/>
        <v>16.556291390728479</v>
      </c>
      <c r="AA24" s="55">
        <v>13</v>
      </c>
      <c r="AB24" s="54">
        <f>AA24/SUM(AA$22:AA$24)</f>
        <v>0.39393939393939392</v>
      </c>
      <c r="AC24" s="54">
        <f t="shared" si="8"/>
        <v>19.202363367799116</v>
      </c>
      <c r="AD24" s="55">
        <f t="shared" si="9"/>
        <v>108</v>
      </c>
      <c r="AE24" s="54">
        <f>AD24/SUM(AD$22:AD$24)</f>
        <v>0.44081632653061226</v>
      </c>
      <c r="AF24" s="54">
        <f t="shared" si="10"/>
        <v>23.627215051411071</v>
      </c>
    </row>
    <row r="25" spans="1:32" s="42" customFormat="1" ht="18.25" customHeight="1">
      <c r="A25" s="51" t="s">
        <v>47</v>
      </c>
      <c r="B25" s="60" t="s">
        <v>48</v>
      </c>
      <c r="C25" s="61">
        <f t="shared" si="0"/>
        <v>123</v>
      </c>
      <c r="D25" s="62">
        <f>C25/SUM(C$25:C$26)</f>
        <v>0.43157894736842106</v>
      </c>
      <c r="E25" s="62">
        <f t="shared" si="11"/>
        <v>26.908772697440384</v>
      </c>
      <c r="F25" s="63">
        <v>4</v>
      </c>
      <c r="G25" s="62">
        <f>F25/SUM(F$25:F$26)</f>
        <v>0.2</v>
      </c>
      <c r="H25" s="62">
        <f t="shared" si="1"/>
        <v>7.4766355140186915</v>
      </c>
      <c r="I25" s="63">
        <v>49</v>
      </c>
      <c r="J25" s="62">
        <f>I25/SUM(I$25:I$26)</f>
        <v>0.47115384615384615</v>
      </c>
      <c r="K25" s="62">
        <f t="shared" si="2"/>
        <v>32.644903397734844</v>
      </c>
      <c r="L25" s="63">
        <v>15</v>
      </c>
      <c r="M25" s="62">
        <f>L25/SUM(L$25:L$26)</f>
        <v>0.57692307692307687</v>
      </c>
      <c r="N25" s="62">
        <f t="shared" si="3"/>
        <v>42.25352112676056</v>
      </c>
      <c r="O25" s="63">
        <v>11</v>
      </c>
      <c r="P25" s="62">
        <f>O25/SUM(O$25:O$26)</f>
        <v>0.33333333333333331</v>
      </c>
      <c r="Q25" s="62">
        <f t="shared" si="4"/>
        <v>26.634382566585955</v>
      </c>
      <c r="R25" s="63">
        <v>6</v>
      </c>
      <c r="S25" s="62">
        <f>R25/SUM(R$25:R$26)</f>
        <v>0.3</v>
      </c>
      <c r="T25" s="62">
        <f t="shared" si="5"/>
        <v>12.903225806451612</v>
      </c>
      <c r="U25" s="63">
        <v>8</v>
      </c>
      <c r="V25" s="62">
        <f>U25/SUM(U$25:U$26)</f>
        <v>0.33333333333333331</v>
      </c>
      <c r="W25" s="62">
        <f t="shared" si="6"/>
        <v>24.767801857585141</v>
      </c>
      <c r="X25" s="63">
        <v>10</v>
      </c>
      <c r="Y25" s="62">
        <f>X25/SUM(X$25:X$26)</f>
        <v>0.52631578947368418</v>
      </c>
      <c r="Z25" s="62">
        <f t="shared" si="7"/>
        <v>33.112582781456958</v>
      </c>
      <c r="AA25" s="63">
        <v>20</v>
      </c>
      <c r="AB25" s="62">
        <f>AA25/SUM(AA$25:AA$26)</f>
        <v>0.51282051282051277</v>
      </c>
      <c r="AC25" s="62">
        <f t="shared" si="8"/>
        <v>29.542097488921712</v>
      </c>
      <c r="AD25" s="63">
        <f t="shared" si="9"/>
        <v>123</v>
      </c>
      <c r="AE25" s="62">
        <f>AD25/SUM(AD$25:AD$26)</f>
        <v>0.43157894736842106</v>
      </c>
      <c r="AF25" s="62">
        <f t="shared" si="10"/>
        <v>26.908772697440384</v>
      </c>
    </row>
    <row r="26" spans="1:32" s="42" customFormat="1" ht="18.25" customHeight="1">
      <c r="A26" s="51" t="s">
        <v>49</v>
      </c>
      <c r="B26" s="64" t="s">
        <v>50</v>
      </c>
      <c r="C26" s="65">
        <f t="shared" si="0"/>
        <v>162</v>
      </c>
      <c r="D26" s="66">
        <f>C26/SUM(C$25:C$26)</f>
        <v>0.56842105263157894</v>
      </c>
      <c r="E26" s="66">
        <f t="shared" si="11"/>
        <v>35.440822577116599</v>
      </c>
      <c r="F26" s="67">
        <v>16</v>
      </c>
      <c r="G26" s="66">
        <f>F26/SUM(F$25:F$26)</f>
        <v>0.8</v>
      </c>
      <c r="H26" s="66">
        <f t="shared" si="1"/>
        <v>29.906542056074766</v>
      </c>
      <c r="I26" s="67">
        <v>55</v>
      </c>
      <c r="J26" s="66">
        <f>I26/SUM(I$25:I$26)</f>
        <v>0.52884615384615385</v>
      </c>
      <c r="K26" s="66">
        <f t="shared" si="2"/>
        <v>36.64223850766156</v>
      </c>
      <c r="L26" s="67">
        <v>11</v>
      </c>
      <c r="M26" s="66">
        <f>L26/SUM(L$25:L$26)</f>
        <v>0.42307692307692307</v>
      </c>
      <c r="N26" s="66">
        <f t="shared" si="3"/>
        <v>30.985915492957748</v>
      </c>
      <c r="O26" s="67">
        <v>22</v>
      </c>
      <c r="P26" s="66">
        <f>O26/SUM(O$25:O$26)</f>
        <v>0.66666666666666663</v>
      </c>
      <c r="Q26" s="66">
        <f t="shared" si="4"/>
        <v>53.268765133171911</v>
      </c>
      <c r="R26" s="67">
        <v>14</v>
      </c>
      <c r="S26" s="66">
        <f>R26/SUM(R$25:R$26)</f>
        <v>0.7</v>
      </c>
      <c r="T26" s="66">
        <f t="shared" si="5"/>
        <v>30.107526881720432</v>
      </c>
      <c r="U26" s="67">
        <v>16</v>
      </c>
      <c r="V26" s="66">
        <f>U26/SUM(U$25:U$26)</f>
        <v>0.66666666666666663</v>
      </c>
      <c r="W26" s="66">
        <f t="shared" si="6"/>
        <v>49.535603715170282</v>
      </c>
      <c r="X26" s="67">
        <v>9</v>
      </c>
      <c r="Y26" s="66">
        <f>X26/SUM(X$25:X$26)</f>
        <v>0.47368421052631576</v>
      </c>
      <c r="Z26" s="66">
        <f t="shared" si="7"/>
        <v>29.801324503311257</v>
      </c>
      <c r="AA26" s="67">
        <v>19</v>
      </c>
      <c r="AB26" s="66">
        <f>AA26/SUM(AA$25:AA$26)</f>
        <v>0.48717948717948717</v>
      </c>
      <c r="AC26" s="66">
        <f t="shared" si="8"/>
        <v>28.064992614475628</v>
      </c>
      <c r="AD26" s="67">
        <f t="shared" si="9"/>
        <v>162</v>
      </c>
      <c r="AE26" s="66">
        <f>AD26/SUM(AD$25:AD$26)</f>
        <v>0.56842105263157894</v>
      </c>
      <c r="AF26" s="66">
        <f t="shared" si="10"/>
        <v>35.440822577116599</v>
      </c>
    </row>
    <row r="27" spans="1:32" s="42" customFormat="1" ht="18.25" customHeight="1">
      <c r="A27" s="51" t="s">
        <v>51</v>
      </c>
      <c r="B27" s="52" t="s">
        <v>52</v>
      </c>
      <c r="C27" s="53">
        <f t="shared" si="0"/>
        <v>38</v>
      </c>
      <c r="D27" s="54">
        <f t="shared" ref="D27:D32" si="12">C27/SUM(C$27:C$32)</f>
        <v>8.2251082251082255E-2</v>
      </c>
      <c r="E27" s="54">
        <f t="shared" si="11"/>
        <v>8.3132793699409326</v>
      </c>
      <c r="F27" s="55">
        <v>3</v>
      </c>
      <c r="G27" s="54">
        <f t="shared" ref="G27:G32" si="13">F27/SUM(F$27:F$32)</f>
        <v>4.9180327868852458E-2</v>
      </c>
      <c r="H27" s="54">
        <f t="shared" si="1"/>
        <v>5.6074766355140184</v>
      </c>
      <c r="I27" s="55">
        <v>14</v>
      </c>
      <c r="J27" s="54">
        <f t="shared" ref="J27:J32" si="14">I27/SUM(I$27:I$32)</f>
        <v>0.10687022900763359</v>
      </c>
      <c r="K27" s="54">
        <f t="shared" si="2"/>
        <v>9.3271152564956683</v>
      </c>
      <c r="L27" s="55">
        <v>5</v>
      </c>
      <c r="M27" s="54">
        <f t="shared" ref="M27:M32" si="15">L27/SUM(L$27:L$32)</f>
        <v>0.10204081632653061</v>
      </c>
      <c r="N27" s="54">
        <f t="shared" si="3"/>
        <v>14.084507042253522</v>
      </c>
      <c r="O27" s="55">
        <v>0</v>
      </c>
      <c r="P27" s="54">
        <f t="shared" ref="P27:P32" si="16">O27/SUM(O$27:O$32)</f>
        <v>0</v>
      </c>
      <c r="Q27" s="54">
        <f t="shared" si="4"/>
        <v>0</v>
      </c>
      <c r="R27" s="55">
        <v>2</v>
      </c>
      <c r="S27" s="54">
        <f t="shared" ref="S27:S32" si="17">R27/SUM(R$27:R$32)</f>
        <v>3.4482758620689655E-2</v>
      </c>
      <c r="T27" s="54">
        <f t="shared" si="5"/>
        <v>4.301075268817204</v>
      </c>
      <c r="U27" s="55">
        <v>7</v>
      </c>
      <c r="V27" s="54">
        <f t="shared" ref="V27:V32" si="18">U27/SUM(U$27:U$32)</f>
        <v>0.21212121212121213</v>
      </c>
      <c r="W27" s="54">
        <f t="shared" si="6"/>
        <v>21.671826625386998</v>
      </c>
      <c r="X27" s="55">
        <v>1</v>
      </c>
      <c r="Y27" s="54">
        <f t="shared" ref="Y27:Y32" si="19">X27/SUM(X$27:X$32)</f>
        <v>3.125E-2</v>
      </c>
      <c r="Z27" s="54">
        <f t="shared" si="7"/>
        <v>3.3112582781456954</v>
      </c>
      <c r="AA27" s="55">
        <v>6</v>
      </c>
      <c r="AB27" s="54">
        <f t="shared" ref="AB27:AB32" si="20">AA27/SUM(AA$27:AA$32)</f>
        <v>9.375E-2</v>
      </c>
      <c r="AC27" s="54">
        <f t="shared" si="8"/>
        <v>8.862629246676514</v>
      </c>
      <c r="AD27" s="55">
        <f t="shared" si="9"/>
        <v>38</v>
      </c>
      <c r="AE27" s="54">
        <f t="shared" ref="AE27:AE32" si="21">AD27/SUM(AD$27:AD$32)</f>
        <v>8.2251082251082255E-2</v>
      </c>
      <c r="AF27" s="54">
        <f t="shared" si="10"/>
        <v>8.3132793699409326</v>
      </c>
    </row>
    <row r="28" spans="1:32" s="42" customFormat="1" ht="18.25" customHeight="1">
      <c r="A28" s="51" t="s">
        <v>53</v>
      </c>
      <c r="B28" s="52" t="s">
        <v>54</v>
      </c>
      <c r="C28" s="53">
        <f t="shared" si="0"/>
        <v>83</v>
      </c>
      <c r="D28" s="54">
        <f t="shared" si="12"/>
        <v>0.17965367965367965</v>
      </c>
      <c r="E28" s="54">
        <f t="shared" si="11"/>
        <v>18.157952308028879</v>
      </c>
      <c r="F28" s="55">
        <v>10</v>
      </c>
      <c r="G28" s="54">
        <f t="shared" si="13"/>
        <v>0.16393442622950818</v>
      </c>
      <c r="H28" s="54">
        <f t="shared" si="1"/>
        <v>18.691588785046729</v>
      </c>
      <c r="I28" s="55">
        <v>15</v>
      </c>
      <c r="J28" s="54">
        <f t="shared" si="14"/>
        <v>0.11450381679389313</v>
      </c>
      <c r="K28" s="54">
        <f t="shared" si="2"/>
        <v>9.9933377748167889</v>
      </c>
      <c r="L28" s="55">
        <v>7</v>
      </c>
      <c r="M28" s="54">
        <f t="shared" si="15"/>
        <v>0.14285714285714285</v>
      </c>
      <c r="N28" s="54">
        <f t="shared" si="3"/>
        <v>19.718309859154932</v>
      </c>
      <c r="O28" s="55">
        <v>12</v>
      </c>
      <c r="P28" s="54">
        <f t="shared" si="16"/>
        <v>0.35294117647058826</v>
      </c>
      <c r="Q28" s="54">
        <f t="shared" si="4"/>
        <v>29.055690072639226</v>
      </c>
      <c r="R28" s="55">
        <v>22</v>
      </c>
      <c r="S28" s="54">
        <f t="shared" si="17"/>
        <v>0.37931034482758619</v>
      </c>
      <c r="T28" s="54">
        <f t="shared" si="5"/>
        <v>47.311827956989248</v>
      </c>
      <c r="U28" s="55">
        <v>4</v>
      </c>
      <c r="V28" s="54">
        <f t="shared" si="18"/>
        <v>0.12121212121212122</v>
      </c>
      <c r="W28" s="54">
        <f t="shared" si="6"/>
        <v>12.383900928792571</v>
      </c>
      <c r="X28" s="55">
        <v>8</v>
      </c>
      <c r="Y28" s="54">
        <f t="shared" si="19"/>
        <v>0.25</v>
      </c>
      <c r="Z28" s="54">
        <f t="shared" si="7"/>
        <v>26.490066225165563</v>
      </c>
      <c r="AA28" s="55">
        <v>5</v>
      </c>
      <c r="AB28" s="54">
        <f t="shared" si="20"/>
        <v>7.8125E-2</v>
      </c>
      <c r="AC28" s="54">
        <f t="shared" si="8"/>
        <v>7.385524372230428</v>
      </c>
      <c r="AD28" s="55">
        <f t="shared" si="9"/>
        <v>83</v>
      </c>
      <c r="AE28" s="54">
        <f t="shared" si="21"/>
        <v>0.17965367965367965</v>
      </c>
      <c r="AF28" s="54">
        <f t="shared" si="10"/>
        <v>18.157952308028879</v>
      </c>
    </row>
    <row r="29" spans="1:32" s="42" customFormat="1" ht="18.25" customHeight="1">
      <c r="A29" s="51" t="s">
        <v>53</v>
      </c>
      <c r="B29" s="52" t="s">
        <v>55</v>
      </c>
      <c r="C29" s="53">
        <f t="shared" si="0"/>
        <v>178</v>
      </c>
      <c r="D29" s="54">
        <f t="shared" si="12"/>
        <v>0.38528138528138528</v>
      </c>
      <c r="E29" s="54">
        <f t="shared" si="11"/>
        <v>38.941150732881205</v>
      </c>
      <c r="F29" s="55">
        <v>41</v>
      </c>
      <c r="G29" s="54">
        <f t="shared" si="13"/>
        <v>0.67213114754098358</v>
      </c>
      <c r="H29" s="54">
        <f t="shared" si="1"/>
        <v>76.635514018691595</v>
      </c>
      <c r="I29" s="55">
        <v>40</v>
      </c>
      <c r="J29" s="54">
        <f t="shared" si="14"/>
        <v>0.30534351145038169</v>
      </c>
      <c r="K29" s="54">
        <f t="shared" si="2"/>
        <v>26.648900732844769</v>
      </c>
      <c r="L29" s="55">
        <v>15</v>
      </c>
      <c r="M29" s="54">
        <f t="shared" si="15"/>
        <v>0.30612244897959184</v>
      </c>
      <c r="N29" s="54">
        <f t="shared" si="3"/>
        <v>42.25352112676056</v>
      </c>
      <c r="O29" s="55">
        <v>16</v>
      </c>
      <c r="P29" s="54">
        <f t="shared" si="16"/>
        <v>0.47058823529411764</v>
      </c>
      <c r="Q29" s="54">
        <f t="shared" si="4"/>
        <v>38.7409200968523</v>
      </c>
      <c r="R29" s="55">
        <v>27</v>
      </c>
      <c r="S29" s="54">
        <f t="shared" si="17"/>
        <v>0.46551724137931033</v>
      </c>
      <c r="T29" s="54">
        <f t="shared" si="5"/>
        <v>58.064516129032263</v>
      </c>
      <c r="U29" s="55">
        <v>10</v>
      </c>
      <c r="V29" s="54">
        <f t="shared" si="18"/>
        <v>0.30303030303030304</v>
      </c>
      <c r="W29" s="54">
        <f t="shared" si="6"/>
        <v>30.959752321981423</v>
      </c>
      <c r="X29" s="55">
        <v>9</v>
      </c>
      <c r="Y29" s="54">
        <f t="shared" si="19"/>
        <v>0.28125</v>
      </c>
      <c r="Z29" s="54">
        <f t="shared" si="7"/>
        <v>29.801324503311257</v>
      </c>
      <c r="AA29" s="55">
        <v>20</v>
      </c>
      <c r="AB29" s="54">
        <f t="shared" si="20"/>
        <v>0.3125</v>
      </c>
      <c r="AC29" s="54">
        <f t="shared" si="8"/>
        <v>29.542097488921712</v>
      </c>
      <c r="AD29" s="55">
        <f t="shared" si="9"/>
        <v>178</v>
      </c>
      <c r="AE29" s="54">
        <f t="shared" si="21"/>
        <v>0.38528138528138528</v>
      </c>
      <c r="AF29" s="54">
        <f t="shared" si="10"/>
        <v>38.941150732881205</v>
      </c>
    </row>
    <row r="30" spans="1:32" s="42" customFormat="1" ht="18.25" customHeight="1">
      <c r="A30" s="51" t="s">
        <v>53</v>
      </c>
      <c r="B30" s="52" t="s">
        <v>56</v>
      </c>
      <c r="C30" s="53">
        <f t="shared" si="0"/>
        <v>57</v>
      </c>
      <c r="D30" s="54">
        <f t="shared" si="12"/>
        <v>0.12337662337662338</v>
      </c>
      <c r="E30" s="54">
        <f t="shared" si="11"/>
        <v>12.469919054911397</v>
      </c>
      <c r="F30" s="55">
        <v>5</v>
      </c>
      <c r="G30" s="54">
        <f t="shared" si="13"/>
        <v>8.1967213114754092E-2</v>
      </c>
      <c r="H30" s="54">
        <f t="shared" si="1"/>
        <v>9.3457943925233646</v>
      </c>
      <c r="I30" s="55">
        <v>22</v>
      </c>
      <c r="J30" s="54">
        <f t="shared" si="14"/>
        <v>0.16793893129770993</v>
      </c>
      <c r="K30" s="54">
        <f t="shared" si="2"/>
        <v>14.656895403064622</v>
      </c>
      <c r="L30" s="55">
        <v>5</v>
      </c>
      <c r="M30" s="54">
        <f t="shared" si="15"/>
        <v>0.10204081632653061</v>
      </c>
      <c r="N30" s="54">
        <f t="shared" si="3"/>
        <v>14.084507042253522</v>
      </c>
      <c r="O30" s="55">
        <v>3</v>
      </c>
      <c r="P30" s="54">
        <f t="shared" si="16"/>
        <v>8.8235294117647065E-2</v>
      </c>
      <c r="Q30" s="54">
        <f t="shared" si="4"/>
        <v>7.2639225181598066</v>
      </c>
      <c r="R30" s="55">
        <v>4</v>
      </c>
      <c r="S30" s="54">
        <f t="shared" si="17"/>
        <v>6.8965517241379309E-2</v>
      </c>
      <c r="T30" s="54">
        <f t="shared" si="5"/>
        <v>8.6021505376344081</v>
      </c>
      <c r="U30" s="55">
        <v>5</v>
      </c>
      <c r="V30" s="54">
        <f t="shared" si="18"/>
        <v>0.15151515151515152</v>
      </c>
      <c r="W30" s="54">
        <f t="shared" si="6"/>
        <v>15.479876160990711</v>
      </c>
      <c r="X30" s="55">
        <v>4</v>
      </c>
      <c r="Y30" s="54">
        <f t="shared" si="19"/>
        <v>0.125</v>
      </c>
      <c r="Z30" s="54">
        <f t="shared" si="7"/>
        <v>13.245033112582782</v>
      </c>
      <c r="AA30" s="55">
        <v>9</v>
      </c>
      <c r="AB30" s="54">
        <f t="shared" si="20"/>
        <v>0.140625</v>
      </c>
      <c r="AC30" s="54">
        <f t="shared" si="8"/>
        <v>13.293943870014772</v>
      </c>
      <c r="AD30" s="55">
        <f t="shared" si="9"/>
        <v>57</v>
      </c>
      <c r="AE30" s="54">
        <f t="shared" si="21"/>
        <v>0.12337662337662338</v>
      </c>
      <c r="AF30" s="54">
        <f t="shared" si="10"/>
        <v>12.469919054911397</v>
      </c>
    </row>
    <row r="31" spans="1:32" s="42" customFormat="1" ht="18.25" customHeight="1">
      <c r="A31" s="51" t="s">
        <v>53</v>
      </c>
      <c r="B31" s="68" t="s">
        <v>57</v>
      </c>
      <c r="C31" s="69">
        <f t="shared" si="0"/>
        <v>36</v>
      </c>
      <c r="D31" s="70">
        <f t="shared" si="12"/>
        <v>7.792207792207792E-2</v>
      </c>
      <c r="E31" s="70">
        <f t="shared" si="11"/>
        <v>7.875738350470356</v>
      </c>
      <c r="F31" s="71">
        <v>0</v>
      </c>
      <c r="G31" s="70">
        <f t="shared" si="13"/>
        <v>0</v>
      </c>
      <c r="H31" s="70">
        <f t="shared" si="1"/>
        <v>0</v>
      </c>
      <c r="I31" s="71">
        <v>12</v>
      </c>
      <c r="J31" s="70">
        <f t="shared" si="14"/>
        <v>9.1603053435114504E-2</v>
      </c>
      <c r="K31" s="70">
        <f t="shared" si="2"/>
        <v>7.9946702198534316</v>
      </c>
      <c r="L31" s="71">
        <v>5</v>
      </c>
      <c r="M31" s="70">
        <f t="shared" si="15"/>
        <v>0.10204081632653061</v>
      </c>
      <c r="N31" s="70">
        <f t="shared" si="3"/>
        <v>14.084507042253522</v>
      </c>
      <c r="O31" s="71">
        <v>1</v>
      </c>
      <c r="P31" s="70">
        <f t="shared" si="16"/>
        <v>2.9411764705882353E-2</v>
      </c>
      <c r="Q31" s="70">
        <f t="shared" si="4"/>
        <v>2.4213075060532687</v>
      </c>
      <c r="R31" s="71">
        <v>1</v>
      </c>
      <c r="S31" s="70">
        <f t="shared" si="17"/>
        <v>1.7241379310344827E-2</v>
      </c>
      <c r="T31" s="70">
        <f t="shared" si="5"/>
        <v>2.150537634408602</v>
      </c>
      <c r="U31" s="71">
        <v>1</v>
      </c>
      <c r="V31" s="70">
        <f t="shared" si="18"/>
        <v>3.0303030303030304E-2</v>
      </c>
      <c r="W31" s="70">
        <f t="shared" si="6"/>
        <v>3.0959752321981426</v>
      </c>
      <c r="X31" s="71">
        <v>4</v>
      </c>
      <c r="Y31" s="70">
        <f t="shared" si="19"/>
        <v>0.125</v>
      </c>
      <c r="Z31" s="70">
        <f t="shared" si="7"/>
        <v>13.245033112582782</v>
      </c>
      <c r="AA31" s="71">
        <v>12</v>
      </c>
      <c r="AB31" s="70">
        <f t="shared" si="20"/>
        <v>0.1875</v>
      </c>
      <c r="AC31" s="70">
        <f t="shared" si="8"/>
        <v>17.725258493353028</v>
      </c>
      <c r="AD31" s="71">
        <f t="shared" si="9"/>
        <v>36</v>
      </c>
      <c r="AE31" s="70">
        <f t="shared" si="21"/>
        <v>7.792207792207792E-2</v>
      </c>
      <c r="AF31" s="70">
        <f t="shared" si="10"/>
        <v>7.875738350470356</v>
      </c>
    </row>
    <row r="32" spans="1:32" s="42" customFormat="1" ht="18.25" customHeight="1">
      <c r="A32" s="51" t="s">
        <v>53</v>
      </c>
      <c r="B32" s="64" t="s">
        <v>58</v>
      </c>
      <c r="C32" s="65">
        <f t="shared" si="0"/>
        <v>70</v>
      </c>
      <c r="D32" s="66">
        <f t="shared" si="12"/>
        <v>0.15151515151515152</v>
      </c>
      <c r="E32" s="66">
        <f t="shared" si="11"/>
        <v>15.313935681470138</v>
      </c>
      <c r="F32" s="67">
        <v>2</v>
      </c>
      <c r="G32" s="66">
        <f t="shared" si="13"/>
        <v>3.2786885245901641E-2</v>
      </c>
      <c r="H32" s="66">
        <f t="shared" si="1"/>
        <v>3.7383177570093458</v>
      </c>
      <c r="I32" s="67">
        <v>28</v>
      </c>
      <c r="J32" s="66">
        <f t="shared" si="14"/>
        <v>0.21374045801526717</v>
      </c>
      <c r="K32" s="66">
        <f t="shared" si="2"/>
        <v>18.654230512991337</v>
      </c>
      <c r="L32" s="67">
        <v>12</v>
      </c>
      <c r="M32" s="66">
        <f t="shared" si="15"/>
        <v>0.24489795918367346</v>
      </c>
      <c r="N32" s="66">
        <f t="shared" si="3"/>
        <v>33.802816901408448</v>
      </c>
      <c r="O32" s="67">
        <v>2</v>
      </c>
      <c r="P32" s="66">
        <f t="shared" si="16"/>
        <v>5.8823529411764705E-2</v>
      </c>
      <c r="Q32" s="66">
        <f t="shared" si="4"/>
        <v>4.8426150121065374</v>
      </c>
      <c r="R32" s="67">
        <v>2</v>
      </c>
      <c r="S32" s="66">
        <f t="shared" si="17"/>
        <v>3.4482758620689655E-2</v>
      </c>
      <c r="T32" s="66">
        <f t="shared" si="5"/>
        <v>4.301075268817204</v>
      </c>
      <c r="U32" s="67">
        <v>6</v>
      </c>
      <c r="V32" s="66">
        <f t="shared" si="18"/>
        <v>0.18181818181818182</v>
      </c>
      <c r="W32" s="66">
        <f t="shared" si="6"/>
        <v>18.575851393188852</v>
      </c>
      <c r="X32" s="67">
        <v>6</v>
      </c>
      <c r="Y32" s="66">
        <f t="shared" si="19"/>
        <v>0.1875</v>
      </c>
      <c r="Z32" s="66">
        <f t="shared" si="7"/>
        <v>19.867549668874172</v>
      </c>
      <c r="AA32" s="67">
        <v>12</v>
      </c>
      <c r="AB32" s="66">
        <f t="shared" si="20"/>
        <v>0.1875</v>
      </c>
      <c r="AC32" s="66">
        <f t="shared" si="8"/>
        <v>17.725258493353028</v>
      </c>
      <c r="AD32" s="67">
        <f t="shared" si="9"/>
        <v>70</v>
      </c>
      <c r="AE32" s="66">
        <f t="shared" si="21"/>
        <v>0.15151515151515152</v>
      </c>
      <c r="AF32" s="66">
        <f t="shared" si="10"/>
        <v>15.313935681470138</v>
      </c>
    </row>
    <row r="33" spans="1:32" s="42" customFormat="1" ht="18.25" customHeight="1">
      <c r="A33" s="51" t="s">
        <v>59</v>
      </c>
      <c r="B33" s="52" t="s">
        <v>60</v>
      </c>
      <c r="C33" s="53">
        <f t="shared" si="0"/>
        <v>111</v>
      </c>
      <c r="D33" s="54">
        <f>C33/SUM(C$33)</f>
        <v>1</v>
      </c>
      <c r="E33" s="54">
        <f t="shared" si="11"/>
        <v>24.283526580616932</v>
      </c>
      <c r="F33" s="55">
        <v>8</v>
      </c>
      <c r="G33" s="54">
        <f>F33/SUM(F$33)</f>
        <v>1</v>
      </c>
      <c r="H33" s="54">
        <f t="shared" si="1"/>
        <v>14.953271028037383</v>
      </c>
      <c r="I33" s="55">
        <v>40</v>
      </c>
      <c r="J33" s="54">
        <f>I33/SUM(I$33)</f>
        <v>1</v>
      </c>
      <c r="K33" s="54">
        <f t="shared" si="2"/>
        <v>26.648900732844769</v>
      </c>
      <c r="L33" s="55">
        <v>12</v>
      </c>
      <c r="M33" s="54">
        <f>L33/SUM(L$33)</f>
        <v>1</v>
      </c>
      <c r="N33" s="54">
        <f t="shared" si="3"/>
        <v>33.802816901408448</v>
      </c>
      <c r="O33" s="55">
        <v>9</v>
      </c>
      <c r="P33" s="54">
        <f>O33/SUM(O$33)</f>
        <v>1</v>
      </c>
      <c r="Q33" s="54">
        <f t="shared" si="4"/>
        <v>21.791767554479417</v>
      </c>
      <c r="R33" s="55">
        <v>15</v>
      </c>
      <c r="S33" s="54">
        <f>R33/SUM(R$33)</f>
        <v>1</v>
      </c>
      <c r="T33" s="54">
        <f t="shared" si="5"/>
        <v>32.258064516129032</v>
      </c>
      <c r="U33" s="55">
        <v>4</v>
      </c>
      <c r="V33" s="54">
        <f>U33/SUM(U$33)</f>
        <v>1</v>
      </c>
      <c r="W33" s="54">
        <f t="shared" si="6"/>
        <v>12.383900928792571</v>
      </c>
      <c r="X33" s="55">
        <v>11</v>
      </c>
      <c r="Y33" s="54">
        <f>X33/SUM(X$33)</f>
        <v>1</v>
      </c>
      <c r="Z33" s="54">
        <f t="shared" si="7"/>
        <v>36.423841059602651</v>
      </c>
      <c r="AA33" s="55">
        <v>12</v>
      </c>
      <c r="AB33" s="54">
        <f>AA33/SUM(AA$33)</f>
        <v>1</v>
      </c>
      <c r="AC33" s="54">
        <f t="shared" si="8"/>
        <v>17.725258493353028</v>
      </c>
      <c r="AD33" s="55">
        <f t="shared" si="9"/>
        <v>111</v>
      </c>
      <c r="AE33" s="54">
        <f>AD33/SUM(AD$33)</f>
        <v>1</v>
      </c>
      <c r="AF33" s="54">
        <f t="shared" si="10"/>
        <v>24.283526580616932</v>
      </c>
    </row>
    <row r="34" spans="1:32" s="42" customFormat="1" ht="18.25" customHeight="1">
      <c r="A34" s="51" t="s">
        <v>61</v>
      </c>
      <c r="B34" s="52" t="s">
        <v>62</v>
      </c>
      <c r="C34" s="53">
        <f t="shared" si="0"/>
        <v>94</v>
      </c>
      <c r="D34" s="54">
        <f>C34/SUM(C$34:C$35)</f>
        <v>0.55294117647058827</v>
      </c>
      <c r="E34" s="54">
        <f t="shared" si="11"/>
        <v>20.56442791511704</v>
      </c>
      <c r="F34" s="55">
        <v>13</v>
      </c>
      <c r="G34" s="54">
        <f>F34/SUM(F$34:F$35)</f>
        <v>0.8666666666666667</v>
      </c>
      <c r="H34" s="54">
        <f t="shared" si="1"/>
        <v>24.299065420560748</v>
      </c>
      <c r="I34" s="55">
        <v>35</v>
      </c>
      <c r="J34" s="54">
        <f>I34/SUM(I$34:I$35)</f>
        <v>0.47945205479452052</v>
      </c>
      <c r="K34" s="54">
        <f t="shared" si="2"/>
        <v>23.317788141239173</v>
      </c>
      <c r="L34" s="55">
        <v>5</v>
      </c>
      <c r="M34" s="54">
        <f>L34/SUM(L$34:L$35)</f>
        <v>0.3125</v>
      </c>
      <c r="N34" s="54">
        <f t="shared" si="3"/>
        <v>14.084507042253522</v>
      </c>
      <c r="O34" s="55">
        <v>13</v>
      </c>
      <c r="P34" s="54">
        <f>O34/SUM(O$34:O$35)</f>
        <v>0.8125</v>
      </c>
      <c r="Q34" s="54">
        <f t="shared" si="4"/>
        <v>31.476997578692497</v>
      </c>
      <c r="R34" s="55">
        <v>8</v>
      </c>
      <c r="S34" s="54">
        <f>R34/SUM(R$34:R$35)</f>
        <v>0.61538461538461542</v>
      </c>
      <c r="T34" s="54">
        <f t="shared" si="5"/>
        <v>17.204301075268816</v>
      </c>
      <c r="U34" s="55">
        <v>6</v>
      </c>
      <c r="V34" s="54">
        <f>U34/SUM(U$34:U$35)</f>
        <v>0.66666666666666663</v>
      </c>
      <c r="W34" s="54">
        <f t="shared" si="6"/>
        <v>18.575851393188852</v>
      </c>
      <c r="X34" s="55">
        <v>3</v>
      </c>
      <c r="Y34" s="54">
        <f>X34/SUM(X$34:X$35)</f>
        <v>0.33333333333333331</v>
      </c>
      <c r="Z34" s="54">
        <f t="shared" si="7"/>
        <v>9.9337748344370862</v>
      </c>
      <c r="AA34" s="55">
        <v>11</v>
      </c>
      <c r="AB34" s="54">
        <f>AA34/SUM(AA$34:AA$35)</f>
        <v>0.57894736842105265</v>
      </c>
      <c r="AC34" s="54">
        <f t="shared" si="8"/>
        <v>16.24815361890694</v>
      </c>
      <c r="AD34" s="55">
        <f t="shared" si="9"/>
        <v>94</v>
      </c>
      <c r="AE34" s="54">
        <f>AD34/SUM(AD$34:AD$35)</f>
        <v>0.55294117647058827</v>
      </c>
      <c r="AF34" s="54">
        <f t="shared" si="10"/>
        <v>20.56442791511704</v>
      </c>
    </row>
    <row r="35" spans="1:32" s="42" customFormat="1" ht="18.25" customHeight="1">
      <c r="A35" s="51" t="s">
        <v>63</v>
      </c>
      <c r="B35" s="52" t="s">
        <v>64</v>
      </c>
      <c r="C35" s="53">
        <f t="shared" si="0"/>
        <v>76</v>
      </c>
      <c r="D35" s="54">
        <f>C35/SUM(C$34:C$35)</f>
        <v>0.44705882352941179</v>
      </c>
      <c r="E35" s="54">
        <f t="shared" si="11"/>
        <v>16.626558739881865</v>
      </c>
      <c r="F35" s="55">
        <v>2</v>
      </c>
      <c r="G35" s="54">
        <f>F35/SUM(F$34:F$35)</f>
        <v>0.13333333333333333</v>
      </c>
      <c r="H35" s="54">
        <f t="shared" si="1"/>
        <v>3.7383177570093458</v>
      </c>
      <c r="I35" s="55">
        <v>38</v>
      </c>
      <c r="J35" s="54">
        <f>I35/SUM(I$34:I$35)</f>
        <v>0.52054794520547942</v>
      </c>
      <c r="K35" s="54">
        <f t="shared" si="2"/>
        <v>25.316455696202532</v>
      </c>
      <c r="L35" s="55">
        <v>11</v>
      </c>
      <c r="M35" s="54">
        <f>L35/SUM(L$34:L$35)</f>
        <v>0.6875</v>
      </c>
      <c r="N35" s="54">
        <f t="shared" si="3"/>
        <v>30.985915492957748</v>
      </c>
      <c r="O35" s="55">
        <v>3</v>
      </c>
      <c r="P35" s="54">
        <f>O35/SUM(O$34:O$35)</f>
        <v>0.1875</v>
      </c>
      <c r="Q35" s="54">
        <f t="shared" si="4"/>
        <v>7.2639225181598066</v>
      </c>
      <c r="R35" s="55">
        <v>5</v>
      </c>
      <c r="S35" s="54">
        <f>R35/SUM(R$34:R$35)</f>
        <v>0.38461538461538464</v>
      </c>
      <c r="T35" s="54">
        <f t="shared" si="5"/>
        <v>10.752688172043012</v>
      </c>
      <c r="U35" s="55">
        <v>3</v>
      </c>
      <c r="V35" s="54">
        <f>U35/SUM(U$34:U$35)</f>
        <v>0.33333333333333331</v>
      </c>
      <c r="W35" s="54">
        <f t="shared" si="6"/>
        <v>9.2879256965944261</v>
      </c>
      <c r="X35" s="55">
        <v>6</v>
      </c>
      <c r="Y35" s="54">
        <f>X35/SUM(X$34:X$35)</f>
        <v>0.66666666666666663</v>
      </c>
      <c r="Z35" s="54">
        <f t="shared" si="7"/>
        <v>19.867549668874172</v>
      </c>
      <c r="AA35" s="55">
        <v>8</v>
      </c>
      <c r="AB35" s="54">
        <f>AA35/SUM(AA$34:AA$35)</f>
        <v>0.42105263157894735</v>
      </c>
      <c r="AC35" s="54">
        <f t="shared" si="8"/>
        <v>11.816838995568686</v>
      </c>
      <c r="AD35" s="55">
        <f t="shared" si="9"/>
        <v>76</v>
      </c>
      <c r="AE35" s="54">
        <f>AD35/SUM(AD$34:AD$35)</f>
        <v>0.44705882352941179</v>
      </c>
      <c r="AF35" s="54">
        <f t="shared" si="10"/>
        <v>16.626558739881865</v>
      </c>
    </row>
    <row r="36" spans="1:32" s="42" customFormat="1" ht="18.25" customHeight="1">
      <c r="A36" s="51" t="s">
        <v>65</v>
      </c>
      <c r="B36" s="52" t="s">
        <v>66</v>
      </c>
      <c r="C36" s="53">
        <f t="shared" ref="C36:C68" si="22">SUM(F36,I36,L36,O36,R36,U36,X36,AA36)</f>
        <v>73</v>
      </c>
      <c r="D36" s="54">
        <f>C36/SUM(C$36:C$39)</f>
        <v>0.32589285714285715</v>
      </c>
      <c r="E36" s="54">
        <f t="shared" ref="E36:E67" si="23">C36/C$68*1000</f>
        <v>15.970247210676002</v>
      </c>
      <c r="F36" s="55">
        <v>5</v>
      </c>
      <c r="G36" s="54">
        <f>F36/SUM(F$36:F$39)</f>
        <v>0.13157894736842105</v>
      </c>
      <c r="H36" s="54">
        <f t="shared" ref="H36:H67" si="24">F36/F$68*1000</f>
        <v>9.3457943925233646</v>
      </c>
      <c r="I36" s="55">
        <v>29</v>
      </c>
      <c r="J36" s="54">
        <f>I36/SUM(I$36:I$39)</f>
        <v>0.40845070422535212</v>
      </c>
      <c r="K36" s="54">
        <f t="shared" ref="K36:K67" si="25">I36/I$68*1000</f>
        <v>19.320453031312457</v>
      </c>
      <c r="L36" s="55">
        <v>6</v>
      </c>
      <c r="M36" s="54">
        <f>L36/SUM(L$36:L$39)</f>
        <v>0.42857142857142855</v>
      </c>
      <c r="N36" s="54">
        <f t="shared" ref="N36:N67" si="26">L36/L$68*1000</f>
        <v>16.901408450704224</v>
      </c>
      <c r="O36" s="55">
        <v>5</v>
      </c>
      <c r="P36" s="54">
        <f>O36/SUM(O$36:O$39)</f>
        <v>0.25</v>
      </c>
      <c r="Q36" s="54">
        <f t="shared" ref="Q36:Q67" si="27">O36/O$68*1000</f>
        <v>12.106537530266344</v>
      </c>
      <c r="R36" s="55">
        <v>1</v>
      </c>
      <c r="S36" s="54">
        <f>R36/SUM(R$36:R$39)</f>
        <v>9.0909090909090912E-2</v>
      </c>
      <c r="T36" s="54">
        <f t="shared" ref="T36:T67" si="28">R36/R$68*1000</f>
        <v>2.150537634408602</v>
      </c>
      <c r="U36" s="55">
        <v>11</v>
      </c>
      <c r="V36" s="54">
        <f>U36/SUM(U$36:U$39)</f>
        <v>0.47826086956521741</v>
      </c>
      <c r="W36" s="54">
        <f t="shared" ref="W36:W67" si="29">U36/U$68*1000</f>
        <v>34.055727554179562</v>
      </c>
      <c r="X36" s="55">
        <v>3</v>
      </c>
      <c r="Y36" s="54">
        <f>X36/SUM(X$36:X$39)</f>
        <v>0.25</v>
      </c>
      <c r="Z36" s="54">
        <f t="shared" ref="Z36:Z67" si="30">X36/X$68*1000</f>
        <v>9.9337748344370862</v>
      </c>
      <c r="AA36" s="55">
        <v>13</v>
      </c>
      <c r="AB36" s="54">
        <f>AA36/SUM(AA$36:AA$39)</f>
        <v>0.37142857142857144</v>
      </c>
      <c r="AC36" s="54">
        <f t="shared" ref="AC36:AC67" si="31">AA36/AA$68*1000</f>
        <v>19.202363367799116</v>
      </c>
      <c r="AD36" s="55">
        <f t="shared" ref="AD36:AD68" si="32">SUM(F36,I36,L36,O36,R36,U36,X36,AA36)</f>
        <v>73</v>
      </c>
      <c r="AE36" s="54">
        <f>AD36/SUM(AD$36:AD$39)</f>
        <v>0.32589285714285715</v>
      </c>
      <c r="AF36" s="54">
        <f t="shared" ref="AF36:AF67" si="33">AD36/AD$68*1000</f>
        <v>15.970247210676002</v>
      </c>
    </row>
    <row r="37" spans="1:32" s="42" customFormat="1" ht="18.25" customHeight="1">
      <c r="A37" s="51" t="s">
        <v>67</v>
      </c>
      <c r="B37" s="52" t="s">
        <v>68</v>
      </c>
      <c r="C37" s="53">
        <f t="shared" si="22"/>
        <v>66</v>
      </c>
      <c r="D37" s="54">
        <f>C37/SUM(C$36:C$39)</f>
        <v>0.29464285714285715</v>
      </c>
      <c r="E37" s="54">
        <f t="shared" si="23"/>
        <v>14.438853642528986</v>
      </c>
      <c r="F37" s="55">
        <v>18</v>
      </c>
      <c r="G37" s="54">
        <f>F37/SUM(F$36:F$39)</f>
        <v>0.47368421052631576</v>
      </c>
      <c r="H37" s="54">
        <f t="shared" si="24"/>
        <v>33.644859813084111</v>
      </c>
      <c r="I37" s="55">
        <v>18</v>
      </c>
      <c r="J37" s="54">
        <f>I37/SUM(I$36:I$39)</f>
        <v>0.25352112676056338</v>
      </c>
      <c r="K37" s="54">
        <f t="shared" si="25"/>
        <v>11.992005329780145</v>
      </c>
      <c r="L37" s="55">
        <v>1</v>
      </c>
      <c r="M37" s="54">
        <f>L37/SUM(L$36:L$39)</f>
        <v>7.1428571428571425E-2</v>
      </c>
      <c r="N37" s="54">
        <f t="shared" si="26"/>
        <v>2.8169014084507045</v>
      </c>
      <c r="O37" s="55">
        <v>7</v>
      </c>
      <c r="P37" s="54">
        <f>O37/SUM(O$36:O$39)</f>
        <v>0.35</v>
      </c>
      <c r="Q37" s="54">
        <f t="shared" si="27"/>
        <v>16.949152542372882</v>
      </c>
      <c r="R37" s="55">
        <v>9</v>
      </c>
      <c r="S37" s="54">
        <f>R37/SUM(R$36:R$39)</f>
        <v>0.81818181818181823</v>
      </c>
      <c r="T37" s="54">
        <f t="shared" si="28"/>
        <v>19.35483870967742</v>
      </c>
      <c r="U37" s="55">
        <v>4</v>
      </c>
      <c r="V37" s="54">
        <f>U37/SUM(U$36:U$39)</f>
        <v>0.17391304347826086</v>
      </c>
      <c r="W37" s="54">
        <f t="shared" si="29"/>
        <v>12.383900928792571</v>
      </c>
      <c r="X37" s="55">
        <v>3</v>
      </c>
      <c r="Y37" s="54">
        <f>X37/SUM(X$36:X$39)</f>
        <v>0.25</v>
      </c>
      <c r="Z37" s="54">
        <f t="shared" si="30"/>
        <v>9.9337748344370862</v>
      </c>
      <c r="AA37" s="55">
        <v>6</v>
      </c>
      <c r="AB37" s="54">
        <f>AA37/SUM(AA$36:AA$39)</f>
        <v>0.17142857142857143</v>
      </c>
      <c r="AC37" s="54">
        <f t="shared" si="31"/>
        <v>8.862629246676514</v>
      </c>
      <c r="AD37" s="55">
        <f t="shared" si="32"/>
        <v>66</v>
      </c>
      <c r="AE37" s="54">
        <f>AD37/SUM(AD$36:AD$39)</f>
        <v>0.29464285714285715</v>
      </c>
      <c r="AF37" s="54">
        <f t="shared" si="33"/>
        <v>14.438853642528986</v>
      </c>
    </row>
    <row r="38" spans="1:32" s="42" customFormat="1" ht="18.25" customHeight="1">
      <c r="A38" s="51" t="s">
        <v>67</v>
      </c>
      <c r="B38" s="52" t="s">
        <v>69</v>
      </c>
      <c r="C38" s="53">
        <f t="shared" si="22"/>
        <v>22</v>
      </c>
      <c r="D38" s="54">
        <f>C38/SUM(C$36:C$39)</f>
        <v>9.8214285714285712E-2</v>
      </c>
      <c r="E38" s="54">
        <f t="shared" si="23"/>
        <v>4.8129512141763291</v>
      </c>
      <c r="F38" s="55">
        <v>11</v>
      </c>
      <c r="G38" s="54">
        <f>F38/SUM(F$36:F$39)</f>
        <v>0.28947368421052633</v>
      </c>
      <c r="H38" s="54">
        <f t="shared" si="24"/>
        <v>20.560747663551403</v>
      </c>
      <c r="I38" s="55">
        <v>4</v>
      </c>
      <c r="J38" s="54">
        <f>I38/SUM(I$36:I$39)</f>
        <v>5.6338028169014086E-2</v>
      </c>
      <c r="K38" s="54">
        <f t="shared" si="25"/>
        <v>2.6648900732844769</v>
      </c>
      <c r="L38" s="55">
        <v>1</v>
      </c>
      <c r="M38" s="54">
        <f>L38/SUM(L$36:L$39)</f>
        <v>7.1428571428571425E-2</v>
      </c>
      <c r="N38" s="54">
        <f t="shared" si="26"/>
        <v>2.8169014084507045</v>
      </c>
      <c r="O38" s="55">
        <v>3</v>
      </c>
      <c r="P38" s="54">
        <f>O38/SUM(O$36:O$39)</f>
        <v>0.15</v>
      </c>
      <c r="Q38" s="54">
        <f t="shared" si="27"/>
        <v>7.2639225181598066</v>
      </c>
      <c r="R38" s="55">
        <v>1</v>
      </c>
      <c r="S38" s="54">
        <f>R38/SUM(R$36:R$39)</f>
        <v>9.0909090909090912E-2</v>
      </c>
      <c r="T38" s="54">
        <f t="shared" si="28"/>
        <v>2.150537634408602</v>
      </c>
      <c r="U38" s="55">
        <v>0</v>
      </c>
      <c r="V38" s="54">
        <f>U38/SUM(U$36:U$39)</f>
        <v>0</v>
      </c>
      <c r="W38" s="54">
        <f t="shared" si="29"/>
        <v>0</v>
      </c>
      <c r="X38" s="55">
        <v>0</v>
      </c>
      <c r="Y38" s="54">
        <f>X38/SUM(X$36:X$39)</f>
        <v>0</v>
      </c>
      <c r="Z38" s="54">
        <f t="shared" si="30"/>
        <v>0</v>
      </c>
      <c r="AA38" s="55">
        <v>2</v>
      </c>
      <c r="AB38" s="54">
        <f>AA38/SUM(AA$36:AA$39)</f>
        <v>5.7142857142857141E-2</v>
      </c>
      <c r="AC38" s="54">
        <f t="shared" si="31"/>
        <v>2.9542097488921715</v>
      </c>
      <c r="AD38" s="55">
        <f t="shared" si="32"/>
        <v>22</v>
      </c>
      <c r="AE38" s="54">
        <f>AD38/SUM(AD$36:AD$39)</f>
        <v>9.8214285714285712E-2</v>
      </c>
      <c r="AF38" s="54">
        <f t="shared" si="33"/>
        <v>4.8129512141763291</v>
      </c>
    </row>
    <row r="39" spans="1:32" s="42" customFormat="1" ht="18.25" customHeight="1">
      <c r="A39" s="51" t="s">
        <v>67</v>
      </c>
      <c r="B39" s="52" t="s">
        <v>70</v>
      </c>
      <c r="C39" s="53">
        <f t="shared" si="22"/>
        <v>63</v>
      </c>
      <c r="D39" s="54">
        <f>C39/SUM(C$36:C$39)</f>
        <v>0.28125</v>
      </c>
      <c r="E39" s="54">
        <f t="shared" si="23"/>
        <v>13.782542113323123</v>
      </c>
      <c r="F39" s="55">
        <v>4</v>
      </c>
      <c r="G39" s="54">
        <f>F39/SUM(F$36:F$39)</f>
        <v>0.10526315789473684</v>
      </c>
      <c r="H39" s="54">
        <f t="shared" si="24"/>
        <v>7.4766355140186915</v>
      </c>
      <c r="I39" s="55">
        <v>20</v>
      </c>
      <c r="J39" s="54">
        <f>I39/SUM(I$36:I$39)</f>
        <v>0.28169014084507044</v>
      </c>
      <c r="K39" s="54">
        <f t="shared" si="25"/>
        <v>13.324450366422385</v>
      </c>
      <c r="L39" s="55">
        <v>6</v>
      </c>
      <c r="M39" s="54">
        <f>L39/SUM(L$36:L$39)</f>
        <v>0.42857142857142855</v>
      </c>
      <c r="N39" s="54">
        <f t="shared" si="26"/>
        <v>16.901408450704224</v>
      </c>
      <c r="O39" s="55">
        <v>5</v>
      </c>
      <c r="P39" s="54">
        <f>O39/SUM(O$36:O$39)</f>
        <v>0.25</v>
      </c>
      <c r="Q39" s="54">
        <f t="shared" si="27"/>
        <v>12.106537530266344</v>
      </c>
      <c r="R39" s="55">
        <v>0</v>
      </c>
      <c r="S39" s="54">
        <f>R39/SUM(R$36:R$39)</f>
        <v>0</v>
      </c>
      <c r="T39" s="54">
        <f t="shared" si="28"/>
        <v>0</v>
      </c>
      <c r="U39" s="55">
        <v>8</v>
      </c>
      <c r="V39" s="54">
        <f>U39/SUM(U$36:U$39)</f>
        <v>0.34782608695652173</v>
      </c>
      <c r="W39" s="54">
        <f t="shared" si="29"/>
        <v>24.767801857585141</v>
      </c>
      <c r="X39" s="55">
        <v>6</v>
      </c>
      <c r="Y39" s="54">
        <f>X39/SUM(X$36:X$39)</f>
        <v>0.5</v>
      </c>
      <c r="Z39" s="54">
        <f t="shared" si="30"/>
        <v>19.867549668874172</v>
      </c>
      <c r="AA39" s="55">
        <v>14</v>
      </c>
      <c r="AB39" s="54">
        <f>AA39/SUM(AA$36:AA$39)</f>
        <v>0.4</v>
      </c>
      <c r="AC39" s="54">
        <f t="shared" si="31"/>
        <v>20.6794682422452</v>
      </c>
      <c r="AD39" s="55">
        <f t="shared" si="32"/>
        <v>63</v>
      </c>
      <c r="AE39" s="54">
        <f>AD39/SUM(AD$36:AD$39)</f>
        <v>0.28125</v>
      </c>
      <c r="AF39" s="54">
        <f t="shared" si="33"/>
        <v>13.782542113323123</v>
      </c>
    </row>
    <row r="40" spans="1:32" s="42" customFormat="1" ht="18.25" customHeight="1">
      <c r="A40" s="51" t="s">
        <v>71</v>
      </c>
      <c r="B40" s="60" t="s">
        <v>72</v>
      </c>
      <c r="C40" s="61">
        <f t="shared" si="22"/>
        <v>44</v>
      </c>
      <c r="D40" s="62">
        <f>C40/SUM(C$40:C$41)</f>
        <v>0.25</v>
      </c>
      <c r="E40" s="62">
        <f t="shared" si="23"/>
        <v>9.6259024283526582</v>
      </c>
      <c r="F40" s="63">
        <v>1</v>
      </c>
      <c r="G40" s="62">
        <f>F40/SUM(F$40:F$41)</f>
        <v>4.7619047619047616E-2</v>
      </c>
      <c r="H40" s="62">
        <f t="shared" si="24"/>
        <v>1.8691588785046729</v>
      </c>
      <c r="I40" s="63">
        <v>13</v>
      </c>
      <c r="J40" s="62">
        <f>I40/SUM(I$40:I$41)</f>
        <v>0.26530612244897961</v>
      </c>
      <c r="K40" s="62">
        <f t="shared" si="25"/>
        <v>8.6608927381745513</v>
      </c>
      <c r="L40" s="63">
        <v>7</v>
      </c>
      <c r="M40" s="62">
        <f>L40/SUM(L$40:L$41)</f>
        <v>0.41176470588235292</v>
      </c>
      <c r="N40" s="62">
        <f t="shared" si="26"/>
        <v>19.718309859154932</v>
      </c>
      <c r="O40" s="63">
        <v>5</v>
      </c>
      <c r="P40" s="62">
        <f>O40/SUM(O$40:O$41)</f>
        <v>0.29411764705882354</v>
      </c>
      <c r="Q40" s="62">
        <f t="shared" si="27"/>
        <v>12.106537530266344</v>
      </c>
      <c r="R40" s="63">
        <v>2</v>
      </c>
      <c r="S40" s="62">
        <f>R40/SUM(R$40:R$41)</f>
        <v>8.3333333333333329E-2</v>
      </c>
      <c r="T40" s="62">
        <f t="shared" si="28"/>
        <v>4.301075268817204</v>
      </c>
      <c r="U40" s="63">
        <v>3</v>
      </c>
      <c r="V40" s="62">
        <f>U40/SUM(U$40:U$41)</f>
        <v>0.6</v>
      </c>
      <c r="W40" s="62">
        <f t="shared" si="29"/>
        <v>9.2879256965944261</v>
      </c>
      <c r="X40" s="63">
        <v>1</v>
      </c>
      <c r="Y40" s="62">
        <f>X40/SUM(X$40:X$41)</f>
        <v>7.6923076923076927E-2</v>
      </c>
      <c r="Z40" s="62">
        <f t="shared" si="30"/>
        <v>3.3112582781456954</v>
      </c>
      <c r="AA40" s="63">
        <v>12</v>
      </c>
      <c r="AB40" s="62">
        <f>AA40/SUM(AA$40:AA$41)</f>
        <v>0.4</v>
      </c>
      <c r="AC40" s="62">
        <f t="shared" si="31"/>
        <v>17.725258493353028</v>
      </c>
      <c r="AD40" s="63">
        <f t="shared" si="32"/>
        <v>44</v>
      </c>
      <c r="AE40" s="62">
        <f>AD40/SUM(AD$40:AD$41)</f>
        <v>0.25</v>
      </c>
      <c r="AF40" s="62">
        <f t="shared" si="33"/>
        <v>9.6259024283526582</v>
      </c>
    </row>
    <row r="41" spans="1:32" s="42" customFormat="1" ht="18.25" customHeight="1">
      <c r="A41" s="51" t="s">
        <v>73</v>
      </c>
      <c r="B41" s="64" t="s">
        <v>74</v>
      </c>
      <c r="C41" s="65">
        <f t="shared" si="22"/>
        <v>132</v>
      </c>
      <c r="D41" s="66">
        <f>C41/SUM(C$40:C$41)</f>
        <v>0.75</v>
      </c>
      <c r="E41" s="66">
        <f t="shared" si="23"/>
        <v>28.877707285057973</v>
      </c>
      <c r="F41" s="67">
        <v>20</v>
      </c>
      <c r="G41" s="66">
        <f>F41/SUM(F$40:F$41)</f>
        <v>0.95238095238095233</v>
      </c>
      <c r="H41" s="66">
        <f t="shared" si="24"/>
        <v>37.383177570093459</v>
      </c>
      <c r="I41" s="67">
        <v>36</v>
      </c>
      <c r="J41" s="66">
        <f>I41/SUM(I$40:I$41)</f>
        <v>0.73469387755102045</v>
      </c>
      <c r="K41" s="66">
        <f t="shared" si="25"/>
        <v>23.98401065956029</v>
      </c>
      <c r="L41" s="67">
        <v>10</v>
      </c>
      <c r="M41" s="66">
        <f>L41/SUM(L$40:L$41)</f>
        <v>0.58823529411764708</v>
      </c>
      <c r="N41" s="66">
        <f t="shared" si="26"/>
        <v>28.169014084507044</v>
      </c>
      <c r="O41" s="67">
        <v>12</v>
      </c>
      <c r="P41" s="66">
        <f>O41/SUM(O$40:O$41)</f>
        <v>0.70588235294117652</v>
      </c>
      <c r="Q41" s="66">
        <f t="shared" si="27"/>
        <v>29.055690072639226</v>
      </c>
      <c r="R41" s="67">
        <v>22</v>
      </c>
      <c r="S41" s="66">
        <f>R41/SUM(R$40:R$41)</f>
        <v>0.91666666666666663</v>
      </c>
      <c r="T41" s="66">
        <f t="shared" si="28"/>
        <v>47.311827956989248</v>
      </c>
      <c r="U41" s="67">
        <v>2</v>
      </c>
      <c r="V41" s="66">
        <f>U41/SUM(U$40:U$41)</f>
        <v>0.4</v>
      </c>
      <c r="W41" s="66">
        <f t="shared" si="29"/>
        <v>6.1919504643962853</v>
      </c>
      <c r="X41" s="67">
        <v>12</v>
      </c>
      <c r="Y41" s="66">
        <f>X41/SUM(X$40:X$41)</f>
        <v>0.92307692307692313</v>
      </c>
      <c r="Z41" s="66">
        <f t="shared" si="30"/>
        <v>39.735099337748345</v>
      </c>
      <c r="AA41" s="67">
        <v>18</v>
      </c>
      <c r="AB41" s="66">
        <f>AA41/SUM(AA$40:AA$41)</f>
        <v>0.6</v>
      </c>
      <c r="AC41" s="66">
        <f t="shared" si="31"/>
        <v>26.587887740029544</v>
      </c>
      <c r="AD41" s="67">
        <f t="shared" si="32"/>
        <v>132</v>
      </c>
      <c r="AE41" s="66">
        <f>AD41/SUM(AD$40:AD$41)</f>
        <v>0.75</v>
      </c>
      <c r="AF41" s="66">
        <f t="shared" si="33"/>
        <v>28.877707285057973</v>
      </c>
    </row>
    <row r="42" spans="1:32" s="42" customFormat="1" ht="18.25" customHeight="1">
      <c r="A42" s="51" t="s">
        <v>75</v>
      </c>
      <c r="B42" s="56" t="s">
        <v>76</v>
      </c>
      <c r="C42" s="57">
        <f t="shared" si="22"/>
        <v>41</v>
      </c>
      <c r="D42" s="58">
        <f t="shared" ref="D42:D47" si="34">C42/SUM(C$42:C$47)</f>
        <v>0.18552036199095023</v>
      </c>
      <c r="E42" s="58">
        <f t="shared" si="23"/>
        <v>8.9695908991467945</v>
      </c>
      <c r="F42" s="59">
        <v>1</v>
      </c>
      <c r="G42" s="58">
        <f t="shared" ref="G42:G47" si="35">F42/SUM(F$42:F$47)</f>
        <v>2.564102564102564E-2</v>
      </c>
      <c r="H42" s="58">
        <f t="shared" si="24"/>
        <v>1.8691588785046729</v>
      </c>
      <c r="I42" s="59">
        <v>16</v>
      </c>
      <c r="J42" s="58">
        <f t="shared" ref="J42:J47" si="36">I42/SUM(I$42:I$47)</f>
        <v>0.2807017543859649</v>
      </c>
      <c r="K42" s="58">
        <f t="shared" si="25"/>
        <v>10.659560293137908</v>
      </c>
      <c r="L42" s="59">
        <v>5</v>
      </c>
      <c r="M42" s="58">
        <f t="shared" ref="M42:M47" si="37">L42/SUM(L$42:L$47)</f>
        <v>0.33333333333333331</v>
      </c>
      <c r="N42" s="58">
        <f t="shared" si="26"/>
        <v>14.084507042253522</v>
      </c>
      <c r="O42" s="59">
        <v>0</v>
      </c>
      <c r="P42" s="58">
        <f t="shared" ref="P42:P47" si="38">O42/SUM(O$42:O$47)</f>
        <v>0</v>
      </c>
      <c r="Q42" s="58">
        <f t="shared" si="27"/>
        <v>0</v>
      </c>
      <c r="R42" s="59">
        <v>0</v>
      </c>
      <c r="S42" s="58">
        <f t="shared" ref="S42:S47" si="39">R42/SUM(R$42:R$47)</f>
        <v>0</v>
      </c>
      <c r="T42" s="58">
        <f t="shared" si="28"/>
        <v>0</v>
      </c>
      <c r="U42" s="59">
        <v>7</v>
      </c>
      <c r="V42" s="58">
        <f t="shared" ref="V42:V47" si="40">U42/SUM(U$42:U$47)</f>
        <v>0.53846153846153844</v>
      </c>
      <c r="W42" s="58">
        <f t="shared" si="29"/>
        <v>21.671826625386998</v>
      </c>
      <c r="X42" s="59">
        <v>3</v>
      </c>
      <c r="Y42" s="58">
        <f t="shared" ref="Y42:Y47" si="41">X42/SUM(X$42:X$47)</f>
        <v>0.25</v>
      </c>
      <c r="Z42" s="58">
        <f t="shared" si="30"/>
        <v>9.9337748344370862</v>
      </c>
      <c r="AA42" s="59">
        <v>9</v>
      </c>
      <c r="AB42" s="58">
        <f t="shared" ref="AB42:AB47" si="42">AA42/SUM(AA$42:AA$47)</f>
        <v>0.25714285714285712</v>
      </c>
      <c r="AC42" s="58">
        <f t="shared" si="31"/>
        <v>13.293943870014772</v>
      </c>
      <c r="AD42" s="59">
        <f t="shared" si="32"/>
        <v>41</v>
      </c>
      <c r="AE42" s="58">
        <f t="shared" ref="AE42:AE47" si="43">AD42/SUM(AD$42:AD$47)</f>
        <v>0.18552036199095023</v>
      </c>
      <c r="AF42" s="58">
        <f t="shared" si="33"/>
        <v>8.9695908991467945</v>
      </c>
    </row>
    <row r="43" spans="1:32" s="42" customFormat="1" ht="18.25" customHeight="1">
      <c r="A43" s="51" t="s">
        <v>77</v>
      </c>
      <c r="B43" s="52" t="s">
        <v>78</v>
      </c>
      <c r="C43" s="53">
        <f t="shared" si="22"/>
        <v>42</v>
      </c>
      <c r="D43" s="54">
        <f t="shared" si="34"/>
        <v>0.19004524886877827</v>
      </c>
      <c r="E43" s="54">
        <f t="shared" si="23"/>
        <v>9.1883614088820842</v>
      </c>
      <c r="F43" s="55">
        <v>5</v>
      </c>
      <c r="G43" s="54">
        <f t="shared" si="35"/>
        <v>0.12820512820512819</v>
      </c>
      <c r="H43" s="54">
        <f t="shared" si="24"/>
        <v>9.3457943925233646</v>
      </c>
      <c r="I43" s="55">
        <v>13</v>
      </c>
      <c r="J43" s="54">
        <f t="shared" si="36"/>
        <v>0.22807017543859648</v>
      </c>
      <c r="K43" s="54">
        <f t="shared" si="25"/>
        <v>8.6608927381745513</v>
      </c>
      <c r="L43" s="55">
        <v>2</v>
      </c>
      <c r="M43" s="54">
        <f t="shared" si="37"/>
        <v>0.13333333333333333</v>
      </c>
      <c r="N43" s="54">
        <f t="shared" si="26"/>
        <v>5.6338028169014089</v>
      </c>
      <c r="O43" s="55">
        <v>5</v>
      </c>
      <c r="P43" s="54">
        <f t="shared" si="38"/>
        <v>0.25</v>
      </c>
      <c r="Q43" s="54">
        <f t="shared" si="27"/>
        <v>12.106537530266344</v>
      </c>
      <c r="R43" s="55">
        <v>5</v>
      </c>
      <c r="S43" s="54">
        <f t="shared" si="39"/>
        <v>0.16666666666666666</v>
      </c>
      <c r="T43" s="54">
        <f t="shared" si="28"/>
        <v>10.752688172043012</v>
      </c>
      <c r="U43" s="55">
        <v>3</v>
      </c>
      <c r="V43" s="54">
        <f t="shared" si="40"/>
        <v>0.23076923076923078</v>
      </c>
      <c r="W43" s="54">
        <f t="shared" si="29"/>
        <v>9.2879256965944261</v>
      </c>
      <c r="X43" s="55">
        <v>2</v>
      </c>
      <c r="Y43" s="54">
        <f t="shared" si="41"/>
        <v>0.16666666666666666</v>
      </c>
      <c r="Z43" s="54">
        <f t="shared" si="30"/>
        <v>6.6225165562913908</v>
      </c>
      <c r="AA43" s="55">
        <v>7</v>
      </c>
      <c r="AB43" s="54">
        <f t="shared" si="42"/>
        <v>0.2</v>
      </c>
      <c r="AC43" s="54">
        <f t="shared" si="31"/>
        <v>10.3397341211226</v>
      </c>
      <c r="AD43" s="55">
        <f t="shared" si="32"/>
        <v>42</v>
      </c>
      <c r="AE43" s="54">
        <f t="shared" si="43"/>
        <v>0.19004524886877827</v>
      </c>
      <c r="AF43" s="54">
        <f t="shared" si="33"/>
        <v>9.1883614088820842</v>
      </c>
    </row>
    <row r="44" spans="1:32" s="42" customFormat="1" ht="18.25" customHeight="1">
      <c r="A44" s="51" t="s">
        <v>77</v>
      </c>
      <c r="B44" s="56" t="s">
        <v>79</v>
      </c>
      <c r="C44" s="57">
        <f t="shared" si="22"/>
        <v>30</v>
      </c>
      <c r="D44" s="58">
        <f t="shared" si="34"/>
        <v>0.13574660633484162</v>
      </c>
      <c r="E44" s="58">
        <f t="shared" si="23"/>
        <v>6.5631152920586304</v>
      </c>
      <c r="F44" s="59">
        <v>3</v>
      </c>
      <c r="G44" s="58">
        <f t="shared" si="35"/>
        <v>7.6923076923076927E-2</v>
      </c>
      <c r="H44" s="58">
        <f t="shared" si="24"/>
        <v>5.6074766355140184</v>
      </c>
      <c r="I44" s="59">
        <v>6</v>
      </c>
      <c r="J44" s="58">
        <f t="shared" si="36"/>
        <v>0.10526315789473684</v>
      </c>
      <c r="K44" s="58">
        <f t="shared" si="25"/>
        <v>3.9973351099267158</v>
      </c>
      <c r="L44" s="59">
        <v>4</v>
      </c>
      <c r="M44" s="58">
        <f t="shared" si="37"/>
        <v>0.26666666666666666</v>
      </c>
      <c r="N44" s="58">
        <f t="shared" si="26"/>
        <v>11.267605633802818</v>
      </c>
      <c r="O44" s="59">
        <v>2</v>
      </c>
      <c r="P44" s="58">
        <f t="shared" si="38"/>
        <v>0.1</v>
      </c>
      <c r="Q44" s="58">
        <f t="shared" si="27"/>
        <v>4.8426150121065374</v>
      </c>
      <c r="R44" s="59">
        <v>3</v>
      </c>
      <c r="S44" s="58">
        <f t="shared" si="39"/>
        <v>0.1</v>
      </c>
      <c r="T44" s="58">
        <f t="shared" si="28"/>
        <v>6.4516129032258061</v>
      </c>
      <c r="U44" s="59">
        <v>2</v>
      </c>
      <c r="V44" s="58">
        <f t="shared" si="40"/>
        <v>0.15384615384615385</v>
      </c>
      <c r="W44" s="58">
        <f t="shared" si="29"/>
        <v>6.1919504643962853</v>
      </c>
      <c r="X44" s="59">
        <v>2</v>
      </c>
      <c r="Y44" s="58">
        <f t="shared" si="41"/>
        <v>0.16666666666666666</v>
      </c>
      <c r="Z44" s="58">
        <f t="shared" si="30"/>
        <v>6.6225165562913908</v>
      </c>
      <c r="AA44" s="59">
        <v>8</v>
      </c>
      <c r="AB44" s="58">
        <f t="shared" si="42"/>
        <v>0.22857142857142856</v>
      </c>
      <c r="AC44" s="58">
        <f t="shared" si="31"/>
        <v>11.816838995568686</v>
      </c>
      <c r="AD44" s="59">
        <f t="shared" si="32"/>
        <v>30</v>
      </c>
      <c r="AE44" s="58">
        <f t="shared" si="43"/>
        <v>0.13574660633484162</v>
      </c>
      <c r="AF44" s="58">
        <f t="shared" si="33"/>
        <v>6.5631152920586304</v>
      </c>
    </row>
    <row r="45" spans="1:32" s="42" customFormat="1" ht="18.25" customHeight="1">
      <c r="A45" s="51" t="s">
        <v>77</v>
      </c>
      <c r="B45" s="52" t="s">
        <v>80</v>
      </c>
      <c r="C45" s="53">
        <f t="shared" si="22"/>
        <v>35</v>
      </c>
      <c r="D45" s="54">
        <f t="shared" si="34"/>
        <v>0.15837104072398189</v>
      </c>
      <c r="E45" s="54">
        <f t="shared" si="23"/>
        <v>7.656967840735069</v>
      </c>
      <c r="F45" s="55">
        <v>13</v>
      </c>
      <c r="G45" s="54">
        <f t="shared" si="35"/>
        <v>0.33333333333333331</v>
      </c>
      <c r="H45" s="54">
        <f t="shared" si="24"/>
        <v>24.299065420560748</v>
      </c>
      <c r="I45" s="55">
        <v>7</v>
      </c>
      <c r="J45" s="54">
        <f t="shared" si="36"/>
        <v>0.12280701754385964</v>
      </c>
      <c r="K45" s="54">
        <f t="shared" si="25"/>
        <v>4.6635576282478342</v>
      </c>
      <c r="L45" s="55">
        <v>0</v>
      </c>
      <c r="M45" s="54">
        <f t="shared" si="37"/>
        <v>0</v>
      </c>
      <c r="N45" s="54">
        <f t="shared" si="26"/>
        <v>0</v>
      </c>
      <c r="O45" s="55">
        <v>6</v>
      </c>
      <c r="P45" s="54">
        <f t="shared" si="38"/>
        <v>0.3</v>
      </c>
      <c r="Q45" s="54">
        <f t="shared" si="27"/>
        <v>14.527845036319613</v>
      </c>
      <c r="R45" s="55">
        <v>7</v>
      </c>
      <c r="S45" s="54">
        <f t="shared" si="39"/>
        <v>0.23333333333333334</v>
      </c>
      <c r="T45" s="54">
        <f t="shared" si="28"/>
        <v>15.053763440860216</v>
      </c>
      <c r="U45" s="55">
        <v>0</v>
      </c>
      <c r="V45" s="54">
        <f t="shared" si="40"/>
        <v>0</v>
      </c>
      <c r="W45" s="54">
        <f t="shared" si="29"/>
        <v>0</v>
      </c>
      <c r="X45" s="55">
        <v>0</v>
      </c>
      <c r="Y45" s="54">
        <f t="shared" si="41"/>
        <v>0</v>
      </c>
      <c r="Z45" s="54">
        <f t="shared" si="30"/>
        <v>0</v>
      </c>
      <c r="AA45" s="55">
        <v>2</v>
      </c>
      <c r="AB45" s="54">
        <f t="shared" si="42"/>
        <v>5.7142857142857141E-2</v>
      </c>
      <c r="AC45" s="54">
        <f t="shared" si="31"/>
        <v>2.9542097488921715</v>
      </c>
      <c r="AD45" s="55">
        <f t="shared" si="32"/>
        <v>35</v>
      </c>
      <c r="AE45" s="54">
        <f t="shared" si="43"/>
        <v>0.15837104072398189</v>
      </c>
      <c r="AF45" s="54">
        <f t="shared" si="33"/>
        <v>7.656967840735069</v>
      </c>
    </row>
    <row r="46" spans="1:32" s="42" customFormat="1" ht="18.25" customHeight="1">
      <c r="A46" s="51" t="s">
        <v>77</v>
      </c>
      <c r="B46" s="52" t="s">
        <v>81</v>
      </c>
      <c r="C46" s="53">
        <f t="shared" si="22"/>
        <v>53</v>
      </c>
      <c r="D46" s="54">
        <f t="shared" si="34"/>
        <v>0.23981900452488689</v>
      </c>
      <c r="E46" s="54">
        <f t="shared" si="23"/>
        <v>11.594837015970247</v>
      </c>
      <c r="F46" s="55">
        <v>16</v>
      </c>
      <c r="G46" s="54">
        <f t="shared" si="35"/>
        <v>0.41025641025641024</v>
      </c>
      <c r="H46" s="54">
        <f t="shared" si="24"/>
        <v>29.906542056074766</v>
      </c>
      <c r="I46" s="55">
        <v>7</v>
      </c>
      <c r="J46" s="54">
        <f t="shared" si="36"/>
        <v>0.12280701754385964</v>
      </c>
      <c r="K46" s="54">
        <f t="shared" si="25"/>
        <v>4.6635576282478342</v>
      </c>
      <c r="L46" s="55">
        <v>2</v>
      </c>
      <c r="M46" s="54">
        <f t="shared" si="37"/>
        <v>0.13333333333333333</v>
      </c>
      <c r="N46" s="54">
        <f t="shared" si="26"/>
        <v>5.6338028169014089</v>
      </c>
      <c r="O46" s="55">
        <v>5</v>
      </c>
      <c r="P46" s="54">
        <f t="shared" si="38"/>
        <v>0.25</v>
      </c>
      <c r="Q46" s="54">
        <f t="shared" si="27"/>
        <v>12.106537530266344</v>
      </c>
      <c r="R46" s="55">
        <v>13</v>
      </c>
      <c r="S46" s="54">
        <f t="shared" si="39"/>
        <v>0.43333333333333335</v>
      </c>
      <c r="T46" s="54">
        <f t="shared" si="28"/>
        <v>27.956989247311828</v>
      </c>
      <c r="U46" s="55">
        <v>1</v>
      </c>
      <c r="V46" s="54">
        <f t="shared" si="40"/>
        <v>7.6923076923076927E-2</v>
      </c>
      <c r="W46" s="54">
        <f t="shared" si="29"/>
        <v>3.0959752321981426</v>
      </c>
      <c r="X46" s="55">
        <v>4</v>
      </c>
      <c r="Y46" s="54">
        <f t="shared" si="41"/>
        <v>0.33333333333333331</v>
      </c>
      <c r="Z46" s="54">
        <f t="shared" si="30"/>
        <v>13.245033112582782</v>
      </c>
      <c r="AA46" s="55">
        <v>5</v>
      </c>
      <c r="AB46" s="54">
        <f t="shared" si="42"/>
        <v>0.14285714285714285</v>
      </c>
      <c r="AC46" s="54">
        <f t="shared" si="31"/>
        <v>7.385524372230428</v>
      </c>
      <c r="AD46" s="55">
        <f t="shared" si="32"/>
        <v>53</v>
      </c>
      <c r="AE46" s="54">
        <f t="shared" si="43"/>
        <v>0.23981900452488689</v>
      </c>
      <c r="AF46" s="54">
        <f t="shared" si="33"/>
        <v>11.594837015970247</v>
      </c>
    </row>
    <row r="47" spans="1:32" s="42" customFormat="1" ht="18.25" customHeight="1">
      <c r="A47" s="51" t="s">
        <v>77</v>
      </c>
      <c r="B47" s="52" t="s">
        <v>82</v>
      </c>
      <c r="C47" s="53">
        <f t="shared" si="22"/>
        <v>20</v>
      </c>
      <c r="D47" s="54">
        <f t="shared" si="34"/>
        <v>9.0497737556561084E-2</v>
      </c>
      <c r="E47" s="54">
        <f t="shared" si="23"/>
        <v>4.3754101947057542</v>
      </c>
      <c r="F47" s="55">
        <v>1</v>
      </c>
      <c r="G47" s="54">
        <f t="shared" si="35"/>
        <v>2.564102564102564E-2</v>
      </c>
      <c r="H47" s="54">
        <f t="shared" si="24"/>
        <v>1.8691588785046729</v>
      </c>
      <c r="I47" s="55">
        <v>8</v>
      </c>
      <c r="J47" s="54">
        <f t="shared" si="36"/>
        <v>0.14035087719298245</v>
      </c>
      <c r="K47" s="54">
        <f t="shared" si="25"/>
        <v>5.3297801465689538</v>
      </c>
      <c r="L47" s="55">
        <v>2</v>
      </c>
      <c r="M47" s="54">
        <f t="shared" si="37"/>
        <v>0.13333333333333333</v>
      </c>
      <c r="N47" s="54">
        <f t="shared" si="26"/>
        <v>5.6338028169014089</v>
      </c>
      <c r="O47" s="55">
        <v>2</v>
      </c>
      <c r="P47" s="54">
        <f t="shared" si="38"/>
        <v>0.1</v>
      </c>
      <c r="Q47" s="54">
        <f t="shared" si="27"/>
        <v>4.8426150121065374</v>
      </c>
      <c r="R47" s="55">
        <v>2</v>
      </c>
      <c r="S47" s="54">
        <f t="shared" si="39"/>
        <v>6.6666666666666666E-2</v>
      </c>
      <c r="T47" s="54">
        <f t="shared" si="28"/>
        <v>4.301075268817204</v>
      </c>
      <c r="U47" s="55">
        <v>0</v>
      </c>
      <c r="V47" s="54">
        <f t="shared" si="40"/>
        <v>0</v>
      </c>
      <c r="W47" s="54">
        <f t="shared" si="29"/>
        <v>0</v>
      </c>
      <c r="X47" s="55">
        <v>1</v>
      </c>
      <c r="Y47" s="54">
        <f t="shared" si="41"/>
        <v>8.3333333333333329E-2</v>
      </c>
      <c r="Z47" s="54">
        <f t="shared" si="30"/>
        <v>3.3112582781456954</v>
      </c>
      <c r="AA47" s="55">
        <v>4</v>
      </c>
      <c r="AB47" s="54">
        <f t="shared" si="42"/>
        <v>0.11428571428571428</v>
      </c>
      <c r="AC47" s="54">
        <f t="shared" si="31"/>
        <v>5.9084194977843429</v>
      </c>
      <c r="AD47" s="55">
        <f t="shared" si="32"/>
        <v>20</v>
      </c>
      <c r="AE47" s="54">
        <f t="shared" si="43"/>
        <v>9.0497737556561084E-2</v>
      </c>
      <c r="AF47" s="54">
        <f t="shared" si="33"/>
        <v>4.3754101947057542</v>
      </c>
    </row>
    <row r="48" spans="1:32" s="42" customFormat="1" ht="18.25" customHeight="1">
      <c r="A48" s="51" t="s">
        <v>83</v>
      </c>
      <c r="B48" s="52" t="s">
        <v>84</v>
      </c>
      <c r="C48" s="53">
        <f t="shared" si="22"/>
        <v>79</v>
      </c>
      <c r="D48" s="54">
        <f t="shared" ref="D48:D53" si="44">C48/SUM(C$48:C$53)</f>
        <v>0.25079365079365079</v>
      </c>
      <c r="E48" s="54">
        <f t="shared" si="23"/>
        <v>17.282870269087727</v>
      </c>
      <c r="F48" s="55">
        <v>18</v>
      </c>
      <c r="G48" s="54">
        <f t="shared" ref="G48:G53" si="45">F48/SUM(F$48:F$53)</f>
        <v>0.33962264150943394</v>
      </c>
      <c r="H48" s="54">
        <f t="shared" si="24"/>
        <v>33.644859813084111</v>
      </c>
      <c r="I48" s="55">
        <v>15</v>
      </c>
      <c r="J48" s="54">
        <f t="shared" ref="J48:J53" si="46">I48/SUM(I$48:I$53)</f>
        <v>0.14851485148514851</v>
      </c>
      <c r="K48" s="54">
        <f t="shared" si="25"/>
        <v>9.9933377748167889</v>
      </c>
      <c r="L48" s="55">
        <v>5</v>
      </c>
      <c r="M48" s="54">
        <f t="shared" ref="M48:M53" si="47">L48/SUM(L$48:L$53)</f>
        <v>0.22727272727272727</v>
      </c>
      <c r="N48" s="54">
        <f t="shared" si="26"/>
        <v>14.084507042253522</v>
      </c>
      <c r="O48" s="55">
        <v>9</v>
      </c>
      <c r="P48" s="54">
        <f t="shared" ref="P48:P53" si="48">O48/SUM(O$48:O$53)</f>
        <v>0.375</v>
      </c>
      <c r="Q48" s="54">
        <f t="shared" si="27"/>
        <v>21.791767554479417</v>
      </c>
      <c r="R48" s="55">
        <v>16</v>
      </c>
      <c r="S48" s="54">
        <f t="shared" ref="S48:S53" si="49">R48/SUM(R$48:R$53)</f>
        <v>0.44444444444444442</v>
      </c>
      <c r="T48" s="54">
        <f t="shared" si="28"/>
        <v>34.408602150537632</v>
      </c>
      <c r="U48" s="55">
        <v>5</v>
      </c>
      <c r="V48" s="54">
        <f t="shared" ref="V48:V53" si="50">U48/SUM(U$48:U$53)</f>
        <v>0.25</v>
      </c>
      <c r="W48" s="54">
        <f t="shared" si="29"/>
        <v>15.479876160990711</v>
      </c>
      <c r="X48" s="55">
        <v>4</v>
      </c>
      <c r="Y48" s="54">
        <f t="shared" ref="Y48:Y53" si="51">X48/SUM(X$48:X$53)</f>
        <v>0.17391304347826086</v>
      </c>
      <c r="Z48" s="54">
        <f t="shared" si="30"/>
        <v>13.245033112582782</v>
      </c>
      <c r="AA48" s="55">
        <v>7</v>
      </c>
      <c r="AB48" s="54">
        <f t="shared" ref="AB48:AB53" si="52">AA48/SUM(AA$48:AA$53)</f>
        <v>0.19444444444444445</v>
      </c>
      <c r="AC48" s="54">
        <f t="shared" si="31"/>
        <v>10.3397341211226</v>
      </c>
      <c r="AD48" s="55">
        <f t="shared" si="32"/>
        <v>79</v>
      </c>
      <c r="AE48" s="54">
        <f t="shared" ref="AE48:AE53" si="53">AD48/SUM(AD$48:AD$53)</f>
        <v>0.25079365079365079</v>
      </c>
      <c r="AF48" s="54">
        <f t="shared" si="33"/>
        <v>17.282870269087727</v>
      </c>
    </row>
    <row r="49" spans="1:32" s="42" customFormat="1" ht="18.25" customHeight="1">
      <c r="A49" s="51" t="s">
        <v>85</v>
      </c>
      <c r="B49" s="52" t="s">
        <v>86</v>
      </c>
      <c r="C49" s="53">
        <f t="shared" si="22"/>
        <v>40</v>
      </c>
      <c r="D49" s="54">
        <f t="shared" si="44"/>
        <v>0.12698412698412698</v>
      </c>
      <c r="E49" s="54">
        <f t="shared" si="23"/>
        <v>8.7508203894115084</v>
      </c>
      <c r="F49" s="55">
        <v>5</v>
      </c>
      <c r="G49" s="54">
        <f t="shared" si="45"/>
        <v>9.4339622641509441E-2</v>
      </c>
      <c r="H49" s="54">
        <f t="shared" si="24"/>
        <v>9.3457943925233646</v>
      </c>
      <c r="I49" s="55">
        <v>14</v>
      </c>
      <c r="J49" s="54">
        <f t="shared" si="46"/>
        <v>0.13861386138613863</v>
      </c>
      <c r="K49" s="54">
        <f t="shared" si="25"/>
        <v>9.3271152564956683</v>
      </c>
      <c r="L49" s="55">
        <v>3</v>
      </c>
      <c r="M49" s="54">
        <f t="shared" si="47"/>
        <v>0.13636363636363635</v>
      </c>
      <c r="N49" s="54">
        <f t="shared" si="26"/>
        <v>8.4507042253521121</v>
      </c>
      <c r="O49" s="55">
        <v>1</v>
      </c>
      <c r="P49" s="54">
        <f t="shared" si="48"/>
        <v>4.1666666666666664E-2</v>
      </c>
      <c r="Q49" s="54">
        <f t="shared" si="27"/>
        <v>2.4213075060532687</v>
      </c>
      <c r="R49" s="55">
        <v>6</v>
      </c>
      <c r="S49" s="54">
        <f t="shared" si="49"/>
        <v>0.16666666666666666</v>
      </c>
      <c r="T49" s="54">
        <f t="shared" si="28"/>
        <v>12.903225806451612</v>
      </c>
      <c r="U49" s="55">
        <v>4</v>
      </c>
      <c r="V49" s="54">
        <f t="shared" si="50"/>
        <v>0.2</v>
      </c>
      <c r="W49" s="54">
        <f t="shared" si="29"/>
        <v>12.383900928792571</v>
      </c>
      <c r="X49" s="55">
        <v>4</v>
      </c>
      <c r="Y49" s="54">
        <f t="shared" si="51"/>
        <v>0.17391304347826086</v>
      </c>
      <c r="Z49" s="54">
        <f t="shared" si="30"/>
        <v>13.245033112582782</v>
      </c>
      <c r="AA49" s="55">
        <v>3</v>
      </c>
      <c r="AB49" s="54">
        <f t="shared" si="52"/>
        <v>8.3333333333333329E-2</v>
      </c>
      <c r="AC49" s="54">
        <f t="shared" si="31"/>
        <v>4.431314623338257</v>
      </c>
      <c r="AD49" s="55">
        <f t="shared" si="32"/>
        <v>40</v>
      </c>
      <c r="AE49" s="54">
        <f t="shared" si="53"/>
        <v>0.12698412698412698</v>
      </c>
      <c r="AF49" s="54">
        <f t="shared" si="33"/>
        <v>8.7508203894115084</v>
      </c>
    </row>
    <row r="50" spans="1:32" s="42" customFormat="1" ht="18.25" customHeight="1">
      <c r="A50" s="51" t="s">
        <v>85</v>
      </c>
      <c r="B50" s="68" t="s">
        <v>87</v>
      </c>
      <c r="C50" s="69">
        <f t="shared" si="22"/>
        <v>49</v>
      </c>
      <c r="D50" s="70">
        <f t="shared" si="44"/>
        <v>0.15555555555555556</v>
      </c>
      <c r="E50" s="70">
        <f t="shared" si="23"/>
        <v>10.719754977029096</v>
      </c>
      <c r="F50" s="71">
        <v>0</v>
      </c>
      <c r="G50" s="70">
        <f t="shared" si="45"/>
        <v>0</v>
      </c>
      <c r="H50" s="70">
        <f t="shared" si="24"/>
        <v>0</v>
      </c>
      <c r="I50" s="71">
        <v>24</v>
      </c>
      <c r="J50" s="70">
        <f t="shared" si="46"/>
        <v>0.23762376237623761</v>
      </c>
      <c r="K50" s="70">
        <f t="shared" si="25"/>
        <v>15.989340439706863</v>
      </c>
      <c r="L50" s="71">
        <v>5</v>
      </c>
      <c r="M50" s="70">
        <f t="shared" si="47"/>
        <v>0.22727272727272727</v>
      </c>
      <c r="N50" s="70">
        <f t="shared" si="26"/>
        <v>14.084507042253522</v>
      </c>
      <c r="O50" s="71">
        <v>1</v>
      </c>
      <c r="P50" s="70">
        <f t="shared" si="48"/>
        <v>4.1666666666666664E-2</v>
      </c>
      <c r="Q50" s="70">
        <f t="shared" si="27"/>
        <v>2.4213075060532687</v>
      </c>
      <c r="R50" s="71">
        <v>3</v>
      </c>
      <c r="S50" s="70">
        <f t="shared" si="49"/>
        <v>8.3333333333333329E-2</v>
      </c>
      <c r="T50" s="70">
        <f t="shared" si="28"/>
        <v>6.4516129032258061</v>
      </c>
      <c r="U50" s="71">
        <v>3</v>
      </c>
      <c r="V50" s="70">
        <f t="shared" si="50"/>
        <v>0.15</v>
      </c>
      <c r="W50" s="70">
        <f t="shared" si="29"/>
        <v>9.2879256965944261</v>
      </c>
      <c r="X50" s="71">
        <v>5</v>
      </c>
      <c r="Y50" s="70">
        <f t="shared" si="51"/>
        <v>0.21739130434782608</v>
      </c>
      <c r="Z50" s="70">
        <f t="shared" si="30"/>
        <v>16.556291390728479</v>
      </c>
      <c r="AA50" s="71">
        <v>8</v>
      </c>
      <c r="AB50" s="70">
        <f t="shared" si="52"/>
        <v>0.22222222222222221</v>
      </c>
      <c r="AC50" s="70">
        <f t="shared" si="31"/>
        <v>11.816838995568686</v>
      </c>
      <c r="AD50" s="71">
        <f t="shared" si="32"/>
        <v>49</v>
      </c>
      <c r="AE50" s="70">
        <f t="shared" si="53"/>
        <v>0.15555555555555556</v>
      </c>
      <c r="AF50" s="70">
        <f t="shared" si="33"/>
        <v>10.719754977029096</v>
      </c>
    </row>
    <row r="51" spans="1:32" s="42" customFormat="1" ht="18.25" customHeight="1">
      <c r="A51" s="51" t="s">
        <v>85</v>
      </c>
      <c r="B51" s="52" t="s">
        <v>88</v>
      </c>
      <c r="C51" s="53">
        <f t="shared" si="22"/>
        <v>75</v>
      </c>
      <c r="D51" s="54">
        <f t="shared" si="44"/>
        <v>0.23809523809523808</v>
      </c>
      <c r="E51" s="54">
        <f t="shared" si="23"/>
        <v>16.407788230146576</v>
      </c>
      <c r="F51" s="55">
        <v>17</v>
      </c>
      <c r="G51" s="54">
        <f t="shared" si="45"/>
        <v>0.32075471698113206</v>
      </c>
      <c r="H51" s="54">
        <f t="shared" si="24"/>
        <v>31.77570093457944</v>
      </c>
      <c r="I51" s="55">
        <v>23</v>
      </c>
      <c r="J51" s="54">
        <f t="shared" si="46"/>
        <v>0.22772277227722773</v>
      </c>
      <c r="K51" s="54">
        <f t="shared" si="25"/>
        <v>15.323117921385743</v>
      </c>
      <c r="L51" s="55">
        <v>4</v>
      </c>
      <c r="M51" s="54">
        <f t="shared" si="47"/>
        <v>0.18181818181818182</v>
      </c>
      <c r="N51" s="54">
        <f t="shared" si="26"/>
        <v>11.267605633802818</v>
      </c>
      <c r="O51" s="55">
        <v>10</v>
      </c>
      <c r="P51" s="54">
        <f t="shared" si="48"/>
        <v>0.41666666666666669</v>
      </c>
      <c r="Q51" s="54">
        <f t="shared" si="27"/>
        <v>24.213075060532688</v>
      </c>
      <c r="R51" s="55">
        <v>5</v>
      </c>
      <c r="S51" s="54">
        <f t="shared" si="49"/>
        <v>0.1388888888888889</v>
      </c>
      <c r="T51" s="54">
        <f t="shared" si="28"/>
        <v>10.752688172043012</v>
      </c>
      <c r="U51" s="55">
        <v>3</v>
      </c>
      <c r="V51" s="54">
        <f t="shared" si="50"/>
        <v>0.15</v>
      </c>
      <c r="W51" s="54">
        <f t="shared" si="29"/>
        <v>9.2879256965944261</v>
      </c>
      <c r="X51" s="55">
        <v>6</v>
      </c>
      <c r="Y51" s="54">
        <f t="shared" si="51"/>
        <v>0.2608695652173913</v>
      </c>
      <c r="Z51" s="54">
        <f t="shared" si="30"/>
        <v>19.867549668874172</v>
      </c>
      <c r="AA51" s="55">
        <v>7</v>
      </c>
      <c r="AB51" s="54">
        <f t="shared" si="52"/>
        <v>0.19444444444444445</v>
      </c>
      <c r="AC51" s="54">
        <f t="shared" si="31"/>
        <v>10.3397341211226</v>
      </c>
      <c r="AD51" s="55">
        <f t="shared" si="32"/>
        <v>75</v>
      </c>
      <c r="AE51" s="54">
        <f t="shared" si="53"/>
        <v>0.23809523809523808</v>
      </c>
      <c r="AF51" s="54">
        <f t="shared" si="33"/>
        <v>16.407788230146576</v>
      </c>
    </row>
    <row r="52" spans="1:32" s="42" customFormat="1" ht="18.25" customHeight="1">
      <c r="A52" s="51" t="s">
        <v>85</v>
      </c>
      <c r="B52" s="64" t="s">
        <v>89</v>
      </c>
      <c r="C52" s="65">
        <f t="shared" si="22"/>
        <v>22</v>
      </c>
      <c r="D52" s="66">
        <f t="shared" si="44"/>
        <v>6.9841269841269843E-2</v>
      </c>
      <c r="E52" s="66">
        <f t="shared" si="23"/>
        <v>4.8129512141763291</v>
      </c>
      <c r="F52" s="67">
        <v>11</v>
      </c>
      <c r="G52" s="66">
        <f t="shared" si="45"/>
        <v>0.20754716981132076</v>
      </c>
      <c r="H52" s="66">
        <f t="shared" si="24"/>
        <v>20.560747663551403</v>
      </c>
      <c r="I52" s="67">
        <v>2</v>
      </c>
      <c r="J52" s="66">
        <f t="shared" si="46"/>
        <v>1.9801980198019802E-2</v>
      </c>
      <c r="K52" s="66">
        <f t="shared" si="25"/>
        <v>1.3324450366422385</v>
      </c>
      <c r="L52" s="67">
        <v>0</v>
      </c>
      <c r="M52" s="66">
        <f t="shared" si="47"/>
        <v>0</v>
      </c>
      <c r="N52" s="66">
        <f t="shared" si="26"/>
        <v>0</v>
      </c>
      <c r="O52" s="67">
        <v>1</v>
      </c>
      <c r="P52" s="66">
        <f t="shared" si="48"/>
        <v>4.1666666666666664E-2</v>
      </c>
      <c r="Q52" s="66">
        <f t="shared" si="27"/>
        <v>2.4213075060532687</v>
      </c>
      <c r="R52" s="67">
        <v>4</v>
      </c>
      <c r="S52" s="66">
        <f t="shared" si="49"/>
        <v>0.1111111111111111</v>
      </c>
      <c r="T52" s="66">
        <f t="shared" si="28"/>
        <v>8.6021505376344081</v>
      </c>
      <c r="U52" s="67">
        <v>0</v>
      </c>
      <c r="V52" s="66">
        <f t="shared" si="50"/>
        <v>0</v>
      </c>
      <c r="W52" s="66">
        <f t="shared" si="29"/>
        <v>0</v>
      </c>
      <c r="X52" s="67">
        <v>0</v>
      </c>
      <c r="Y52" s="66">
        <f t="shared" si="51"/>
        <v>0</v>
      </c>
      <c r="Z52" s="66">
        <f t="shared" si="30"/>
        <v>0</v>
      </c>
      <c r="AA52" s="67">
        <v>4</v>
      </c>
      <c r="AB52" s="66">
        <f t="shared" si="52"/>
        <v>0.1111111111111111</v>
      </c>
      <c r="AC52" s="66">
        <f t="shared" si="31"/>
        <v>5.9084194977843429</v>
      </c>
      <c r="AD52" s="67">
        <f t="shared" si="32"/>
        <v>22</v>
      </c>
      <c r="AE52" s="66">
        <f t="shared" si="53"/>
        <v>6.9841269841269843E-2</v>
      </c>
      <c r="AF52" s="66">
        <f t="shared" si="33"/>
        <v>4.8129512141763291</v>
      </c>
    </row>
    <row r="53" spans="1:32" s="42" customFormat="1" ht="18.25" customHeight="1">
      <c r="A53" s="51" t="s">
        <v>85</v>
      </c>
      <c r="B53" s="52" t="s">
        <v>90</v>
      </c>
      <c r="C53" s="53">
        <f t="shared" si="22"/>
        <v>50</v>
      </c>
      <c r="D53" s="54">
        <f t="shared" si="44"/>
        <v>0.15873015873015872</v>
      </c>
      <c r="E53" s="54">
        <f t="shared" si="23"/>
        <v>10.938525486764384</v>
      </c>
      <c r="F53" s="55">
        <v>2</v>
      </c>
      <c r="G53" s="54">
        <f t="shared" si="45"/>
        <v>3.7735849056603772E-2</v>
      </c>
      <c r="H53" s="54">
        <f t="shared" si="24"/>
        <v>3.7383177570093458</v>
      </c>
      <c r="I53" s="55">
        <v>23</v>
      </c>
      <c r="J53" s="54">
        <f t="shared" si="46"/>
        <v>0.22772277227722773</v>
      </c>
      <c r="K53" s="54">
        <f t="shared" si="25"/>
        <v>15.323117921385743</v>
      </c>
      <c r="L53" s="55">
        <v>5</v>
      </c>
      <c r="M53" s="54">
        <f t="shared" si="47"/>
        <v>0.22727272727272727</v>
      </c>
      <c r="N53" s="54">
        <f t="shared" si="26"/>
        <v>14.084507042253522</v>
      </c>
      <c r="O53" s="55">
        <v>2</v>
      </c>
      <c r="P53" s="54">
        <f t="shared" si="48"/>
        <v>8.3333333333333329E-2</v>
      </c>
      <c r="Q53" s="54">
        <f t="shared" si="27"/>
        <v>4.8426150121065374</v>
      </c>
      <c r="R53" s="55">
        <v>2</v>
      </c>
      <c r="S53" s="54">
        <f t="shared" si="49"/>
        <v>5.5555555555555552E-2</v>
      </c>
      <c r="T53" s="54">
        <f t="shared" si="28"/>
        <v>4.301075268817204</v>
      </c>
      <c r="U53" s="55">
        <v>5</v>
      </c>
      <c r="V53" s="54">
        <f t="shared" si="50"/>
        <v>0.25</v>
      </c>
      <c r="W53" s="54">
        <f t="shared" si="29"/>
        <v>15.479876160990711</v>
      </c>
      <c r="X53" s="55">
        <v>4</v>
      </c>
      <c r="Y53" s="54">
        <f t="shared" si="51"/>
        <v>0.17391304347826086</v>
      </c>
      <c r="Z53" s="54">
        <f t="shared" si="30"/>
        <v>13.245033112582782</v>
      </c>
      <c r="AA53" s="55">
        <v>7</v>
      </c>
      <c r="AB53" s="54">
        <f t="shared" si="52"/>
        <v>0.19444444444444445</v>
      </c>
      <c r="AC53" s="54">
        <f t="shared" si="31"/>
        <v>10.3397341211226</v>
      </c>
      <c r="AD53" s="55">
        <f t="shared" si="32"/>
        <v>50</v>
      </c>
      <c r="AE53" s="54">
        <f t="shared" si="53"/>
        <v>0.15873015873015872</v>
      </c>
      <c r="AF53" s="54">
        <f t="shared" si="33"/>
        <v>10.938525486764384</v>
      </c>
    </row>
    <row r="54" spans="1:32" s="42" customFormat="1" ht="18.25" customHeight="1">
      <c r="A54" s="51" t="s">
        <v>91</v>
      </c>
      <c r="B54" s="52" t="s">
        <v>92</v>
      </c>
      <c r="C54" s="53">
        <f t="shared" si="22"/>
        <v>78</v>
      </c>
      <c r="D54" s="54">
        <f>C54/SUM(C$54:C$57)</f>
        <v>0.30708661417322836</v>
      </c>
      <c r="E54" s="54">
        <f t="shared" si="23"/>
        <v>17.064099759352438</v>
      </c>
      <c r="F54" s="55">
        <v>4</v>
      </c>
      <c r="G54" s="54">
        <f>F54/SUM(F$54:F$57)</f>
        <v>0.19047619047619047</v>
      </c>
      <c r="H54" s="54">
        <f t="shared" si="24"/>
        <v>7.4766355140186915</v>
      </c>
      <c r="I54" s="55">
        <v>35</v>
      </c>
      <c r="J54" s="54">
        <f>I54/SUM(I$54:I$57)</f>
        <v>0.38461538461538464</v>
      </c>
      <c r="K54" s="54">
        <f t="shared" si="25"/>
        <v>23.317788141239173</v>
      </c>
      <c r="L54" s="55">
        <v>10</v>
      </c>
      <c r="M54" s="54">
        <f>L54/SUM(L$54:L$57)</f>
        <v>0.41666666666666669</v>
      </c>
      <c r="N54" s="54">
        <f t="shared" si="26"/>
        <v>28.169014084507044</v>
      </c>
      <c r="O54" s="55">
        <v>1</v>
      </c>
      <c r="P54" s="54">
        <f>O54/SUM(O$54:O$57)</f>
        <v>5.5555555555555552E-2</v>
      </c>
      <c r="Q54" s="54">
        <f t="shared" si="27"/>
        <v>2.4213075060532687</v>
      </c>
      <c r="R54" s="55">
        <v>2</v>
      </c>
      <c r="S54" s="54">
        <f>R54/SUM(R$54:R$57)</f>
        <v>0.08</v>
      </c>
      <c r="T54" s="54">
        <f t="shared" si="28"/>
        <v>4.301075268817204</v>
      </c>
      <c r="U54" s="55">
        <v>12</v>
      </c>
      <c r="V54" s="54">
        <f>U54/SUM(U$54:U$57)</f>
        <v>0.54545454545454541</v>
      </c>
      <c r="W54" s="54">
        <f t="shared" si="29"/>
        <v>37.151702786377705</v>
      </c>
      <c r="X54" s="55">
        <v>5</v>
      </c>
      <c r="Y54" s="54">
        <f>X54/SUM(X$54:X$57)</f>
        <v>0.3125</v>
      </c>
      <c r="Z54" s="54">
        <f t="shared" si="30"/>
        <v>16.556291390728479</v>
      </c>
      <c r="AA54" s="55">
        <v>9</v>
      </c>
      <c r="AB54" s="54">
        <f>AA54/SUM(AA$54:AA$57)</f>
        <v>0.24324324324324326</v>
      </c>
      <c r="AC54" s="54">
        <f t="shared" si="31"/>
        <v>13.293943870014772</v>
      </c>
      <c r="AD54" s="55">
        <f t="shared" si="32"/>
        <v>78</v>
      </c>
      <c r="AE54" s="54">
        <f>AD54/SUM(AD$54:AD$57)</f>
        <v>0.30708661417322836</v>
      </c>
      <c r="AF54" s="54">
        <f t="shared" si="33"/>
        <v>17.064099759352438</v>
      </c>
    </row>
    <row r="55" spans="1:32" s="42" customFormat="1" ht="18.25" customHeight="1">
      <c r="A55" s="51" t="s">
        <v>93</v>
      </c>
      <c r="B55" s="52" t="s">
        <v>94</v>
      </c>
      <c r="C55" s="53">
        <f t="shared" si="22"/>
        <v>84</v>
      </c>
      <c r="D55" s="54">
        <f>C55/SUM(C$54:C$57)</f>
        <v>0.33070866141732286</v>
      </c>
      <c r="E55" s="54">
        <f t="shared" si="23"/>
        <v>18.376722817764168</v>
      </c>
      <c r="F55" s="55">
        <v>10</v>
      </c>
      <c r="G55" s="54">
        <f>F55/SUM(F$54:F$57)</f>
        <v>0.47619047619047616</v>
      </c>
      <c r="H55" s="54">
        <f t="shared" si="24"/>
        <v>18.691588785046729</v>
      </c>
      <c r="I55" s="55">
        <v>24</v>
      </c>
      <c r="J55" s="54">
        <f>I55/SUM(I$54:I$57)</f>
        <v>0.26373626373626374</v>
      </c>
      <c r="K55" s="54">
        <f t="shared" si="25"/>
        <v>15.989340439706863</v>
      </c>
      <c r="L55" s="55">
        <v>6</v>
      </c>
      <c r="M55" s="54">
        <f>L55/SUM(L$54:L$57)</f>
        <v>0.25</v>
      </c>
      <c r="N55" s="54">
        <f t="shared" si="26"/>
        <v>16.901408450704224</v>
      </c>
      <c r="O55" s="55">
        <v>13</v>
      </c>
      <c r="P55" s="54">
        <f>O55/SUM(O$54:O$57)</f>
        <v>0.72222222222222221</v>
      </c>
      <c r="Q55" s="54">
        <f t="shared" si="27"/>
        <v>31.476997578692497</v>
      </c>
      <c r="R55" s="55">
        <v>12</v>
      </c>
      <c r="S55" s="54">
        <f>R55/SUM(R$54:R$57)</f>
        <v>0.48</v>
      </c>
      <c r="T55" s="54">
        <f t="shared" si="28"/>
        <v>25.806451612903224</v>
      </c>
      <c r="U55" s="55">
        <v>3</v>
      </c>
      <c r="V55" s="54">
        <f>U55/SUM(U$54:U$57)</f>
        <v>0.13636363636363635</v>
      </c>
      <c r="W55" s="54">
        <f t="shared" si="29"/>
        <v>9.2879256965944261</v>
      </c>
      <c r="X55" s="55">
        <v>5</v>
      </c>
      <c r="Y55" s="54">
        <f>X55/SUM(X$54:X$57)</f>
        <v>0.3125</v>
      </c>
      <c r="Z55" s="54">
        <f t="shared" si="30"/>
        <v>16.556291390728479</v>
      </c>
      <c r="AA55" s="55">
        <v>11</v>
      </c>
      <c r="AB55" s="54">
        <f>AA55/SUM(AA$54:AA$57)</f>
        <v>0.29729729729729731</v>
      </c>
      <c r="AC55" s="54">
        <f t="shared" si="31"/>
        <v>16.24815361890694</v>
      </c>
      <c r="AD55" s="55">
        <f t="shared" si="32"/>
        <v>84</v>
      </c>
      <c r="AE55" s="54">
        <f>AD55/SUM(AD$54:AD$57)</f>
        <v>0.33070866141732286</v>
      </c>
      <c r="AF55" s="54">
        <f t="shared" si="33"/>
        <v>18.376722817764168</v>
      </c>
    </row>
    <row r="56" spans="1:32" s="42" customFormat="1" ht="18.25" customHeight="1">
      <c r="A56" s="51" t="s">
        <v>93</v>
      </c>
      <c r="B56" s="52" t="s">
        <v>95</v>
      </c>
      <c r="C56" s="53">
        <f t="shared" si="22"/>
        <v>23</v>
      </c>
      <c r="D56" s="54">
        <f>C56/SUM(C$54:C$57)</f>
        <v>9.055118110236221E-2</v>
      </c>
      <c r="E56" s="54">
        <f t="shared" si="23"/>
        <v>5.031721723911617</v>
      </c>
      <c r="F56" s="55">
        <v>5</v>
      </c>
      <c r="G56" s="54">
        <f>F56/SUM(F$54:F$57)</f>
        <v>0.23809523809523808</v>
      </c>
      <c r="H56" s="54">
        <f t="shared" si="24"/>
        <v>9.3457943925233646</v>
      </c>
      <c r="I56" s="55">
        <v>5</v>
      </c>
      <c r="J56" s="54">
        <f>I56/SUM(I$54:I$57)</f>
        <v>5.4945054945054944E-2</v>
      </c>
      <c r="K56" s="54">
        <f t="shared" si="25"/>
        <v>3.3311125916055961</v>
      </c>
      <c r="L56" s="55">
        <v>3</v>
      </c>
      <c r="M56" s="54">
        <f>L56/SUM(L$54:L$57)</f>
        <v>0.125</v>
      </c>
      <c r="N56" s="54">
        <f t="shared" si="26"/>
        <v>8.4507042253521121</v>
      </c>
      <c r="O56" s="55">
        <v>1</v>
      </c>
      <c r="P56" s="54">
        <f>O56/SUM(O$54:O$57)</f>
        <v>5.5555555555555552E-2</v>
      </c>
      <c r="Q56" s="54">
        <f t="shared" si="27"/>
        <v>2.4213075060532687</v>
      </c>
      <c r="R56" s="55">
        <v>5</v>
      </c>
      <c r="S56" s="54">
        <f>R56/SUM(R$54:R$57)</f>
        <v>0.2</v>
      </c>
      <c r="T56" s="54">
        <f t="shared" si="28"/>
        <v>10.752688172043012</v>
      </c>
      <c r="U56" s="55">
        <v>0</v>
      </c>
      <c r="V56" s="54">
        <f>U56/SUM(U$54:U$57)</f>
        <v>0</v>
      </c>
      <c r="W56" s="54">
        <f t="shared" si="29"/>
        <v>0</v>
      </c>
      <c r="X56" s="55">
        <v>3</v>
      </c>
      <c r="Y56" s="54">
        <f>X56/SUM(X$54:X$57)</f>
        <v>0.1875</v>
      </c>
      <c r="Z56" s="54">
        <f t="shared" si="30"/>
        <v>9.9337748344370862</v>
      </c>
      <c r="AA56" s="55">
        <v>1</v>
      </c>
      <c r="AB56" s="54">
        <f>AA56/SUM(AA$54:AA$57)</f>
        <v>2.7027027027027029E-2</v>
      </c>
      <c r="AC56" s="54">
        <f t="shared" si="31"/>
        <v>1.4771048744460857</v>
      </c>
      <c r="AD56" s="55">
        <f t="shared" si="32"/>
        <v>23</v>
      </c>
      <c r="AE56" s="54">
        <f>AD56/SUM(AD$54:AD$57)</f>
        <v>9.055118110236221E-2</v>
      </c>
      <c r="AF56" s="54">
        <f t="shared" si="33"/>
        <v>5.031721723911617</v>
      </c>
    </row>
    <row r="57" spans="1:32" s="42" customFormat="1" ht="18.25" customHeight="1">
      <c r="A57" s="51" t="s">
        <v>93</v>
      </c>
      <c r="B57" s="52" t="s">
        <v>96</v>
      </c>
      <c r="C57" s="53">
        <f t="shared" si="22"/>
        <v>69</v>
      </c>
      <c r="D57" s="54">
        <f>C57/SUM(C$54:C$57)</f>
        <v>0.27165354330708663</v>
      </c>
      <c r="E57" s="54">
        <f t="shared" si="23"/>
        <v>15.095165171734852</v>
      </c>
      <c r="F57" s="55">
        <v>2</v>
      </c>
      <c r="G57" s="54">
        <f>F57/SUM(F$54:F$57)</f>
        <v>9.5238095238095233E-2</v>
      </c>
      <c r="H57" s="54">
        <f t="shared" si="24"/>
        <v>3.7383177570093458</v>
      </c>
      <c r="I57" s="55">
        <v>27</v>
      </c>
      <c r="J57" s="54">
        <f>I57/SUM(I$54:I$57)</f>
        <v>0.2967032967032967</v>
      </c>
      <c r="K57" s="54">
        <f t="shared" si="25"/>
        <v>17.988007994670223</v>
      </c>
      <c r="L57" s="55">
        <v>5</v>
      </c>
      <c r="M57" s="54">
        <f>L57/SUM(L$54:L$57)</f>
        <v>0.20833333333333334</v>
      </c>
      <c r="N57" s="54">
        <f t="shared" si="26"/>
        <v>14.084507042253522</v>
      </c>
      <c r="O57" s="55">
        <v>3</v>
      </c>
      <c r="P57" s="54">
        <f>O57/SUM(O$54:O$57)</f>
        <v>0.16666666666666666</v>
      </c>
      <c r="Q57" s="54">
        <f t="shared" si="27"/>
        <v>7.2639225181598066</v>
      </c>
      <c r="R57" s="55">
        <v>6</v>
      </c>
      <c r="S57" s="54">
        <f>R57/SUM(R$54:R$57)</f>
        <v>0.24</v>
      </c>
      <c r="T57" s="54">
        <f t="shared" si="28"/>
        <v>12.903225806451612</v>
      </c>
      <c r="U57" s="55">
        <v>7</v>
      </c>
      <c r="V57" s="54">
        <f>U57/SUM(U$54:U$57)</f>
        <v>0.31818181818181818</v>
      </c>
      <c r="W57" s="54">
        <f t="shared" si="29"/>
        <v>21.671826625386998</v>
      </c>
      <c r="X57" s="55">
        <v>3</v>
      </c>
      <c r="Y57" s="54">
        <f>X57/SUM(X$54:X$57)</f>
        <v>0.1875</v>
      </c>
      <c r="Z57" s="54">
        <f t="shared" si="30"/>
        <v>9.9337748344370862</v>
      </c>
      <c r="AA57" s="55">
        <v>16</v>
      </c>
      <c r="AB57" s="54">
        <f>AA57/SUM(AA$54:AA$57)</f>
        <v>0.43243243243243246</v>
      </c>
      <c r="AC57" s="54">
        <f t="shared" si="31"/>
        <v>23.633677991137372</v>
      </c>
      <c r="AD57" s="55">
        <f t="shared" si="32"/>
        <v>69</v>
      </c>
      <c r="AE57" s="54">
        <f>AD57/SUM(AD$54:AD$57)</f>
        <v>0.27165354330708663</v>
      </c>
      <c r="AF57" s="54">
        <f t="shared" si="33"/>
        <v>15.095165171734852</v>
      </c>
    </row>
    <row r="58" spans="1:32" s="42" customFormat="1" ht="18.25" customHeight="1">
      <c r="A58" s="51" t="s">
        <v>97</v>
      </c>
      <c r="B58" s="52" t="s">
        <v>98</v>
      </c>
      <c r="C58" s="53">
        <f t="shared" si="22"/>
        <v>33</v>
      </c>
      <c r="D58" s="54">
        <f>C58/SUM(C$58:C$61)</f>
        <v>9.90990990990991E-2</v>
      </c>
      <c r="E58" s="54">
        <f t="shared" si="23"/>
        <v>7.2194268212644932</v>
      </c>
      <c r="F58" s="55">
        <v>3</v>
      </c>
      <c r="G58" s="54">
        <f>F58/SUM(F$58:F$61)</f>
        <v>7.8947368421052627E-2</v>
      </c>
      <c r="H58" s="54">
        <f t="shared" si="24"/>
        <v>5.6074766355140184</v>
      </c>
      <c r="I58" s="55">
        <v>10</v>
      </c>
      <c r="J58" s="54">
        <f>I58/SUM(I$58:I$61)</f>
        <v>8.1967213114754092E-2</v>
      </c>
      <c r="K58" s="54">
        <f t="shared" si="25"/>
        <v>6.6622251832111923</v>
      </c>
      <c r="L58" s="55">
        <v>4</v>
      </c>
      <c r="M58" s="54">
        <f>L58/SUM(L$58:L$61)</f>
        <v>0.26666666666666666</v>
      </c>
      <c r="N58" s="54">
        <f t="shared" si="26"/>
        <v>11.267605633802818</v>
      </c>
      <c r="O58" s="55">
        <v>0</v>
      </c>
      <c r="P58" s="54">
        <f>O58/SUM(O$58:O$61)</f>
        <v>0</v>
      </c>
      <c r="Q58" s="54">
        <f t="shared" si="27"/>
        <v>0</v>
      </c>
      <c r="R58" s="55">
        <v>0</v>
      </c>
      <c r="S58" s="54">
        <f>R58/SUM(R$58:R$61)</f>
        <v>0</v>
      </c>
      <c r="T58" s="54">
        <f t="shared" si="28"/>
        <v>0</v>
      </c>
      <c r="U58" s="55">
        <v>3</v>
      </c>
      <c r="V58" s="54">
        <f>U58/SUM(U$58:U$61)</f>
        <v>0.12</v>
      </c>
      <c r="W58" s="54">
        <f t="shared" si="29"/>
        <v>9.2879256965944261</v>
      </c>
      <c r="X58" s="55">
        <v>4</v>
      </c>
      <c r="Y58" s="54">
        <f>X58/SUM(X$58:X$61)</f>
        <v>0.21052631578947367</v>
      </c>
      <c r="Z58" s="54">
        <f t="shared" si="30"/>
        <v>13.245033112582782</v>
      </c>
      <c r="AA58" s="55">
        <v>9</v>
      </c>
      <c r="AB58" s="54">
        <f>AA58/SUM(AA$58:AA$61)</f>
        <v>0.16363636363636364</v>
      </c>
      <c r="AC58" s="54">
        <f t="shared" si="31"/>
        <v>13.293943870014772</v>
      </c>
      <c r="AD58" s="55">
        <f t="shared" si="32"/>
        <v>33</v>
      </c>
      <c r="AE58" s="54">
        <f>AD58/SUM(AD$58:AD$61)</f>
        <v>9.90990990990991E-2</v>
      </c>
      <c r="AF58" s="54">
        <f t="shared" si="33"/>
        <v>7.2194268212644932</v>
      </c>
    </row>
    <row r="59" spans="1:32" s="42" customFormat="1" ht="18.25" customHeight="1">
      <c r="A59" s="51" t="s">
        <v>99</v>
      </c>
      <c r="B59" s="52" t="s">
        <v>100</v>
      </c>
      <c r="C59" s="53">
        <f t="shared" si="22"/>
        <v>75</v>
      </c>
      <c r="D59" s="54">
        <f>C59/SUM(C$58:C$61)</f>
        <v>0.22522522522522523</v>
      </c>
      <c r="E59" s="54">
        <f t="shared" si="23"/>
        <v>16.407788230146576</v>
      </c>
      <c r="F59" s="55">
        <v>12</v>
      </c>
      <c r="G59" s="54">
        <f>F59/SUM(F$58:F$61)</f>
        <v>0.31578947368421051</v>
      </c>
      <c r="H59" s="54">
        <f t="shared" si="24"/>
        <v>22.429906542056074</v>
      </c>
      <c r="I59" s="55">
        <v>29</v>
      </c>
      <c r="J59" s="54">
        <f>I59/SUM(I$58:I$61)</f>
        <v>0.23770491803278687</v>
      </c>
      <c r="K59" s="54">
        <f t="shared" si="25"/>
        <v>19.320453031312457</v>
      </c>
      <c r="L59" s="55">
        <v>2</v>
      </c>
      <c r="M59" s="54">
        <f>L59/SUM(L$58:L$61)</f>
        <v>0.13333333333333333</v>
      </c>
      <c r="N59" s="54">
        <f t="shared" si="26"/>
        <v>5.6338028169014089</v>
      </c>
      <c r="O59" s="55">
        <v>11</v>
      </c>
      <c r="P59" s="54">
        <f>O59/SUM(O$58:O$61)</f>
        <v>0.36666666666666664</v>
      </c>
      <c r="Q59" s="54">
        <f t="shared" si="27"/>
        <v>26.634382566585955</v>
      </c>
      <c r="R59" s="55">
        <v>6</v>
      </c>
      <c r="S59" s="54">
        <f>R59/SUM(R$58:R$61)</f>
        <v>0.20689655172413793</v>
      </c>
      <c r="T59" s="54">
        <f t="shared" si="28"/>
        <v>12.903225806451612</v>
      </c>
      <c r="U59" s="55">
        <v>4</v>
      </c>
      <c r="V59" s="54">
        <f>U59/SUM(U$58:U$61)</f>
        <v>0.16</v>
      </c>
      <c r="W59" s="54">
        <f t="shared" si="29"/>
        <v>12.383900928792571</v>
      </c>
      <c r="X59" s="55">
        <v>2</v>
      </c>
      <c r="Y59" s="54">
        <f>X59/SUM(X$58:X$61)</f>
        <v>0.10526315789473684</v>
      </c>
      <c r="Z59" s="54">
        <f t="shared" si="30"/>
        <v>6.6225165562913908</v>
      </c>
      <c r="AA59" s="55">
        <v>9</v>
      </c>
      <c r="AB59" s="54">
        <f>AA59/SUM(AA$58:AA$61)</f>
        <v>0.16363636363636364</v>
      </c>
      <c r="AC59" s="54">
        <f t="shared" si="31"/>
        <v>13.293943870014772</v>
      </c>
      <c r="AD59" s="55">
        <f t="shared" si="32"/>
        <v>75</v>
      </c>
      <c r="AE59" s="54">
        <f>AD59/SUM(AD$58:AD$61)</f>
        <v>0.22522522522522523</v>
      </c>
      <c r="AF59" s="54">
        <f t="shared" si="33"/>
        <v>16.407788230146576</v>
      </c>
    </row>
    <row r="60" spans="1:32" s="42" customFormat="1" ht="18.25" customHeight="1">
      <c r="A60" s="51" t="s">
        <v>99</v>
      </c>
      <c r="B60" s="52" t="s">
        <v>101</v>
      </c>
      <c r="C60" s="53">
        <f t="shared" si="22"/>
        <v>160</v>
      </c>
      <c r="D60" s="54">
        <f>C60/SUM(C$58:C$61)</f>
        <v>0.48048048048048048</v>
      </c>
      <c r="E60" s="54">
        <f t="shared" si="23"/>
        <v>35.003281557646034</v>
      </c>
      <c r="F60" s="55">
        <v>22</v>
      </c>
      <c r="G60" s="54">
        <f>F60/SUM(F$58:F$61)</f>
        <v>0.57894736842105265</v>
      </c>
      <c r="H60" s="54">
        <f t="shared" si="24"/>
        <v>41.121495327102807</v>
      </c>
      <c r="I60" s="55">
        <v>48</v>
      </c>
      <c r="J60" s="54">
        <f>I60/SUM(I$58:I$61)</f>
        <v>0.39344262295081966</v>
      </c>
      <c r="K60" s="54">
        <f t="shared" si="25"/>
        <v>31.978680879413727</v>
      </c>
      <c r="L60" s="55">
        <v>6</v>
      </c>
      <c r="M60" s="54">
        <f>L60/SUM(L$58:L$61)</f>
        <v>0.4</v>
      </c>
      <c r="N60" s="54">
        <f t="shared" si="26"/>
        <v>16.901408450704224</v>
      </c>
      <c r="O60" s="55">
        <v>18</v>
      </c>
      <c r="P60" s="54">
        <f>O60/SUM(O$58:O$61)</f>
        <v>0.6</v>
      </c>
      <c r="Q60" s="54">
        <f t="shared" si="27"/>
        <v>43.583535108958834</v>
      </c>
      <c r="R60" s="55">
        <v>21</v>
      </c>
      <c r="S60" s="54">
        <f>R60/SUM(R$58:R$61)</f>
        <v>0.72413793103448276</v>
      </c>
      <c r="T60" s="54">
        <f t="shared" si="28"/>
        <v>45.161290322580641</v>
      </c>
      <c r="U60" s="55">
        <v>16</v>
      </c>
      <c r="V60" s="54">
        <f>U60/SUM(U$58:U$61)</f>
        <v>0.64</v>
      </c>
      <c r="W60" s="54">
        <f t="shared" si="29"/>
        <v>49.535603715170282</v>
      </c>
      <c r="X60" s="55">
        <v>10</v>
      </c>
      <c r="Y60" s="54">
        <f>X60/SUM(X$58:X$61)</f>
        <v>0.52631578947368418</v>
      </c>
      <c r="Z60" s="54">
        <f t="shared" si="30"/>
        <v>33.112582781456958</v>
      </c>
      <c r="AA60" s="55">
        <v>19</v>
      </c>
      <c r="AB60" s="54">
        <f>AA60/SUM(AA$58:AA$61)</f>
        <v>0.34545454545454546</v>
      </c>
      <c r="AC60" s="54">
        <f t="shared" si="31"/>
        <v>28.064992614475628</v>
      </c>
      <c r="AD60" s="55">
        <f t="shared" si="32"/>
        <v>160</v>
      </c>
      <c r="AE60" s="54">
        <f>AD60/SUM(AD$58:AD$61)</f>
        <v>0.48048048048048048</v>
      </c>
      <c r="AF60" s="54">
        <f t="shared" si="33"/>
        <v>35.003281557646034</v>
      </c>
    </row>
    <row r="61" spans="1:32" s="42" customFormat="1" ht="18.25" customHeight="1">
      <c r="A61" s="51" t="s">
        <v>99</v>
      </c>
      <c r="B61" s="52" t="s">
        <v>102</v>
      </c>
      <c r="C61" s="53">
        <f t="shared" si="22"/>
        <v>65</v>
      </c>
      <c r="D61" s="54">
        <f>C61/SUM(C$58:C$61)</f>
        <v>0.19519519519519518</v>
      </c>
      <c r="E61" s="54">
        <f t="shared" si="23"/>
        <v>14.220083132793699</v>
      </c>
      <c r="F61" s="55">
        <v>1</v>
      </c>
      <c r="G61" s="54">
        <f>F61/SUM(F$58:F$61)</f>
        <v>2.6315789473684209E-2</v>
      </c>
      <c r="H61" s="54">
        <f t="shared" si="24"/>
        <v>1.8691588785046729</v>
      </c>
      <c r="I61" s="55">
        <v>35</v>
      </c>
      <c r="J61" s="54">
        <f>I61/SUM(I$58:I$61)</f>
        <v>0.28688524590163933</v>
      </c>
      <c r="K61" s="54">
        <f t="shared" si="25"/>
        <v>23.317788141239173</v>
      </c>
      <c r="L61" s="55">
        <v>3</v>
      </c>
      <c r="M61" s="54">
        <f>L61/SUM(L$58:L$61)</f>
        <v>0.2</v>
      </c>
      <c r="N61" s="54">
        <f t="shared" si="26"/>
        <v>8.4507042253521121</v>
      </c>
      <c r="O61" s="55">
        <v>1</v>
      </c>
      <c r="P61" s="54">
        <f>O61/SUM(O$58:O$61)</f>
        <v>3.3333333333333333E-2</v>
      </c>
      <c r="Q61" s="54">
        <f t="shared" si="27"/>
        <v>2.4213075060532687</v>
      </c>
      <c r="R61" s="55">
        <v>2</v>
      </c>
      <c r="S61" s="54">
        <f>R61/SUM(R$58:R$61)</f>
        <v>6.8965517241379309E-2</v>
      </c>
      <c r="T61" s="54">
        <f t="shared" si="28"/>
        <v>4.301075268817204</v>
      </c>
      <c r="U61" s="55">
        <v>2</v>
      </c>
      <c r="V61" s="54">
        <f>U61/SUM(U$58:U$61)</f>
        <v>0.08</v>
      </c>
      <c r="W61" s="54">
        <f t="shared" si="29"/>
        <v>6.1919504643962853</v>
      </c>
      <c r="X61" s="55">
        <v>3</v>
      </c>
      <c r="Y61" s="54">
        <f>X61/SUM(X$58:X$61)</f>
        <v>0.15789473684210525</v>
      </c>
      <c r="Z61" s="54">
        <f t="shared" si="30"/>
        <v>9.9337748344370862</v>
      </c>
      <c r="AA61" s="55">
        <v>18</v>
      </c>
      <c r="AB61" s="54">
        <f>AA61/SUM(AA$58:AA$61)</f>
        <v>0.32727272727272727</v>
      </c>
      <c r="AC61" s="54">
        <f t="shared" si="31"/>
        <v>26.587887740029544</v>
      </c>
      <c r="AD61" s="55">
        <f t="shared" si="32"/>
        <v>65</v>
      </c>
      <c r="AE61" s="54">
        <f>AD61/SUM(AD$58:AD$61)</f>
        <v>0.19519519519519518</v>
      </c>
      <c r="AF61" s="54">
        <f t="shared" si="33"/>
        <v>14.220083132793699</v>
      </c>
    </row>
    <row r="62" spans="1:32" s="42" customFormat="1" ht="18.25" customHeight="1">
      <c r="A62" s="51" t="s">
        <v>103</v>
      </c>
      <c r="B62" s="68" t="s">
        <v>104</v>
      </c>
      <c r="C62" s="69">
        <f t="shared" si="22"/>
        <v>53</v>
      </c>
      <c r="D62" s="70">
        <f>C62/SUM(C$62)</f>
        <v>1</v>
      </c>
      <c r="E62" s="70">
        <f t="shared" si="23"/>
        <v>11.594837015970247</v>
      </c>
      <c r="F62" s="71">
        <v>11</v>
      </c>
      <c r="G62" s="70">
        <f>F62/SUM(F$62)</f>
        <v>1</v>
      </c>
      <c r="H62" s="70">
        <f t="shared" si="24"/>
        <v>20.560747663551403</v>
      </c>
      <c r="I62" s="71">
        <v>15</v>
      </c>
      <c r="J62" s="70">
        <f>I62/SUM(I$62)</f>
        <v>1</v>
      </c>
      <c r="K62" s="70">
        <f t="shared" si="25"/>
        <v>9.9933377748167889</v>
      </c>
      <c r="L62" s="71">
        <v>5</v>
      </c>
      <c r="M62" s="70">
        <f>L62/SUM(L$62)</f>
        <v>1</v>
      </c>
      <c r="N62" s="70">
        <f t="shared" si="26"/>
        <v>14.084507042253522</v>
      </c>
      <c r="O62" s="71">
        <v>5</v>
      </c>
      <c r="P62" s="70">
        <f>O62/SUM(O$62)</f>
        <v>1</v>
      </c>
      <c r="Q62" s="70">
        <f t="shared" si="27"/>
        <v>12.106537530266344</v>
      </c>
      <c r="R62" s="71">
        <v>10</v>
      </c>
      <c r="S62" s="70">
        <f>R62/SUM(R$62)</f>
        <v>1</v>
      </c>
      <c r="T62" s="70">
        <f t="shared" si="28"/>
        <v>21.505376344086024</v>
      </c>
      <c r="U62" s="71">
        <v>2</v>
      </c>
      <c r="V62" s="70">
        <f>U62/SUM(U$62)</f>
        <v>1</v>
      </c>
      <c r="W62" s="70">
        <f t="shared" si="29"/>
        <v>6.1919504643962853</v>
      </c>
      <c r="X62" s="71">
        <v>2</v>
      </c>
      <c r="Y62" s="70">
        <f>X62/SUM(X$62)</f>
        <v>1</v>
      </c>
      <c r="Z62" s="70">
        <f t="shared" si="30"/>
        <v>6.6225165562913908</v>
      </c>
      <c r="AA62" s="71">
        <v>3</v>
      </c>
      <c r="AB62" s="70">
        <f>AA62/SUM(AA$62)</f>
        <v>1</v>
      </c>
      <c r="AC62" s="70">
        <f t="shared" si="31"/>
        <v>4.431314623338257</v>
      </c>
      <c r="AD62" s="71">
        <f t="shared" si="32"/>
        <v>53</v>
      </c>
      <c r="AE62" s="70">
        <f>AD62/SUM(AD$62)</f>
        <v>1</v>
      </c>
      <c r="AF62" s="70">
        <f t="shared" si="33"/>
        <v>11.594837015970247</v>
      </c>
    </row>
    <row r="63" spans="1:32" s="42" customFormat="1" ht="18.25" customHeight="1">
      <c r="A63" s="51" t="s">
        <v>105</v>
      </c>
      <c r="B63" s="68" t="s">
        <v>106</v>
      </c>
      <c r="C63" s="69">
        <f t="shared" si="22"/>
        <v>76</v>
      </c>
      <c r="D63" s="70">
        <f>C63/SUM(C$63:C$64)</f>
        <v>0.59842519685039375</v>
      </c>
      <c r="E63" s="70">
        <f t="shared" si="23"/>
        <v>16.626558739881865</v>
      </c>
      <c r="F63" s="71">
        <v>7</v>
      </c>
      <c r="G63" s="70">
        <f>F63/SUM(F$63:F$64)</f>
        <v>0.875</v>
      </c>
      <c r="H63" s="70">
        <f t="shared" si="24"/>
        <v>13.084112149532711</v>
      </c>
      <c r="I63" s="71">
        <v>22</v>
      </c>
      <c r="J63" s="70">
        <f>I63/SUM(I$63:I$64)</f>
        <v>0.57894736842105265</v>
      </c>
      <c r="K63" s="70">
        <f t="shared" si="25"/>
        <v>14.656895403064622</v>
      </c>
      <c r="L63" s="71">
        <v>4</v>
      </c>
      <c r="M63" s="70">
        <f>L63/SUM(L$63:L$64)</f>
        <v>0.36363636363636365</v>
      </c>
      <c r="N63" s="70">
        <f t="shared" si="26"/>
        <v>11.267605633802818</v>
      </c>
      <c r="O63" s="71">
        <v>12</v>
      </c>
      <c r="P63" s="70">
        <f>O63/SUM(O$63:O$64)</f>
        <v>0.63157894736842102</v>
      </c>
      <c r="Q63" s="70">
        <f t="shared" si="27"/>
        <v>29.055690072639226</v>
      </c>
      <c r="R63" s="71">
        <v>8</v>
      </c>
      <c r="S63" s="70">
        <f>R63/SUM(R$63:R$64)</f>
        <v>0.8</v>
      </c>
      <c r="T63" s="70">
        <f t="shared" si="28"/>
        <v>17.204301075268816</v>
      </c>
      <c r="U63" s="71">
        <v>6</v>
      </c>
      <c r="V63" s="70">
        <f>U63/SUM(U$63:U$64)</f>
        <v>0.66666666666666663</v>
      </c>
      <c r="W63" s="70">
        <f t="shared" si="29"/>
        <v>18.575851393188852</v>
      </c>
      <c r="X63" s="71">
        <v>8</v>
      </c>
      <c r="Y63" s="70">
        <f>X63/SUM(X$63:X$64)</f>
        <v>0.61538461538461542</v>
      </c>
      <c r="Z63" s="70">
        <f t="shared" si="30"/>
        <v>26.490066225165563</v>
      </c>
      <c r="AA63" s="71">
        <v>9</v>
      </c>
      <c r="AB63" s="70">
        <f>AA63/SUM(AA$63:AA$64)</f>
        <v>0.47368421052631576</v>
      </c>
      <c r="AC63" s="70">
        <f t="shared" si="31"/>
        <v>13.293943870014772</v>
      </c>
      <c r="AD63" s="71">
        <f t="shared" si="32"/>
        <v>76</v>
      </c>
      <c r="AE63" s="70">
        <f>AD63/SUM(AD$63:AD$64)</f>
        <v>0.59842519685039375</v>
      </c>
      <c r="AF63" s="70">
        <f t="shared" si="33"/>
        <v>16.626558739881865</v>
      </c>
    </row>
    <row r="64" spans="1:32" s="42" customFormat="1" ht="18.25" customHeight="1">
      <c r="A64" s="51" t="s">
        <v>107</v>
      </c>
      <c r="B64" s="68" t="s">
        <v>108</v>
      </c>
      <c r="C64" s="69">
        <f t="shared" si="22"/>
        <v>51</v>
      </c>
      <c r="D64" s="70">
        <f>C64/SUM(C$63:C$64)</f>
        <v>0.40157480314960631</v>
      </c>
      <c r="E64" s="70">
        <f t="shared" si="23"/>
        <v>11.157295996499672</v>
      </c>
      <c r="F64" s="71">
        <v>1</v>
      </c>
      <c r="G64" s="70">
        <f>F64/SUM(F$63:F$64)</f>
        <v>0.125</v>
      </c>
      <c r="H64" s="70">
        <f t="shared" si="24"/>
        <v>1.8691588785046729</v>
      </c>
      <c r="I64" s="71">
        <v>16</v>
      </c>
      <c r="J64" s="70">
        <f>I64/SUM(I$63:I$64)</f>
        <v>0.42105263157894735</v>
      </c>
      <c r="K64" s="70">
        <f t="shared" si="25"/>
        <v>10.659560293137908</v>
      </c>
      <c r="L64" s="71">
        <v>7</v>
      </c>
      <c r="M64" s="70">
        <f>L64/SUM(L$63:L$64)</f>
        <v>0.63636363636363635</v>
      </c>
      <c r="N64" s="70">
        <f t="shared" si="26"/>
        <v>19.718309859154932</v>
      </c>
      <c r="O64" s="71">
        <v>7</v>
      </c>
      <c r="P64" s="70">
        <f>O64/SUM(O$63:O$64)</f>
        <v>0.36842105263157893</v>
      </c>
      <c r="Q64" s="70">
        <f t="shared" si="27"/>
        <v>16.949152542372882</v>
      </c>
      <c r="R64" s="71">
        <v>2</v>
      </c>
      <c r="S64" s="70">
        <f>R64/SUM(R$63:R$64)</f>
        <v>0.2</v>
      </c>
      <c r="T64" s="70">
        <f t="shared" si="28"/>
        <v>4.301075268817204</v>
      </c>
      <c r="U64" s="71">
        <v>3</v>
      </c>
      <c r="V64" s="70">
        <f>U64/SUM(U$63:U$64)</f>
        <v>0.33333333333333331</v>
      </c>
      <c r="W64" s="70">
        <f t="shared" si="29"/>
        <v>9.2879256965944261</v>
      </c>
      <c r="X64" s="71">
        <v>5</v>
      </c>
      <c r="Y64" s="70">
        <f>X64/SUM(X$63:X$64)</f>
        <v>0.38461538461538464</v>
      </c>
      <c r="Z64" s="70">
        <f t="shared" si="30"/>
        <v>16.556291390728479</v>
      </c>
      <c r="AA64" s="71">
        <v>10</v>
      </c>
      <c r="AB64" s="70">
        <f>AA64/SUM(AA$63:AA$64)</f>
        <v>0.52631578947368418</v>
      </c>
      <c r="AC64" s="70">
        <f t="shared" si="31"/>
        <v>14.771048744460856</v>
      </c>
      <c r="AD64" s="71">
        <f t="shared" si="32"/>
        <v>51</v>
      </c>
      <c r="AE64" s="70">
        <f>AD64/SUM(AD$63:AD$64)</f>
        <v>0.40157480314960631</v>
      </c>
      <c r="AF64" s="70">
        <f t="shared" si="33"/>
        <v>11.157295996499672</v>
      </c>
    </row>
    <row r="65" spans="1:32" s="42" customFormat="1" ht="18.25" customHeight="1">
      <c r="A65" s="51" t="s">
        <v>109</v>
      </c>
      <c r="B65" s="52" t="s">
        <v>110</v>
      </c>
      <c r="C65" s="53">
        <f t="shared" si="22"/>
        <v>1</v>
      </c>
      <c r="D65" s="54">
        <f>C65/SUM(C$65:C$67)</f>
        <v>0.125</v>
      </c>
      <c r="E65" s="54">
        <f t="shared" si="23"/>
        <v>0.21877050973528769</v>
      </c>
      <c r="F65" s="55">
        <v>0</v>
      </c>
      <c r="G65" s="54">
        <f>F65/SUM(F$65:F$67)</f>
        <v>0</v>
      </c>
      <c r="H65" s="54">
        <f t="shared" si="24"/>
        <v>0</v>
      </c>
      <c r="I65" s="55">
        <v>0</v>
      </c>
      <c r="J65" s="54">
        <f>I65/SUM(I$65:I$67)</f>
        <v>0</v>
      </c>
      <c r="K65" s="54">
        <f t="shared" si="25"/>
        <v>0</v>
      </c>
      <c r="L65" s="55">
        <v>0</v>
      </c>
      <c r="M65" s="54">
        <f>L65/SUM(L$65:L$67)</f>
        <v>0</v>
      </c>
      <c r="N65" s="54">
        <f t="shared" si="26"/>
        <v>0</v>
      </c>
      <c r="O65" s="55">
        <v>0</v>
      </c>
      <c r="P65" s="54">
        <f>O65/SUM(O$65:O$67)</f>
        <v>0</v>
      </c>
      <c r="Q65" s="54">
        <f t="shared" si="27"/>
        <v>0</v>
      </c>
      <c r="R65" s="55">
        <v>0</v>
      </c>
      <c r="S65" s="54">
        <f>R65/SUM(R$65:R$67)</f>
        <v>0</v>
      </c>
      <c r="T65" s="54">
        <f t="shared" si="28"/>
        <v>0</v>
      </c>
      <c r="U65" s="55">
        <v>1</v>
      </c>
      <c r="V65" s="54">
        <f>U65/SUM(U$65:U$67)</f>
        <v>1</v>
      </c>
      <c r="W65" s="54">
        <f t="shared" si="29"/>
        <v>3.0959752321981426</v>
      </c>
      <c r="X65" s="55">
        <v>0</v>
      </c>
      <c r="Y65" s="54">
        <f>X65/SUM(X$65:X$67)</f>
        <v>0</v>
      </c>
      <c r="Z65" s="54">
        <f t="shared" si="30"/>
        <v>0</v>
      </c>
      <c r="AA65" s="55">
        <v>0</v>
      </c>
      <c r="AB65" s="54">
        <f>AA65/SUM(AA$65:AA$67)</f>
        <v>0</v>
      </c>
      <c r="AC65" s="54">
        <f t="shared" si="31"/>
        <v>0</v>
      </c>
      <c r="AD65" s="55">
        <f t="shared" si="32"/>
        <v>1</v>
      </c>
      <c r="AE65" s="54">
        <f>AD65/SUM(AD$65:AD$67)</f>
        <v>0.125</v>
      </c>
      <c r="AF65" s="54">
        <f t="shared" si="33"/>
        <v>0.21877050973528769</v>
      </c>
    </row>
    <row r="66" spans="1:32" s="42" customFormat="1" ht="18.25" customHeight="1">
      <c r="A66" s="51" t="s">
        <v>111</v>
      </c>
      <c r="B66" s="52" t="s">
        <v>112</v>
      </c>
      <c r="C66" s="53">
        <f t="shared" si="22"/>
        <v>4</v>
      </c>
      <c r="D66" s="54">
        <f>C66/SUM(C$65:C$67)</f>
        <v>0.5</v>
      </c>
      <c r="E66" s="54">
        <f t="shared" si="23"/>
        <v>0.87508203894115077</v>
      </c>
      <c r="F66" s="55">
        <v>0</v>
      </c>
      <c r="G66" s="54">
        <f>F66/SUM(F$65:F$67)</f>
        <v>0</v>
      </c>
      <c r="H66" s="54">
        <f t="shared" si="24"/>
        <v>0</v>
      </c>
      <c r="I66" s="55">
        <v>1</v>
      </c>
      <c r="J66" s="54">
        <f>I66/SUM(I$65:I$67)</f>
        <v>1</v>
      </c>
      <c r="K66" s="54">
        <f t="shared" si="25"/>
        <v>0.66622251832111923</v>
      </c>
      <c r="L66" s="55">
        <v>0</v>
      </c>
      <c r="M66" s="54">
        <f>L66/SUM(L$65:L$67)</f>
        <v>0</v>
      </c>
      <c r="N66" s="54">
        <f t="shared" si="26"/>
        <v>0</v>
      </c>
      <c r="O66" s="55">
        <v>1</v>
      </c>
      <c r="P66" s="54">
        <f>O66/SUM(O$65:O$67)</f>
        <v>1</v>
      </c>
      <c r="Q66" s="54">
        <f t="shared" si="27"/>
        <v>2.4213075060532687</v>
      </c>
      <c r="R66" s="55">
        <v>1</v>
      </c>
      <c r="S66" s="54">
        <f>R66/SUM(R$65:R$67)</f>
        <v>1</v>
      </c>
      <c r="T66" s="54">
        <f t="shared" si="28"/>
        <v>2.150537634408602</v>
      </c>
      <c r="U66" s="55">
        <v>0</v>
      </c>
      <c r="V66" s="54">
        <f>U66/SUM(U$65:U$67)</f>
        <v>0</v>
      </c>
      <c r="W66" s="54">
        <f t="shared" si="29"/>
        <v>0</v>
      </c>
      <c r="X66" s="55">
        <v>0</v>
      </c>
      <c r="Y66" s="54">
        <f>X66/SUM(X$65:X$67)</f>
        <v>0</v>
      </c>
      <c r="Z66" s="54">
        <f t="shared" si="30"/>
        <v>0</v>
      </c>
      <c r="AA66" s="55">
        <v>1</v>
      </c>
      <c r="AB66" s="54">
        <f>AA66/SUM(AA$65:AA$67)</f>
        <v>1</v>
      </c>
      <c r="AC66" s="54">
        <f t="shared" si="31"/>
        <v>1.4771048744460857</v>
      </c>
      <c r="AD66" s="55">
        <f t="shared" si="32"/>
        <v>4</v>
      </c>
      <c r="AE66" s="54">
        <f>AD66/SUM(AD$65:AD$67)</f>
        <v>0.5</v>
      </c>
      <c r="AF66" s="54">
        <f t="shared" si="33"/>
        <v>0.87508203894115077</v>
      </c>
    </row>
    <row r="67" spans="1:32" s="42" customFormat="1" ht="18.25" customHeight="1">
      <c r="A67" s="51" t="s">
        <v>113</v>
      </c>
      <c r="B67" s="52" t="s">
        <v>114</v>
      </c>
      <c r="C67" s="53">
        <f t="shared" si="22"/>
        <v>3</v>
      </c>
      <c r="D67" s="54">
        <f>C67/SUM(C$65:C$67)</f>
        <v>0.375</v>
      </c>
      <c r="E67" s="54">
        <f t="shared" si="23"/>
        <v>0.65631152920586311</v>
      </c>
      <c r="F67" s="55">
        <v>1</v>
      </c>
      <c r="G67" s="54">
        <f>F67/SUM(F$65:F$67)</f>
        <v>1</v>
      </c>
      <c r="H67" s="54">
        <f t="shared" si="24"/>
        <v>1.8691588785046729</v>
      </c>
      <c r="I67" s="55">
        <v>0</v>
      </c>
      <c r="J67" s="54">
        <f>I67/SUM(I$65:I$67)</f>
        <v>0</v>
      </c>
      <c r="K67" s="54">
        <f t="shared" si="25"/>
        <v>0</v>
      </c>
      <c r="L67" s="55">
        <v>1</v>
      </c>
      <c r="M67" s="54">
        <f>L67/SUM(L$65:L$67)</f>
        <v>1</v>
      </c>
      <c r="N67" s="54">
        <f t="shared" si="26"/>
        <v>2.8169014084507045</v>
      </c>
      <c r="O67" s="55">
        <v>0</v>
      </c>
      <c r="P67" s="54">
        <f>O67/SUM(O$65:O$67)</f>
        <v>0</v>
      </c>
      <c r="Q67" s="54">
        <f t="shared" si="27"/>
        <v>0</v>
      </c>
      <c r="R67" s="55">
        <v>0</v>
      </c>
      <c r="S67" s="54">
        <f>R67/SUM(R$65:R$67)</f>
        <v>0</v>
      </c>
      <c r="T67" s="54">
        <f t="shared" si="28"/>
        <v>0</v>
      </c>
      <c r="U67" s="55">
        <v>0</v>
      </c>
      <c r="V67" s="54">
        <f>U67/SUM(U$65:U$67)</f>
        <v>0</v>
      </c>
      <c r="W67" s="54">
        <f t="shared" si="29"/>
        <v>0</v>
      </c>
      <c r="X67" s="55">
        <v>1</v>
      </c>
      <c r="Y67" s="54">
        <f>X67/SUM(X$65:X$67)</f>
        <v>1</v>
      </c>
      <c r="Z67" s="54">
        <f t="shared" si="30"/>
        <v>3.3112582781456954</v>
      </c>
      <c r="AA67" s="55">
        <v>0</v>
      </c>
      <c r="AB67" s="54">
        <f>AA67/SUM(AA$65:AA$67)</f>
        <v>0</v>
      </c>
      <c r="AC67" s="54">
        <f t="shared" si="31"/>
        <v>0</v>
      </c>
      <c r="AD67" s="55">
        <f t="shared" si="32"/>
        <v>3</v>
      </c>
      <c r="AE67" s="54">
        <f>AD67/SUM(AD$65:AD$67)</f>
        <v>0.375</v>
      </c>
      <c r="AF67" s="54">
        <f t="shared" si="33"/>
        <v>0.65631152920586311</v>
      </c>
    </row>
    <row r="68" spans="1:32" s="42" customFormat="1" ht="18.25" customHeight="1">
      <c r="A68" s="51" t="s">
        <v>123</v>
      </c>
      <c r="B68" s="72"/>
      <c r="C68" s="53">
        <f t="shared" si="22"/>
        <v>4571</v>
      </c>
      <c r="D68" s="73"/>
      <c r="E68" s="54">
        <f>SUM(E4:E67)</f>
        <v>999.99999999999989</v>
      </c>
      <c r="F68" s="74">
        <f>SUM(F4:F67)</f>
        <v>535</v>
      </c>
      <c r="G68" s="73"/>
      <c r="H68" s="54">
        <f>SUM(H4:H67)</f>
        <v>999.99999999999955</v>
      </c>
      <c r="I68" s="74">
        <f>SUM(I4:I67)</f>
        <v>1501</v>
      </c>
      <c r="J68" s="73"/>
      <c r="K68" s="54">
        <f>SUM(K4:K67)</f>
        <v>999.99999999999989</v>
      </c>
      <c r="L68" s="74">
        <f>SUM(L4:L67)</f>
        <v>355</v>
      </c>
      <c r="M68" s="73"/>
      <c r="N68" s="54">
        <f>SUM(N4:N67)</f>
        <v>1000.0000000000005</v>
      </c>
      <c r="O68" s="74">
        <f>SUM(O4:O67)</f>
        <v>413</v>
      </c>
      <c r="P68" s="73"/>
      <c r="Q68" s="54">
        <f>SUM(Q4:Q67)</f>
        <v>999.99999999999955</v>
      </c>
      <c r="R68" s="74">
        <f>SUM(R4:R67)</f>
        <v>465</v>
      </c>
      <c r="S68" s="73"/>
      <c r="T68" s="54">
        <f>SUM(T4:T67)</f>
        <v>999.99999999999966</v>
      </c>
      <c r="U68" s="74">
        <f>SUM(U4:U67)</f>
        <v>323</v>
      </c>
      <c r="V68" s="73"/>
      <c r="W68" s="54">
        <f>SUM(W4:W67)</f>
        <v>1000.0000000000003</v>
      </c>
      <c r="X68" s="74">
        <f>SUM(X4:X67)</f>
        <v>302</v>
      </c>
      <c r="Y68" s="73"/>
      <c r="Z68" s="54">
        <f>SUM(Z4:Z67)</f>
        <v>999.99999999999955</v>
      </c>
      <c r="AA68" s="74">
        <f>SUM(AA4:AA67)</f>
        <v>677</v>
      </c>
      <c r="AB68" s="73"/>
      <c r="AC68" s="54">
        <f>SUM(AC4:AC67)</f>
        <v>1000.0000000000003</v>
      </c>
      <c r="AD68" s="74">
        <f t="shared" si="32"/>
        <v>4571</v>
      </c>
      <c r="AE68" s="73"/>
      <c r="AF68" s="54">
        <f>SUM(AF4:AF67)</f>
        <v>999.99999999999989</v>
      </c>
    </row>
  </sheetData>
  <mergeCells count="10">
    <mergeCell ref="C2:E2"/>
    <mergeCell ref="F2:H2"/>
    <mergeCell ref="AD2:AF2"/>
    <mergeCell ref="AA2:AC2"/>
    <mergeCell ref="X2:Z2"/>
    <mergeCell ref="U2:W2"/>
    <mergeCell ref="R2:T2"/>
    <mergeCell ref="O2:Q2"/>
    <mergeCell ref="L2:N2"/>
    <mergeCell ref="I2:K2"/>
  </mergeCells>
  <phoneticPr fontId="2"/>
  <pageMargins left="0.5" right="0.5" top="0.75" bottom="0.75" header="0.27777800000000002" footer="0.27777800000000002"/>
  <pageSetup paperSize="9" scale="48" fitToWidth="2" orientation="portrait"/>
  <headerFooter>
    <oddFooter>&amp;L&amp;"Times New Roman,標準"&amp;14&amp;K000000Table S2-1
&amp;R&amp;"Times New Roman,標準"&amp;14&amp;K000000&amp;P/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97199-8ABA-EB49-8D26-1908B7209C0D}">
  <dimension ref="A1:AF68"/>
  <sheetViews>
    <sheetView showGridLines="0" zoomScale="88" zoomScaleNormal="88" workbookViewId="0">
      <pane xSplit="2" topLeftCell="C1" activePane="topRight" state="frozen"/>
      <selection pane="topRight" activeCell="E64" sqref="E64"/>
    </sheetView>
  </sheetViews>
  <sheetFormatPr baseColWidth="10" defaultColWidth="19.5703125" defaultRowHeight="23" customHeight="1"/>
  <cols>
    <col min="1" max="1" width="7.28515625" style="3" customWidth="1"/>
    <col min="2" max="2" width="7.28515625" style="37" customWidth="1"/>
    <col min="3" max="4" width="9.140625" style="3" customWidth="1"/>
    <col min="5" max="5" width="9.7109375" style="3" customWidth="1"/>
    <col min="6" max="32" width="9.140625" style="3" customWidth="1"/>
    <col min="33" max="33" width="19.5703125" style="3" customWidth="1"/>
    <col min="34" max="16384" width="19.5703125" style="3"/>
  </cols>
  <sheetData>
    <row r="1" spans="1:32" ht="23" customHeight="1">
      <c r="A1" s="1"/>
      <c r="B1" s="1"/>
      <c r="C1" s="2" t="s">
        <v>117</v>
      </c>
    </row>
    <row r="2" spans="1:32" ht="33.25" customHeight="1">
      <c r="A2" s="4" t="s">
        <v>116</v>
      </c>
      <c r="B2" s="4" t="s">
        <v>0</v>
      </c>
      <c r="C2" s="88" t="s">
        <v>1</v>
      </c>
      <c r="D2" s="91"/>
      <c r="E2" s="92"/>
      <c r="F2" s="85" t="s">
        <v>2</v>
      </c>
      <c r="G2" s="86"/>
      <c r="H2" s="87"/>
      <c r="I2" s="85" t="s">
        <v>3</v>
      </c>
      <c r="J2" s="86"/>
      <c r="K2" s="87"/>
      <c r="L2" s="85" t="s">
        <v>4</v>
      </c>
      <c r="M2" s="86"/>
      <c r="N2" s="87"/>
      <c r="O2" s="85" t="s">
        <v>5</v>
      </c>
      <c r="P2" s="86"/>
      <c r="Q2" s="87"/>
      <c r="R2" s="85" t="s">
        <v>6</v>
      </c>
      <c r="S2" s="86"/>
      <c r="T2" s="87"/>
      <c r="U2" s="85" t="s">
        <v>7</v>
      </c>
      <c r="V2" s="86"/>
      <c r="W2" s="87"/>
      <c r="X2" s="85" t="s">
        <v>118</v>
      </c>
      <c r="Y2" s="86"/>
      <c r="Z2" s="87"/>
      <c r="AA2" s="85" t="s">
        <v>119</v>
      </c>
      <c r="AB2" s="86"/>
      <c r="AC2" s="87"/>
      <c r="AD2" s="88" t="s">
        <v>1</v>
      </c>
      <c r="AE2" s="89"/>
      <c r="AF2" s="90"/>
    </row>
    <row r="3" spans="1:32" s="7" customFormat="1" ht="18.5" customHeight="1">
      <c r="A3" s="5"/>
      <c r="B3" s="5"/>
      <c r="C3" s="6" t="s">
        <v>8</v>
      </c>
      <c r="D3" s="6" t="s">
        <v>9</v>
      </c>
      <c r="E3" s="6" t="s">
        <v>120</v>
      </c>
      <c r="F3" s="6" t="s">
        <v>8</v>
      </c>
      <c r="G3" s="6" t="s">
        <v>9</v>
      </c>
      <c r="H3" s="6" t="s">
        <v>115</v>
      </c>
      <c r="I3" s="6" t="s">
        <v>8</v>
      </c>
      <c r="J3" s="6" t="s">
        <v>9</v>
      </c>
      <c r="K3" s="6" t="s">
        <v>115</v>
      </c>
      <c r="L3" s="6" t="s">
        <v>8</v>
      </c>
      <c r="M3" s="6" t="s">
        <v>9</v>
      </c>
      <c r="N3" s="6" t="s">
        <v>115</v>
      </c>
      <c r="O3" s="6" t="s">
        <v>8</v>
      </c>
      <c r="P3" s="6" t="s">
        <v>9</v>
      </c>
      <c r="Q3" s="6" t="s">
        <v>115</v>
      </c>
      <c r="R3" s="6" t="s">
        <v>8</v>
      </c>
      <c r="S3" s="6" t="s">
        <v>9</v>
      </c>
      <c r="T3" s="6" t="s">
        <v>115</v>
      </c>
      <c r="U3" s="6" t="s">
        <v>8</v>
      </c>
      <c r="V3" s="6" t="s">
        <v>9</v>
      </c>
      <c r="W3" s="6" t="s">
        <v>115</v>
      </c>
      <c r="X3" s="6" t="s">
        <v>8</v>
      </c>
      <c r="Y3" s="6" t="s">
        <v>9</v>
      </c>
      <c r="Z3" s="6" t="s">
        <v>115</v>
      </c>
      <c r="AA3" s="6" t="s">
        <v>8</v>
      </c>
      <c r="AB3" s="6" t="s">
        <v>9</v>
      </c>
      <c r="AC3" s="6" t="s">
        <v>115</v>
      </c>
      <c r="AD3" s="6" t="s">
        <v>8</v>
      </c>
      <c r="AE3" s="6" t="s">
        <v>9</v>
      </c>
      <c r="AF3" s="6" t="s">
        <v>115</v>
      </c>
    </row>
    <row r="4" spans="1:32" ht="18.5" customHeight="1">
      <c r="A4" s="8" t="s">
        <v>10</v>
      </c>
      <c r="B4" s="9" t="s">
        <v>11</v>
      </c>
      <c r="C4" s="10">
        <f t="shared" ref="C4:C67" si="0">SUM(F4,I4,L4,O4,R4,U4,X4,AA4)</f>
        <v>87</v>
      </c>
      <c r="D4" s="11">
        <f>C4/SUM(C$4:C$7)</f>
        <v>0.2283464566929134</v>
      </c>
      <c r="E4" s="11">
        <f>C4/C$68*1000</f>
        <v>19.03303434697003</v>
      </c>
      <c r="F4" s="12">
        <v>1</v>
      </c>
      <c r="G4" s="11">
        <f>F4/SUM(F$4:F$7)</f>
        <v>1.7857142857142856E-2</v>
      </c>
      <c r="H4" s="11">
        <f t="shared" ref="H4:H67" si="1">F4/F$68*1000</f>
        <v>1.8691588785046729</v>
      </c>
      <c r="I4" s="12">
        <v>30</v>
      </c>
      <c r="J4" s="11">
        <f>I4/SUM(I$4:I$7)</f>
        <v>0.2608695652173913</v>
      </c>
      <c r="K4" s="11">
        <f t="shared" ref="K4:K67" si="2">I4/I$68*1000</f>
        <v>19.986675549633578</v>
      </c>
      <c r="L4" s="12">
        <v>11</v>
      </c>
      <c r="M4" s="11">
        <f>L4/SUM(L$4:L$7)</f>
        <v>0.42307692307692307</v>
      </c>
      <c r="N4" s="11">
        <f t="shared" ref="N4:N67" si="3">L4/L$68*1000</f>
        <v>30.985915492957748</v>
      </c>
      <c r="O4" s="12">
        <v>4</v>
      </c>
      <c r="P4" s="11">
        <f>O4/SUM(O$4:O$7)</f>
        <v>0.14285714285714285</v>
      </c>
      <c r="Q4" s="11">
        <f t="shared" ref="Q4:Q67" si="4">O4/O$68*1000</f>
        <v>9.6852300242130749</v>
      </c>
      <c r="R4" s="12">
        <v>9</v>
      </c>
      <c r="S4" s="11">
        <f>R4/SUM(R$4:R$7)</f>
        <v>0.20454545454545456</v>
      </c>
      <c r="T4" s="11">
        <f t="shared" ref="T4:T67" si="5">R4/R$68*1000</f>
        <v>19.35483870967742</v>
      </c>
      <c r="U4" s="12">
        <v>5</v>
      </c>
      <c r="V4" s="11">
        <f>U4/SUM(U$4:U$7)</f>
        <v>0.3125</v>
      </c>
      <c r="W4" s="11">
        <f t="shared" ref="W4:W67" si="6">U4/U$68*1000</f>
        <v>15.479876160990711</v>
      </c>
      <c r="X4" s="12">
        <v>11</v>
      </c>
      <c r="Y4" s="11">
        <f>X4/SUM(X$4:X$7)</f>
        <v>0.37931034482758619</v>
      </c>
      <c r="Z4" s="11">
        <f t="shared" ref="Z4:Z67" si="7">X4/X$68*1000</f>
        <v>36.423841059602651</v>
      </c>
      <c r="AA4" s="12">
        <v>16</v>
      </c>
      <c r="AB4" s="11">
        <f>AA4/SUM(AA$4:AA$7)</f>
        <v>0.23880597014925373</v>
      </c>
      <c r="AC4" s="11">
        <f t="shared" ref="AC4:AC67" si="8">AA4/AA$68*1000</f>
        <v>23.633677991137372</v>
      </c>
      <c r="AD4" s="12">
        <f t="shared" ref="AD4:AD67" si="9">SUM(F4,I4,L4,O4,R4,U4,X4,AA4)</f>
        <v>87</v>
      </c>
      <c r="AE4" s="11">
        <f>AD4/SUM(AD$4:AD$7)</f>
        <v>0.2283464566929134</v>
      </c>
      <c r="AF4" s="11">
        <f t="shared" ref="AF4:AF67" si="10">AD4/AD$68*1000</f>
        <v>19.03303434697003</v>
      </c>
    </row>
    <row r="5" spans="1:32" ht="18.25" customHeight="1">
      <c r="A5" s="13" t="s">
        <v>12</v>
      </c>
      <c r="B5" s="14" t="s">
        <v>13</v>
      </c>
      <c r="C5" s="15">
        <f t="shared" si="0"/>
        <v>139</v>
      </c>
      <c r="D5" s="16">
        <f>C5/SUM(C$4:C$7)</f>
        <v>0.3648293963254593</v>
      </c>
      <c r="E5" s="16">
        <f t="shared" ref="E5:E67" si="11">C5/C$68*1000</f>
        <v>30.409100853204986</v>
      </c>
      <c r="F5" s="17">
        <v>30</v>
      </c>
      <c r="G5" s="16">
        <f>F5/SUM(F$4:F$7)</f>
        <v>0.5357142857142857</v>
      </c>
      <c r="H5" s="16">
        <f t="shared" si="1"/>
        <v>56.074766355140184</v>
      </c>
      <c r="I5" s="17">
        <v>32</v>
      </c>
      <c r="J5" s="16">
        <f>I5/SUM(I$4:I$7)</f>
        <v>0.27826086956521739</v>
      </c>
      <c r="K5" s="16">
        <f t="shared" si="2"/>
        <v>21.319120586275815</v>
      </c>
      <c r="L5" s="17">
        <v>3</v>
      </c>
      <c r="M5" s="16">
        <f>L5/SUM(L$4:L$7)</f>
        <v>0.11538461538461539</v>
      </c>
      <c r="N5" s="16">
        <f t="shared" si="3"/>
        <v>8.4507042253521121</v>
      </c>
      <c r="O5" s="17">
        <v>18</v>
      </c>
      <c r="P5" s="16">
        <f>O5/SUM(O$4:O$7)</f>
        <v>0.6428571428571429</v>
      </c>
      <c r="Q5" s="16">
        <f t="shared" si="4"/>
        <v>43.583535108958834</v>
      </c>
      <c r="R5" s="17">
        <v>25</v>
      </c>
      <c r="S5" s="16">
        <f>R5/SUM(R$4:R$7)</f>
        <v>0.56818181818181823</v>
      </c>
      <c r="T5" s="16">
        <f t="shared" si="5"/>
        <v>53.763440860215056</v>
      </c>
      <c r="U5" s="17">
        <v>3</v>
      </c>
      <c r="V5" s="16">
        <f>U5/SUM(U$4:U$7)</f>
        <v>0.1875</v>
      </c>
      <c r="W5" s="16">
        <f t="shared" si="6"/>
        <v>9.2879256965944261</v>
      </c>
      <c r="X5" s="17">
        <v>10</v>
      </c>
      <c r="Y5" s="16">
        <f>X5/SUM(X$4:X$7)</f>
        <v>0.34482758620689657</v>
      </c>
      <c r="Z5" s="16">
        <f t="shared" si="7"/>
        <v>33.112582781456958</v>
      </c>
      <c r="AA5" s="17">
        <v>18</v>
      </c>
      <c r="AB5" s="16">
        <f>AA5/SUM(AA$4:AA$7)</f>
        <v>0.26865671641791045</v>
      </c>
      <c r="AC5" s="16">
        <f t="shared" si="8"/>
        <v>26.587887740029544</v>
      </c>
      <c r="AD5" s="17">
        <f t="shared" si="9"/>
        <v>139</v>
      </c>
      <c r="AE5" s="16">
        <f>AD5/SUM(AD$4:AD$7)</f>
        <v>0.3648293963254593</v>
      </c>
      <c r="AF5" s="16">
        <f t="shared" si="10"/>
        <v>30.409100853204986</v>
      </c>
    </row>
    <row r="6" spans="1:32" ht="18.25" customHeight="1">
      <c r="A6" s="13" t="s">
        <v>12</v>
      </c>
      <c r="B6" s="14" t="s">
        <v>14</v>
      </c>
      <c r="C6" s="15">
        <f t="shared" si="0"/>
        <v>29</v>
      </c>
      <c r="D6" s="16">
        <f>C6/SUM(C$4:C$7)</f>
        <v>7.6115485564304461E-2</v>
      </c>
      <c r="E6" s="16">
        <f t="shared" si="11"/>
        <v>6.3443447823233425</v>
      </c>
      <c r="F6" s="17">
        <v>14</v>
      </c>
      <c r="G6" s="16">
        <f>F6/SUM(F$4:F$7)</f>
        <v>0.25</v>
      </c>
      <c r="H6" s="16">
        <f t="shared" si="1"/>
        <v>26.168224299065422</v>
      </c>
      <c r="I6" s="17">
        <v>3</v>
      </c>
      <c r="J6" s="16">
        <f>I6/SUM(I$4:I$7)</f>
        <v>2.6086956521739129E-2</v>
      </c>
      <c r="K6" s="16">
        <f t="shared" si="2"/>
        <v>1.9986675549633579</v>
      </c>
      <c r="L6" s="17">
        <v>2</v>
      </c>
      <c r="M6" s="16">
        <f>L6/SUM(L$4:L$7)</f>
        <v>7.6923076923076927E-2</v>
      </c>
      <c r="N6" s="16">
        <f t="shared" si="3"/>
        <v>5.6338028169014089</v>
      </c>
      <c r="O6" s="17">
        <v>2</v>
      </c>
      <c r="P6" s="16">
        <f>O6/SUM(O$4:O$7)</f>
        <v>7.1428571428571425E-2</v>
      </c>
      <c r="Q6" s="16">
        <f t="shared" si="4"/>
        <v>4.8426150121065374</v>
      </c>
      <c r="R6" s="17">
        <v>4</v>
      </c>
      <c r="S6" s="16">
        <f>R6/SUM(R$4:R$7)</f>
        <v>9.0909090909090912E-2</v>
      </c>
      <c r="T6" s="16">
        <f t="shared" si="5"/>
        <v>8.6021505376344081</v>
      </c>
      <c r="U6" s="17">
        <v>0</v>
      </c>
      <c r="V6" s="16">
        <f>U6/SUM(U$4:U$7)</f>
        <v>0</v>
      </c>
      <c r="W6" s="16">
        <f t="shared" si="6"/>
        <v>0</v>
      </c>
      <c r="X6" s="17">
        <v>2</v>
      </c>
      <c r="Y6" s="16">
        <f>X6/SUM(X$4:X$7)</f>
        <v>6.8965517241379309E-2</v>
      </c>
      <c r="Z6" s="16">
        <f t="shared" si="7"/>
        <v>6.6225165562913908</v>
      </c>
      <c r="AA6" s="17">
        <v>2</v>
      </c>
      <c r="AB6" s="16">
        <f>AA6/SUM(AA$4:AA$7)</f>
        <v>2.9850746268656716E-2</v>
      </c>
      <c r="AC6" s="16">
        <f t="shared" si="8"/>
        <v>2.9542097488921715</v>
      </c>
      <c r="AD6" s="17">
        <f t="shared" si="9"/>
        <v>29</v>
      </c>
      <c r="AE6" s="16">
        <f>AD6/SUM(AD$4:AD$7)</f>
        <v>7.6115485564304461E-2</v>
      </c>
      <c r="AF6" s="16">
        <f t="shared" si="10"/>
        <v>6.3443447823233425</v>
      </c>
    </row>
    <row r="7" spans="1:32" ht="18.25" customHeight="1">
      <c r="A7" s="13" t="s">
        <v>12</v>
      </c>
      <c r="B7" s="14" t="s">
        <v>15</v>
      </c>
      <c r="C7" s="15">
        <f t="shared" si="0"/>
        <v>126</v>
      </c>
      <c r="D7" s="16">
        <f>C7/SUM(C$4:C$7)</f>
        <v>0.33070866141732286</v>
      </c>
      <c r="E7" s="16">
        <f t="shared" si="11"/>
        <v>27.565084226646245</v>
      </c>
      <c r="F7" s="17">
        <v>11</v>
      </c>
      <c r="G7" s="16">
        <f>F7/SUM(F$4:F$7)</f>
        <v>0.19642857142857142</v>
      </c>
      <c r="H7" s="16">
        <f t="shared" si="1"/>
        <v>20.560747663551403</v>
      </c>
      <c r="I7" s="17">
        <v>50</v>
      </c>
      <c r="J7" s="16">
        <f>I7/SUM(I$4:I$7)</f>
        <v>0.43478260869565216</v>
      </c>
      <c r="K7" s="16">
        <f t="shared" si="2"/>
        <v>33.311125916055964</v>
      </c>
      <c r="L7" s="17">
        <v>10</v>
      </c>
      <c r="M7" s="16">
        <f>L7/SUM(L$4:L$7)</f>
        <v>0.38461538461538464</v>
      </c>
      <c r="N7" s="16">
        <f t="shared" si="3"/>
        <v>28.169014084507044</v>
      </c>
      <c r="O7" s="17">
        <v>4</v>
      </c>
      <c r="P7" s="16">
        <f>O7/SUM(O$4:O$7)</f>
        <v>0.14285714285714285</v>
      </c>
      <c r="Q7" s="16">
        <f t="shared" si="4"/>
        <v>9.6852300242130749</v>
      </c>
      <c r="R7" s="17">
        <v>6</v>
      </c>
      <c r="S7" s="16">
        <f>R7/SUM(R$4:R$7)</f>
        <v>0.13636363636363635</v>
      </c>
      <c r="T7" s="16">
        <f t="shared" si="5"/>
        <v>12.903225806451612</v>
      </c>
      <c r="U7" s="17">
        <v>8</v>
      </c>
      <c r="V7" s="16">
        <f>U7/SUM(U$4:U$7)</f>
        <v>0.5</v>
      </c>
      <c r="W7" s="16">
        <f t="shared" si="6"/>
        <v>24.767801857585141</v>
      </c>
      <c r="X7" s="17">
        <v>6</v>
      </c>
      <c r="Y7" s="16">
        <f>X7/SUM(X$4:X$7)</f>
        <v>0.20689655172413793</v>
      </c>
      <c r="Z7" s="16">
        <f t="shared" si="7"/>
        <v>19.867549668874172</v>
      </c>
      <c r="AA7" s="17">
        <v>31</v>
      </c>
      <c r="AB7" s="16">
        <f>AA7/SUM(AA$4:AA$7)</f>
        <v>0.46268656716417911</v>
      </c>
      <c r="AC7" s="16">
        <f t="shared" si="8"/>
        <v>45.790251107828652</v>
      </c>
      <c r="AD7" s="17">
        <f t="shared" si="9"/>
        <v>126</v>
      </c>
      <c r="AE7" s="16">
        <f>AD7/SUM(AD$4:AD$7)</f>
        <v>0.33070866141732286</v>
      </c>
      <c r="AF7" s="16">
        <f t="shared" si="10"/>
        <v>27.565084226646245</v>
      </c>
    </row>
    <row r="8" spans="1:32" ht="18.25" customHeight="1">
      <c r="A8" s="13" t="s">
        <v>16</v>
      </c>
      <c r="B8" s="18" t="s">
        <v>17</v>
      </c>
      <c r="C8" s="19">
        <f t="shared" si="0"/>
        <v>36</v>
      </c>
      <c r="D8" s="20">
        <f>C8/SUM(C$8:C$9)</f>
        <v>0.58064516129032262</v>
      </c>
      <c r="E8" s="20">
        <f t="shared" si="11"/>
        <v>7.875738350470356</v>
      </c>
      <c r="F8" s="21">
        <v>8</v>
      </c>
      <c r="G8" s="20">
        <f>F8/SUM(F$8:F$9)</f>
        <v>0.8</v>
      </c>
      <c r="H8" s="20">
        <f t="shared" si="1"/>
        <v>14.953271028037383</v>
      </c>
      <c r="I8" s="21">
        <v>8</v>
      </c>
      <c r="J8" s="20">
        <f>I8/SUM(I$8:I$9)</f>
        <v>0.4</v>
      </c>
      <c r="K8" s="20">
        <f t="shared" si="2"/>
        <v>5.3297801465689538</v>
      </c>
      <c r="L8" s="21">
        <v>1</v>
      </c>
      <c r="M8" s="20">
        <f>L8/SUM(L$8:L$9)</f>
        <v>0.33333333333333331</v>
      </c>
      <c r="N8" s="20">
        <f t="shared" si="3"/>
        <v>2.8169014084507045</v>
      </c>
      <c r="O8" s="21">
        <v>4</v>
      </c>
      <c r="P8" s="20">
        <f>O8/SUM(O$8:O$9)</f>
        <v>0.8</v>
      </c>
      <c r="Q8" s="20">
        <f t="shared" si="4"/>
        <v>9.6852300242130749</v>
      </c>
      <c r="R8" s="21">
        <v>4</v>
      </c>
      <c r="S8" s="20">
        <f>R8/SUM(R$8:R$9)</f>
        <v>0.8</v>
      </c>
      <c r="T8" s="20">
        <f t="shared" si="5"/>
        <v>8.6021505376344081</v>
      </c>
      <c r="U8" s="21">
        <v>0</v>
      </c>
      <c r="V8" s="20">
        <f>U8/SUM(U$8:U$9)</f>
        <v>0</v>
      </c>
      <c r="W8" s="20">
        <f t="shared" si="6"/>
        <v>0</v>
      </c>
      <c r="X8" s="21">
        <v>7</v>
      </c>
      <c r="Y8" s="20">
        <f>X8/SUM(X$8:X$9)</f>
        <v>0.77777777777777779</v>
      </c>
      <c r="Z8" s="20">
        <f t="shared" si="7"/>
        <v>23.17880794701987</v>
      </c>
      <c r="AA8" s="21">
        <v>4</v>
      </c>
      <c r="AB8" s="20">
        <f>AA8/SUM(AA$8:AA$9)</f>
        <v>0.5714285714285714</v>
      </c>
      <c r="AC8" s="20">
        <f t="shared" si="8"/>
        <v>5.9084194977843429</v>
      </c>
      <c r="AD8" s="21">
        <f t="shared" si="9"/>
        <v>36</v>
      </c>
      <c r="AE8" s="20">
        <f>AD8/SUM(AD$8:AD$9)</f>
        <v>0.58064516129032262</v>
      </c>
      <c r="AF8" s="20">
        <f t="shared" si="10"/>
        <v>7.875738350470356</v>
      </c>
    </row>
    <row r="9" spans="1:32" ht="18.25" customHeight="1">
      <c r="A9" s="13" t="s">
        <v>18</v>
      </c>
      <c r="B9" s="18" t="s">
        <v>19</v>
      </c>
      <c r="C9" s="19">
        <f t="shared" si="0"/>
        <v>26</v>
      </c>
      <c r="D9" s="20">
        <f>C9/SUM(C$8:C$9)</f>
        <v>0.41935483870967744</v>
      </c>
      <c r="E9" s="20">
        <f t="shared" si="11"/>
        <v>5.6880332531174798</v>
      </c>
      <c r="F9" s="21">
        <v>2</v>
      </c>
      <c r="G9" s="20">
        <f>F9/SUM(F$8:F$9)</f>
        <v>0.2</v>
      </c>
      <c r="H9" s="20">
        <f t="shared" si="1"/>
        <v>3.7383177570093458</v>
      </c>
      <c r="I9" s="21">
        <v>12</v>
      </c>
      <c r="J9" s="20">
        <f>I9/SUM(I$8:I$9)</f>
        <v>0.6</v>
      </c>
      <c r="K9" s="20">
        <f t="shared" si="2"/>
        <v>7.9946702198534316</v>
      </c>
      <c r="L9" s="21">
        <v>2</v>
      </c>
      <c r="M9" s="20">
        <f>L9/SUM(L$8:L$9)</f>
        <v>0.66666666666666663</v>
      </c>
      <c r="N9" s="20">
        <f t="shared" si="3"/>
        <v>5.6338028169014089</v>
      </c>
      <c r="O9" s="21">
        <v>1</v>
      </c>
      <c r="P9" s="20">
        <f>O9/SUM(O$8:O$9)</f>
        <v>0.2</v>
      </c>
      <c r="Q9" s="20">
        <f t="shared" si="4"/>
        <v>2.4213075060532687</v>
      </c>
      <c r="R9" s="21">
        <v>1</v>
      </c>
      <c r="S9" s="20">
        <f>R9/SUM(R$8:R$9)</f>
        <v>0.2</v>
      </c>
      <c r="T9" s="20">
        <f t="shared" si="5"/>
        <v>2.150537634408602</v>
      </c>
      <c r="U9" s="21">
        <v>3</v>
      </c>
      <c r="V9" s="20">
        <f>U9/SUM(U$8:U$9)</f>
        <v>1</v>
      </c>
      <c r="W9" s="20">
        <f t="shared" si="6"/>
        <v>9.2879256965944261</v>
      </c>
      <c r="X9" s="21">
        <v>2</v>
      </c>
      <c r="Y9" s="20">
        <f>X9/SUM(X$8:X$9)</f>
        <v>0.22222222222222221</v>
      </c>
      <c r="Z9" s="20">
        <f t="shared" si="7"/>
        <v>6.6225165562913908</v>
      </c>
      <c r="AA9" s="21">
        <v>3</v>
      </c>
      <c r="AB9" s="20">
        <f>AA9/SUM(AA$8:AA$9)</f>
        <v>0.42857142857142855</v>
      </c>
      <c r="AC9" s="20">
        <f t="shared" si="8"/>
        <v>4.431314623338257</v>
      </c>
      <c r="AD9" s="21">
        <f t="shared" si="9"/>
        <v>26</v>
      </c>
      <c r="AE9" s="20">
        <f>AD9/SUM(AD$8:AD$9)</f>
        <v>0.41935483870967744</v>
      </c>
      <c r="AF9" s="20">
        <f t="shared" si="10"/>
        <v>5.6880332531174798</v>
      </c>
    </row>
    <row r="10" spans="1:32" ht="18.25" customHeight="1">
      <c r="A10" s="13" t="s">
        <v>20</v>
      </c>
      <c r="B10" s="14" t="s">
        <v>21</v>
      </c>
      <c r="C10" s="15">
        <f t="shared" si="0"/>
        <v>112</v>
      </c>
      <c r="D10" s="16">
        <f>C10/SUM(C$10:C$11)</f>
        <v>0.52093023255813953</v>
      </c>
      <c r="E10" s="16">
        <f t="shared" si="11"/>
        <v>24.502297090352222</v>
      </c>
      <c r="F10" s="17">
        <v>23</v>
      </c>
      <c r="G10" s="16">
        <f>F10/SUM(F$10:F$11)</f>
        <v>0.92</v>
      </c>
      <c r="H10" s="16">
        <f t="shared" si="1"/>
        <v>42.990654205607477</v>
      </c>
      <c r="I10" s="17">
        <v>28</v>
      </c>
      <c r="J10" s="16">
        <f>I10/SUM(I$10:I$11)</f>
        <v>0.37333333333333335</v>
      </c>
      <c r="K10" s="16">
        <f t="shared" si="2"/>
        <v>18.654230512991337</v>
      </c>
      <c r="L10" s="17">
        <v>5</v>
      </c>
      <c r="M10" s="16">
        <f>L10/SUM(L$10:L$11)</f>
        <v>0.29411764705882354</v>
      </c>
      <c r="N10" s="16">
        <f t="shared" si="3"/>
        <v>14.084507042253522</v>
      </c>
      <c r="O10" s="17">
        <v>10</v>
      </c>
      <c r="P10" s="16">
        <f>O10/SUM(O$10:O$11)</f>
        <v>0.625</v>
      </c>
      <c r="Q10" s="16">
        <f t="shared" si="4"/>
        <v>24.213075060532688</v>
      </c>
      <c r="R10" s="17">
        <v>20</v>
      </c>
      <c r="S10" s="16">
        <f>R10/SUM(R$10:R$11)</f>
        <v>0.76923076923076927</v>
      </c>
      <c r="T10" s="16">
        <f t="shared" si="5"/>
        <v>43.010752688172047</v>
      </c>
      <c r="U10" s="17">
        <v>10</v>
      </c>
      <c r="V10" s="16">
        <f>U10/SUM(U$10:U$11)</f>
        <v>0.52631578947368418</v>
      </c>
      <c r="W10" s="16">
        <f t="shared" si="6"/>
        <v>30.959752321981423</v>
      </c>
      <c r="X10" s="17">
        <v>5</v>
      </c>
      <c r="Y10" s="16">
        <f>X10/SUM(X$10:X$11)</f>
        <v>0.55555555555555558</v>
      </c>
      <c r="Z10" s="16">
        <f t="shared" si="7"/>
        <v>16.556291390728479</v>
      </c>
      <c r="AA10" s="17">
        <v>11</v>
      </c>
      <c r="AB10" s="16">
        <f>AA10/SUM(AA$10:AA$11)</f>
        <v>0.39285714285714285</v>
      </c>
      <c r="AC10" s="16">
        <f t="shared" si="8"/>
        <v>16.24815361890694</v>
      </c>
      <c r="AD10" s="17">
        <f t="shared" si="9"/>
        <v>112</v>
      </c>
      <c r="AE10" s="16">
        <f>AD10/SUM(AD$10:AD$11)</f>
        <v>0.52093023255813953</v>
      </c>
      <c r="AF10" s="16">
        <f t="shared" si="10"/>
        <v>24.502297090352222</v>
      </c>
    </row>
    <row r="11" spans="1:32" ht="18.25" customHeight="1">
      <c r="A11" s="13" t="s">
        <v>22</v>
      </c>
      <c r="B11" s="14" t="s">
        <v>23</v>
      </c>
      <c r="C11" s="15">
        <f t="shared" si="0"/>
        <v>103</v>
      </c>
      <c r="D11" s="16">
        <f>C11/SUM(C$10:C$11)</f>
        <v>0.47906976744186047</v>
      </c>
      <c r="E11" s="16">
        <f t="shared" si="11"/>
        <v>22.533362502734633</v>
      </c>
      <c r="F11" s="17">
        <v>2</v>
      </c>
      <c r="G11" s="16">
        <f>F11/SUM(F$10:F$11)</f>
        <v>0.08</v>
      </c>
      <c r="H11" s="16">
        <f t="shared" si="1"/>
        <v>3.7383177570093458</v>
      </c>
      <c r="I11" s="17">
        <v>47</v>
      </c>
      <c r="J11" s="16">
        <f>I11/SUM(I$10:I$11)</f>
        <v>0.62666666666666671</v>
      </c>
      <c r="K11" s="16">
        <f t="shared" si="2"/>
        <v>31.312458361092602</v>
      </c>
      <c r="L11" s="17">
        <v>12</v>
      </c>
      <c r="M11" s="16">
        <f>L11/SUM(L$10:L$11)</f>
        <v>0.70588235294117652</v>
      </c>
      <c r="N11" s="16">
        <f t="shared" si="3"/>
        <v>33.802816901408448</v>
      </c>
      <c r="O11" s="17">
        <v>6</v>
      </c>
      <c r="P11" s="16">
        <f>O11/SUM(O$10:O$11)</f>
        <v>0.375</v>
      </c>
      <c r="Q11" s="16">
        <f t="shared" si="4"/>
        <v>14.527845036319613</v>
      </c>
      <c r="R11" s="17">
        <v>6</v>
      </c>
      <c r="S11" s="16">
        <f>R11/SUM(R$10:R$11)</f>
        <v>0.23076923076923078</v>
      </c>
      <c r="T11" s="16">
        <f t="shared" si="5"/>
        <v>12.903225806451612</v>
      </c>
      <c r="U11" s="17">
        <v>9</v>
      </c>
      <c r="V11" s="16">
        <f>U11/SUM(U$10:U$11)</f>
        <v>0.47368421052631576</v>
      </c>
      <c r="W11" s="16">
        <f t="shared" si="6"/>
        <v>27.86377708978328</v>
      </c>
      <c r="X11" s="17">
        <v>4</v>
      </c>
      <c r="Y11" s="16">
        <f>X11/SUM(X$10:X$11)</f>
        <v>0.44444444444444442</v>
      </c>
      <c r="Z11" s="16">
        <f t="shared" si="7"/>
        <v>13.245033112582782</v>
      </c>
      <c r="AA11" s="17">
        <v>17</v>
      </c>
      <c r="AB11" s="16">
        <f>AA11/SUM(AA$10:AA$11)</f>
        <v>0.6071428571428571</v>
      </c>
      <c r="AC11" s="16">
        <f t="shared" si="8"/>
        <v>25.110782865583456</v>
      </c>
      <c r="AD11" s="17">
        <f t="shared" si="9"/>
        <v>103</v>
      </c>
      <c r="AE11" s="16">
        <f>AD11/SUM(AD$10:AD$11)</f>
        <v>0.47906976744186047</v>
      </c>
      <c r="AF11" s="16">
        <f t="shared" si="10"/>
        <v>22.533362502734633</v>
      </c>
    </row>
    <row r="12" spans="1:32" ht="18.25" customHeight="1">
      <c r="A12" s="13" t="s">
        <v>24</v>
      </c>
      <c r="B12" s="22" t="s">
        <v>25</v>
      </c>
      <c r="C12" s="23">
        <f t="shared" si="0"/>
        <v>128</v>
      </c>
      <c r="D12" s="24">
        <f>C12/SUM(C$12:C$13)</f>
        <v>0.46715328467153283</v>
      </c>
      <c r="E12" s="24">
        <f t="shared" si="11"/>
        <v>28.002625246116825</v>
      </c>
      <c r="F12" s="25">
        <v>1</v>
      </c>
      <c r="G12" s="24">
        <f>F12/SUM(F$12:F$13)</f>
        <v>4.1666666666666664E-2</v>
      </c>
      <c r="H12" s="24">
        <f t="shared" si="1"/>
        <v>1.8691588785046729</v>
      </c>
      <c r="I12" s="25">
        <v>52</v>
      </c>
      <c r="J12" s="24">
        <f>I12/SUM(I$12:I$13)</f>
        <v>0.53608247422680411</v>
      </c>
      <c r="K12" s="24">
        <f t="shared" si="2"/>
        <v>34.643570952698205</v>
      </c>
      <c r="L12" s="25">
        <v>12</v>
      </c>
      <c r="M12" s="24">
        <f>L12/SUM(L$12:L$13)</f>
        <v>0.6</v>
      </c>
      <c r="N12" s="24">
        <f t="shared" si="3"/>
        <v>33.802816901408448</v>
      </c>
      <c r="O12" s="25">
        <v>10</v>
      </c>
      <c r="P12" s="24">
        <f>O12/SUM(O$12:O$13)</f>
        <v>0.2857142857142857</v>
      </c>
      <c r="Q12" s="24">
        <f t="shared" si="4"/>
        <v>24.213075060532688</v>
      </c>
      <c r="R12" s="25">
        <v>5</v>
      </c>
      <c r="S12" s="24">
        <f>R12/SUM(R$12:R$13)</f>
        <v>0.16666666666666666</v>
      </c>
      <c r="T12" s="24">
        <f t="shared" si="5"/>
        <v>10.752688172043012</v>
      </c>
      <c r="U12" s="25">
        <v>15</v>
      </c>
      <c r="V12" s="24">
        <f>U12/SUM(U$12:U$13)</f>
        <v>0.78947368421052633</v>
      </c>
      <c r="W12" s="24">
        <f t="shared" si="6"/>
        <v>46.43962848297214</v>
      </c>
      <c r="X12" s="25">
        <v>6</v>
      </c>
      <c r="Y12" s="24">
        <f>X12/SUM(X$12:X$13)</f>
        <v>0.6</v>
      </c>
      <c r="Z12" s="24">
        <f t="shared" si="7"/>
        <v>19.867549668874172</v>
      </c>
      <c r="AA12" s="25">
        <v>27</v>
      </c>
      <c r="AB12" s="24">
        <f>AA12/SUM(AA$12:AA$13)</f>
        <v>0.69230769230769229</v>
      </c>
      <c r="AC12" s="24">
        <f t="shared" si="8"/>
        <v>39.881831610044316</v>
      </c>
      <c r="AD12" s="25">
        <f t="shared" si="9"/>
        <v>128</v>
      </c>
      <c r="AE12" s="24">
        <f>AD12/SUM(AD$12:AD$13)</f>
        <v>0.46715328467153283</v>
      </c>
      <c r="AF12" s="24">
        <f t="shared" si="10"/>
        <v>28.002625246116825</v>
      </c>
    </row>
    <row r="13" spans="1:32" ht="18.25" customHeight="1">
      <c r="A13" s="13" t="s">
        <v>26</v>
      </c>
      <c r="B13" s="26" t="s">
        <v>27</v>
      </c>
      <c r="C13" s="27">
        <f t="shared" si="0"/>
        <v>146</v>
      </c>
      <c r="D13" s="28">
        <f>C13/SUM(C$12:C$13)</f>
        <v>0.53284671532846717</v>
      </c>
      <c r="E13" s="28">
        <f t="shared" si="11"/>
        <v>31.940494421352003</v>
      </c>
      <c r="F13" s="29">
        <v>23</v>
      </c>
      <c r="G13" s="28">
        <f>F13/SUM(F$12:F$13)</f>
        <v>0.95833333333333337</v>
      </c>
      <c r="H13" s="28">
        <f t="shared" si="1"/>
        <v>42.990654205607477</v>
      </c>
      <c r="I13" s="29">
        <v>45</v>
      </c>
      <c r="J13" s="28">
        <f>I13/SUM(I$12:I$13)</f>
        <v>0.46391752577319589</v>
      </c>
      <c r="K13" s="28">
        <f t="shared" si="2"/>
        <v>29.980013324450365</v>
      </c>
      <c r="L13" s="29">
        <v>8</v>
      </c>
      <c r="M13" s="28">
        <f>L13/SUM(L$12:L$13)</f>
        <v>0.4</v>
      </c>
      <c r="N13" s="28">
        <f t="shared" si="3"/>
        <v>22.535211267605636</v>
      </c>
      <c r="O13" s="29">
        <v>25</v>
      </c>
      <c r="P13" s="28">
        <f>O13/SUM(O$12:O$13)</f>
        <v>0.7142857142857143</v>
      </c>
      <c r="Q13" s="28">
        <f t="shared" si="4"/>
        <v>60.53268765133172</v>
      </c>
      <c r="R13" s="29">
        <v>25</v>
      </c>
      <c r="S13" s="28">
        <f>R13/SUM(R$12:R$13)</f>
        <v>0.83333333333333337</v>
      </c>
      <c r="T13" s="28">
        <f t="shared" si="5"/>
        <v>53.763440860215056</v>
      </c>
      <c r="U13" s="29">
        <v>4</v>
      </c>
      <c r="V13" s="28">
        <f>U13/SUM(U$12:U$13)</f>
        <v>0.21052631578947367</v>
      </c>
      <c r="W13" s="28">
        <f t="shared" si="6"/>
        <v>12.383900928792571</v>
      </c>
      <c r="X13" s="29">
        <v>4</v>
      </c>
      <c r="Y13" s="28">
        <f>X13/SUM(X$12:X$13)</f>
        <v>0.4</v>
      </c>
      <c r="Z13" s="28">
        <f t="shared" si="7"/>
        <v>13.245033112582782</v>
      </c>
      <c r="AA13" s="29">
        <v>12</v>
      </c>
      <c r="AB13" s="28">
        <f>AA13/SUM(AA$12:AA$13)</f>
        <v>0.30769230769230771</v>
      </c>
      <c r="AC13" s="28">
        <f t="shared" si="8"/>
        <v>17.725258493353028</v>
      </c>
      <c r="AD13" s="29">
        <f t="shared" si="9"/>
        <v>146</v>
      </c>
      <c r="AE13" s="28">
        <f>AD13/SUM(AD$12:AD$13)</f>
        <v>0.53284671532846717</v>
      </c>
      <c r="AF13" s="28">
        <f t="shared" si="10"/>
        <v>31.940494421352003</v>
      </c>
    </row>
    <row r="14" spans="1:32" ht="18.25" customHeight="1">
      <c r="A14" s="13" t="s">
        <v>28</v>
      </c>
      <c r="B14" s="14" t="s">
        <v>29</v>
      </c>
      <c r="C14" s="15">
        <f t="shared" si="0"/>
        <v>86</v>
      </c>
      <c r="D14" s="16">
        <f>C14/SUM(C$14:C$15)</f>
        <v>0.41747572815533979</v>
      </c>
      <c r="E14" s="16">
        <f t="shared" si="11"/>
        <v>18.814263837234741</v>
      </c>
      <c r="F14" s="17">
        <v>13</v>
      </c>
      <c r="G14" s="16">
        <f>F14/SUM(F$14:F$15)</f>
        <v>0.65</v>
      </c>
      <c r="H14" s="16">
        <f t="shared" si="1"/>
        <v>24.299065420560748</v>
      </c>
      <c r="I14" s="17">
        <v>23</v>
      </c>
      <c r="J14" s="16">
        <f>I14/SUM(I$14:I$15)</f>
        <v>0.37096774193548387</v>
      </c>
      <c r="K14" s="16">
        <f t="shared" si="2"/>
        <v>15.323117921385743</v>
      </c>
      <c r="L14" s="17">
        <v>4</v>
      </c>
      <c r="M14" s="16">
        <f>L14/SUM(L$14:L$15)</f>
        <v>0.26666666666666666</v>
      </c>
      <c r="N14" s="16">
        <f t="shared" si="3"/>
        <v>11.267605633802818</v>
      </c>
      <c r="O14" s="17">
        <v>11</v>
      </c>
      <c r="P14" s="16">
        <f>O14/SUM(O$14:O$15)</f>
        <v>0.73333333333333328</v>
      </c>
      <c r="Q14" s="16">
        <f t="shared" si="4"/>
        <v>26.634382566585955</v>
      </c>
      <c r="R14" s="17">
        <v>10</v>
      </c>
      <c r="S14" s="16">
        <f>R14/SUM(R$14:R$15)</f>
        <v>0.66666666666666663</v>
      </c>
      <c r="T14" s="16">
        <f t="shared" si="5"/>
        <v>21.505376344086024</v>
      </c>
      <c r="U14" s="17">
        <v>5</v>
      </c>
      <c r="V14" s="16">
        <f>U14/SUM(U$14:U$15)</f>
        <v>0.55555555555555558</v>
      </c>
      <c r="W14" s="16">
        <f t="shared" si="6"/>
        <v>15.479876160990711</v>
      </c>
      <c r="X14" s="17">
        <v>12</v>
      </c>
      <c r="Y14" s="16">
        <f>X14/SUM(X$14:X$15)</f>
        <v>0.63157894736842102</v>
      </c>
      <c r="Z14" s="16">
        <f t="shared" si="7"/>
        <v>39.735099337748345</v>
      </c>
      <c r="AA14" s="17">
        <v>8</v>
      </c>
      <c r="AB14" s="16">
        <f>AA14/SUM(AA$14:AA$15)</f>
        <v>0.15686274509803921</v>
      </c>
      <c r="AC14" s="16">
        <f t="shared" si="8"/>
        <v>11.816838995568686</v>
      </c>
      <c r="AD14" s="17">
        <f t="shared" si="9"/>
        <v>86</v>
      </c>
      <c r="AE14" s="16">
        <f>AD14/SUM(AD$14:AD$15)</f>
        <v>0.41747572815533979</v>
      </c>
      <c r="AF14" s="16">
        <f t="shared" si="10"/>
        <v>18.814263837234741</v>
      </c>
    </row>
    <row r="15" spans="1:32" ht="18.25" customHeight="1">
      <c r="A15" s="13" t="s">
        <v>30</v>
      </c>
      <c r="B15" s="14" t="s">
        <v>31</v>
      </c>
      <c r="C15" s="15">
        <f t="shared" si="0"/>
        <v>120</v>
      </c>
      <c r="D15" s="16">
        <f>C15/SUM(C$14:C$15)</f>
        <v>0.58252427184466016</v>
      </c>
      <c r="E15" s="16">
        <f t="shared" si="11"/>
        <v>26.252461168234522</v>
      </c>
      <c r="F15" s="17">
        <v>7</v>
      </c>
      <c r="G15" s="16">
        <f>F15/SUM(F$14:F$15)</f>
        <v>0.35</v>
      </c>
      <c r="H15" s="16">
        <f t="shared" si="1"/>
        <v>13.084112149532711</v>
      </c>
      <c r="I15" s="17">
        <v>39</v>
      </c>
      <c r="J15" s="16">
        <f>I15/SUM(I$14:I$15)</f>
        <v>0.62903225806451613</v>
      </c>
      <c r="K15" s="16">
        <f t="shared" si="2"/>
        <v>25.982678214523652</v>
      </c>
      <c r="L15" s="17">
        <v>11</v>
      </c>
      <c r="M15" s="16">
        <f>L15/SUM(L$14:L$15)</f>
        <v>0.73333333333333328</v>
      </c>
      <c r="N15" s="16">
        <f t="shared" si="3"/>
        <v>30.985915492957748</v>
      </c>
      <c r="O15" s="17">
        <v>4</v>
      </c>
      <c r="P15" s="16">
        <f>O15/SUM(O$14:O$15)</f>
        <v>0.26666666666666666</v>
      </c>
      <c r="Q15" s="16">
        <f t="shared" si="4"/>
        <v>9.6852300242130749</v>
      </c>
      <c r="R15" s="17">
        <v>5</v>
      </c>
      <c r="S15" s="16">
        <f>R15/SUM(R$14:R$15)</f>
        <v>0.33333333333333331</v>
      </c>
      <c r="T15" s="16">
        <f t="shared" si="5"/>
        <v>10.752688172043012</v>
      </c>
      <c r="U15" s="17">
        <v>4</v>
      </c>
      <c r="V15" s="16">
        <f>U15/SUM(U$14:U$15)</f>
        <v>0.44444444444444442</v>
      </c>
      <c r="W15" s="16">
        <f t="shared" si="6"/>
        <v>12.383900928792571</v>
      </c>
      <c r="X15" s="17">
        <v>7</v>
      </c>
      <c r="Y15" s="16">
        <f>X15/SUM(X$14:X$15)</f>
        <v>0.36842105263157893</v>
      </c>
      <c r="Z15" s="16">
        <f t="shared" si="7"/>
        <v>23.17880794701987</v>
      </c>
      <c r="AA15" s="17">
        <v>43</v>
      </c>
      <c r="AB15" s="16">
        <f>AA15/SUM(AA$14:AA$15)</f>
        <v>0.84313725490196079</v>
      </c>
      <c r="AC15" s="16">
        <f t="shared" si="8"/>
        <v>63.515509601181684</v>
      </c>
      <c r="AD15" s="17">
        <f t="shared" si="9"/>
        <v>120</v>
      </c>
      <c r="AE15" s="16">
        <f>AD15/SUM(AD$14:AD$15)</f>
        <v>0.58252427184466016</v>
      </c>
      <c r="AF15" s="16">
        <f t="shared" si="10"/>
        <v>26.252461168234522</v>
      </c>
    </row>
    <row r="16" spans="1:32" ht="18.25" customHeight="1">
      <c r="A16" s="13" t="s">
        <v>32</v>
      </c>
      <c r="B16" s="18" t="s">
        <v>33</v>
      </c>
      <c r="C16" s="19">
        <f t="shared" si="0"/>
        <v>106</v>
      </c>
      <c r="D16" s="20">
        <f>C16/SUM(C$16:C$19)</f>
        <v>0.29608938547486036</v>
      </c>
      <c r="E16" s="20">
        <f t="shared" si="11"/>
        <v>23.189674031940495</v>
      </c>
      <c r="F16" s="21">
        <v>2</v>
      </c>
      <c r="G16" s="20">
        <f>F16/SUM(F$16:F$19)</f>
        <v>5.2631578947368418E-2</v>
      </c>
      <c r="H16" s="20">
        <f t="shared" si="1"/>
        <v>3.7383177570093458</v>
      </c>
      <c r="I16" s="21">
        <v>35</v>
      </c>
      <c r="J16" s="20">
        <f>I16/SUM(I$16:I$19)</f>
        <v>0.31531531531531531</v>
      </c>
      <c r="K16" s="20">
        <f t="shared" si="2"/>
        <v>23.317788141239173</v>
      </c>
      <c r="L16" s="21">
        <v>8</v>
      </c>
      <c r="M16" s="20">
        <f>L16/SUM(L$16:L$19)</f>
        <v>0.36363636363636365</v>
      </c>
      <c r="N16" s="20">
        <f t="shared" si="3"/>
        <v>22.535211267605636</v>
      </c>
      <c r="O16" s="21">
        <v>3</v>
      </c>
      <c r="P16" s="20">
        <f>O16/SUM(O$16:O$19)</f>
        <v>9.6774193548387094E-2</v>
      </c>
      <c r="Q16" s="20">
        <f t="shared" si="4"/>
        <v>7.2639225181598066</v>
      </c>
      <c r="R16" s="21">
        <v>4</v>
      </c>
      <c r="S16" s="20">
        <f>R16/SUM(R$16:R$19)</f>
        <v>0.11764705882352941</v>
      </c>
      <c r="T16" s="20">
        <f t="shared" si="5"/>
        <v>8.6021505376344081</v>
      </c>
      <c r="U16" s="21">
        <v>18</v>
      </c>
      <c r="V16" s="20">
        <f>U16/SUM(U$16:U$19)</f>
        <v>0.5</v>
      </c>
      <c r="W16" s="20">
        <f t="shared" si="6"/>
        <v>55.72755417956656</v>
      </c>
      <c r="X16" s="21">
        <v>9</v>
      </c>
      <c r="Y16" s="20">
        <f>X16/SUM(X$16:X$19)</f>
        <v>0.31034482758620691</v>
      </c>
      <c r="Z16" s="20">
        <f t="shared" si="7"/>
        <v>29.801324503311257</v>
      </c>
      <c r="AA16" s="21">
        <v>27</v>
      </c>
      <c r="AB16" s="20">
        <f>AA16/SUM(AA$16:AA$19)</f>
        <v>0.47368421052631576</v>
      </c>
      <c r="AC16" s="20">
        <f t="shared" si="8"/>
        <v>39.881831610044316</v>
      </c>
      <c r="AD16" s="21">
        <f t="shared" si="9"/>
        <v>106</v>
      </c>
      <c r="AE16" s="20">
        <f>AD16/SUM(AD$16:AD$19)</f>
        <v>0.29608938547486036</v>
      </c>
      <c r="AF16" s="20">
        <f t="shared" si="10"/>
        <v>23.189674031940495</v>
      </c>
    </row>
    <row r="17" spans="1:32" ht="18.25" customHeight="1">
      <c r="A17" s="13" t="s">
        <v>34</v>
      </c>
      <c r="B17" s="14" t="s">
        <v>35</v>
      </c>
      <c r="C17" s="15">
        <f t="shared" si="0"/>
        <v>108</v>
      </c>
      <c r="D17" s="16">
        <f>C17/SUM(C$16:C$19)</f>
        <v>0.3016759776536313</v>
      </c>
      <c r="E17" s="16">
        <f t="shared" si="11"/>
        <v>23.627215051411071</v>
      </c>
      <c r="F17" s="17">
        <v>25</v>
      </c>
      <c r="G17" s="16">
        <f>F17/SUM(F$16:F$19)</f>
        <v>0.65789473684210531</v>
      </c>
      <c r="H17" s="16">
        <f t="shared" si="1"/>
        <v>46.728971962616818</v>
      </c>
      <c r="I17" s="17">
        <v>26</v>
      </c>
      <c r="J17" s="16">
        <f>I17/SUM(I$16:I$19)</f>
        <v>0.23423423423423423</v>
      </c>
      <c r="K17" s="16">
        <f t="shared" si="2"/>
        <v>17.321785476349103</v>
      </c>
      <c r="L17" s="17">
        <v>4</v>
      </c>
      <c r="M17" s="16">
        <f>L17/SUM(L$16:L$19)</f>
        <v>0.18181818181818182</v>
      </c>
      <c r="N17" s="16">
        <f t="shared" si="3"/>
        <v>11.267605633802818</v>
      </c>
      <c r="O17" s="17">
        <v>17</v>
      </c>
      <c r="P17" s="16">
        <f>O17/SUM(O$16:O$19)</f>
        <v>0.54838709677419351</v>
      </c>
      <c r="Q17" s="16">
        <f t="shared" si="4"/>
        <v>41.162227602905567</v>
      </c>
      <c r="R17" s="17">
        <v>11</v>
      </c>
      <c r="S17" s="16">
        <f>R17/SUM(R$16:R$19)</f>
        <v>0.3235294117647059</v>
      </c>
      <c r="T17" s="16">
        <f t="shared" si="5"/>
        <v>23.655913978494624</v>
      </c>
      <c r="U17" s="17">
        <v>8</v>
      </c>
      <c r="V17" s="16">
        <f>U17/SUM(U$16:U$19)</f>
        <v>0.22222222222222221</v>
      </c>
      <c r="W17" s="16">
        <f t="shared" si="6"/>
        <v>24.767801857585141</v>
      </c>
      <c r="X17" s="17">
        <v>8</v>
      </c>
      <c r="Y17" s="16">
        <f>X17/SUM(X$16:X$19)</f>
        <v>0.27586206896551724</v>
      </c>
      <c r="Z17" s="16">
        <f t="shared" si="7"/>
        <v>26.490066225165563</v>
      </c>
      <c r="AA17" s="17">
        <v>9</v>
      </c>
      <c r="AB17" s="16">
        <f>AA17/SUM(AA$16:AA$19)</f>
        <v>0.15789473684210525</v>
      </c>
      <c r="AC17" s="16">
        <f t="shared" si="8"/>
        <v>13.293943870014772</v>
      </c>
      <c r="AD17" s="17">
        <f t="shared" si="9"/>
        <v>108</v>
      </c>
      <c r="AE17" s="16">
        <f>AD17/SUM(AD$16:AD$19)</f>
        <v>0.3016759776536313</v>
      </c>
      <c r="AF17" s="16">
        <f t="shared" si="10"/>
        <v>23.627215051411071</v>
      </c>
    </row>
    <row r="18" spans="1:32" ht="18.25" customHeight="1">
      <c r="A18" s="13" t="s">
        <v>34</v>
      </c>
      <c r="B18" s="14" t="s">
        <v>36</v>
      </c>
      <c r="C18" s="15">
        <f t="shared" si="0"/>
        <v>73</v>
      </c>
      <c r="D18" s="16">
        <f>C18/SUM(C$16:C$19)</f>
        <v>0.20391061452513967</v>
      </c>
      <c r="E18" s="16">
        <f t="shared" si="11"/>
        <v>15.970247210676002</v>
      </c>
      <c r="F18" s="17">
        <v>11</v>
      </c>
      <c r="G18" s="16">
        <f>F18/SUM(F$16:F$19)</f>
        <v>0.28947368421052633</v>
      </c>
      <c r="H18" s="16">
        <f t="shared" si="1"/>
        <v>20.560747663551403</v>
      </c>
      <c r="I18" s="17">
        <v>19</v>
      </c>
      <c r="J18" s="16">
        <f>I18/SUM(I$16:I$19)</f>
        <v>0.17117117117117117</v>
      </c>
      <c r="K18" s="16">
        <f t="shared" si="2"/>
        <v>12.658227848101266</v>
      </c>
      <c r="L18" s="17">
        <v>4</v>
      </c>
      <c r="M18" s="16">
        <f>L18/SUM(L$16:L$19)</f>
        <v>0.18181818181818182</v>
      </c>
      <c r="N18" s="16">
        <f t="shared" si="3"/>
        <v>11.267605633802818</v>
      </c>
      <c r="O18" s="17">
        <v>7</v>
      </c>
      <c r="P18" s="16">
        <f>O18/SUM(O$16:O$19)</f>
        <v>0.22580645161290322</v>
      </c>
      <c r="Q18" s="16">
        <f t="shared" si="4"/>
        <v>16.949152542372882</v>
      </c>
      <c r="R18" s="17">
        <v>14</v>
      </c>
      <c r="S18" s="16">
        <f>R18/SUM(R$16:R$19)</f>
        <v>0.41176470588235292</v>
      </c>
      <c r="T18" s="16">
        <f t="shared" si="5"/>
        <v>30.107526881720432</v>
      </c>
      <c r="U18" s="17">
        <v>6</v>
      </c>
      <c r="V18" s="16">
        <f>U18/SUM(U$16:U$19)</f>
        <v>0.16666666666666666</v>
      </c>
      <c r="W18" s="16">
        <f t="shared" si="6"/>
        <v>18.575851393188852</v>
      </c>
      <c r="X18" s="17">
        <v>6</v>
      </c>
      <c r="Y18" s="16">
        <f>X18/SUM(X$16:X$19)</f>
        <v>0.20689655172413793</v>
      </c>
      <c r="Z18" s="16">
        <f t="shared" si="7"/>
        <v>19.867549668874172</v>
      </c>
      <c r="AA18" s="17">
        <v>6</v>
      </c>
      <c r="AB18" s="16">
        <f>AA18/SUM(AA$16:AA$19)</f>
        <v>0.10526315789473684</v>
      </c>
      <c r="AC18" s="16">
        <f t="shared" si="8"/>
        <v>8.862629246676514</v>
      </c>
      <c r="AD18" s="17">
        <f t="shared" si="9"/>
        <v>73</v>
      </c>
      <c r="AE18" s="16">
        <f>AD18/SUM(AD$16:AD$19)</f>
        <v>0.20391061452513967</v>
      </c>
      <c r="AF18" s="16">
        <f t="shared" si="10"/>
        <v>15.970247210676002</v>
      </c>
    </row>
    <row r="19" spans="1:32" ht="18.25" customHeight="1">
      <c r="A19" s="13" t="s">
        <v>34</v>
      </c>
      <c r="B19" s="14" t="s">
        <v>37</v>
      </c>
      <c r="C19" s="15">
        <f t="shared" si="0"/>
        <v>71</v>
      </c>
      <c r="D19" s="16">
        <f>C19/SUM(C$16:C$19)</f>
        <v>0.19832402234636873</v>
      </c>
      <c r="E19" s="16">
        <f t="shared" si="11"/>
        <v>15.532706191205426</v>
      </c>
      <c r="F19" s="17">
        <v>0</v>
      </c>
      <c r="G19" s="16">
        <f>F19/SUM(F$16:F$19)</f>
        <v>0</v>
      </c>
      <c r="H19" s="16">
        <f t="shared" si="1"/>
        <v>0</v>
      </c>
      <c r="I19" s="17">
        <v>31</v>
      </c>
      <c r="J19" s="16">
        <f>I19/SUM(I$16:I$19)</f>
        <v>0.27927927927927926</v>
      </c>
      <c r="K19" s="16">
        <f t="shared" si="2"/>
        <v>20.652898067954698</v>
      </c>
      <c r="L19" s="17">
        <v>6</v>
      </c>
      <c r="M19" s="16">
        <f>L19/SUM(L$16:L$19)</f>
        <v>0.27272727272727271</v>
      </c>
      <c r="N19" s="16">
        <f t="shared" si="3"/>
        <v>16.901408450704224</v>
      </c>
      <c r="O19" s="17">
        <v>4</v>
      </c>
      <c r="P19" s="16">
        <f>O19/SUM(O$16:O$19)</f>
        <v>0.12903225806451613</v>
      </c>
      <c r="Q19" s="16">
        <f t="shared" si="4"/>
        <v>9.6852300242130749</v>
      </c>
      <c r="R19" s="17">
        <v>5</v>
      </c>
      <c r="S19" s="16">
        <f>R19/SUM(R$16:R$19)</f>
        <v>0.14705882352941177</v>
      </c>
      <c r="T19" s="16">
        <f t="shared" si="5"/>
        <v>10.752688172043012</v>
      </c>
      <c r="U19" s="17">
        <v>4</v>
      </c>
      <c r="V19" s="16">
        <f>U19/SUM(U$16:U$19)</f>
        <v>0.1111111111111111</v>
      </c>
      <c r="W19" s="16">
        <f t="shared" si="6"/>
        <v>12.383900928792571</v>
      </c>
      <c r="X19" s="17">
        <v>6</v>
      </c>
      <c r="Y19" s="16">
        <f>X19/SUM(X$16:X$19)</f>
        <v>0.20689655172413793</v>
      </c>
      <c r="Z19" s="16">
        <f t="shared" si="7"/>
        <v>19.867549668874172</v>
      </c>
      <c r="AA19" s="17">
        <v>15</v>
      </c>
      <c r="AB19" s="16">
        <f>AA19/SUM(AA$16:AA$19)</f>
        <v>0.26315789473684209</v>
      </c>
      <c r="AC19" s="16">
        <f t="shared" si="8"/>
        <v>22.156573116691284</v>
      </c>
      <c r="AD19" s="17">
        <f t="shared" si="9"/>
        <v>71</v>
      </c>
      <c r="AE19" s="16">
        <f>AD19/SUM(AD$16:AD$19)</f>
        <v>0.19832402234636873</v>
      </c>
      <c r="AF19" s="16">
        <f t="shared" si="10"/>
        <v>15.532706191205426</v>
      </c>
    </row>
    <row r="20" spans="1:32" ht="18.25" customHeight="1">
      <c r="A20" s="13" t="s">
        <v>38</v>
      </c>
      <c r="B20" s="14" t="s">
        <v>39</v>
      </c>
      <c r="C20" s="15">
        <f t="shared" si="0"/>
        <v>52</v>
      </c>
      <c r="D20" s="16">
        <f>C20/SUM(C$20:C$21)</f>
        <v>0.5714285714285714</v>
      </c>
      <c r="E20" s="16">
        <f t="shared" si="11"/>
        <v>11.37606650623496</v>
      </c>
      <c r="F20" s="17">
        <v>10</v>
      </c>
      <c r="G20" s="16">
        <f>F20/SUM(F$20:F$21)</f>
        <v>0.76923076923076927</v>
      </c>
      <c r="H20" s="16">
        <f t="shared" si="1"/>
        <v>18.691588785046729</v>
      </c>
      <c r="I20" s="17">
        <v>14</v>
      </c>
      <c r="J20" s="16">
        <f>I20/SUM(I$20:I$21)</f>
        <v>0.48275862068965519</v>
      </c>
      <c r="K20" s="16">
        <f t="shared" si="2"/>
        <v>9.3271152564956683</v>
      </c>
      <c r="L20" s="17">
        <v>5</v>
      </c>
      <c r="M20" s="16">
        <f>L20/SUM(L$20:L$21)</f>
        <v>0.55555555555555558</v>
      </c>
      <c r="N20" s="16">
        <f t="shared" si="3"/>
        <v>14.084507042253522</v>
      </c>
      <c r="O20" s="17">
        <v>6</v>
      </c>
      <c r="P20" s="16">
        <f>O20/SUM(O$20:O$21)</f>
        <v>0.6</v>
      </c>
      <c r="Q20" s="16">
        <f t="shared" si="4"/>
        <v>14.527845036319613</v>
      </c>
      <c r="R20" s="17">
        <v>8</v>
      </c>
      <c r="S20" s="16">
        <f>R20/SUM(R$20:R$21)</f>
        <v>0.72727272727272729</v>
      </c>
      <c r="T20" s="16">
        <f t="shared" si="5"/>
        <v>17.204301075268816</v>
      </c>
      <c r="U20" s="17">
        <v>5</v>
      </c>
      <c r="V20" s="16">
        <f>U20/SUM(U$20:U$21)</f>
        <v>0.625</v>
      </c>
      <c r="W20" s="16">
        <f t="shared" si="6"/>
        <v>15.479876160990711</v>
      </c>
      <c r="X20" s="17">
        <v>0</v>
      </c>
      <c r="Y20" s="16">
        <f>X20/SUM(X$20:X$21)</f>
        <v>0</v>
      </c>
      <c r="Z20" s="16">
        <f t="shared" si="7"/>
        <v>0</v>
      </c>
      <c r="AA20" s="17">
        <v>4</v>
      </c>
      <c r="AB20" s="16">
        <f>AA20/SUM(AA$20:AA$21)</f>
        <v>0.4</v>
      </c>
      <c r="AC20" s="16">
        <f t="shared" si="8"/>
        <v>5.9084194977843429</v>
      </c>
      <c r="AD20" s="17">
        <f t="shared" si="9"/>
        <v>52</v>
      </c>
      <c r="AE20" s="16">
        <f>AD20/SUM(AD$20:AD$21)</f>
        <v>0.5714285714285714</v>
      </c>
      <c r="AF20" s="16">
        <f t="shared" si="10"/>
        <v>11.37606650623496</v>
      </c>
    </row>
    <row r="21" spans="1:32" ht="18.25" customHeight="1">
      <c r="A21" s="13" t="s">
        <v>40</v>
      </c>
      <c r="B21" s="14" t="s">
        <v>41</v>
      </c>
      <c r="C21" s="15">
        <f t="shared" si="0"/>
        <v>39</v>
      </c>
      <c r="D21" s="16">
        <f>C21/SUM(C$20:C$21)</f>
        <v>0.42857142857142855</v>
      </c>
      <c r="E21" s="16">
        <f t="shared" si="11"/>
        <v>8.5320498796762188</v>
      </c>
      <c r="F21" s="17">
        <v>3</v>
      </c>
      <c r="G21" s="16">
        <f>F21/SUM(F$20:F$21)</f>
        <v>0.23076923076923078</v>
      </c>
      <c r="H21" s="16">
        <f t="shared" si="1"/>
        <v>5.6074766355140184</v>
      </c>
      <c r="I21" s="17">
        <v>15</v>
      </c>
      <c r="J21" s="16">
        <f>I21/SUM(I$20:I$21)</f>
        <v>0.51724137931034486</v>
      </c>
      <c r="K21" s="16">
        <f t="shared" si="2"/>
        <v>9.9933377748167889</v>
      </c>
      <c r="L21" s="17">
        <v>4</v>
      </c>
      <c r="M21" s="16">
        <f>L21/SUM(L$20:L$21)</f>
        <v>0.44444444444444442</v>
      </c>
      <c r="N21" s="16">
        <f t="shared" si="3"/>
        <v>11.267605633802818</v>
      </c>
      <c r="O21" s="17">
        <v>4</v>
      </c>
      <c r="P21" s="16">
        <f>O21/SUM(O$20:O$21)</f>
        <v>0.4</v>
      </c>
      <c r="Q21" s="16">
        <f t="shared" si="4"/>
        <v>9.6852300242130749</v>
      </c>
      <c r="R21" s="17">
        <v>3</v>
      </c>
      <c r="S21" s="16">
        <f>R21/SUM(R$20:R$21)</f>
        <v>0.27272727272727271</v>
      </c>
      <c r="T21" s="16">
        <f t="shared" si="5"/>
        <v>6.4516129032258061</v>
      </c>
      <c r="U21" s="17">
        <v>3</v>
      </c>
      <c r="V21" s="16">
        <f>U21/SUM(U$20:U$21)</f>
        <v>0.375</v>
      </c>
      <c r="W21" s="16">
        <f t="shared" si="6"/>
        <v>9.2879256965944261</v>
      </c>
      <c r="X21" s="17">
        <v>1</v>
      </c>
      <c r="Y21" s="16">
        <f>X21/SUM(X$20:X$21)</f>
        <v>1</v>
      </c>
      <c r="Z21" s="16">
        <f t="shared" si="7"/>
        <v>3.3112582781456954</v>
      </c>
      <c r="AA21" s="17">
        <v>6</v>
      </c>
      <c r="AB21" s="16">
        <f>AA21/SUM(AA$20:AA$21)</f>
        <v>0.6</v>
      </c>
      <c r="AC21" s="16">
        <f t="shared" si="8"/>
        <v>8.862629246676514</v>
      </c>
      <c r="AD21" s="17">
        <f t="shared" si="9"/>
        <v>39</v>
      </c>
      <c r="AE21" s="16">
        <f>AD21/SUM(AD$20:AD$21)</f>
        <v>0.42857142857142855</v>
      </c>
      <c r="AF21" s="16">
        <f t="shared" si="10"/>
        <v>8.5320498796762188</v>
      </c>
    </row>
    <row r="22" spans="1:32" ht="18.25" customHeight="1">
      <c r="A22" s="13" t="s">
        <v>42</v>
      </c>
      <c r="B22" s="14" t="s">
        <v>43</v>
      </c>
      <c r="C22" s="15">
        <f t="shared" si="0"/>
        <v>28</v>
      </c>
      <c r="D22" s="16">
        <f>C22/SUM(C$22:C$24)</f>
        <v>0.11428571428571428</v>
      </c>
      <c r="E22" s="16">
        <f t="shared" si="11"/>
        <v>6.1255742725880555</v>
      </c>
      <c r="F22" s="17">
        <v>0</v>
      </c>
      <c r="G22" s="16">
        <f>F22/SUM(F$22:F$24)</f>
        <v>0</v>
      </c>
      <c r="H22" s="16">
        <f t="shared" si="1"/>
        <v>0</v>
      </c>
      <c r="I22" s="17">
        <v>10</v>
      </c>
      <c r="J22" s="16">
        <f>I22/SUM(I$22:I$24)</f>
        <v>0.10101010101010101</v>
      </c>
      <c r="K22" s="16">
        <f t="shared" si="2"/>
        <v>6.6622251832111923</v>
      </c>
      <c r="L22" s="17">
        <v>2</v>
      </c>
      <c r="M22" s="16">
        <f>L22/SUM(L$22:L$24)</f>
        <v>0.125</v>
      </c>
      <c r="N22" s="16">
        <f t="shared" si="3"/>
        <v>5.6338028169014089</v>
      </c>
      <c r="O22" s="17">
        <v>1</v>
      </c>
      <c r="P22" s="16">
        <f>O22/SUM(O$22:O$24)</f>
        <v>3.7037037037037035E-2</v>
      </c>
      <c r="Q22" s="16">
        <f t="shared" si="4"/>
        <v>2.4213075060532687</v>
      </c>
      <c r="R22" s="17">
        <v>1</v>
      </c>
      <c r="S22" s="16">
        <f>R22/SUM(R$22:R$24)</f>
        <v>5.5555555555555552E-2</v>
      </c>
      <c r="T22" s="16">
        <f t="shared" si="5"/>
        <v>2.150537634408602</v>
      </c>
      <c r="U22" s="17">
        <v>4</v>
      </c>
      <c r="V22" s="16">
        <f>U22/SUM(U$22:U$24)</f>
        <v>0.17391304347826086</v>
      </c>
      <c r="W22" s="16">
        <f t="shared" si="6"/>
        <v>12.383900928792571</v>
      </c>
      <c r="X22" s="17">
        <v>3</v>
      </c>
      <c r="Y22" s="16">
        <f>X22/SUM(X$22:X$24)</f>
        <v>0.21428571428571427</v>
      </c>
      <c r="Z22" s="16">
        <f t="shared" si="7"/>
        <v>9.9337748344370862</v>
      </c>
      <c r="AA22" s="17">
        <v>7</v>
      </c>
      <c r="AB22" s="16">
        <f>AA22/SUM(AA$22:AA$24)</f>
        <v>0.21212121212121213</v>
      </c>
      <c r="AC22" s="16">
        <f t="shared" si="8"/>
        <v>10.3397341211226</v>
      </c>
      <c r="AD22" s="17">
        <f t="shared" si="9"/>
        <v>28</v>
      </c>
      <c r="AE22" s="16">
        <f>AD22/SUM(AD$22:AD$24)</f>
        <v>0.11428571428571428</v>
      </c>
      <c r="AF22" s="16">
        <f t="shared" si="10"/>
        <v>6.1255742725880555</v>
      </c>
    </row>
    <row r="23" spans="1:32" ht="18.25" customHeight="1">
      <c r="A23" s="13" t="s">
        <v>44</v>
      </c>
      <c r="B23" s="14" t="s">
        <v>45</v>
      </c>
      <c r="C23" s="15">
        <f t="shared" si="0"/>
        <v>109</v>
      </c>
      <c r="D23" s="16">
        <f>C23/SUM(C$22:C$24)</f>
        <v>0.44489795918367347</v>
      </c>
      <c r="E23" s="16">
        <f t="shared" si="11"/>
        <v>23.84598556114636</v>
      </c>
      <c r="F23" s="17">
        <v>14</v>
      </c>
      <c r="G23" s="16">
        <f>F23/SUM(F$22:F$24)</f>
        <v>0.93333333333333335</v>
      </c>
      <c r="H23" s="16">
        <f t="shared" si="1"/>
        <v>26.168224299065422</v>
      </c>
      <c r="I23" s="17">
        <v>31</v>
      </c>
      <c r="J23" s="16">
        <f>I23/SUM(I$22:I$24)</f>
        <v>0.31313131313131315</v>
      </c>
      <c r="K23" s="16">
        <f t="shared" si="2"/>
        <v>20.652898067954698</v>
      </c>
      <c r="L23" s="17">
        <v>9</v>
      </c>
      <c r="M23" s="16">
        <f>L23/SUM(L$22:L$24)</f>
        <v>0.5625</v>
      </c>
      <c r="N23" s="16">
        <f t="shared" si="3"/>
        <v>25.35211267605634</v>
      </c>
      <c r="O23" s="17">
        <v>18</v>
      </c>
      <c r="P23" s="16">
        <f>O23/SUM(O$22:O$24)</f>
        <v>0.66666666666666663</v>
      </c>
      <c r="Q23" s="16">
        <f t="shared" si="4"/>
        <v>43.583535108958834</v>
      </c>
      <c r="R23" s="17">
        <v>11</v>
      </c>
      <c r="S23" s="16">
        <f>R23/SUM(R$22:R$24)</f>
        <v>0.61111111111111116</v>
      </c>
      <c r="T23" s="16">
        <f t="shared" si="5"/>
        <v>23.655913978494624</v>
      </c>
      <c r="U23" s="17">
        <v>7</v>
      </c>
      <c r="V23" s="16">
        <f>U23/SUM(U$22:U$24)</f>
        <v>0.30434782608695654</v>
      </c>
      <c r="W23" s="16">
        <f t="shared" si="6"/>
        <v>21.671826625386998</v>
      </c>
      <c r="X23" s="17">
        <v>6</v>
      </c>
      <c r="Y23" s="16">
        <f>X23/SUM(X$22:X$24)</f>
        <v>0.42857142857142855</v>
      </c>
      <c r="Z23" s="16">
        <f t="shared" si="7"/>
        <v>19.867549668874172</v>
      </c>
      <c r="AA23" s="17">
        <v>13</v>
      </c>
      <c r="AB23" s="16">
        <f>AA23/SUM(AA$22:AA$24)</f>
        <v>0.39393939393939392</v>
      </c>
      <c r="AC23" s="16">
        <f t="shared" si="8"/>
        <v>19.202363367799116</v>
      </c>
      <c r="AD23" s="17">
        <f t="shared" si="9"/>
        <v>109</v>
      </c>
      <c r="AE23" s="16">
        <f>AD23/SUM(AD$22:AD$24)</f>
        <v>0.44489795918367347</v>
      </c>
      <c r="AF23" s="16">
        <f t="shared" si="10"/>
        <v>23.84598556114636</v>
      </c>
    </row>
    <row r="24" spans="1:32" ht="18.25" customHeight="1">
      <c r="A24" s="13" t="s">
        <v>44</v>
      </c>
      <c r="B24" s="14" t="s">
        <v>46</v>
      </c>
      <c r="C24" s="15">
        <f t="shared" si="0"/>
        <v>108</v>
      </c>
      <c r="D24" s="16">
        <f>C24/SUM(C$22:C$24)</f>
        <v>0.44081632653061226</v>
      </c>
      <c r="E24" s="16">
        <f t="shared" si="11"/>
        <v>23.627215051411071</v>
      </c>
      <c r="F24" s="17">
        <v>1</v>
      </c>
      <c r="G24" s="16">
        <f>F24/SUM(F$22:F$24)</f>
        <v>6.6666666666666666E-2</v>
      </c>
      <c r="H24" s="16">
        <f t="shared" si="1"/>
        <v>1.8691588785046729</v>
      </c>
      <c r="I24" s="17">
        <v>58</v>
      </c>
      <c r="J24" s="16">
        <f>I24/SUM(I$22:I$24)</f>
        <v>0.58585858585858586</v>
      </c>
      <c r="K24" s="16">
        <f t="shared" si="2"/>
        <v>38.640906062624914</v>
      </c>
      <c r="L24" s="17">
        <v>5</v>
      </c>
      <c r="M24" s="16">
        <f>L24/SUM(L$22:L$24)</f>
        <v>0.3125</v>
      </c>
      <c r="N24" s="16">
        <f t="shared" si="3"/>
        <v>14.084507042253522</v>
      </c>
      <c r="O24" s="17">
        <v>8</v>
      </c>
      <c r="P24" s="16">
        <f>O24/SUM(O$22:O$24)</f>
        <v>0.29629629629629628</v>
      </c>
      <c r="Q24" s="16">
        <f t="shared" si="4"/>
        <v>19.37046004842615</v>
      </c>
      <c r="R24" s="17">
        <v>6</v>
      </c>
      <c r="S24" s="16">
        <f>R24/SUM(R$22:R$24)</f>
        <v>0.33333333333333331</v>
      </c>
      <c r="T24" s="16">
        <f t="shared" si="5"/>
        <v>12.903225806451612</v>
      </c>
      <c r="U24" s="17">
        <v>12</v>
      </c>
      <c r="V24" s="16">
        <f>U24/SUM(U$22:U$24)</f>
        <v>0.52173913043478259</v>
      </c>
      <c r="W24" s="16">
        <f t="shared" si="6"/>
        <v>37.151702786377705</v>
      </c>
      <c r="X24" s="17">
        <v>5</v>
      </c>
      <c r="Y24" s="16">
        <f>X24/SUM(X$22:X$24)</f>
        <v>0.35714285714285715</v>
      </c>
      <c r="Z24" s="16">
        <f t="shared" si="7"/>
        <v>16.556291390728479</v>
      </c>
      <c r="AA24" s="17">
        <v>13</v>
      </c>
      <c r="AB24" s="16">
        <f>AA24/SUM(AA$22:AA$24)</f>
        <v>0.39393939393939392</v>
      </c>
      <c r="AC24" s="16">
        <f t="shared" si="8"/>
        <v>19.202363367799116</v>
      </c>
      <c r="AD24" s="17">
        <f t="shared" si="9"/>
        <v>108</v>
      </c>
      <c r="AE24" s="16">
        <f>AD24/SUM(AD$22:AD$24)</f>
        <v>0.44081632653061226</v>
      </c>
      <c r="AF24" s="16">
        <f t="shared" si="10"/>
        <v>23.627215051411071</v>
      </c>
    </row>
    <row r="25" spans="1:32" ht="18.25" customHeight="1">
      <c r="A25" s="13" t="s">
        <v>47</v>
      </c>
      <c r="B25" s="22" t="s">
        <v>48</v>
      </c>
      <c r="C25" s="23">
        <f t="shared" si="0"/>
        <v>123</v>
      </c>
      <c r="D25" s="24">
        <f>C25/SUM(C$25:C$26)</f>
        <v>0.43157894736842106</v>
      </c>
      <c r="E25" s="24">
        <f t="shared" si="11"/>
        <v>26.908772697440384</v>
      </c>
      <c r="F25" s="25">
        <v>4</v>
      </c>
      <c r="G25" s="24">
        <f>F25/SUM(F$25:F$26)</f>
        <v>0.2</v>
      </c>
      <c r="H25" s="24">
        <f t="shared" si="1"/>
        <v>7.4766355140186915</v>
      </c>
      <c r="I25" s="25">
        <v>49</v>
      </c>
      <c r="J25" s="24">
        <f>I25/SUM(I$25:I$26)</f>
        <v>0.47115384615384615</v>
      </c>
      <c r="K25" s="24">
        <f t="shared" si="2"/>
        <v>32.644903397734844</v>
      </c>
      <c r="L25" s="25">
        <v>15</v>
      </c>
      <c r="M25" s="24">
        <f>L25/SUM(L$25:L$26)</f>
        <v>0.57692307692307687</v>
      </c>
      <c r="N25" s="24">
        <f t="shared" si="3"/>
        <v>42.25352112676056</v>
      </c>
      <c r="O25" s="25">
        <v>11</v>
      </c>
      <c r="P25" s="24">
        <f>O25/SUM(O$25:O$26)</f>
        <v>0.33333333333333331</v>
      </c>
      <c r="Q25" s="24">
        <f t="shared" si="4"/>
        <v>26.634382566585955</v>
      </c>
      <c r="R25" s="25">
        <v>6</v>
      </c>
      <c r="S25" s="24">
        <f>R25/SUM(R$25:R$26)</f>
        <v>0.3</v>
      </c>
      <c r="T25" s="24">
        <f t="shared" si="5"/>
        <v>12.903225806451612</v>
      </c>
      <c r="U25" s="25">
        <v>8</v>
      </c>
      <c r="V25" s="24">
        <f>U25/SUM(U$25:U$26)</f>
        <v>0.33333333333333331</v>
      </c>
      <c r="W25" s="24">
        <f t="shared" si="6"/>
        <v>24.767801857585141</v>
      </c>
      <c r="X25" s="25">
        <v>10</v>
      </c>
      <c r="Y25" s="24">
        <f>X25/SUM(X$25:X$26)</f>
        <v>0.52631578947368418</v>
      </c>
      <c r="Z25" s="24">
        <f t="shared" si="7"/>
        <v>33.112582781456958</v>
      </c>
      <c r="AA25" s="25">
        <v>20</v>
      </c>
      <c r="AB25" s="24">
        <f>AA25/SUM(AA$25:AA$26)</f>
        <v>0.51282051282051277</v>
      </c>
      <c r="AC25" s="24">
        <f t="shared" si="8"/>
        <v>29.542097488921712</v>
      </c>
      <c r="AD25" s="25">
        <f t="shared" si="9"/>
        <v>123</v>
      </c>
      <c r="AE25" s="24">
        <f>AD25/SUM(AD$25:AD$26)</f>
        <v>0.43157894736842106</v>
      </c>
      <c r="AF25" s="24">
        <f t="shared" si="10"/>
        <v>26.908772697440384</v>
      </c>
    </row>
    <row r="26" spans="1:32" ht="18.25" customHeight="1">
      <c r="A26" s="13" t="s">
        <v>49</v>
      </c>
      <c r="B26" s="26" t="s">
        <v>50</v>
      </c>
      <c r="C26" s="27">
        <f t="shared" si="0"/>
        <v>162</v>
      </c>
      <c r="D26" s="28">
        <f>C26/SUM(C$25:C$26)</f>
        <v>0.56842105263157894</v>
      </c>
      <c r="E26" s="28">
        <f t="shared" si="11"/>
        <v>35.440822577116599</v>
      </c>
      <c r="F26" s="29">
        <v>16</v>
      </c>
      <c r="G26" s="28">
        <f>F26/SUM(F$25:F$26)</f>
        <v>0.8</v>
      </c>
      <c r="H26" s="28">
        <f t="shared" si="1"/>
        <v>29.906542056074766</v>
      </c>
      <c r="I26" s="29">
        <v>55</v>
      </c>
      <c r="J26" s="28">
        <f>I26/SUM(I$25:I$26)</f>
        <v>0.52884615384615385</v>
      </c>
      <c r="K26" s="28">
        <f t="shared" si="2"/>
        <v>36.64223850766156</v>
      </c>
      <c r="L26" s="29">
        <v>11</v>
      </c>
      <c r="M26" s="28">
        <f>L26/SUM(L$25:L$26)</f>
        <v>0.42307692307692307</v>
      </c>
      <c r="N26" s="28">
        <f t="shared" si="3"/>
        <v>30.985915492957748</v>
      </c>
      <c r="O26" s="29">
        <v>22</v>
      </c>
      <c r="P26" s="28">
        <f>O26/SUM(O$25:O$26)</f>
        <v>0.66666666666666663</v>
      </c>
      <c r="Q26" s="28">
        <f t="shared" si="4"/>
        <v>53.268765133171911</v>
      </c>
      <c r="R26" s="29">
        <v>14</v>
      </c>
      <c r="S26" s="28">
        <f>R26/SUM(R$25:R$26)</f>
        <v>0.7</v>
      </c>
      <c r="T26" s="28">
        <f t="shared" si="5"/>
        <v>30.107526881720432</v>
      </c>
      <c r="U26" s="29">
        <v>16</v>
      </c>
      <c r="V26" s="28">
        <f>U26/SUM(U$25:U$26)</f>
        <v>0.66666666666666663</v>
      </c>
      <c r="W26" s="28">
        <f t="shared" si="6"/>
        <v>49.535603715170282</v>
      </c>
      <c r="X26" s="29">
        <v>9</v>
      </c>
      <c r="Y26" s="28">
        <f>X26/SUM(X$25:X$26)</f>
        <v>0.47368421052631576</v>
      </c>
      <c r="Z26" s="28">
        <f t="shared" si="7"/>
        <v>29.801324503311257</v>
      </c>
      <c r="AA26" s="29">
        <v>19</v>
      </c>
      <c r="AB26" s="28">
        <f>AA26/SUM(AA$25:AA$26)</f>
        <v>0.48717948717948717</v>
      </c>
      <c r="AC26" s="28">
        <f t="shared" si="8"/>
        <v>28.064992614475628</v>
      </c>
      <c r="AD26" s="29">
        <f t="shared" si="9"/>
        <v>162</v>
      </c>
      <c r="AE26" s="28">
        <f>AD26/SUM(AD$25:AD$26)</f>
        <v>0.56842105263157894</v>
      </c>
      <c r="AF26" s="28">
        <f t="shared" si="10"/>
        <v>35.440822577116599</v>
      </c>
    </row>
    <row r="27" spans="1:32" ht="18.25" customHeight="1">
      <c r="A27" s="13" t="s">
        <v>51</v>
      </c>
      <c r="B27" s="14" t="s">
        <v>52</v>
      </c>
      <c r="C27" s="15">
        <f t="shared" si="0"/>
        <v>38</v>
      </c>
      <c r="D27" s="16">
        <f t="shared" ref="D27:D32" si="12">C27/SUM(C$27:C$32)</f>
        <v>8.2251082251082255E-2</v>
      </c>
      <c r="E27" s="16">
        <f t="shared" si="11"/>
        <v>8.3132793699409326</v>
      </c>
      <c r="F27" s="17">
        <v>3</v>
      </c>
      <c r="G27" s="16">
        <f t="shared" ref="G27:G32" si="13">F27/SUM(F$27:F$32)</f>
        <v>4.9180327868852458E-2</v>
      </c>
      <c r="H27" s="16">
        <f t="shared" si="1"/>
        <v>5.6074766355140184</v>
      </c>
      <c r="I27" s="17">
        <v>14</v>
      </c>
      <c r="J27" s="16">
        <f t="shared" ref="J27:J32" si="14">I27/SUM(I$27:I$32)</f>
        <v>0.10687022900763359</v>
      </c>
      <c r="K27" s="16">
        <f t="shared" si="2"/>
        <v>9.3271152564956683</v>
      </c>
      <c r="L27" s="17">
        <v>5</v>
      </c>
      <c r="M27" s="16">
        <f t="shared" ref="M27:M32" si="15">L27/SUM(L$27:L$32)</f>
        <v>0.10204081632653061</v>
      </c>
      <c r="N27" s="16">
        <f t="shared" si="3"/>
        <v>14.084507042253522</v>
      </c>
      <c r="O27" s="17">
        <v>0</v>
      </c>
      <c r="P27" s="16">
        <f t="shared" ref="P27:P32" si="16">O27/SUM(O$27:O$32)</f>
        <v>0</v>
      </c>
      <c r="Q27" s="16">
        <f t="shared" si="4"/>
        <v>0</v>
      </c>
      <c r="R27" s="17">
        <v>2</v>
      </c>
      <c r="S27" s="16">
        <f t="shared" ref="S27:S32" si="17">R27/SUM(R$27:R$32)</f>
        <v>3.4482758620689655E-2</v>
      </c>
      <c r="T27" s="16">
        <f t="shared" si="5"/>
        <v>4.301075268817204</v>
      </c>
      <c r="U27" s="17">
        <v>7</v>
      </c>
      <c r="V27" s="16">
        <f t="shared" ref="V27:V32" si="18">U27/SUM(U$27:U$32)</f>
        <v>0.21212121212121213</v>
      </c>
      <c r="W27" s="16">
        <f t="shared" si="6"/>
        <v>21.671826625386998</v>
      </c>
      <c r="X27" s="17">
        <v>1</v>
      </c>
      <c r="Y27" s="16">
        <f t="shared" ref="Y27:Y32" si="19">X27/SUM(X$27:X$32)</f>
        <v>3.125E-2</v>
      </c>
      <c r="Z27" s="16">
        <f t="shared" si="7"/>
        <v>3.3112582781456954</v>
      </c>
      <c r="AA27" s="17">
        <v>6</v>
      </c>
      <c r="AB27" s="16">
        <f t="shared" ref="AB27:AB32" si="20">AA27/SUM(AA$27:AA$32)</f>
        <v>9.375E-2</v>
      </c>
      <c r="AC27" s="16">
        <f t="shared" si="8"/>
        <v>8.862629246676514</v>
      </c>
      <c r="AD27" s="17">
        <f t="shared" si="9"/>
        <v>38</v>
      </c>
      <c r="AE27" s="16">
        <f t="shared" ref="AE27:AE32" si="21">AD27/SUM(AD$27:AD$32)</f>
        <v>8.2251082251082255E-2</v>
      </c>
      <c r="AF27" s="16">
        <f t="shared" si="10"/>
        <v>8.3132793699409326</v>
      </c>
    </row>
    <row r="28" spans="1:32" ht="18.25" customHeight="1">
      <c r="A28" s="13" t="s">
        <v>53</v>
      </c>
      <c r="B28" s="14" t="s">
        <v>54</v>
      </c>
      <c r="C28" s="15">
        <f t="shared" si="0"/>
        <v>83</v>
      </c>
      <c r="D28" s="16">
        <f t="shared" si="12"/>
        <v>0.17965367965367965</v>
      </c>
      <c r="E28" s="16">
        <f t="shared" si="11"/>
        <v>18.157952308028879</v>
      </c>
      <c r="F28" s="17">
        <v>10</v>
      </c>
      <c r="G28" s="16">
        <f t="shared" si="13"/>
        <v>0.16393442622950818</v>
      </c>
      <c r="H28" s="16">
        <f t="shared" si="1"/>
        <v>18.691588785046729</v>
      </c>
      <c r="I28" s="17">
        <v>15</v>
      </c>
      <c r="J28" s="16">
        <f t="shared" si="14"/>
        <v>0.11450381679389313</v>
      </c>
      <c r="K28" s="16">
        <f t="shared" si="2"/>
        <v>9.9933377748167889</v>
      </c>
      <c r="L28" s="17">
        <v>7</v>
      </c>
      <c r="M28" s="16">
        <f t="shared" si="15"/>
        <v>0.14285714285714285</v>
      </c>
      <c r="N28" s="16">
        <f t="shared" si="3"/>
        <v>19.718309859154932</v>
      </c>
      <c r="O28" s="17">
        <v>12</v>
      </c>
      <c r="P28" s="16">
        <f t="shared" si="16"/>
        <v>0.35294117647058826</v>
      </c>
      <c r="Q28" s="16">
        <f t="shared" si="4"/>
        <v>29.055690072639226</v>
      </c>
      <c r="R28" s="17">
        <v>22</v>
      </c>
      <c r="S28" s="16">
        <f t="shared" si="17"/>
        <v>0.37931034482758619</v>
      </c>
      <c r="T28" s="16">
        <f t="shared" si="5"/>
        <v>47.311827956989248</v>
      </c>
      <c r="U28" s="17">
        <v>4</v>
      </c>
      <c r="V28" s="16">
        <f t="shared" si="18"/>
        <v>0.12121212121212122</v>
      </c>
      <c r="W28" s="16">
        <f t="shared" si="6"/>
        <v>12.383900928792571</v>
      </c>
      <c r="X28" s="17">
        <v>8</v>
      </c>
      <c r="Y28" s="16">
        <f t="shared" si="19"/>
        <v>0.25</v>
      </c>
      <c r="Z28" s="16">
        <f t="shared" si="7"/>
        <v>26.490066225165563</v>
      </c>
      <c r="AA28" s="17">
        <v>5</v>
      </c>
      <c r="AB28" s="16">
        <f t="shared" si="20"/>
        <v>7.8125E-2</v>
      </c>
      <c r="AC28" s="16">
        <f t="shared" si="8"/>
        <v>7.385524372230428</v>
      </c>
      <c r="AD28" s="17">
        <f t="shared" si="9"/>
        <v>83</v>
      </c>
      <c r="AE28" s="16">
        <f t="shared" si="21"/>
        <v>0.17965367965367965</v>
      </c>
      <c r="AF28" s="16">
        <f t="shared" si="10"/>
        <v>18.157952308028879</v>
      </c>
    </row>
    <row r="29" spans="1:32" ht="18.25" customHeight="1">
      <c r="A29" s="13" t="s">
        <v>53</v>
      </c>
      <c r="B29" s="14" t="s">
        <v>55</v>
      </c>
      <c r="C29" s="15">
        <f t="shared" si="0"/>
        <v>178</v>
      </c>
      <c r="D29" s="16">
        <f t="shared" si="12"/>
        <v>0.38528138528138528</v>
      </c>
      <c r="E29" s="16">
        <f t="shared" si="11"/>
        <v>38.941150732881205</v>
      </c>
      <c r="F29" s="17">
        <v>41</v>
      </c>
      <c r="G29" s="16">
        <f t="shared" si="13"/>
        <v>0.67213114754098358</v>
      </c>
      <c r="H29" s="16">
        <f t="shared" si="1"/>
        <v>76.635514018691595</v>
      </c>
      <c r="I29" s="17">
        <v>40</v>
      </c>
      <c r="J29" s="16">
        <f t="shared" si="14"/>
        <v>0.30534351145038169</v>
      </c>
      <c r="K29" s="16">
        <f t="shared" si="2"/>
        <v>26.648900732844769</v>
      </c>
      <c r="L29" s="17">
        <v>15</v>
      </c>
      <c r="M29" s="16">
        <f t="shared" si="15"/>
        <v>0.30612244897959184</v>
      </c>
      <c r="N29" s="16">
        <f t="shared" si="3"/>
        <v>42.25352112676056</v>
      </c>
      <c r="O29" s="17">
        <v>16</v>
      </c>
      <c r="P29" s="16">
        <f t="shared" si="16"/>
        <v>0.47058823529411764</v>
      </c>
      <c r="Q29" s="16">
        <f t="shared" si="4"/>
        <v>38.7409200968523</v>
      </c>
      <c r="R29" s="17">
        <v>27</v>
      </c>
      <c r="S29" s="16">
        <f t="shared" si="17"/>
        <v>0.46551724137931033</v>
      </c>
      <c r="T29" s="16">
        <f t="shared" si="5"/>
        <v>58.064516129032263</v>
      </c>
      <c r="U29" s="17">
        <v>10</v>
      </c>
      <c r="V29" s="16">
        <f t="shared" si="18"/>
        <v>0.30303030303030304</v>
      </c>
      <c r="W29" s="16">
        <f t="shared" si="6"/>
        <v>30.959752321981423</v>
      </c>
      <c r="X29" s="17">
        <v>9</v>
      </c>
      <c r="Y29" s="16">
        <f t="shared" si="19"/>
        <v>0.28125</v>
      </c>
      <c r="Z29" s="16">
        <f t="shared" si="7"/>
        <v>29.801324503311257</v>
      </c>
      <c r="AA29" s="17">
        <v>20</v>
      </c>
      <c r="AB29" s="16">
        <f t="shared" si="20"/>
        <v>0.3125</v>
      </c>
      <c r="AC29" s="16">
        <f t="shared" si="8"/>
        <v>29.542097488921712</v>
      </c>
      <c r="AD29" s="17">
        <f t="shared" si="9"/>
        <v>178</v>
      </c>
      <c r="AE29" s="16">
        <f t="shared" si="21"/>
        <v>0.38528138528138528</v>
      </c>
      <c r="AF29" s="16">
        <f t="shared" si="10"/>
        <v>38.941150732881205</v>
      </c>
    </row>
    <row r="30" spans="1:32" ht="18.25" customHeight="1">
      <c r="A30" s="13" t="s">
        <v>53</v>
      </c>
      <c r="B30" s="14" t="s">
        <v>56</v>
      </c>
      <c r="C30" s="15">
        <f t="shared" si="0"/>
        <v>57</v>
      </c>
      <c r="D30" s="16">
        <f t="shared" si="12"/>
        <v>0.12337662337662338</v>
      </c>
      <c r="E30" s="16">
        <f t="shared" si="11"/>
        <v>12.469919054911397</v>
      </c>
      <c r="F30" s="17">
        <v>5</v>
      </c>
      <c r="G30" s="16">
        <f t="shared" si="13"/>
        <v>8.1967213114754092E-2</v>
      </c>
      <c r="H30" s="16">
        <f t="shared" si="1"/>
        <v>9.3457943925233646</v>
      </c>
      <c r="I30" s="17">
        <v>22</v>
      </c>
      <c r="J30" s="16">
        <f t="shared" si="14"/>
        <v>0.16793893129770993</v>
      </c>
      <c r="K30" s="16">
        <f t="shared" si="2"/>
        <v>14.656895403064622</v>
      </c>
      <c r="L30" s="17">
        <v>5</v>
      </c>
      <c r="M30" s="16">
        <f t="shared" si="15"/>
        <v>0.10204081632653061</v>
      </c>
      <c r="N30" s="16">
        <f t="shared" si="3"/>
        <v>14.084507042253522</v>
      </c>
      <c r="O30" s="17">
        <v>3</v>
      </c>
      <c r="P30" s="16">
        <f t="shared" si="16"/>
        <v>8.8235294117647065E-2</v>
      </c>
      <c r="Q30" s="16">
        <f t="shared" si="4"/>
        <v>7.2639225181598066</v>
      </c>
      <c r="R30" s="17">
        <v>4</v>
      </c>
      <c r="S30" s="16">
        <f t="shared" si="17"/>
        <v>6.8965517241379309E-2</v>
      </c>
      <c r="T30" s="16">
        <f t="shared" si="5"/>
        <v>8.6021505376344081</v>
      </c>
      <c r="U30" s="17">
        <v>5</v>
      </c>
      <c r="V30" s="16">
        <f t="shared" si="18"/>
        <v>0.15151515151515152</v>
      </c>
      <c r="W30" s="16">
        <f t="shared" si="6"/>
        <v>15.479876160990711</v>
      </c>
      <c r="X30" s="17">
        <v>4</v>
      </c>
      <c r="Y30" s="16">
        <f t="shared" si="19"/>
        <v>0.125</v>
      </c>
      <c r="Z30" s="16">
        <f t="shared" si="7"/>
        <v>13.245033112582782</v>
      </c>
      <c r="AA30" s="17">
        <v>9</v>
      </c>
      <c r="AB30" s="16">
        <f t="shared" si="20"/>
        <v>0.140625</v>
      </c>
      <c r="AC30" s="16">
        <f t="shared" si="8"/>
        <v>13.293943870014772</v>
      </c>
      <c r="AD30" s="17">
        <f t="shared" si="9"/>
        <v>57</v>
      </c>
      <c r="AE30" s="16">
        <f t="shared" si="21"/>
        <v>0.12337662337662338</v>
      </c>
      <c r="AF30" s="16">
        <f t="shared" si="10"/>
        <v>12.469919054911397</v>
      </c>
    </row>
    <row r="31" spans="1:32" ht="18.25" customHeight="1">
      <c r="A31" s="13" t="s">
        <v>53</v>
      </c>
      <c r="B31" s="30" t="s">
        <v>57</v>
      </c>
      <c r="C31" s="31">
        <f t="shared" si="0"/>
        <v>36</v>
      </c>
      <c r="D31" s="32">
        <f t="shared" si="12"/>
        <v>7.792207792207792E-2</v>
      </c>
      <c r="E31" s="32">
        <f t="shared" si="11"/>
        <v>7.875738350470356</v>
      </c>
      <c r="F31" s="33">
        <v>0</v>
      </c>
      <c r="G31" s="32">
        <f t="shared" si="13"/>
        <v>0</v>
      </c>
      <c r="H31" s="32">
        <f t="shared" si="1"/>
        <v>0</v>
      </c>
      <c r="I31" s="33">
        <v>12</v>
      </c>
      <c r="J31" s="32">
        <f t="shared" si="14"/>
        <v>9.1603053435114504E-2</v>
      </c>
      <c r="K31" s="32">
        <f t="shared" si="2"/>
        <v>7.9946702198534316</v>
      </c>
      <c r="L31" s="33">
        <v>5</v>
      </c>
      <c r="M31" s="32">
        <f t="shared" si="15"/>
        <v>0.10204081632653061</v>
      </c>
      <c r="N31" s="32">
        <f t="shared" si="3"/>
        <v>14.084507042253522</v>
      </c>
      <c r="O31" s="33">
        <v>1</v>
      </c>
      <c r="P31" s="32">
        <f t="shared" si="16"/>
        <v>2.9411764705882353E-2</v>
      </c>
      <c r="Q31" s="32">
        <f t="shared" si="4"/>
        <v>2.4213075060532687</v>
      </c>
      <c r="R31" s="33">
        <v>1</v>
      </c>
      <c r="S31" s="32">
        <f t="shared" si="17"/>
        <v>1.7241379310344827E-2</v>
      </c>
      <c r="T31" s="32">
        <f t="shared" si="5"/>
        <v>2.150537634408602</v>
      </c>
      <c r="U31" s="33">
        <v>1</v>
      </c>
      <c r="V31" s="32">
        <f t="shared" si="18"/>
        <v>3.0303030303030304E-2</v>
      </c>
      <c r="W31" s="32">
        <f t="shared" si="6"/>
        <v>3.0959752321981426</v>
      </c>
      <c r="X31" s="33">
        <v>4</v>
      </c>
      <c r="Y31" s="32">
        <f t="shared" si="19"/>
        <v>0.125</v>
      </c>
      <c r="Z31" s="32">
        <f t="shared" si="7"/>
        <v>13.245033112582782</v>
      </c>
      <c r="AA31" s="33">
        <v>12</v>
      </c>
      <c r="AB31" s="32">
        <f t="shared" si="20"/>
        <v>0.1875</v>
      </c>
      <c r="AC31" s="32">
        <f t="shared" si="8"/>
        <v>17.725258493353028</v>
      </c>
      <c r="AD31" s="33">
        <f t="shared" si="9"/>
        <v>36</v>
      </c>
      <c r="AE31" s="32">
        <f t="shared" si="21"/>
        <v>7.792207792207792E-2</v>
      </c>
      <c r="AF31" s="32">
        <f t="shared" si="10"/>
        <v>7.875738350470356</v>
      </c>
    </row>
    <row r="32" spans="1:32" ht="18.25" customHeight="1">
      <c r="A32" s="13" t="s">
        <v>53</v>
      </c>
      <c r="B32" s="26" t="s">
        <v>58</v>
      </c>
      <c r="C32" s="27">
        <f t="shared" si="0"/>
        <v>70</v>
      </c>
      <c r="D32" s="28">
        <f t="shared" si="12"/>
        <v>0.15151515151515152</v>
      </c>
      <c r="E32" s="28">
        <f t="shared" si="11"/>
        <v>15.313935681470138</v>
      </c>
      <c r="F32" s="29">
        <v>2</v>
      </c>
      <c r="G32" s="28">
        <f t="shared" si="13"/>
        <v>3.2786885245901641E-2</v>
      </c>
      <c r="H32" s="28">
        <f t="shared" si="1"/>
        <v>3.7383177570093458</v>
      </c>
      <c r="I32" s="29">
        <v>28</v>
      </c>
      <c r="J32" s="28">
        <f t="shared" si="14"/>
        <v>0.21374045801526717</v>
      </c>
      <c r="K32" s="28">
        <f t="shared" si="2"/>
        <v>18.654230512991337</v>
      </c>
      <c r="L32" s="29">
        <v>12</v>
      </c>
      <c r="M32" s="28">
        <f t="shared" si="15"/>
        <v>0.24489795918367346</v>
      </c>
      <c r="N32" s="28">
        <f t="shared" si="3"/>
        <v>33.802816901408448</v>
      </c>
      <c r="O32" s="29">
        <v>2</v>
      </c>
      <c r="P32" s="28">
        <f t="shared" si="16"/>
        <v>5.8823529411764705E-2</v>
      </c>
      <c r="Q32" s="28">
        <f t="shared" si="4"/>
        <v>4.8426150121065374</v>
      </c>
      <c r="R32" s="29">
        <v>2</v>
      </c>
      <c r="S32" s="28">
        <f t="shared" si="17"/>
        <v>3.4482758620689655E-2</v>
      </c>
      <c r="T32" s="28">
        <f t="shared" si="5"/>
        <v>4.301075268817204</v>
      </c>
      <c r="U32" s="29">
        <v>6</v>
      </c>
      <c r="V32" s="28">
        <f t="shared" si="18"/>
        <v>0.18181818181818182</v>
      </c>
      <c r="W32" s="28">
        <f t="shared" si="6"/>
        <v>18.575851393188852</v>
      </c>
      <c r="X32" s="29">
        <v>6</v>
      </c>
      <c r="Y32" s="28">
        <f t="shared" si="19"/>
        <v>0.1875</v>
      </c>
      <c r="Z32" s="28">
        <f t="shared" si="7"/>
        <v>19.867549668874172</v>
      </c>
      <c r="AA32" s="29">
        <v>12</v>
      </c>
      <c r="AB32" s="28">
        <f t="shared" si="20"/>
        <v>0.1875</v>
      </c>
      <c r="AC32" s="28">
        <f t="shared" si="8"/>
        <v>17.725258493353028</v>
      </c>
      <c r="AD32" s="29">
        <f t="shared" si="9"/>
        <v>70</v>
      </c>
      <c r="AE32" s="28">
        <f t="shared" si="21"/>
        <v>0.15151515151515152</v>
      </c>
      <c r="AF32" s="28">
        <f t="shared" si="10"/>
        <v>15.313935681470138</v>
      </c>
    </row>
    <row r="33" spans="1:32" ht="18.25" customHeight="1">
      <c r="A33" s="13" t="s">
        <v>59</v>
      </c>
      <c r="B33" s="14" t="s">
        <v>60</v>
      </c>
      <c r="C33" s="15">
        <f t="shared" si="0"/>
        <v>111</v>
      </c>
      <c r="D33" s="16">
        <f>C33/SUM(C$33)</f>
        <v>1</v>
      </c>
      <c r="E33" s="16">
        <f t="shared" si="11"/>
        <v>24.283526580616932</v>
      </c>
      <c r="F33" s="17">
        <v>8</v>
      </c>
      <c r="G33" s="16">
        <f>F33/SUM(F$33)</f>
        <v>1</v>
      </c>
      <c r="H33" s="16">
        <f t="shared" si="1"/>
        <v>14.953271028037383</v>
      </c>
      <c r="I33" s="17">
        <v>40</v>
      </c>
      <c r="J33" s="16">
        <f>I33/SUM(I$33)</f>
        <v>1</v>
      </c>
      <c r="K33" s="16">
        <f t="shared" si="2"/>
        <v>26.648900732844769</v>
      </c>
      <c r="L33" s="17">
        <v>12</v>
      </c>
      <c r="M33" s="16">
        <f>L33/SUM(L$33)</f>
        <v>1</v>
      </c>
      <c r="N33" s="16">
        <f t="shared" si="3"/>
        <v>33.802816901408448</v>
      </c>
      <c r="O33" s="17">
        <v>9</v>
      </c>
      <c r="P33" s="16">
        <f>O33/SUM(O$33)</f>
        <v>1</v>
      </c>
      <c r="Q33" s="16">
        <f t="shared" si="4"/>
        <v>21.791767554479417</v>
      </c>
      <c r="R33" s="17">
        <v>15</v>
      </c>
      <c r="S33" s="16">
        <f>R33/SUM(R$33)</f>
        <v>1</v>
      </c>
      <c r="T33" s="16">
        <f t="shared" si="5"/>
        <v>32.258064516129032</v>
      </c>
      <c r="U33" s="17">
        <v>4</v>
      </c>
      <c r="V33" s="16">
        <f>U33/SUM(U$33)</f>
        <v>1</v>
      </c>
      <c r="W33" s="16">
        <f t="shared" si="6"/>
        <v>12.383900928792571</v>
      </c>
      <c r="X33" s="17">
        <v>11</v>
      </c>
      <c r="Y33" s="16">
        <f>X33/SUM(X$33)</f>
        <v>1</v>
      </c>
      <c r="Z33" s="16">
        <f t="shared" si="7"/>
        <v>36.423841059602651</v>
      </c>
      <c r="AA33" s="17">
        <v>12</v>
      </c>
      <c r="AB33" s="16">
        <f>AA33/SUM(AA$33)</f>
        <v>1</v>
      </c>
      <c r="AC33" s="16">
        <f t="shared" si="8"/>
        <v>17.725258493353028</v>
      </c>
      <c r="AD33" s="17">
        <f t="shared" si="9"/>
        <v>111</v>
      </c>
      <c r="AE33" s="16">
        <f>AD33/SUM(AD$33)</f>
        <v>1</v>
      </c>
      <c r="AF33" s="16">
        <f t="shared" si="10"/>
        <v>24.283526580616932</v>
      </c>
    </row>
    <row r="34" spans="1:32" ht="18.25" customHeight="1">
      <c r="A34" s="13" t="s">
        <v>61</v>
      </c>
      <c r="B34" s="14" t="s">
        <v>62</v>
      </c>
      <c r="C34" s="15">
        <f t="shared" si="0"/>
        <v>94</v>
      </c>
      <c r="D34" s="16">
        <f>C34/SUM(C$34:C$35)</f>
        <v>0.55294117647058827</v>
      </c>
      <c r="E34" s="16">
        <f t="shared" si="11"/>
        <v>20.56442791511704</v>
      </c>
      <c r="F34" s="17">
        <v>13</v>
      </c>
      <c r="G34" s="16">
        <f>F34/SUM(F$34:F$35)</f>
        <v>0.8666666666666667</v>
      </c>
      <c r="H34" s="16">
        <f t="shared" si="1"/>
        <v>24.299065420560748</v>
      </c>
      <c r="I34" s="17">
        <v>35</v>
      </c>
      <c r="J34" s="16">
        <f>I34/SUM(I$34:I$35)</f>
        <v>0.47945205479452052</v>
      </c>
      <c r="K34" s="16">
        <f t="shared" si="2"/>
        <v>23.317788141239173</v>
      </c>
      <c r="L34" s="17">
        <v>5</v>
      </c>
      <c r="M34" s="16">
        <f>L34/SUM(L$34:L$35)</f>
        <v>0.3125</v>
      </c>
      <c r="N34" s="16">
        <f t="shared" si="3"/>
        <v>14.084507042253522</v>
      </c>
      <c r="O34" s="17">
        <v>13</v>
      </c>
      <c r="P34" s="16">
        <f>O34/SUM(O$34:O$35)</f>
        <v>0.8125</v>
      </c>
      <c r="Q34" s="16">
        <f t="shared" si="4"/>
        <v>31.476997578692497</v>
      </c>
      <c r="R34" s="17">
        <v>8</v>
      </c>
      <c r="S34" s="16">
        <f>R34/SUM(R$34:R$35)</f>
        <v>0.61538461538461542</v>
      </c>
      <c r="T34" s="16">
        <f t="shared" si="5"/>
        <v>17.204301075268816</v>
      </c>
      <c r="U34" s="17">
        <v>6</v>
      </c>
      <c r="V34" s="16">
        <f>U34/SUM(U$34:U$35)</f>
        <v>0.66666666666666663</v>
      </c>
      <c r="W34" s="16">
        <f t="shared" si="6"/>
        <v>18.575851393188852</v>
      </c>
      <c r="X34" s="17">
        <v>3</v>
      </c>
      <c r="Y34" s="16">
        <f>X34/SUM(X$34:X$35)</f>
        <v>0.33333333333333331</v>
      </c>
      <c r="Z34" s="16">
        <f t="shared" si="7"/>
        <v>9.9337748344370862</v>
      </c>
      <c r="AA34" s="17">
        <v>11</v>
      </c>
      <c r="AB34" s="16">
        <f>AA34/SUM(AA$34:AA$35)</f>
        <v>0.57894736842105265</v>
      </c>
      <c r="AC34" s="16">
        <f t="shared" si="8"/>
        <v>16.24815361890694</v>
      </c>
      <c r="AD34" s="17">
        <f t="shared" si="9"/>
        <v>94</v>
      </c>
      <c r="AE34" s="16">
        <f>AD34/SUM(AD$34:AD$35)</f>
        <v>0.55294117647058827</v>
      </c>
      <c r="AF34" s="16">
        <f t="shared" si="10"/>
        <v>20.56442791511704</v>
      </c>
    </row>
    <row r="35" spans="1:32" ht="18.25" customHeight="1">
      <c r="A35" s="13" t="s">
        <v>63</v>
      </c>
      <c r="B35" s="14" t="s">
        <v>64</v>
      </c>
      <c r="C35" s="15">
        <f t="shared" si="0"/>
        <v>76</v>
      </c>
      <c r="D35" s="16">
        <f>C35/SUM(C$34:C$35)</f>
        <v>0.44705882352941179</v>
      </c>
      <c r="E35" s="16">
        <f t="shared" si="11"/>
        <v>16.626558739881865</v>
      </c>
      <c r="F35" s="17">
        <v>2</v>
      </c>
      <c r="G35" s="16">
        <f>F35/SUM(F$34:F$35)</f>
        <v>0.13333333333333333</v>
      </c>
      <c r="H35" s="16">
        <f t="shared" si="1"/>
        <v>3.7383177570093458</v>
      </c>
      <c r="I35" s="17">
        <v>38</v>
      </c>
      <c r="J35" s="16">
        <f>I35/SUM(I$34:I$35)</f>
        <v>0.52054794520547942</v>
      </c>
      <c r="K35" s="16">
        <f t="shared" si="2"/>
        <v>25.316455696202532</v>
      </c>
      <c r="L35" s="17">
        <v>11</v>
      </c>
      <c r="M35" s="16">
        <f>L35/SUM(L$34:L$35)</f>
        <v>0.6875</v>
      </c>
      <c r="N35" s="16">
        <f t="shared" si="3"/>
        <v>30.985915492957748</v>
      </c>
      <c r="O35" s="17">
        <v>3</v>
      </c>
      <c r="P35" s="16">
        <f>O35/SUM(O$34:O$35)</f>
        <v>0.1875</v>
      </c>
      <c r="Q35" s="16">
        <f t="shared" si="4"/>
        <v>7.2639225181598066</v>
      </c>
      <c r="R35" s="17">
        <v>5</v>
      </c>
      <c r="S35" s="16">
        <f>R35/SUM(R$34:R$35)</f>
        <v>0.38461538461538464</v>
      </c>
      <c r="T35" s="16">
        <f t="shared" si="5"/>
        <v>10.752688172043012</v>
      </c>
      <c r="U35" s="17">
        <v>3</v>
      </c>
      <c r="V35" s="16">
        <f>U35/SUM(U$34:U$35)</f>
        <v>0.33333333333333331</v>
      </c>
      <c r="W35" s="16">
        <f t="shared" si="6"/>
        <v>9.2879256965944261</v>
      </c>
      <c r="X35" s="17">
        <v>6</v>
      </c>
      <c r="Y35" s="16">
        <f>X35/SUM(X$34:X$35)</f>
        <v>0.66666666666666663</v>
      </c>
      <c r="Z35" s="16">
        <f t="shared" si="7"/>
        <v>19.867549668874172</v>
      </c>
      <c r="AA35" s="17">
        <v>8</v>
      </c>
      <c r="AB35" s="16">
        <f>AA35/SUM(AA$34:AA$35)</f>
        <v>0.42105263157894735</v>
      </c>
      <c r="AC35" s="16">
        <f t="shared" si="8"/>
        <v>11.816838995568686</v>
      </c>
      <c r="AD35" s="17">
        <f t="shared" si="9"/>
        <v>76</v>
      </c>
      <c r="AE35" s="16">
        <f>AD35/SUM(AD$34:AD$35)</f>
        <v>0.44705882352941179</v>
      </c>
      <c r="AF35" s="16">
        <f t="shared" si="10"/>
        <v>16.626558739881865</v>
      </c>
    </row>
    <row r="36" spans="1:32" ht="18.25" customHeight="1">
      <c r="A36" s="13" t="s">
        <v>65</v>
      </c>
      <c r="B36" s="14" t="s">
        <v>66</v>
      </c>
      <c r="C36" s="15">
        <f t="shared" si="0"/>
        <v>73</v>
      </c>
      <c r="D36" s="16">
        <f>C36/SUM(C$36:C$39)</f>
        <v>0.32589285714285715</v>
      </c>
      <c r="E36" s="16">
        <f t="shared" si="11"/>
        <v>15.970247210676002</v>
      </c>
      <c r="F36" s="17">
        <v>5</v>
      </c>
      <c r="G36" s="16">
        <f>F36/SUM(F$36:F$39)</f>
        <v>0.13157894736842105</v>
      </c>
      <c r="H36" s="16">
        <f t="shared" si="1"/>
        <v>9.3457943925233646</v>
      </c>
      <c r="I36" s="17">
        <v>29</v>
      </c>
      <c r="J36" s="16">
        <f>I36/SUM(I$36:I$39)</f>
        <v>0.40845070422535212</v>
      </c>
      <c r="K36" s="16">
        <f t="shared" si="2"/>
        <v>19.320453031312457</v>
      </c>
      <c r="L36" s="17">
        <v>6</v>
      </c>
      <c r="M36" s="16">
        <f>L36/SUM(L$36:L$39)</f>
        <v>0.42857142857142855</v>
      </c>
      <c r="N36" s="16">
        <f t="shared" si="3"/>
        <v>16.901408450704224</v>
      </c>
      <c r="O36" s="17">
        <v>5</v>
      </c>
      <c r="P36" s="16">
        <f>O36/SUM(O$36:O$39)</f>
        <v>0.25</v>
      </c>
      <c r="Q36" s="16">
        <f t="shared" si="4"/>
        <v>12.106537530266344</v>
      </c>
      <c r="R36" s="17">
        <v>1</v>
      </c>
      <c r="S36" s="16">
        <f>R36/SUM(R$36:R$39)</f>
        <v>9.0909090909090912E-2</v>
      </c>
      <c r="T36" s="16">
        <f t="shared" si="5"/>
        <v>2.150537634408602</v>
      </c>
      <c r="U36" s="17">
        <v>11</v>
      </c>
      <c r="V36" s="16">
        <f>U36/SUM(U$36:U$39)</f>
        <v>0.47826086956521741</v>
      </c>
      <c r="W36" s="16">
        <f t="shared" si="6"/>
        <v>34.055727554179562</v>
      </c>
      <c r="X36" s="17">
        <v>3</v>
      </c>
      <c r="Y36" s="16">
        <f>X36/SUM(X$36:X$39)</f>
        <v>0.25</v>
      </c>
      <c r="Z36" s="16">
        <f t="shared" si="7"/>
        <v>9.9337748344370862</v>
      </c>
      <c r="AA36" s="17">
        <v>13</v>
      </c>
      <c r="AB36" s="16">
        <f>AA36/SUM(AA$36:AA$39)</f>
        <v>0.37142857142857144</v>
      </c>
      <c r="AC36" s="16">
        <f t="shared" si="8"/>
        <v>19.202363367799116</v>
      </c>
      <c r="AD36" s="17">
        <f t="shared" si="9"/>
        <v>73</v>
      </c>
      <c r="AE36" s="16">
        <f>AD36/SUM(AD$36:AD$39)</f>
        <v>0.32589285714285715</v>
      </c>
      <c r="AF36" s="16">
        <f t="shared" si="10"/>
        <v>15.970247210676002</v>
      </c>
    </row>
    <row r="37" spans="1:32" ht="18.25" customHeight="1">
      <c r="A37" s="13" t="s">
        <v>67</v>
      </c>
      <c r="B37" s="14" t="s">
        <v>68</v>
      </c>
      <c r="C37" s="15">
        <f t="shared" si="0"/>
        <v>66</v>
      </c>
      <c r="D37" s="16">
        <f>C37/SUM(C$36:C$39)</f>
        <v>0.29464285714285715</v>
      </c>
      <c r="E37" s="16">
        <f t="shared" si="11"/>
        <v>14.438853642528986</v>
      </c>
      <c r="F37" s="17">
        <v>18</v>
      </c>
      <c r="G37" s="16">
        <f>F37/SUM(F$36:F$39)</f>
        <v>0.47368421052631576</v>
      </c>
      <c r="H37" s="16">
        <f t="shared" si="1"/>
        <v>33.644859813084111</v>
      </c>
      <c r="I37" s="17">
        <v>18</v>
      </c>
      <c r="J37" s="16">
        <f>I37/SUM(I$36:I$39)</f>
        <v>0.25352112676056338</v>
      </c>
      <c r="K37" s="16">
        <f t="shared" si="2"/>
        <v>11.992005329780145</v>
      </c>
      <c r="L37" s="17">
        <v>1</v>
      </c>
      <c r="M37" s="16">
        <f>L37/SUM(L$36:L$39)</f>
        <v>7.1428571428571425E-2</v>
      </c>
      <c r="N37" s="16">
        <f t="shared" si="3"/>
        <v>2.8169014084507045</v>
      </c>
      <c r="O37" s="17">
        <v>7</v>
      </c>
      <c r="P37" s="16">
        <f>O37/SUM(O$36:O$39)</f>
        <v>0.35</v>
      </c>
      <c r="Q37" s="16">
        <f t="shared" si="4"/>
        <v>16.949152542372882</v>
      </c>
      <c r="R37" s="17">
        <v>9</v>
      </c>
      <c r="S37" s="16">
        <f>R37/SUM(R$36:R$39)</f>
        <v>0.81818181818181823</v>
      </c>
      <c r="T37" s="16">
        <f t="shared" si="5"/>
        <v>19.35483870967742</v>
      </c>
      <c r="U37" s="17">
        <v>4</v>
      </c>
      <c r="V37" s="16">
        <f>U37/SUM(U$36:U$39)</f>
        <v>0.17391304347826086</v>
      </c>
      <c r="W37" s="16">
        <f t="shared" si="6"/>
        <v>12.383900928792571</v>
      </c>
      <c r="X37" s="17">
        <v>3</v>
      </c>
      <c r="Y37" s="16">
        <f>X37/SUM(X$36:X$39)</f>
        <v>0.25</v>
      </c>
      <c r="Z37" s="16">
        <f t="shared" si="7"/>
        <v>9.9337748344370862</v>
      </c>
      <c r="AA37" s="17">
        <v>6</v>
      </c>
      <c r="AB37" s="16">
        <f>AA37/SUM(AA$36:AA$39)</f>
        <v>0.17142857142857143</v>
      </c>
      <c r="AC37" s="16">
        <f t="shared" si="8"/>
        <v>8.862629246676514</v>
      </c>
      <c r="AD37" s="17">
        <f t="shared" si="9"/>
        <v>66</v>
      </c>
      <c r="AE37" s="16">
        <f>AD37/SUM(AD$36:AD$39)</f>
        <v>0.29464285714285715</v>
      </c>
      <c r="AF37" s="16">
        <f t="shared" si="10"/>
        <v>14.438853642528986</v>
      </c>
    </row>
    <row r="38" spans="1:32" ht="18.25" customHeight="1">
      <c r="A38" s="13" t="s">
        <v>67</v>
      </c>
      <c r="B38" s="14" t="s">
        <v>69</v>
      </c>
      <c r="C38" s="15">
        <f t="shared" si="0"/>
        <v>22</v>
      </c>
      <c r="D38" s="16">
        <f>C38/SUM(C$36:C$39)</f>
        <v>9.8214285714285712E-2</v>
      </c>
      <c r="E38" s="16">
        <f t="shared" si="11"/>
        <v>4.8129512141763291</v>
      </c>
      <c r="F38" s="17">
        <v>11</v>
      </c>
      <c r="G38" s="16">
        <f>F38/SUM(F$36:F$39)</f>
        <v>0.28947368421052633</v>
      </c>
      <c r="H38" s="16">
        <f t="shared" si="1"/>
        <v>20.560747663551403</v>
      </c>
      <c r="I38" s="17">
        <v>4</v>
      </c>
      <c r="J38" s="16">
        <f>I38/SUM(I$36:I$39)</f>
        <v>5.6338028169014086E-2</v>
      </c>
      <c r="K38" s="16">
        <f t="shared" si="2"/>
        <v>2.6648900732844769</v>
      </c>
      <c r="L38" s="17">
        <v>1</v>
      </c>
      <c r="M38" s="16">
        <f>L38/SUM(L$36:L$39)</f>
        <v>7.1428571428571425E-2</v>
      </c>
      <c r="N38" s="16">
        <f t="shared" si="3"/>
        <v>2.8169014084507045</v>
      </c>
      <c r="O38" s="17">
        <v>3</v>
      </c>
      <c r="P38" s="16">
        <f>O38/SUM(O$36:O$39)</f>
        <v>0.15</v>
      </c>
      <c r="Q38" s="16">
        <f t="shared" si="4"/>
        <v>7.2639225181598066</v>
      </c>
      <c r="R38" s="17">
        <v>1</v>
      </c>
      <c r="S38" s="16">
        <f>R38/SUM(R$36:R$39)</f>
        <v>9.0909090909090912E-2</v>
      </c>
      <c r="T38" s="16">
        <f t="shared" si="5"/>
        <v>2.150537634408602</v>
      </c>
      <c r="U38" s="17">
        <v>0</v>
      </c>
      <c r="V38" s="16">
        <f>U38/SUM(U$36:U$39)</f>
        <v>0</v>
      </c>
      <c r="W38" s="16">
        <f t="shared" si="6"/>
        <v>0</v>
      </c>
      <c r="X38" s="17">
        <v>0</v>
      </c>
      <c r="Y38" s="16">
        <f>X38/SUM(X$36:X$39)</f>
        <v>0</v>
      </c>
      <c r="Z38" s="16">
        <f t="shared" si="7"/>
        <v>0</v>
      </c>
      <c r="AA38" s="17">
        <v>2</v>
      </c>
      <c r="AB38" s="16">
        <f>AA38/SUM(AA$36:AA$39)</f>
        <v>5.7142857142857141E-2</v>
      </c>
      <c r="AC38" s="16">
        <f t="shared" si="8"/>
        <v>2.9542097488921715</v>
      </c>
      <c r="AD38" s="17">
        <f t="shared" si="9"/>
        <v>22</v>
      </c>
      <c r="AE38" s="16">
        <f>AD38/SUM(AD$36:AD$39)</f>
        <v>9.8214285714285712E-2</v>
      </c>
      <c r="AF38" s="16">
        <f t="shared" si="10"/>
        <v>4.8129512141763291</v>
      </c>
    </row>
    <row r="39" spans="1:32" ht="18.25" customHeight="1">
      <c r="A39" s="13" t="s">
        <v>67</v>
      </c>
      <c r="B39" s="14" t="s">
        <v>70</v>
      </c>
      <c r="C39" s="15">
        <f t="shared" si="0"/>
        <v>63</v>
      </c>
      <c r="D39" s="16">
        <f>C39/SUM(C$36:C$39)</f>
        <v>0.28125</v>
      </c>
      <c r="E39" s="16">
        <f t="shared" si="11"/>
        <v>13.782542113323123</v>
      </c>
      <c r="F39" s="17">
        <v>4</v>
      </c>
      <c r="G39" s="16">
        <f>F39/SUM(F$36:F$39)</f>
        <v>0.10526315789473684</v>
      </c>
      <c r="H39" s="16">
        <f t="shared" si="1"/>
        <v>7.4766355140186915</v>
      </c>
      <c r="I39" s="17">
        <v>20</v>
      </c>
      <c r="J39" s="16">
        <f>I39/SUM(I$36:I$39)</f>
        <v>0.28169014084507044</v>
      </c>
      <c r="K39" s="16">
        <f t="shared" si="2"/>
        <v>13.324450366422385</v>
      </c>
      <c r="L39" s="17">
        <v>6</v>
      </c>
      <c r="M39" s="16">
        <f>L39/SUM(L$36:L$39)</f>
        <v>0.42857142857142855</v>
      </c>
      <c r="N39" s="16">
        <f t="shared" si="3"/>
        <v>16.901408450704224</v>
      </c>
      <c r="O39" s="17">
        <v>5</v>
      </c>
      <c r="P39" s="16">
        <f>O39/SUM(O$36:O$39)</f>
        <v>0.25</v>
      </c>
      <c r="Q39" s="16">
        <f t="shared" si="4"/>
        <v>12.106537530266344</v>
      </c>
      <c r="R39" s="17">
        <v>0</v>
      </c>
      <c r="S39" s="16">
        <f>R39/SUM(R$36:R$39)</f>
        <v>0</v>
      </c>
      <c r="T39" s="16">
        <f t="shared" si="5"/>
        <v>0</v>
      </c>
      <c r="U39" s="17">
        <v>8</v>
      </c>
      <c r="V39" s="16">
        <f>U39/SUM(U$36:U$39)</f>
        <v>0.34782608695652173</v>
      </c>
      <c r="W39" s="16">
        <f t="shared" si="6"/>
        <v>24.767801857585141</v>
      </c>
      <c r="X39" s="17">
        <v>6</v>
      </c>
      <c r="Y39" s="16">
        <f>X39/SUM(X$36:X$39)</f>
        <v>0.5</v>
      </c>
      <c r="Z39" s="16">
        <f t="shared" si="7"/>
        <v>19.867549668874172</v>
      </c>
      <c r="AA39" s="17">
        <v>14</v>
      </c>
      <c r="AB39" s="16">
        <f>AA39/SUM(AA$36:AA$39)</f>
        <v>0.4</v>
      </c>
      <c r="AC39" s="16">
        <f t="shared" si="8"/>
        <v>20.6794682422452</v>
      </c>
      <c r="AD39" s="17">
        <f t="shared" si="9"/>
        <v>63</v>
      </c>
      <c r="AE39" s="16">
        <f>AD39/SUM(AD$36:AD$39)</f>
        <v>0.28125</v>
      </c>
      <c r="AF39" s="16">
        <f t="shared" si="10"/>
        <v>13.782542113323123</v>
      </c>
    </row>
    <row r="40" spans="1:32" ht="18.25" customHeight="1">
      <c r="A40" s="13" t="s">
        <v>71</v>
      </c>
      <c r="B40" s="22" t="s">
        <v>72</v>
      </c>
      <c r="C40" s="23">
        <f t="shared" si="0"/>
        <v>44</v>
      </c>
      <c r="D40" s="24">
        <f>C40/SUM(C$40:C$41)</f>
        <v>0.25</v>
      </c>
      <c r="E40" s="24">
        <f t="shared" si="11"/>
        <v>9.6259024283526582</v>
      </c>
      <c r="F40" s="25">
        <v>1</v>
      </c>
      <c r="G40" s="24">
        <f>F40/SUM(F$40:F$41)</f>
        <v>4.7619047619047616E-2</v>
      </c>
      <c r="H40" s="24">
        <f t="shared" si="1"/>
        <v>1.8691588785046729</v>
      </c>
      <c r="I40" s="25">
        <v>13</v>
      </c>
      <c r="J40" s="24">
        <f>I40/SUM(I$40:I$41)</f>
        <v>0.26530612244897961</v>
      </c>
      <c r="K40" s="24">
        <f t="shared" si="2"/>
        <v>8.6608927381745513</v>
      </c>
      <c r="L40" s="25">
        <v>7</v>
      </c>
      <c r="M40" s="24">
        <f>L40/SUM(L$40:L$41)</f>
        <v>0.41176470588235292</v>
      </c>
      <c r="N40" s="24">
        <f t="shared" si="3"/>
        <v>19.718309859154932</v>
      </c>
      <c r="O40" s="25">
        <v>5</v>
      </c>
      <c r="P40" s="24">
        <f>O40/SUM(O$40:O$41)</f>
        <v>0.29411764705882354</v>
      </c>
      <c r="Q40" s="24">
        <f t="shared" si="4"/>
        <v>12.106537530266344</v>
      </c>
      <c r="R40" s="25">
        <v>2</v>
      </c>
      <c r="S40" s="24">
        <f>R40/SUM(R$40:R$41)</f>
        <v>8.3333333333333329E-2</v>
      </c>
      <c r="T40" s="24">
        <f t="shared" si="5"/>
        <v>4.301075268817204</v>
      </c>
      <c r="U40" s="25">
        <v>3</v>
      </c>
      <c r="V40" s="24">
        <f>U40/SUM(U$40:U$41)</f>
        <v>0.6</v>
      </c>
      <c r="W40" s="24">
        <f t="shared" si="6"/>
        <v>9.2879256965944261</v>
      </c>
      <c r="X40" s="25">
        <v>1</v>
      </c>
      <c r="Y40" s="24">
        <f>X40/SUM(X$40:X$41)</f>
        <v>7.6923076923076927E-2</v>
      </c>
      <c r="Z40" s="24">
        <f t="shared" si="7"/>
        <v>3.3112582781456954</v>
      </c>
      <c r="AA40" s="25">
        <v>12</v>
      </c>
      <c r="AB40" s="24">
        <f>AA40/SUM(AA$40:AA$41)</f>
        <v>0.4</v>
      </c>
      <c r="AC40" s="24">
        <f t="shared" si="8"/>
        <v>17.725258493353028</v>
      </c>
      <c r="AD40" s="25">
        <f t="shared" si="9"/>
        <v>44</v>
      </c>
      <c r="AE40" s="24">
        <f>AD40/SUM(AD$40:AD$41)</f>
        <v>0.25</v>
      </c>
      <c r="AF40" s="24">
        <f t="shared" si="10"/>
        <v>9.6259024283526582</v>
      </c>
    </row>
    <row r="41" spans="1:32" ht="18.25" customHeight="1">
      <c r="A41" s="13" t="s">
        <v>73</v>
      </c>
      <c r="B41" s="26" t="s">
        <v>74</v>
      </c>
      <c r="C41" s="27">
        <f t="shared" si="0"/>
        <v>132</v>
      </c>
      <c r="D41" s="28">
        <f>C41/SUM(C$40:C$41)</f>
        <v>0.75</v>
      </c>
      <c r="E41" s="28">
        <f t="shared" si="11"/>
        <v>28.877707285057973</v>
      </c>
      <c r="F41" s="29">
        <v>20</v>
      </c>
      <c r="G41" s="28">
        <f>F41/SUM(F$40:F$41)</f>
        <v>0.95238095238095233</v>
      </c>
      <c r="H41" s="28">
        <f t="shared" si="1"/>
        <v>37.383177570093459</v>
      </c>
      <c r="I41" s="29">
        <v>36</v>
      </c>
      <c r="J41" s="28">
        <f>I41/SUM(I$40:I$41)</f>
        <v>0.73469387755102045</v>
      </c>
      <c r="K41" s="28">
        <f t="shared" si="2"/>
        <v>23.98401065956029</v>
      </c>
      <c r="L41" s="29">
        <v>10</v>
      </c>
      <c r="M41" s="28">
        <f>L41/SUM(L$40:L$41)</f>
        <v>0.58823529411764708</v>
      </c>
      <c r="N41" s="28">
        <f t="shared" si="3"/>
        <v>28.169014084507044</v>
      </c>
      <c r="O41" s="29">
        <v>12</v>
      </c>
      <c r="P41" s="28">
        <f>O41/SUM(O$40:O$41)</f>
        <v>0.70588235294117652</v>
      </c>
      <c r="Q41" s="28">
        <f t="shared" si="4"/>
        <v>29.055690072639226</v>
      </c>
      <c r="R41" s="29">
        <v>22</v>
      </c>
      <c r="S41" s="28">
        <f>R41/SUM(R$40:R$41)</f>
        <v>0.91666666666666663</v>
      </c>
      <c r="T41" s="28">
        <f t="shared" si="5"/>
        <v>47.311827956989248</v>
      </c>
      <c r="U41" s="29">
        <v>2</v>
      </c>
      <c r="V41" s="28">
        <f>U41/SUM(U$40:U$41)</f>
        <v>0.4</v>
      </c>
      <c r="W41" s="28">
        <f t="shared" si="6"/>
        <v>6.1919504643962853</v>
      </c>
      <c r="X41" s="29">
        <v>12</v>
      </c>
      <c r="Y41" s="28">
        <f>X41/SUM(X$40:X$41)</f>
        <v>0.92307692307692313</v>
      </c>
      <c r="Z41" s="28">
        <f t="shared" si="7"/>
        <v>39.735099337748345</v>
      </c>
      <c r="AA41" s="29">
        <v>18</v>
      </c>
      <c r="AB41" s="28">
        <f>AA41/SUM(AA$40:AA$41)</f>
        <v>0.6</v>
      </c>
      <c r="AC41" s="28">
        <f t="shared" si="8"/>
        <v>26.587887740029544</v>
      </c>
      <c r="AD41" s="29">
        <f t="shared" si="9"/>
        <v>132</v>
      </c>
      <c r="AE41" s="28">
        <f>AD41/SUM(AD$40:AD$41)</f>
        <v>0.75</v>
      </c>
      <c r="AF41" s="28">
        <f t="shared" si="10"/>
        <v>28.877707285057973</v>
      </c>
    </row>
    <row r="42" spans="1:32" ht="18.25" customHeight="1">
      <c r="A42" s="13" t="s">
        <v>75</v>
      </c>
      <c r="B42" s="18" t="s">
        <v>76</v>
      </c>
      <c r="C42" s="19">
        <f t="shared" si="0"/>
        <v>41</v>
      </c>
      <c r="D42" s="20">
        <f t="shared" ref="D42:D47" si="22">C42/SUM(C$42:C$47)</f>
        <v>0.18552036199095023</v>
      </c>
      <c r="E42" s="20">
        <f t="shared" si="11"/>
        <v>8.9695908991467945</v>
      </c>
      <c r="F42" s="21">
        <v>1</v>
      </c>
      <c r="G42" s="20">
        <f t="shared" ref="G42:G47" si="23">F42/SUM(F$42:F$47)</f>
        <v>2.564102564102564E-2</v>
      </c>
      <c r="H42" s="20">
        <f t="shared" si="1"/>
        <v>1.8691588785046729</v>
      </c>
      <c r="I42" s="21">
        <v>16</v>
      </c>
      <c r="J42" s="20">
        <f t="shared" ref="J42:J47" si="24">I42/SUM(I$42:I$47)</f>
        <v>0.2807017543859649</v>
      </c>
      <c r="K42" s="20">
        <f t="shared" si="2"/>
        <v>10.659560293137908</v>
      </c>
      <c r="L42" s="21">
        <v>5</v>
      </c>
      <c r="M42" s="20">
        <f t="shared" ref="M42:M47" si="25">L42/SUM(L$42:L$47)</f>
        <v>0.33333333333333331</v>
      </c>
      <c r="N42" s="20">
        <f t="shared" si="3"/>
        <v>14.084507042253522</v>
      </c>
      <c r="O42" s="21">
        <v>0</v>
      </c>
      <c r="P42" s="20">
        <f t="shared" ref="P42:P47" si="26">O42/SUM(O$42:O$47)</f>
        <v>0</v>
      </c>
      <c r="Q42" s="20">
        <f t="shared" si="4"/>
        <v>0</v>
      </c>
      <c r="R42" s="21">
        <v>0</v>
      </c>
      <c r="S42" s="20">
        <f t="shared" ref="S42:S47" si="27">R42/SUM(R$42:R$47)</f>
        <v>0</v>
      </c>
      <c r="T42" s="20">
        <f t="shared" si="5"/>
        <v>0</v>
      </c>
      <c r="U42" s="21">
        <v>7</v>
      </c>
      <c r="V42" s="20">
        <f t="shared" ref="V42:V47" si="28">U42/SUM(U$42:U$47)</f>
        <v>0.53846153846153844</v>
      </c>
      <c r="W42" s="20">
        <f t="shared" si="6"/>
        <v>21.671826625386998</v>
      </c>
      <c r="X42" s="21">
        <v>3</v>
      </c>
      <c r="Y42" s="20">
        <f t="shared" ref="Y42:Y47" si="29">X42/SUM(X$42:X$47)</f>
        <v>0.25</v>
      </c>
      <c r="Z42" s="20">
        <f t="shared" si="7"/>
        <v>9.9337748344370862</v>
      </c>
      <c r="AA42" s="21">
        <v>9</v>
      </c>
      <c r="AB42" s="20">
        <f t="shared" ref="AB42:AB47" si="30">AA42/SUM(AA$42:AA$47)</f>
        <v>0.25714285714285712</v>
      </c>
      <c r="AC42" s="20">
        <f t="shared" si="8"/>
        <v>13.293943870014772</v>
      </c>
      <c r="AD42" s="21">
        <f t="shared" si="9"/>
        <v>41</v>
      </c>
      <c r="AE42" s="20">
        <f t="shared" ref="AE42:AE47" si="31">AD42/SUM(AD$42:AD$47)</f>
        <v>0.18552036199095023</v>
      </c>
      <c r="AF42" s="20">
        <f t="shared" si="10"/>
        <v>8.9695908991467945</v>
      </c>
    </row>
    <row r="43" spans="1:32" ht="18.25" customHeight="1">
      <c r="A43" s="13" t="s">
        <v>77</v>
      </c>
      <c r="B43" s="14" t="s">
        <v>78</v>
      </c>
      <c r="C43" s="15">
        <f t="shared" si="0"/>
        <v>42</v>
      </c>
      <c r="D43" s="16">
        <f t="shared" si="22"/>
        <v>0.19004524886877827</v>
      </c>
      <c r="E43" s="16">
        <f t="shared" si="11"/>
        <v>9.1883614088820842</v>
      </c>
      <c r="F43" s="17">
        <v>5</v>
      </c>
      <c r="G43" s="16">
        <f t="shared" si="23"/>
        <v>0.12820512820512819</v>
      </c>
      <c r="H43" s="16">
        <f t="shared" si="1"/>
        <v>9.3457943925233646</v>
      </c>
      <c r="I43" s="17">
        <v>13</v>
      </c>
      <c r="J43" s="16">
        <f t="shared" si="24"/>
        <v>0.22807017543859648</v>
      </c>
      <c r="K43" s="16">
        <f t="shared" si="2"/>
        <v>8.6608927381745513</v>
      </c>
      <c r="L43" s="17">
        <v>2</v>
      </c>
      <c r="M43" s="16">
        <f t="shared" si="25"/>
        <v>0.13333333333333333</v>
      </c>
      <c r="N43" s="16">
        <f t="shared" si="3"/>
        <v>5.6338028169014089</v>
      </c>
      <c r="O43" s="17">
        <v>5</v>
      </c>
      <c r="P43" s="16">
        <f t="shared" si="26"/>
        <v>0.25</v>
      </c>
      <c r="Q43" s="16">
        <f t="shared" si="4"/>
        <v>12.106537530266344</v>
      </c>
      <c r="R43" s="17">
        <v>5</v>
      </c>
      <c r="S43" s="16">
        <f t="shared" si="27"/>
        <v>0.16666666666666666</v>
      </c>
      <c r="T43" s="16">
        <f t="shared" si="5"/>
        <v>10.752688172043012</v>
      </c>
      <c r="U43" s="17">
        <v>3</v>
      </c>
      <c r="V43" s="16">
        <f t="shared" si="28"/>
        <v>0.23076923076923078</v>
      </c>
      <c r="W43" s="16">
        <f t="shared" si="6"/>
        <v>9.2879256965944261</v>
      </c>
      <c r="X43" s="17">
        <v>2</v>
      </c>
      <c r="Y43" s="16">
        <f t="shared" si="29"/>
        <v>0.16666666666666666</v>
      </c>
      <c r="Z43" s="16">
        <f t="shared" si="7"/>
        <v>6.6225165562913908</v>
      </c>
      <c r="AA43" s="17">
        <v>7</v>
      </c>
      <c r="AB43" s="16">
        <f t="shared" si="30"/>
        <v>0.2</v>
      </c>
      <c r="AC43" s="16">
        <f t="shared" si="8"/>
        <v>10.3397341211226</v>
      </c>
      <c r="AD43" s="17">
        <f t="shared" si="9"/>
        <v>42</v>
      </c>
      <c r="AE43" s="16">
        <f t="shared" si="31"/>
        <v>0.19004524886877827</v>
      </c>
      <c r="AF43" s="16">
        <f t="shared" si="10"/>
        <v>9.1883614088820842</v>
      </c>
    </row>
    <row r="44" spans="1:32" ht="18.25" customHeight="1">
      <c r="A44" s="13" t="s">
        <v>77</v>
      </c>
      <c r="B44" s="18" t="s">
        <v>79</v>
      </c>
      <c r="C44" s="19">
        <f t="shared" si="0"/>
        <v>30</v>
      </c>
      <c r="D44" s="20">
        <f t="shared" si="22"/>
        <v>0.13574660633484162</v>
      </c>
      <c r="E44" s="20">
        <f t="shared" si="11"/>
        <v>6.5631152920586304</v>
      </c>
      <c r="F44" s="21">
        <v>3</v>
      </c>
      <c r="G44" s="20">
        <f t="shared" si="23"/>
        <v>7.6923076923076927E-2</v>
      </c>
      <c r="H44" s="20">
        <f t="shared" si="1"/>
        <v>5.6074766355140184</v>
      </c>
      <c r="I44" s="21">
        <v>6</v>
      </c>
      <c r="J44" s="20">
        <f t="shared" si="24"/>
        <v>0.10526315789473684</v>
      </c>
      <c r="K44" s="20">
        <f t="shared" si="2"/>
        <v>3.9973351099267158</v>
      </c>
      <c r="L44" s="21">
        <v>4</v>
      </c>
      <c r="M44" s="20">
        <f t="shared" si="25"/>
        <v>0.26666666666666666</v>
      </c>
      <c r="N44" s="20">
        <f t="shared" si="3"/>
        <v>11.267605633802818</v>
      </c>
      <c r="O44" s="21">
        <v>2</v>
      </c>
      <c r="P44" s="20">
        <f t="shared" si="26"/>
        <v>0.1</v>
      </c>
      <c r="Q44" s="20">
        <f t="shared" si="4"/>
        <v>4.8426150121065374</v>
      </c>
      <c r="R44" s="21">
        <v>3</v>
      </c>
      <c r="S44" s="20">
        <f t="shared" si="27"/>
        <v>0.1</v>
      </c>
      <c r="T44" s="20">
        <f t="shared" si="5"/>
        <v>6.4516129032258061</v>
      </c>
      <c r="U44" s="21">
        <v>2</v>
      </c>
      <c r="V44" s="20">
        <f t="shared" si="28"/>
        <v>0.15384615384615385</v>
      </c>
      <c r="W44" s="20">
        <f t="shared" si="6"/>
        <v>6.1919504643962853</v>
      </c>
      <c r="X44" s="21">
        <v>2</v>
      </c>
      <c r="Y44" s="20">
        <f t="shared" si="29"/>
        <v>0.16666666666666666</v>
      </c>
      <c r="Z44" s="20">
        <f t="shared" si="7"/>
        <v>6.6225165562913908</v>
      </c>
      <c r="AA44" s="21">
        <v>8</v>
      </c>
      <c r="AB44" s="20">
        <f t="shared" si="30"/>
        <v>0.22857142857142856</v>
      </c>
      <c r="AC44" s="20">
        <f t="shared" si="8"/>
        <v>11.816838995568686</v>
      </c>
      <c r="AD44" s="21">
        <f t="shared" si="9"/>
        <v>30</v>
      </c>
      <c r="AE44" s="20">
        <f t="shared" si="31"/>
        <v>0.13574660633484162</v>
      </c>
      <c r="AF44" s="20">
        <f t="shared" si="10"/>
        <v>6.5631152920586304</v>
      </c>
    </row>
    <row r="45" spans="1:32" ht="18.25" customHeight="1">
      <c r="A45" s="13" t="s">
        <v>77</v>
      </c>
      <c r="B45" s="14" t="s">
        <v>80</v>
      </c>
      <c r="C45" s="15">
        <f t="shared" si="0"/>
        <v>35</v>
      </c>
      <c r="D45" s="16">
        <f t="shared" si="22"/>
        <v>0.15837104072398189</v>
      </c>
      <c r="E45" s="16">
        <f t="shared" si="11"/>
        <v>7.656967840735069</v>
      </c>
      <c r="F45" s="17">
        <v>13</v>
      </c>
      <c r="G45" s="16">
        <f t="shared" si="23"/>
        <v>0.33333333333333331</v>
      </c>
      <c r="H45" s="16">
        <f t="shared" si="1"/>
        <v>24.299065420560748</v>
      </c>
      <c r="I45" s="17">
        <v>7</v>
      </c>
      <c r="J45" s="16">
        <f t="shared" si="24"/>
        <v>0.12280701754385964</v>
      </c>
      <c r="K45" s="16">
        <f t="shared" si="2"/>
        <v>4.6635576282478342</v>
      </c>
      <c r="L45" s="17">
        <v>0</v>
      </c>
      <c r="M45" s="16">
        <f t="shared" si="25"/>
        <v>0</v>
      </c>
      <c r="N45" s="16">
        <f t="shared" si="3"/>
        <v>0</v>
      </c>
      <c r="O45" s="17">
        <v>6</v>
      </c>
      <c r="P45" s="16">
        <f t="shared" si="26"/>
        <v>0.3</v>
      </c>
      <c r="Q45" s="16">
        <f t="shared" si="4"/>
        <v>14.527845036319613</v>
      </c>
      <c r="R45" s="17">
        <v>7</v>
      </c>
      <c r="S45" s="16">
        <f t="shared" si="27"/>
        <v>0.23333333333333334</v>
      </c>
      <c r="T45" s="16">
        <f t="shared" si="5"/>
        <v>15.053763440860216</v>
      </c>
      <c r="U45" s="17">
        <v>0</v>
      </c>
      <c r="V45" s="16">
        <f t="shared" si="28"/>
        <v>0</v>
      </c>
      <c r="W45" s="16">
        <f t="shared" si="6"/>
        <v>0</v>
      </c>
      <c r="X45" s="17">
        <v>0</v>
      </c>
      <c r="Y45" s="16">
        <f t="shared" si="29"/>
        <v>0</v>
      </c>
      <c r="Z45" s="16">
        <f t="shared" si="7"/>
        <v>0</v>
      </c>
      <c r="AA45" s="17">
        <v>2</v>
      </c>
      <c r="AB45" s="16">
        <f t="shared" si="30"/>
        <v>5.7142857142857141E-2</v>
      </c>
      <c r="AC45" s="16">
        <f t="shared" si="8"/>
        <v>2.9542097488921715</v>
      </c>
      <c r="AD45" s="17">
        <f t="shared" si="9"/>
        <v>35</v>
      </c>
      <c r="AE45" s="16">
        <f t="shared" si="31"/>
        <v>0.15837104072398189</v>
      </c>
      <c r="AF45" s="16">
        <f t="shared" si="10"/>
        <v>7.656967840735069</v>
      </c>
    </row>
    <row r="46" spans="1:32" ht="18.25" customHeight="1">
      <c r="A46" s="13" t="s">
        <v>77</v>
      </c>
      <c r="B46" s="14" t="s">
        <v>81</v>
      </c>
      <c r="C46" s="15">
        <f t="shared" si="0"/>
        <v>53</v>
      </c>
      <c r="D46" s="16">
        <f t="shared" si="22"/>
        <v>0.23981900452488689</v>
      </c>
      <c r="E46" s="16">
        <f t="shared" si="11"/>
        <v>11.594837015970247</v>
      </c>
      <c r="F46" s="17">
        <v>16</v>
      </c>
      <c r="G46" s="16">
        <f t="shared" si="23"/>
        <v>0.41025641025641024</v>
      </c>
      <c r="H46" s="16">
        <f t="shared" si="1"/>
        <v>29.906542056074766</v>
      </c>
      <c r="I46" s="17">
        <v>7</v>
      </c>
      <c r="J46" s="16">
        <f t="shared" si="24"/>
        <v>0.12280701754385964</v>
      </c>
      <c r="K46" s="16">
        <f t="shared" si="2"/>
        <v>4.6635576282478342</v>
      </c>
      <c r="L46" s="17">
        <v>2</v>
      </c>
      <c r="M46" s="16">
        <f t="shared" si="25"/>
        <v>0.13333333333333333</v>
      </c>
      <c r="N46" s="16">
        <f t="shared" si="3"/>
        <v>5.6338028169014089</v>
      </c>
      <c r="O46" s="17">
        <v>5</v>
      </c>
      <c r="P46" s="16">
        <f t="shared" si="26"/>
        <v>0.25</v>
      </c>
      <c r="Q46" s="16">
        <f t="shared" si="4"/>
        <v>12.106537530266344</v>
      </c>
      <c r="R46" s="17">
        <v>13</v>
      </c>
      <c r="S46" s="16">
        <f t="shared" si="27"/>
        <v>0.43333333333333335</v>
      </c>
      <c r="T46" s="16">
        <f t="shared" si="5"/>
        <v>27.956989247311828</v>
      </c>
      <c r="U46" s="17">
        <v>1</v>
      </c>
      <c r="V46" s="16">
        <f t="shared" si="28"/>
        <v>7.6923076923076927E-2</v>
      </c>
      <c r="W46" s="16">
        <f t="shared" si="6"/>
        <v>3.0959752321981426</v>
      </c>
      <c r="X46" s="17">
        <v>4</v>
      </c>
      <c r="Y46" s="16">
        <f t="shared" si="29"/>
        <v>0.33333333333333331</v>
      </c>
      <c r="Z46" s="16">
        <f t="shared" si="7"/>
        <v>13.245033112582782</v>
      </c>
      <c r="AA46" s="17">
        <v>5</v>
      </c>
      <c r="AB46" s="16">
        <f t="shared" si="30"/>
        <v>0.14285714285714285</v>
      </c>
      <c r="AC46" s="16">
        <f t="shared" si="8"/>
        <v>7.385524372230428</v>
      </c>
      <c r="AD46" s="17">
        <f t="shared" si="9"/>
        <v>53</v>
      </c>
      <c r="AE46" s="16">
        <f t="shared" si="31"/>
        <v>0.23981900452488689</v>
      </c>
      <c r="AF46" s="16">
        <f t="shared" si="10"/>
        <v>11.594837015970247</v>
      </c>
    </row>
    <row r="47" spans="1:32" ht="18.25" customHeight="1">
      <c r="A47" s="13" t="s">
        <v>77</v>
      </c>
      <c r="B47" s="14" t="s">
        <v>82</v>
      </c>
      <c r="C47" s="15">
        <f t="shared" si="0"/>
        <v>20</v>
      </c>
      <c r="D47" s="16">
        <f t="shared" si="22"/>
        <v>9.0497737556561084E-2</v>
      </c>
      <c r="E47" s="16">
        <f t="shared" si="11"/>
        <v>4.3754101947057542</v>
      </c>
      <c r="F47" s="17">
        <v>1</v>
      </c>
      <c r="G47" s="16">
        <f t="shared" si="23"/>
        <v>2.564102564102564E-2</v>
      </c>
      <c r="H47" s="16">
        <f t="shared" si="1"/>
        <v>1.8691588785046729</v>
      </c>
      <c r="I47" s="17">
        <v>8</v>
      </c>
      <c r="J47" s="16">
        <f t="shared" si="24"/>
        <v>0.14035087719298245</v>
      </c>
      <c r="K47" s="16">
        <f t="shared" si="2"/>
        <v>5.3297801465689538</v>
      </c>
      <c r="L47" s="17">
        <v>2</v>
      </c>
      <c r="M47" s="16">
        <f t="shared" si="25"/>
        <v>0.13333333333333333</v>
      </c>
      <c r="N47" s="16">
        <f t="shared" si="3"/>
        <v>5.6338028169014089</v>
      </c>
      <c r="O47" s="17">
        <v>2</v>
      </c>
      <c r="P47" s="16">
        <f t="shared" si="26"/>
        <v>0.1</v>
      </c>
      <c r="Q47" s="16">
        <f t="shared" si="4"/>
        <v>4.8426150121065374</v>
      </c>
      <c r="R47" s="17">
        <v>2</v>
      </c>
      <c r="S47" s="16">
        <f t="shared" si="27"/>
        <v>6.6666666666666666E-2</v>
      </c>
      <c r="T47" s="16">
        <f t="shared" si="5"/>
        <v>4.301075268817204</v>
      </c>
      <c r="U47" s="17">
        <v>0</v>
      </c>
      <c r="V47" s="16">
        <f t="shared" si="28"/>
        <v>0</v>
      </c>
      <c r="W47" s="16">
        <f t="shared" si="6"/>
        <v>0</v>
      </c>
      <c r="X47" s="17">
        <v>1</v>
      </c>
      <c r="Y47" s="16">
        <f t="shared" si="29"/>
        <v>8.3333333333333329E-2</v>
      </c>
      <c r="Z47" s="16">
        <f t="shared" si="7"/>
        <v>3.3112582781456954</v>
      </c>
      <c r="AA47" s="17">
        <v>4</v>
      </c>
      <c r="AB47" s="16">
        <f t="shared" si="30"/>
        <v>0.11428571428571428</v>
      </c>
      <c r="AC47" s="16">
        <f t="shared" si="8"/>
        <v>5.9084194977843429</v>
      </c>
      <c r="AD47" s="17">
        <f t="shared" si="9"/>
        <v>20</v>
      </c>
      <c r="AE47" s="16">
        <f t="shared" si="31"/>
        <v>9.0497737556561084E-2</v>
      </c>
      <c r="AF47" s="16">
        <f t="shared" si="10"/>
        <v>4.3754101947057542</v>
      </c>
    </row>
    <row r="48" spans="1:32" ht="18.25" customHeight="1">
      <c r="A48" s="13" t="s">
        <v>83</v>
      </c>
      <c r="B48" s="14" t="s">
        <v>84</v>
      </c>
      <c r="C48" s="15">
        <f t="shared" si="0"/>
        <v>79</v>
      </c>
      <c r="D48" s="16">
        <f t="shared" ref="D48:D53" si="32">C48/SUM(C$48:C$53)</f>
        <v>0.25079365079365079</v>
      </c>
      <c r="E48" s="16">
        <f t="shared" si="11"/>
        <v>17.282870269087727</v>
      </c>
      <c r="F48" s="17">
        <v>18</v>
      </c>
      <c r="G48" s="16">
        <f t="shared" ref="G48:G53" si="33">F48/SUM(F$48:F$53)</f>
        <v>0.33962264150943394</v>
      </c>
      <c r="H48" s="16">
        <f t="shared" si="1"/>
        <v>33.644859813084111</v>
      </c>
      <c r="I48" s="17">
        <v>15</v>
      </c>
      <c r="J48" s="16">
        <f t="shared" ref="J48:J53" si="34">I48/SUM(I$48:I$53)</f>
        <v>0.14851485148514851</v>
      </c>
      <c r="K48" s="16">
        <f t="shared" si="2"/>
        <v>9.9933377748167889</v>
      </c>
      <c r="L48" s="17">
        <v>5</v>
      </c>
      <c r="M48" s="16">
        <f t="shared" ref="M48:M53" si="35">L48/SUM(L$48:L$53)</f>
        <v>0.22727272727272727</v>
      </c>
      <c r="N48" s="16">
        <f t="shared" si="3"/>
        <v>14.084507042253522</v>
      </c>
      <c r="O48" s="17">
        <v>9</v>
      </c>
      <c r="P48" s="16">
        <f t="shared" ref="P48:P53" si="36">O48/SUM(O$48:O$53)</f>
        <v>0.375</v>
      </c>
      <c r="Q48" s="16">
        <f t="shared" si="4"/>
        <v>21.791767554479417</v>
      </c>
      <c r="R48" s="17">
        <v>16</v>
      </c>
      <c r="S48" s="16">
        <f t="shared" ref="S48:S53" si="37">R48/SUM(R$48:R$53)</f>
        <v>0.44444444444444442</v>
      </c>
      <c r="T48" s="16">
        <f t="shared" si="5"/>
        <v>34.408602150537632</v>
      </c>
      <c r="U48" s="17">
        <v>5</v>
      </c>
      <c r="V48" s="16">
        <f t="shared" ref="V48:V53" si="38">U48/SUM(U$48:U$53)</f>
        <v>0.25</v>
      </c>
      <c r="W48" s="16">
        <f t="shared" si="6"/>
        <v>15.479876160990711</v>
      </c>
      <c r="X48" s="17">
        <v>4</v>
      </c>
      <c r="Y48" s="16">
        <f t="shared" ref="Y48:Y53" si="39">X48/SUM(X$48:X$53)</f>
        <v>0.17391304347826086</v>
      </c>
      <c r="Z48" s="16">
        <f t="shared" si="7"/>
        <v>13.245033112582782</v>
      </c>
      <c r="AA48" s="17">
        <v>7</v>
      </c>
      <c r="AB48" s="16">
        <f t="shared" ref="AB48:AB53" si="40">AA48/SUM(AA$48:AA$53)</f>
        <v>0.19444444444444445</v>
      </c>
      <c r="AC48" s="16">
        <f t="shared" si="8"/>
        <v>10.3397341211226</v>
      </c>
      <c r="AD48" s="17">
        <f t="shared" si="9"/>
        <v>79</v>
      </c>
      <c r="AE48" s="16">
        <f t="shared" ref="AE48:AE53" si="41">AD48/SUM(AD$48:AD$53)</f>
        <v>0.25079365079365079</v>
      </c>
      <c r="AF48" s="16">
        <f t="shared" si="10"/>
        <v>17.282870269087727</v>
      </c>
    </row>
    <row r="49" spans="1:32" ht="18.25" customHeight="1">
      <c r="A49" s="13" t="s">
        <v>85</v>
      </c>
      <c r="B49" s="14" t="s">
        <v>86</v>
      </c>
      <c r="C49" s="15">
        <f t="shared" si="0"/>
        <v>40</v>
      </c>
      <c r="D49" s="16">
        <f t="shared" si="32"/>
        <v>0.12698412698412698</v>
      </c>
      <c r="E49" s="16">
        <f t="shared" si="11"/>
        <v>8.7508203894115084</v>
      </c>
      <c r="F49" s="17">
        <v>5</v>
      </c>
      <c r="G49" s="16">
        <f t="shared" si="33"/>
        <v>9.4339622641509441E-2</v>
      </c>
      <c r="H49" s="16">
        <f t="shared" si="1"/>
        <v>9.3457943925233646</v>
      </c>
      <c r="I49" s="17">
        <v>14</v>
      </c>
      <c r="J49" s="16">
        <f t="shared" si="34"/>
        <v>0.13861386138613863</v>
      </c>
      <c r="K49" s="16">
        <f t="shared" si="2"/>
        <v>9.3271152564956683</v>
      </c>
      <c r="L49" s="17">
        <v>3</v>
      </c>
      <c r="M49" s="16">
        <f t="shared" si="35"/>
        <v>0.13636363636363635</v>
      </c>
      <c r="N49" s="16">
        <f t="shared" si="3"/>
        <v>8.4507042253521121</v>
      </c>
      <c r="O49" s="17">
        <v>1</v>
      </c>
      <c r="P49" s="16">
        <f t="shared" si="36"/>
        <v>4.1666666666666664E-2</v>
      </c>
      <c r="Q49" s="16">
        <f t="shared" si="4"/>
        <v>2.4213075060532687</v>
      </c>
      <c r="R49" s="17">
        <v>6</v>
      </c>
      <c r="S49" s="16">
        <f t="shared" si="37"/>
        <v>0.16666666666666666</v>
      </c>
      <c r="T49" s="16">
        <f t="shared" si="5"/>
        <v>12.903225806451612</v>
      </c>
      <c r="U49" s="17">
        <v>4</v>
      </c>
      <c r="V49" s="16">
        <f t="shared" si="38"/>
        <v>0.2</v>
      </c>
      <c r="W49" s="16">
        <f t="shared" si="6"/>
        <v>12.383900928792571</v>
      </c>
      <c r="X49" s="17">
        <v>4</v>
      </c>
      <c r="Y49" s="16">
        <f t="shared" si="39"/>
        <v>0.17391304347826086</v>
      </c>
      <c r="Z49" s="16">
        <f t="shared" si="7"/>
        <v>13.245033112582782</v>
      </c>
      <c r="AA49" s="17">
        <v>3</v>
      </c>
      <c r="AB49" s="16">
        <f t="shared" si="40"/>
        <v>8.3333333333333329E-2</v>
      </c>
      <c r="AC49" s="16">
        <f t="shared" si="8"/>
        <v>4.431314623338257</v>
      </c>
      <c r="AD49" s="17">
        <f t="shared" si="9"/>
        <v>40</v>
      </c>
      <c r="AE49" s="16">
        <f t="shared" si="41"/>
        <v>0.12698412698412698</v>
      </c>
      <c r="AF49" s="16">
        <f t="shared" si="10"/>
        <v>8.7508203894115084</v>
      </c>
    </row>
    <row r="50" spans="1:32" ht="18.25" customHeight="1">
      <c r="A50" s="13" t="s">
        <v>85</v>
      </c>
      <c r="B50" s="30" t="s">
        <v>87</v>
      </c>
      <c r="C50" s="31">
        <f t="shared" si="0"/>
        <v>49</v>
      </c>
      <c r="D50" s="32">
        <f t="shared" si="32"/>
        <v>0.15555555555555556</v>
      </c>
      <c r="E50" s="32">
        <f t="shared" si="11"/>
        <v>10.719754977029096</v>
      </c>
      <c r="F50" s="33">
        <v>0</v>
      </c>
      <c r="G50" s="32">
        <f t="shared" si="33"/>
        <v>0</v>
      </c>
      <c r="H50" s="32">
        <f t="shared" si="1"/>
        <v>0</v>
      </c>
      <c r="I50" s="33">
        <v>24</v>
      </c>
      <c r="J50" s="32">
        <f t="shared" si="34"/>
        <v>0.23762376237623761</v>
      </c>
      <c r="K50" s="32">
        <f t="shared" si="2"/>
        <v>15.989340439706863</v>
      </c>
      <c r="L50" s="33">
        <v>5</v>
      </c>
      <c r="M50" s="32">
        <f t="shared" si="35"/>
        <v>0.22727272727272727</v>
      </c>
      <c r="N50" s="32">
        <f t="shared" si="3"/>
        <v>14.084507042253522</v>
      </c>
      <c r="O50" s="33">
        <v>1</v>
      </c>
      <c r="P50" s="32">
        <f t="shared" si="36"/>
        <v>4.1666666666666664E-2</v>
      </c>
      <c r="Q50" s="32">
        <f t="shared" si="4"/>
        <v>2.4213075060532687</v>
      </c>
      <c r="R50" s="33">
        <v>3</v>
      </c>
      <c r="S50" s="32">
        <f t="shared" si="37"/>
        <v>8.3333333333333329E-2</v>
      </c>
      <c r="T50" s="32">
        <f t="shared" si="5"/>
        <v>6.4516129032258061</v>
      </c>
      <c r="U50" s="33">
        <v>3</v>
      </c>
      <c r="V50" s="32">
        <f t="shared" si="38"/>
        <v>0.15</v>
      </c>
      <c r="W50" s="32">
        <f t="shared" si="6"/>
        <v>9.2879256965944261</v>
      </c>
      <c r="X50" s="33">
        <v>5</v>
      </c>
      <c r="Y50" s="32">
        <f t="shared" si="39"/>
        <v>0.21739130434782608</v>
      </c>
      <c r="Z50" s="32">
        <f t="shared" si="7"/>
        <v>16.556291390728479</v>
      </c>
      <c r="AA50" s="33">
        <v>8</v>
      </c>
      <c r="AB50" s="32">
        <f t="shared" si="40"/>
        <v>0.22222222222222221</v>
      </c>
      <c r="AC50" s="32">
        <f t="shared" si="8"/>
        <v>11.816838995568686</v>
      </c>
      <c r="AD50" s="33">
        <f t="shared" si="9"/>
        <v>49</v>
      </c>
      <c r="AE50" s="32">
        <f t="shared" si="41"/>
        <v>0.15555555555555556</v>
      </c>
      <c r="AF50" s="32">
        <f t="shared" si="10"/>
        <v>10.719754977029096</v>
      </c>
    </row>
    <row r="51" spans="1:32" ht="18.25" customHeight="1">
      <c r="A51" s="13" t="s">
        <v>85</v>
      </c>
      <c r="B51" s="14" t="s">
        <v>88</v>
      </c>
      <c r="C51" s="15">
        <f t="shared" si="0"/>
        <v>75</v>
      </c>
      <c r="D51" s="16">
        <f t="shared" si="32"/>
        <v>0.23809523809523808</v>
      </c>
      <c r="E51" s="16">
        <f t="shared" si="11"/>
        <v>16.407788230146576</v>
      </c>
      <c r="F51" s="17">
        <v>17</v>
      </c>
      <c r="G51" s="16">
        <f t="shared" si="33"/>
        <v>0.32075471698113206</v>
      </c>
      <c r="H51" s="16">
        <f t="shared" si="1"/>
        <v>31.77570093457944</v>
      </c>
      <c r="I51" s="17">
        <v>23</v>
      </c>
      <c r="J51" s="16">
        <f t="shared" si="34"/>
        <v>0.22772277227722773</v>
      </c>
      <c r="K51" s="16">
        <f t="shared" si="2"/>
        <v>15.323117921385743</v>
      </c>
      <c r="L51" s="17">
        <v>4</v>
      </c>
      <c r="M51" s="16">
        <f t="shared" si="35"/>
        <v>0.18181818181818182</v>
      </c>
      <c r="N51" s="16">
        <f t="shared" si="3"/>
        <v>11.267605633802818</v>
      </c>
      <c r="O51" s="17">
        <v>10</v>
      </c>
      <c r="P51" s="16">
        <f t="shared" si="36"/>
        <v>0.41666666666666669</v>
      </c>
      <c r="Q51" s="16">
        <f t="shared" si="4"/>
        <v>24.213075060532688</v>
      </c>
      <c r="R51" s="17">
        <v>5</v>
      </c>
      <c r="S51" s="16">
        <f t="shared" si="37"/>
        <v>0.1388888888888889</v>
      </c>
      <c r="T51" s="16">
        <f t="shared" si="5"/>
        <v>10.752688172043012</v>
      </c>
      <c r="U51" s="17">
        <v>3</v>
      </c>
      <c r="V51" s="16">
        <f t="shared" si="38"/>
        <v>0.15</v>
      </c>
      <c r="W51" s="16">
        <f t="shared" si="6"/>
        <v>9.2879256965944261</v>
      </c>
      <c r="X51" s="17">
        <v>6</v>
      </c>
      <c r="Y51" s="16">
        <f t="shared" si="39"/>
        <v>0.2608695652173913</v>
      </c>
      <c r="Z51" s="16">
        <f t="shared" si="7"/>
        <v>19.867549668874172</v>
      </c>
      <c r="AA51" s="17">
        <v>7</v>
      </c>
      <c r="AB51" s="16">
        <f t="shared" si="40"/>
        <v>0.19444444444444445</v>
      </c>
      <c r="AC51" s="16">
        <f t="shared" si="8"/>
        <v>10.3397341211226</v>
      </c>
      <c r="AD51" s="17">
        <f t="shared" si="9"/>
        <v>75</v>
      </c>
      <c r="AE51" s="16">
        <f t="shared" si="41"/>
        <v>0.23809523809523808</v>
      </c>
      <c r="AF51" s="16">
        <f t="shared" si="10"/>
        <v>16.407788230146576</v>
      </c>
    </row>
    <row r="52" spans="1:32" ht="18.25" customHeight="1">
      <c r="A52" s="13" t="s">
        <v>85</v>
      </c>
      <c r="B52" s="26" t="s">
        <v>89</v>
      </c>
      <c r="C52" s="27">
        <f t="shared" si="0"/>
        <v>22</v>
      </c>
      <c r="D52" s="28">
        <f t="shared" si="32"/>
        <v>6.9841269841269843E-2</v>
      </c>
      <c r="E52" s="28">
        <f t="shared" si="11"/>
        <v>4.8129512141763291</v>
      </c>
      <c r="F52" s="29">
        <v>11</v>
      </c>
      <c r="G52" s="28">
        <f t="shared" si="33"/>
        <v>0.20754716981132076</v>
      </c>
      <c r="H52" s="28">
        <f t="shared" si="1"/>
        <v>20.560747663551403</v>
      </c>
      <c r="I52" s="29">
        <v>2</v>
      </c>
      <c r="J52" s="28">
        <f t="shared" si="34"/>
        <v>1.9801980198019802E-2</v>
      </c>
      <c r="K52" s="28">
        <f t="shared" si="2"/>
        <v>1.3324450366422385</v>
      </c>
      <c r="L52" s="29">
        <v>0</v>
      </c>
      <c r="M52" s="28">
        <f t="shared" si="35"/>
        <v>0</v>
      </c>
      <c r="N52" s="28">
        <f t="shared" si="3"/>
        <v>0</v>
      </c>
      <c r="O52" s="29">
        <v>1</v>
      </c>
      <c r="P52" s="28">
        <f t="shared" si="36"/>
        <v>4.1666666666666664E-2</v>
      </c>
      <c r="Q52" s="28">
        <f t="shared" si="4"/>
        <v>2.4213075060532687</v>
      </c>
      <c r="R52" s="29">
        <v>4</v>
      </c>
      <c r="S52" s="28">
        <f t="shared" si="37"/>
        <v>0.1111111111111111</v>
      </c>
      <c r="T52" s="28">
        <f t="shared" si="5"/>
        <v>8.6021505376344081</v>
      </c>
      <c r="U52" s="29">
        <v>0</v>
      </c>
      <c r="V52" s="28">
        <f t="shared" si="38"/>
        <v>0</v>
      </c>
      <c r="W52" s="28">
        <f t="shared" si="6"/>
        <v>0</v>
      </c>
      <c r="X52" s="29">
        <v>0</v>
      </c>
      <c r="Y52" s="28">
        <f t="shared" si="39"/>
        <v>0</v>
      </c>
      <c r="Z52" s="28">
        <f t="shared" si="7"/>
        <v>0</v>
      </c>
      <c r="AA52" s="29">
        <v>4</v>
      </c>
      <c r="AB52" s="28">
        <f t="shared" si="40"/>
        <v>0.1111111111111111</v>
      </c>
      <c r="AC52" s="28">
        <f t="shared" si="8"/>
        <v>5.9084194977843429</v>
      </c>
      <c r="AD52" s="29">
        <f t="shared" si="9"/>
        <v>22</v>
      </c>
      <c r="AE52" s="28">
        <f t="shared" si="41"/>
        <v>6.9841269841269843E-2</v>
      </c>
      <c r="AF52" s="28">
        <f t="shared" si="10"/>
        <v>4.8129512141763291</v>
      </c>
    </row>
    <row r="53" spans="1:32" ht="18.25" customHeight="1">
      <c r="A53" s="13" t="s">
        <v>85</v>
      </c>
      <c r="B53" s="14" t="s">
        <v>90</v>
      </c>
      <c r="C53" s="15">
        <f t="shared" si="0"/>
        <v>50</v>
      </c>
      <c r="D53" s="16">
        <f t="shared" si="32"/>
        <v>0.15873015873015872</v>
      </c>
      <c r="E53" s="16">
        <f t="shared" si="11"/>
        <v>10.938525486764384</v>
      </c>
      <c r="F53" s="17">
        <v>2</v>
      </c>
      <c r="G53" s="16">
        <f t="shared" si="33"/>
        <v>3.7735849056603772E-2</v>
      </c>
      <c r="H53" s="16">
        <f t="shared" si="1"/>
        <v>3.7383177570093458</v>
      </c>
      <c r="I53" s="17">
        <v>23</v>
      </c>
      <c r="J53" s="16">
        <f t="shared" si="34"/>
        <v>0.22772277227722773</v>
      </c>
      <c r="K53" s="16">
        <f t="shared" si="2"/>
        <v>15.323117921385743</v>
      </c>
      <c r="L53" s="17">
        <v>5</v>
      </c>
      <c r="M53" s="16">
        <f t="shared" si="35"/>
        <v>0.22727272727272727</v>
      </c>
      <c r="N53" s="16">
        <f t="shared" si="3"/>
        <v>14.084507042253522</v>
      </c>
      <c r="O53" s="17">
        <v>2</v>
      </c>
      <c r="P53" s="16">
        <f t="shared" si="36"/>
        <v>8.3333333333333329E-2</v>
      </c>
      <c r="Q53" s="16">
        <f t="shared" si="4"/>
        <v>4.8426150121065374</v>
      </c>
      <c r="R53" s="17">
        <v>2</v>
      </c>
      <c r="S53" s="16">
        <f t="shared" si="37"/>
        <v>5.5555555555555552E-2</v>
      </c>
      <c r="T53" s="16">
        <f t="shared" si="5"/>
        <v>4.301075268817204</v>
      </c>
      <c r="U53" s="17">
        <v>5</v>
      </c>
      <c r="V53" s="16">
        <f t="shared" si="38"/>
        <v>0.25</v>
      </c>
      <c r="W53" s="16">
        <f t="shared" si="6"/>
        <v>15.479876160990711</v>
      </c>
      <c r="X53" s="17">
        <v>4</v>
      </c>
      <c r="Y53" s="16">
        <f t="shared" si="39"/>
        <v>0.17391304347826086</v>
      </c>
      <c r="Z53" s="16">
        <f t="shared" si="7"/>
        <v>13.245033112582782</v>
      </c>
      <c r="AA53" s="17">
        <v>7</v>
      </c>
      <c r="AB53" s="16">
        <f t="shared" si="40"/>
        <v>0.19444444444444445</v>
      </c>
      <c r="AC53" s="16">
        <f t="shared" si="8"/>
        <v>10.3397341211226</v>
      </c>
      <c r="AD53" s="17">
        <f t="shared" si="9"/>
        <v>50</v>
      </c>
      <c r="AE53" s="16">
        <f t="shared" si="41"/>
        <v>0.15873015873015872</v>
      </c>
      <c r="AF53" s="16">
        <f t="shared" si="10"/>
        <v>10.938525486764384</v>
      </c>
    </row>
    <row r="54" spans="1:32" ht="18.25" customHeight="1">
      <c r="A54" s="13" t="s">
        <v>91</v>
      </c>
      <c r="B54" s="14" t="s">
        <v>92</v>
      </c>
      <c r="C54" s="15">
        <f t="shared" si="0"/>
        <v>78</v>
      </c>
      <c r="D54" s="16">
        <f>C54/SUM(C$54:C$57)</f>
        <v>0.30708661417322836</v>
      </c>
      <c r="E54" s="16">
        <f t="shared" si="11"/>
        <v>17.064099759352438</v>
      </c>
      <c r="F54" s="17">
        <v>4</v>
      </c>
      <c r="G54" s="16">
        <f>F54/SUM(F$54:F$57)</f>
        <v>0.19047619047619047</v>
      </c>
      <c r="H54" s="16">
        <f t="shared" si="1"/>
        <v>7.4766355140186915</v>
      </c>
      <c r="I54" s="17">
        <v>35</v>
      </c>
      <c r="J54" s="16">
        <f>I54/SUM(I$54:I$57)</f>
        <v>0.38461538461538464</v>
      </c>
      <c r="K54" s="16">
        <f t="shared" si="2"/>
        <v>23.317788141239173</v>
      </c>
      <c r="L54" s="17">
        <v>10</v>
      </c>
      <c r="M54" s="16">
        <f>L54/SUM(L$54:L$57)</f>
        <v>0.41666666666666669</v>
      </c>
      <c r="N54" s="16">
        <f t="shared" si="3"/>
        <v>28.169014084507044</v>
      </c>
      <c r="O54" s="17">
        <v>1</v>
      </c>
      <c r="P54" s="16">
        <f>O54/SUM(O$54:O$57)</f>
        <v>5.5555555555555552E-2</v>
      </c>
      <c r="Q54" s="16">
        <f t="shared" si="4"/>
        <v>2.4213075060532687</v>
      </c>
      <c r="R54" s="17">
        <v>2</v>
      </c>
      <c r="S54" s="16">
        <f>R54/SUM(R$54:R$57)</f>
        <v>0.08</v>
      </c>
      <c r="T54" s="16">
        <f t="shared" si="5"/>
        <v>4.301075268817204</v>
      </c>
      <c r="U54" s="17">
        <v>12</v>
      </c>
      <c r="V54" s="16">
        <f>U54/SUM(U$54:U$57)</f>
        <v>0.54545454545454541</v>
      </c>
      <c r="W54" s="16">
        <f t="shared" si="6"/>
        <v>37.151702786377705</v>
      </c>
      <c r="X54" s="17">
        <v>5</v>
      </c>
      <c r="Y54" s="16">
        <f>X54/SUM(X$54:X$57)</f>
        <v>0.3125</v>
      </c>
      <c r="Z54" s="16">
        <f t="shared" si="7"/>
        <v>16.556291390728479</v>
      </c>
      <c r="AA54" s="17">
        <v>9</v>
      </c>
      <c r="AB54" s="16">
        <f>AA54/SUM(AA$54:AA$57)</f>
        <v>0.24324324324324326</v>
      </c>
      <c r="AC54" s="16">
        <f t="shared" si="8"/>
        <v>13.293943870014772</v>
      </c>
      <c r="AD54" s="17">
        <f t="shared" si="9"/>
        <v>78</v>
      </c>
      <c r="AE54" s="16">
        <f>AD54/SUM(AD$54:AD$57)</f>
        <v>0.30708661417322836</v>
      </c>
      <c r="AF54" s="16">
        <f t="shared" si="10"/>
        <v>17.064099759352438</v>
      </c>
    </row>
    <row r="55" spans="1:32" ht="18.25" customHeight="1">
      <c r="A55" s="13" t="s">
        <v>93</v>
      </c>
      <c r="B55" s="14" t="s">
        <v>94</v>
      </c>
      <c r="C55" s="15">
        <f t="shared" si="0"/>
        <v>84</v>
      </c>
      <c r="D55" s="16">
        <f>C55/SUM(C$54:C$57)</f>
        <v>0.33070866141732286</v>
      </c>
      <c r="E55" s="16">
        <f t="shared" si="11"/>
        <v>18.376722817764168</v>
      </c>
      <c r="F55" s="17">
        <v>10</v>
      </c>
      <c r="G55" s="16">
        <f>F55/SUM(F$54:F$57)</f>
        <v>0.47619047619047616</v>
      </c>
      <c r="H55" s="16">
        <f t="shared" si="1"/>
        <v>18.691588785046729</v>
      </c>
      <c r="I55" s="17">
        <v>24</v>
      </c>
      <c r="J55" s="16">
        <f>I55/SUM(I$54:I$57)</f>
        <v>0.26373626373626374</v>
      </c>
      <c r="K55" s="16">
        <f t="shared" si="2"/>
        <v>15.989340439706863</v>
      </c>
      <c r="L55" s="17">
        <v>6</v>
      </c>
      <c r="M55" s="16">
        <f>L55/SUM(L$54:L$57)</f>
        <v>0.25</v>
      </c>
      <c r="N55" s="16">
        <f t="shared" si="3"/>
        <v>16.901408450704224</v>
      </c>
      <c r="O55" s="17">
        <v>13</v>
      </c>
      <c r="P55" s="16">
        <f>O55/SUM(O$54:O$57)</f>
        <v>0.72222222222222221</v>
      </c>
      <c r="Q55" s="16">
        <f t="shared" si="4"/>
        <v>31.476997578692497</v>
      </c>
      <c r="R55" s="17">
        <v>12</v>
      </c>
      <c r="S55" s="16">
        <f>R55/SUM(R$54:R$57)</f>
        <v>0.48</v>
      </c>
      <c r="T55" s="16">
        <f t="shared" si="5"/>
        <v>25.806451612903224</v>
      </c>
      <c r="U55" s="17">
        <v>3</v>
      </c>
      <c r="V55" s="16">
        <f>U55/SUM(U$54:U$57)</f>
        <v>0.13636363636363635</v>
      </c>
      <c r="W55" s="16">
        <f t="shared" si="6"/>
        <v>9.2879256965944261</v>
      </c>
      <c r="X55" s="17">
        <v>5</v>
      </c>
      <c r="Y55" s="16">
        <f>X55/SUM(X$54:X$57)</f>
        <v>0.3125</v>
      </c>
      <c r="Z55" s="16">
        <f t="shared" si="7"/>
        <v>16.556291390728479</v>
      </c>
      <c r="AA55" s="17">
        <v>11</v>
      </c>
      <c r="AB55" s="16">
        <f>AA55/SUM(AA$54:AA$57)</f>
        <v>0.29729729729729731</v>
      </c>
      <c r="AC55" s="16">
        <f t="shared" si="8"/>
        <v>16.24815361890694</v>
      </c>
      <c r="AD55" s="17">
        <f t="shared" si="9"/>
        <v>84</v>
      </c>
      <c r="AE55" s="16">
        <f>AD55/SUM(AD$54:AD$57)</f>
        <v>0.33070866141732286</v>
      </c>
      <c r="AF55" s="16">
        <f t="shared" si="10"/>
        <v>18.376722817764168</v>
      </c>
    </row>
    <row r="56" spans="1:32" ht="18.25" customHeight="1">
      <c r="A56" s="13" t="s">
        <v>93</v>
      </c>
      <c r="B56" s="14" t="s">
        <v>95</v>
      </c>
      <c r="C56" s="15">
        <f t="shared" si="0"/>
        <v>23</v>
      </c>
      <c r="D56" s="16">
        <f>C56/SUM(C$54:C$57)</f>
        <v>9.055118110236221E-2</v>
      </c>
      <c r="E56" s="16">
        <f t="shared" si="11"/>
        <v>5.031721723911617</v>
      </c>
      <c r="F56" s="17">
        <v>5</v>
      </c>
      <c r="G56" s="16">
        <f>F56/SUM(F$54:F$57)</f>
        <v>0.23809523809523808</v>
      </c>
      <c r="H56" s="16">
        <f t="shared" si="1"/>
        <v>9.3457943925233646</v>
      </c>
      <c r="I56" s="17">
        <v>5</v>
      </c>
      <c r="J56" s="16">
        <f>I56/SUM(I$54:I$57)</f>
        <v>5.4945054945054944E-2</v>
      </c>
      <c r="K56" s="16">
        <f t="shared" si="2"/>
        <v>3.3311125916055961</v>
      </c>
      <c r="L56" s="17">
        <v>3</v>
      </c>
      <c r="M56" s="16">
        <f>L56/SUM(L$54:L$57)</f>
        <v>0.125</v>
      </c>
      <c r="N56" s="16">
        <f t="shared" si="3"/>
        <v>8.4507042253521121</v>
      </c>
      <c r="O56" s="17">
        <v>1</v>
      </c>
      <c r="P56" s="16">
        <f>O56/SUM(O$54:O$57)</f>
        <v>5.5555555555555552E-2</v>
      </c>
      <c r="Q56" s="16">
        <f t="shared" si="4"/>
        <v>2.4213075060532687</v>
      </c>
      <c r="R56" s="17">
        <v>5</v>
      </c>
      <c r="S56" s="16">
        <f>R56/SUM(R$54:R$57)</f>
        <v>0.2</v>
      </c>
      <c r="T56" s="16">
        <f t="shared" si="5"/>
        <v>10.752688172043012</v>
      </c>
      <c r="U56" s="17">
        <v>0</v>
      </c>
      <c r="V56" s="16">
        <f>U56/SUM(U$54:U$57)</f>
        <v>0</v>
      </c>
      <c r="W56" s="16">
        <f t="shared" si="6"/>
        <v>0</v>
      </c>
      <c r="X56" s="17">
        <v>3</v>
      </c>
      <c r="Y56" s="16">
        <f>X56/SUM(X$54:X$57)</f>
        <v>0.1875</v>
      </c>
      <c r="Z56" s="16">
        <f t="shared" si="7"/>
        <v>9.9337748344370862</v>
      </c>
      <c r="AA56" s="17">
        <v>1</v>
      </c>
      <c r="AB56" s="16">
        <f>AA56/SUM(AA$54:AA$57)</f>
        <v>2.7027027027027029E-2</v>
      </c>
      <c r="AC56" s="16">
        <f t="shared" si="8"/>
        <v>1.4771048744460857</v>
      </c>
      <c r="AD56" s="17">
        <f t="shared" si="9"/>
        <v>23</v>
      </c>
      <c r="AE56" s="16">
        <f>AD56/SUM(AD$54:AD$57)</f>
        <v>9.055118110236221E-2</v>
      </c>
      <c r="AF56" s="16">
        <f t="shared" si="10"/>
        <v>5.031721723911617</v>
      </c>
    </row>
    <row r="57" spans="1:32" ht="18.25" customHeight="1">
      <c r="A57" s="13" t="s">
        <v>93</v>
      </c>
      <c r="B57" s="14" t="s">
        <v>96</v>
      </c>
      <c r="C57" s="15">
        <f t="shared" si="0"/>
        <v>69</v>
      </c>
      <c r="D57" s="16">
        <f>C57/SUM(C$54:C$57)</f>
        <v>0.27165354330708663</v>
      </c>
      <c r="E57" s="16">
        <f t="shared" si="11"/>
        <v>15.095165171734852</v>
      </c>
      <c r="F57" s="17">
        <v>2</v>
      </c>
      <c r="G57" s="16">
        <f>F57/SUM(F$54:F$57)</f>
        <v>9.5238095238095233E-2</v>
      </c>
      <c r="H57" s="16">
        <f t="shared" si="1"/>
        <v>3.7383177570093458</v>
      </c>
      <c r="I57" s="17">
        <v>27</v>
      </c>
      <c r="J57" s="16">
        <f>I57/SUM(I$54:I$57)</f>
        <v>0.2967032967032967</v>
      </c>
      <c r="K57" s="16">
        <f t="shared" si="2"/>
        <v>17.988007994670223</v>
      </c>
      <c r="L57" s="17">
        <v>5</v>
      </c>
      <c r="M57" s="16">
        <f>L57/SUM(L$54:L$57)</f>
        <v>0.20833333333333334</v>
      </c>
      <c r="N57" s="16">
        <f t="shared" si="3"/>
        <v>14.084507042253522</v>
      </c>
      <c r="O57" s="17">
        <v>3</v>
      </c>
      <c r="P57" s="16">
        <f>O57/SUM(O$54:O$57)</f>
        <v>0.16666666666666666</v>
      </c>
      <c r="Q57" s="16">
        <f t="shared" si="4"/>
        <v>7.2639225181598066</v>
      </c>
      <c r="R57" s="17">
        <v>6</v>
      </c>
      <c r="S57" s="16">
        <f>R57/SUM(R$54:R$57)</f>
        <v>0.24</v>
      </c>
      <c r="T57" s="16">
        <f t="shared" si="5"/>
        <v>12.903225806451612</v>
      </c>
      <c r="U57" s="17">
        <v>7</v>
      </c>
      <c r="V57" s="16">
        <f>U57/SUM(U$54:U$57)</f>
        <v>0.31818181818181818</v>
      </c>
      <c r="W57" s="16">
        <f t="shared" si="6"/>
        <v>21.671826625386998</v>
      </c>
      <c r="X57" s="17">
        <v>3</v>
      </c>
      <c r="Y57" s="16">
        <f>X57/SUM(X$54:X$57)</f>
        <v>0.1875</v>
      </c>
      <c r="Z57" s="16">
        <f t="shared" si="7"/>
        <v>9.9337748344370862</v>
      </c>
      <c r="AA57" s="17">
        <v>16</v>
      </c>
      <c r="AB57" s="16">
        <f>AA57/SUM(AA$54:AA$57)</f>
        <v>0.43243243243243246</v>
      </c>
      <c r="AC57" s="16">
        <f t="shared" si="8"/>
        <v>23.633677991137372</v>
      </c>
      <c r="AD57" s="17">
        <f t="shared" si="9"/>
        <v>69</v>
      </c>
      <c r="AE57" s="16">
        <f>AD57/SUM(AD$54:AD$57)</f>
        <v>0.27165354330708663</v>
      </c>
      <c r="AF57" s="16">
        <f t="shared" si="10"/>
        <v>15.095165171734852</v>
      </c>
    </row>
    <row r="58" spans="1:32" ht="18.25" customHeight="1">
      <c r="A58" s="13" t="s">
        <v>97</v>
      </c>
      <c r="B58" s="14" t="s">
        <v>98</v>
      </c>
      <c r="C58" s="15">
        <f t="shared" si="0"/>
        <v>33</v>
      </c>
      <c r="D58" s="16">
        <f>C58/SUM(C$58:C$61)</f>
        <v>9.90990990990991E-2</v>
      </c>
      <c r="E58" s="16">
        <f t="shared" si="11"/>
        <v>7.2194268212644932</v>
      </c>
      <c r="F58" s="17">
        <v>3</v>
      </c>
      <c r="G58" s="16">
        <f>F58/SUM(F$58:F$61)</f>
        <v>7.8947368421052627E-2</v>
      </c>
      <c r="H58" s="16">
        <f t="shared" si="1"/>
        <v>5.6074766355140184</v>
      </c>
      <c r="I58" s="17">
        <v>10</v>
      </c>
      <c r="J58" s="16">
        <f>I58/SUM(I$58:I$61)</f>
        <v>8.1967213114754092E-2</v>
      </c>
      <c r="K58" s="16">
        <f t="shared" si="2"/>
        <v>6.6622251832111923</v>
      </c>
      <c r="L58" s="17">
        <v>4</v>
      </c>
      <c r="M58" s="16">
        <f>L58/SUM(L$58:L$61)</f>
        <v>0.26666666666666666</v>
      </c>
      <c r="N58" s="16">
        <f t="shared" si="3"/>
        <v>11.267605633802818</v>
      </c>
      <c r="O58" s="17">
        <v>0</v>
      </c>
      <c r="P58" s="16">
        <f>O58/SUM(O$58:O$61)</f>
        <v>0</v>
      </c>
      <c r="Q58" s="16">
        <f t="shared" si="4"/>
        <v>0</v>
      </c>
      <c r="R58" s="17">
        <v>0</v>
      </c>
      <c r="S58" s="16">
        <f>R58/SUM(R$58:R$61)</f>
        <v>0</v>
      </c>
      <c r="T58" s="16">
        <f t="shared" si="5"/>
        <v>0</v>
      </c>
      <c r="U58" s="17">
        <v>3</v>
      </c>
      <c r="V58" s="16">
        <f>U58/SUM(U$58:U$61)</f>
        <v>0.12</v>
      </c>
      <c r="W58" s="16">
        <f t="shared" si="6"/>
        <v>9.2879256965944261</v>
      </c>
      <c r="X58" s="17">
        <v>4</v>
      </c>
      <c r="Y58" s="16">
        <f>X58/SUM(X$58:X$61)</f>
        <v>0.21052631578947367</v>
      </c>
      <c r="Z58" s="16">
        <f t="shared" si="7"/>
        <v>13.245033112582782</v>
      </c>
      <c r="AA58" s="17">
        <v>9</v>
      </c>
      <c r="AB58" s="16">
        <f>AA58/SUM(AA$58:AA$61)</f>
        <v>0.16363636363636364</v>
      </c>
      <c r="AC58" s="16">
        <f t="shared" si="8"/>
        <v>13.293943870014772</v>
      </c>
      <c r="AD58" s="17">
        <f t="shared" si="9"/>
        <v>33</v>
      </c>
      <c r="AE58" s="16">
        <f>AD58/SUM(AD$58:AD$61)</f>
        <v>9.90990990990991E-2</v>
      </c>
      <c r="AF58" s="16">
        <f t="shared" si="10"/>
        <v>7.2194268212644932</v>
      </c>
    </row>
    <row r="59" spans="1:32" ht="18.25" customHeight="1">
      <c r="A59" s="13" t="s">
        <v>99</v>
      </c>
      <c r="B59" s="14" t="s">
        <v>100</v>
      </c>
      <c r="C59" s="15">
        <f t="shared" si="0"/>
        <v>75</v>
      </c>
      <c r="D59" s="16">
        <f>C59/SUM(C$58:C$61)</f>
        <v>0.22522522522522523</v>
      </c>
      <c r="E59" s="16">
        <f t="shared" si="11"/>
        <v>16.407788230146576</v>
      </c>
      <c r="F59" s="17">
        <v>12</v>
      </c>
      <c r="G59" s="16">
        <f>F59/SUM(F$58:F$61)</f>
        <v>0.31578947368421051</v>
      </c>
      <c r="H59" s="16">
        <f t="shared" si="1"/>
        <v>22.429906542056074</v>
      </c>
      <c r="I59" s="17">
        <v>29</v>
      </c>
      <c r="J59" s="16">
        <f>I59/SUM(I$58:I$61)</f>
        <v>0.23770491803278687</v>
      </c>
      <c r="K59" s="16">
        <f t="shared" si="2"/>
        <v>19.320453031312457</v>
      </c>
      <c r="L59" s="17">
        <v>2</v>
      </c>
      <c r="M59" s="16">
        <f>L59/SUM(L$58:L$61)</f>
        <v>0.13333333333333333</v>
      </c>
      <c r="N59" s="16">
        <f t="shared" si="3"/>
        <v>5.6338028169014089</v>
      </c>
      <c r="O59" s="17">
        <v>11</v>
      </c>
      <c r="P59" s="16">
        <f>O59/SUM(O$58:O$61)</f>
        <v>0.36666666666666664</v>
      </c>
      <c r="Q59" s="16">
        <f t="shared" si="4"/>
        <v>26.634382566585955</v>
      </c>
      <c r="R59" s="17">
        <v>6</v>
      </c>
      <c r="S59" s="16">
        <f>R59/SUM(R$58:R$61)</f>
        <v>0.20689655172413793</v>
      </c>
      <c r="T59" s="16">
        <f t="shared" si="5"/>
        <v>12.903225806451612</v>
      </c>
      <c r="U59" s="17">
        <v>4</v>
      </c>
      <c r="V59" s="16">
        <f>U59/SUM(U$58:U$61)</f>
        <v>0.16</v>
      </c>
      <c r="W59" s="16">
        <f t="shared" si="6"/>
        <v>12.383900928792571</v>
      </c>
      <c r="X59" s="17">
        <v>2</v>
      </c>
      <c r="Y59" s="16">
        <f>X59/SUM(X$58:X$61)</f>
        <v>0.10526315789473684</v>
      </c>
      <c r="Z59" s="16">
        <f t="shared" si="7"/>
        <v>6.6225165562913908</v>
      </c>
      <c r="AA59" s="17">
        <v>9</v>
      </c>
      <c r="AB59" s="16">
        <f>AA59/SUM(AA$58:AA$61)</f>
        <v>0.16363636363636364</v>
      </c>
      <c r="AC59" s="16">
        <f t="shared" si="8"/>
        <v>13.293943870014772</v>
      </c>
      <c r="AD59" s="17">
        <f t="shared" si="9"/>
        <v>75</v>
      </c>
      <c r="AE59" s="16">
        <f>AD59/SUM(AD$58:AD$61)</f>
        <v>0.22522522522522523</v>
      </c>
      <c r="AF59" s="16">
        <f t="shared" si="10"/>
        <v>16.407788230146576</v>
      </c>
    </row>
    <row r="60" spans="1:32" ht="18.25" customHeight="1">
      <c r="A60" s="13" t="s">
        <v>99</v>
      </c>
      <c r="B60" s="14" t="s">
        <v>101</v>
      </c>
      <c r="C60" s="15">
        <f t="shared" si="0"/>
        <v>160</v>
      </c>
      <c r="D60" s="16">
        <f>C60/SUM(C$58:C$61)</f>
        <v>0.48048048048048048</v>
      </c>
      <c r="E60" s="16">
        <f t="shared" si="11"/>
        <v>35.003281557646034</v>
      </c>
      <c r="F60" s="17">
        <v>22</v>
      </c>
      <c r="G60" s="16">
        <f>F60/SUM(F$58:F$61)</f>
        <v>0.57894736842105265</v>
      </c>
      <c r="H60" s="16">
        <f t="shared" si="1"/>
        <v>41.121495327102807</v>
      </c>
      <c r="I60" s="17">
        <v>48</v>
      </c>
      <c r="J60" s="16">
        <f>I60/SUM(I$58:I$61)</f>
        <v>0.39344262295081966</v>
      </c>
      <c r="K60" s="16">
        <f t="shared" si="2"/>
        <v>31.978680879413727</v>
      </c>
      <c r="L60" s="17">
        <v>6</v>
      </c>
      <c r="M60" s="16">
        <f>L60/SUM(L$58:L$61)</f>
        <v>0.4</v>
      </c>
      <c r="N60" s="16">
        <f t="shared" si="3"/>
        <v>16.901408450704224</v>
      </c>
      <c r="O60" s="17">
        <v>18</v>
      </c>
      <c r="P60" s="16">
        <f>O60/SUM(O$58:O$61)</f>
        <v>0.6</v>
      </c>
      <c r="Q60" s="16">
        <f t="shared" si="4"/>
        <v>43.583535108958834</v>
      </c>
      <c r="R60" s="17">
        <v>21</v>
      </c>
      <c r="S60" s="16">
        <f>R60/SUM(R$58:R$61)</f>
        <v>0.72413793103448276</v>
      </c>
      <c r="T60" s="16">
        <f t="shared" si="5"/>
        <v>45.161290322580641</v>
      </c>
      <c r="U60" s="17">
        <v>16</v>
      </c>
      <c r="V60" s="16">
        <f>U60/SUM(U$58:U$61)</f>
        <v>0.64</v>
      </c>
      <c r="W60" s="16">
        <f t="shared" si="6"/>
        <v>49.535603715170282</v>
      </c>
      <c r="X60" s="17">
        <v>10</v>
      </c>
      <c r="Y60" s="16">
        <f>X60/SUM(X$58:X$61)</f>
        <v>0.52631578947368418</v>
      </c>
      <c r="Z60" s="16">
        <f t="shared" si="7"/>
        <v>33.112582781456958</v>
      </c>
      <c r="AA60" s="17">
        <v>19</v>
      </c>
      <c r="AB60" s="16">
        <f>AA60/SUM(AA$58:AA$61)</f>
        <v>0.34545454545454546</v>
      </c>
      <c r="AC60" s="16">
        <f t="shared" si="8"/>
        <v>28.064992614475628</v>
      </c>
      <c r="AD60" s="17">
        <f t="shared" si="9"/>
        <v>160</v>
      </c>
      <c r="AE60" s="16">
        <f>AD60/SUM(AD$58:AD$61)</f>
        <v>0.48048048048048048</v>
      </c>
      <c r="AF60" s="16">
        <f t="shared" si="10"/>
        <v>35.003281557646034</v>
      </c>
    </row>
    <row r="61" spans="1:32" ht="18.25" customHeight="1">
      <c r="A61" s="13" t="s">
        <v>99</v>
      </c>
      <c r="B61" s="14" t="s">
        <v>102</v>
      </c>
      <c r="C61" s="15">
        <f t="shared" si="0"/>
        <v>65</v>
      </c>
      <c r="D61" s="16">
        <f>C61/SUM(C$58:C$61)</f>
        <v>0.19519519519519518</v>
      </c>
      <c r="E61" s="16">
        <f t="shared" si="11"/>
        <v>14.220083132793699</v>
      </c>
      <c r="F61" s="17">
        <v>1</v>
      </c>
      <c r="G61" s="16">
        <f>F61/SUM(F$58:F$61)</f>
        <v>2.6315789473684209E-2</v>
      </c>
      <c r="H61" s="16">
        <f t="shared" si="1"/>
        <v>1.8691588785046729</v>
      </c>
      <c r="I61" s="17">
        <v>35</v>
      </c>
      <c r="J61" s="16">
        <f>I61/SUM(I$58:I$61)</f>
        <v>0.28688524590163933</v>
      </c>
      <c r="K61" s="16">
        <f t="shared" si="2"/>
        <v>23.317788141239173</v>
      </c>
      <c r="L61" s="17">
        <v>3</v>
      </c>
      <c r="M61" s="16">
        <f>L61/SUM(L$58:L$61)</f>
        <v>0.2</v>
      </c>
      <c r="N61" s="16">
        <f t="shared" si="3"/>
        <v>8.4507042253521121</v>
      </c>
      <c r="O61" s="17">
        <v>1</v>
      </c>
      <c r="P61" s="16">
        <f>O61/SUM(O$58:O$61)</f>
        <v>3.3333333333333333E-2</v>
      </c>
      <c r="Q61" s="16">
        <f t="shared" si="4"/>
        <v>2.4213075060532687</v>
      </c>
      <c r="R61" s="17">
        <v>2</v>
      </c>
      <c r="S61" s="16">
        <f>R61/SUM(R$58:R$61)</f>
        <v>6.8965517241379309E-2</v>
      </c>
      <c r="T61" s="16">
        <f t="shared" si="5"/>
        <v>4.301075268817204</v>
      </c>
      <c r="U61" s="17">
        <v>2</v>
      </c>
      <c r="V61" s="16">
        <f>U61/SUM(U$58:U$61)</f>
        <v>0.08</v>
      </c>
      <c r="W61" s="16">
        <f t="shared" si="6"/>
        <v>6.1919504643962853</v>
      </c>
      <c r="X61" s="17">
        <v>3</v>
      </c>
      <c r="Y61" s="16">
        <f>X61/SUM(X$58:X$61)</f>
        <v>0.15789473684210525</v>
      </c>
      <c r="Z61" s="16">
        <f t="shared" si="7"/>
        <v>9.9337748344370862</v>
      </c>
      <c r="AA61" s="17">
        <v>18</v>
      </c>
      <c r="AB61" s="16">
        <f>AA61/SUM(AA$58:AA$61)</f>
        <v>0.32727272727272727</v>
      </c>
      <c r="AC61" s="16">
        <f t="shared" si="8"/>
        <v>26.587887740029544</v>
      </c>
      <c r="AD61" s="17">
        <f t="shared" si="9"/>
        <v>65</v>
      </c>
      <c r="AE61" s="16">
        <f>AD61/SUM(AD$58:AD$61)</f>
        <v>0.19519519519519518</v>
      </c>
      <c r="AF61" s="16">
        <f t="shared" si="10"/>
        <v>14.220083132793699</v>
      </c>
    </row>
    <row r="62" spans="1:32" ht="18.25" customHeight="1">
      <c r="A62" s="13" t="s">
        <v>103</v>
      </c>
      <c r="B62" s="30" t="s">
        <v>104</v>
      </c>
      <c r="C62" s="31">
        <f t="shared" si="0"/>
        <v>53</v>
      </c>
      <c r="D62" s="32">
        <f>C62/SUM(C$62)</f>
        <v>1</v>
      </c>
      <c r="E62" s="32">
        <f t="shared" si="11"/>
        <v>11.594837015970247</v>
      </c>
      <c r="F62" s="33">
        <v>11</v>
      </c>
      <c r="G62" s="32">
        <f>F62/SUM(F$62)</f>
        <v>1</v>
      </c>
      <c r="H62" s="32">
        <f t="shared" si="1"/>
        <v>20.560747663551403</v>
      </c>
      <c r="I62" s="33">
        <v>15</v>
      </c>
      <c r="J62" s="32">
        <f>I62/SUM(I$62)</f>
        <v>1</v>
      </c>
      <c r="K62" s="32">
        <f t="shared" si="2"/>
        <v>9.9933377748167889</v>
      </c>
      <c r="L62" s="33">
        <v>5</v>
      </c>
      <c r="M62" s="32">
        <f>L62/SUM(L$62)</f>
        <v>1</v>
      </c>
      <c r="N62" s="32">
        <f t="shared" si="3"/>
        <v>14.084507042253522</v>
      </c>
      <c r="O62" s="33">
        <v>5</v>
      </c>
      <c r="P62" s="32">
        <f>O62/SUM(O$62)</f>
        <v>1</v>
      </c>
      <c r="Q62" s="32">
        <f t="shared" si="4"/>
        <v>12.106537530266344</v>
      </c>
      <c r="R62" s="33">
        <v>10</v>
      </c>
      <c r="S62" s="32">
        <f>R62/SUM(R$62)</f>
        <v>1</v>
      </c>
      <c r="T62" s="32">
        <f t="shared" si="5"/>
        <v>21.505376344086024</v>
      </c>
      <c r="U62" s="33">
        <v>2</v>
      </c>
      <c r="V62" s="32">
        <f>U62/SUM(U$62)</f>
        <v>1</v>
      </c>
      <c r="W62" s="32">
        <f t="shared" si="6"/>
        <v>6.1919504643962853</v>
      </c>
      <c r="X62" s="33">
        <v>2</v>
      </c>
      <c r="Y62" s="32">
        <f>X62/SUM(X$62)</f>
        <v>1</v>
      </c>
      <c r="Z62" s="32">
        <f t="shared" si="7"/>
        <v>6.6225165562913908</v>
      </c>
      <c r="AA62" s="33">
        <v>3</v>
      </c>
      <c r="AB62" s="32">
        <f>AA62/SUM(AA$62)</f>
        <v>1</v>
      </c>
      <c r="AC62" s="32">
        <f t="shared" si="8"/>
        <v>4.431314623338257</v>
      </c>
      <c r="AD62" s="33">
        <f t="shared" si="9"/>
        <v>53</v>
      </c>
      <c r="AE62" s="32">
        <f>AD62/SUM(AD$62)</f>
        <v>1</v>
      </c>
      <c r="AF62" s="32">
        <f t="shared" si="10"/>
        <v>11.594837015970247</v>
      </c>
    </row>
    <row r="63" spans="1:32" ht="18.25" customHeight="1">
      <c r="A63" s="13" t="s">
        <v>105</v>
      </c>
      <c r="B63" s="30" t="s">
        <v>106</v>
      </c>
      <c r="C63" s="31">
        <f t="shared" si="0"/>
        <v>76</v>
      </c>
      <c r="D63" s="32">
        <f>C63/SUM(C$63:C$64)</f>
        <v>0.59842519685039375</v>
      </c>
      <c r="E63" s="32">
        <f t="shared" si="11"/>
        <v>16.626558739881865</v>
      </c>
      <c r="F63" s="33">
        <v>7</v>
      </c>
      <c r="G63" s="32">
        <f>F63/SUM(F$63:F$64)</f>
        <v>0.875</v>
      </c>
      <c r="H63" s="32">
        <f t="shared" si="1"/>
        <v>13.084112149532711</v>
      </c>
      <c r="I63" s="33">
        <v>22</v>
      </c>
      <c r="J63" s="32">
        <f>I63/SUM(I$63:I$64)</f>
        <v>0.57894736842105265</v>
      </c>
      <c r="K63" s="32">
        <f t="shared" si="2"/>
        <v>14.656895403064622</v>
      </c>
      <c r="L63" s="33">
        <v>4</v>
      </c>
      <c r="M63" s="32">
        <f>L63/SUM(L$63:L$64)</f>
        <v>0.36363636363636365</v>
      </c>
      <c r="N63" s="32">
        <f t="shared" si="3"/>
        <v>11.267605633802818</v>
      </c>
      <c r="O63" s="33">
        <v>12</v>
      </c>
      <c r="P63" s="32">
        <f>O63/SUM(O$63:O$64)</f>
        <v>0.63157894736842102</v>
      </c>
      <c r="Q63" s="32">
        <f t="shared" si="4"/>
        <v>29.055690072639226</v>
      </c>
      <c r="R63" s="33">
        <v>8</v>
      </c>
      <c r="S63" s="32">
        <f>R63/SUM(R$63:R$64)</f>
        <v>0.8</v>
      </c>
      <c r="T63" s="32">
        <f t="shared" si="5"/>
        <v>17.204301075268816</v>
      </c>
      <c r="U63" s="33">
        <v>6</v>
      </c>
      <c r="V63" s="32">
        <f>U63/SUM(U$63:U$64)</f>
        <v>0.66666666666666663</v>
      </c>
      <c r="W63" s="32">
        <f t="shared" si="6"/>
        <v>18.575851393188852</v>
      </c>
      <c r="X63" s="33">
        <v>8</v>
      </c>
      <c r="Y63" s="32">
        <f>X63/SUM(X$63:X$64)</f>
        <v>0.61538461538461542</v>
      </c>
      <c r="Z63" s="32">
        <f t="shared" si="7"/>
        <v>26.490066225165563</v>
      </c>
      <c r="AA63" s="33">
        <v>9</v>
      </c>
      <c r="AB63" s="32">
        <f>AA63/SUM(AA$63:AA$64)</f>
        <v>0.47368421052631576</v>
      </c>
      <c r="AC63" s="32">
        <f t="shared" si="8"/>
        <v>13.293943870014772</v>
      </c>
      <c r="AD63" s="33">
        <f t="shared" si="9"/>
        <v>76</v>
      </c>
      <c r="AE63" s="32">
        <f>AD63/SUM(AD$63:AD$64)</f>
        <v>0.59842519685039375</v>
      </c>
      <c r="AF63" s="32">
        <f t="shared" si="10"/>
        <v>16.626558739881865</v>
      </c>
    </row>
    <row r="64" spans="1:32" ht="18.25" customHeight="1">
      <c r="A64" s="13" t="s">
        <v>107</v>
      </c>
      <c r="B64" s="30" t="s">
        <v>108</v>
      </c>
      <c r="C64" s="31">
        <f t="shared" si="0"/>
        <v>51</v>
      </c>
      <c r="D64" s="32">
        <f>C64/SUM(C$63:C$64)</f>
        <v>0.40157480314960631</v>
      </c>
      <c r="E64" s="32">
        <f t="shared" si="11"/>
        <v>11.157295996499672</v>
      </c>
      <c r="F64" s="33">
        <v>1</v>
      </c>
      <c r="G64" s="32">
        <f>F64/SUM(F$63:F$64)</f>
        <v>0.125</v>
      </c>
      <c r="H64" s="32">
        <f t="shared" si="1"/>
        <v>1.8691588785046729</v>
      </c>
      <c r="I64" s="33">
        <v>16</v>
      </c>
      <c r="J64" s="32">
        <f>I64/SUM(I$63:I$64)</f>
        <v>0.42105263157894735</v>
      </c>
      <c r="K64" s="32">
        <f t="shared" si="2"/>
        <v>10.659560293137908</v>
      </c>
      <c r="L64" s="33">
        <v>7</v>
      </c>
      <c r="M64" s="32">
        <f>L64/SUM(L$63:L$64)</f>
        <v>0.63636363636363635</v>
      </c>
      <c r="N64" s="32">
        <f t="shared" si="3"/>
        <v>19.718309859154932</v>
      </c>
      <c r="O64" s="33">
        <v>7</v>
      </c>
      <c r="P64" s="32">
        <f>O64/SUM(O$63:O$64)</f>
        <v>0.36842105263157893</v>
      </c>
      <c r="Q64" s="32">
        <f t="shared" si="4"/>
        <v>16.949152542372882</v>
      </c>
      <c r="R64" s="33">
        <v>2</v>
      </c>
      <c r="S64" s="32">
        <f>R64/SUM(R$63:R$64)</f>
        <v>0.2</v>
      </c>
      <c r="T64" s="32">
        <f t="shared" si="5"/>
        <v>4.301075268817204</v>
      </c>
      <c r="U64" s="33">
        <v>3</v>
      </c>
      <c r="V64" s="32">
        <f>U64/SUM(U$63:U$64)</f>
        <v>0.33333333333333331</v>
      </c>
      <c r="W64" s="32">
        <f t="shared" si="6"/>
        <v>9.2879256965944261</v>
      </c>
      <c r="X64" s="33">
        <v>5</v>
      </c>
      <c r="Y64" s="32">
        <f>X64/SUM(X$63:X$64)</f>
        <v>0.38461538461538464</v>
      </c>
      <c r="Z64" s="32">
        <f t="shared" si="7"/>
        <v>16.556291390728479</v>
      </c>
      <c r="AA64" s="33">
        <v>10</v>
      </c>
      <c r="AB64" s="32">
        <f>AA64/SUM(AA$63:AA$64)</f>
        <v>0.52631578947368418</v>
      </c>
      <c r="AC64" s="32">
        <f t="shared" si="8"/>
        <v>14.771048744460856</v>
      </c>
      <c r="AD64" s="33">
        <f t="shared" si="9"/>
        <v>51</v>
      </c>
      <c r="AE64" s="32">
        <f>AD64/SUM(AD$63:AD$64)</f>
        <v>0.40157480314960631</v>
      </c>
      <c r="AF64" s="32">
        <f t="shared" si="10"/>
        <v>11.157295996499672</v>
      </c>
    </row>
    <row r="65" spans="1:32" ht="18.25" customHeight="1">
      <c r="A65" s="13" t="s">
        <v>109</v>
      </c>
      <c r="B65" s="14" t="s">
        <v>110</v>
      </c>
      <c r="C65" s="15">
        <f t="shared" si="0"/>
        <v>1</v>
      </c>
      <c r="D65" s="16">
        <f>C65/SUM(C$65:C$67)</f>
        <v>0.125</v>
      </c>
      <c r="E65" s="16">
        <f t="shared" si="11"/>
        <v>0.21877050973528769</v>
      </c>
      <c r="F65" s="17">
        <v>0</v>
      </c>
      <c r="G65" s="16">
        <f>F65/SUM(F$65:F$67)</f>
        <v>0</v>
      </c>
      <c r="H65" s="16">
        <f t="shared" si="1"/>
        <v>0</v>
      </c>
      <c r="I65" s="17">
        <v>0</v>
      </c>
      <c r="J65" s="16">
        <f>I65/SUM(I$65:I$67)</f>
        <v>0</v>
      </c>
      <c r="K65" s="16">
        <f t="shared" si="2"/>
        <v>0</v>
      </c>
      <c r="L65" s="17">
        <v>0</v>
      </c>
      <c r="M65" s="16">
        <f>L65/SUM(L$65:L$67)</f>
        <v>0</v>
      </c>
      <c r="N65" s="16">
        <f t="shared" si="3"/>
        <v>0</v>
      </c>
      <c r="O65" s="17">
        <v>0</v>
      </c>
      <c r="P65" s="16">
        <f>O65/SUM(O$65:O$67)</f>
        <v>0</v>
      </c>
      <c r="Q65" s="16">
        <f t="shared" si="4"/>
        <v>0</v>
      </c>
      <c r="R65" s="17">
        <v>0</v>
      </c>
      <c r="S65" s="16">
        <f>R65/SUM(R$65:R$67)</f>
        <v>0</v>
      </c>
      <c r="T65" s="16">
        <f t="shared" si="5"/>
        <v>0</v>
      </c>
      <c r="U65" s="17">
        <v>1</v>
      </c>
      <c r="V65" s="16">
        <f>U65/SUM(U$65:U$67)</f>
        <v>1</v>
      </c>
      <c r="W65" s="16">
        <f t="shared" si="6"/>
        <v>3.0959752321981426</v>
      </c>
      <c r="X65" s="17">
        <v>0</v>
      </c>
      <c r="Y65" s="16">
        <f>X65/SUM(X$65:X$67)</f>
        <v>0</v>
      </c>
      <c r="Z65" s="16">
        <f t="shared" si="7"/>
        <v>0</v>
      </c>
      <c r="AA65" s="17">
        <v>0</v>
      </c>
      <c r="AB65" s="16">
        <f>AA65/SUM(AA$65:AA$67)</f>
        <v>0</v>
      </c>
      <c r="AC65" s="16">
        <f t="shared" si="8"/>
        <v>0</v>
      </c>
      <c r="AD65" s="17">
        <f t="shared" si="9"/>
        <v>1</v>
      </c>
      <c r="AE65" s="16">
        <f>AD65/SUM(AD$65:AD$67)</f>
        <v>0.125</v>
      </c>
      <c r="AF65" s="16">
        <f t="shared" si="10"/>
        <v>0.21877050973528769</v>
      </c>
    </row>
    <row r="66" spans="1:32" ht="18.25" customHeight="1">
      <c r="A66" s="13" t="s">
        <v>111</v>
      </c>
      <c r="B66" s="14" t="s">
        <v>112</v>
      </c>
      <c r="C66" s="15">
        <f t="shared" si="0"/>
        <v>4</v>
      </c>
      <c r="D66" s="16">
        <f>C66/SUM(C$65:C$67)</f>
        <v>0.5</v>
      </c>
      <c r="E66" s="16">
        <f t="shared" si="11"/>
        <v>0.87508203894115077</v>
      </c>
      <c r="F66" s="17">
        <v>0</v>
      </c>
      <c r="G66" s="16">
        <f>F66/SUM(F$65:F$67)</f>
        <v>0</v>
      </c>
      <c r="H66" s="16">
        <f t="shared" si="1"/>
        <v>0</v>
      </c>
      <c r="I66" s="17">
        <v>1</v>
      </c>
      <c r="J66" s="16">
        <f>I66/SUM(I$65:I$67)</f>
        <v>1</v>
      </c>
      <c r="K66" s="16">
        <f t="shared" si="2"/>
        <v>0.66622251832111923</v>
      </c>
      <c r="L66" s="17">
        <v>0</v>
      </c>
      <c r="M66" s="16">
        <f>L66/SUM(L$65:L$67)</f>
        <v>0</v>
      </c>
      <c r="N66" s="16">
        <f t="shared" si="3"/>
        <v>0</v>
      </c>
      <c r="O66" s="17">
        <v>1</v>
      </c>
      <c r="P66" s="16">
        <f>O66/SUM(O$65:O$67)</f>
        <v>1</v>
      </c>
      <c r="Q66" s="16">
        <f t="shared" si="4"/>
        <v>2.4213075060532687</v>
      </c>
      <c r="R66" s="17">
        <v>1</v>
      </c>
      <c r="S66" s="16">
        <f>R66/SUM(R$65:R$67)</f>
        <v>1</v>
      </c>
      <c r="T66" s="16">
        <f t="shared" si="5"/>
        <v>2.150537634408602</v>
      </c>
      <c r="U66" s="17">
        <v>0</v>
      </c>
      <c r="V66" s="16">
        <f>U66/SUM(U$65:U$67)</f>
        <v>0</v>
      </c>
      <c r="W66" s="16">
        <f t="shared" si="6"/>
        <v>0</v>
      </c>
      <c r="X66" s="17">
        <v>0</v>
      </c>
      <c r="Y66" s="16">
        <f>X66/SUM(X$65:X$67)</f>
        <v>0</v>
      </c>
      <c r="Z66" s="16">
        <f t="shared" si="7"/>
        <v>0</v>
      </c>
      <c r="AA66" s="17">
        <v>1</v>
      </c>
      <c r="AB66" s="16">
        <f>AA66/SUM(AA$65:AA$67)</f>
        <v>1</v>
      </c>
      <c r="AC66" s="16">
        <f t="shared" si="8"/>
        <v>1.4771048744460857</v>
      </c>
      <c r="AD66" s="17">
        <f t="shared" si="9"/>
        <v>4</v>
      </c>
      <c r="AE66" s="16">
        <f>AD66/SUM(AD$65:AD$67)</f>
        <v>0.5</v>
      </c>
      <c r="AF66" s="16">
        <f t="shared" si="10"/>
        <v>0.87508203894115077</v>
      </c>
    </row>
    <row r="67" spans="1:32" ht="18.25" customHeight="1">
      <c r="A67" s="13" t="s">
        <v>113</v>
      </c>
      <c r="B67" s="14" t="s">
        <v>114</v>
      </c>
      <c r="C67" s="15">
        <f t="shared" si="0"/>
        <v>3</v>
      </c>
      <c r="D67" s="16">
        <f>C67/SUM(C$65:C$67)</f>
        <v>0.375</v>
      </c>
      <c r="E67" s="16">
        <f t="shared" si="11"/>
        <v>0.65631152920586311</v>
      </c>
      <c r="F67" s="17">
        <v>1</v>
      </c>
      <c r="G67" s="16">
        <f>F67/SUM(F$65:F$67)</f>
        <v>1</v>
      </c>
      <c r="H67" s="16">
        <f t="shared" si="1"/>
        <v>1.8691588785046729</v>
      </c>
      <c r="I67" s="17">
        <v>0</v>
      </c>
      <c r="J67" s="16">
        <f>I67/SUM(I$65:I$67)</f>
        <v>0</v>
      </c>
      <c r="K67" s="16">
        <f t="shared" si="2"/>
        <v>0</v>
      </c>
      <c r="L67" s="17">
        <v>1</v>
      </c>
      <c r="M67" s="16">
        <f>L67/SUM(L$65:L$67)</f>
        <v>1</v>
      </c>
      <c r="N67" s="16">
        <f t="shared" si="3"/>
        <v>2.8169014084507045</v>
      </c>
      <c r="O67" s="17">
        <v>0</v>
      </c>
      <c r="P67" s="16">
        <f>O67/SUM(O$65:O$67)</f>
        <v>0</v>
      </c>
      <c r="Q67" s="16">
        <f t="shared" si="4"/>
        <v>0</v>
      </c>
      <c r="R67" s="17">
        <v>0</v>
      </c>
      <c r="S67" s="16">
        <f>R67/SUM(R$65:R$67)</f>
        <v>0</v>
      </c>
      <c r="T67" s="16">
        <f t="shared" si="5"/>
        <v>0</v>
      </c>
      <c r="U67" s="17">
        <v>0</v>
      </c>
      <c r="V67" s="16">
        <f>U67/SUM(U$65:U$67)</f>
        <v>0</v>
      </c>
      <c r="W67" s="16">
        <f t="shared" si="6"/>
        <v>0</v>
      </c>
      <c r="X67" s="17">
        <v>1</v>
      </c>
      <c r="Y67" s="16">
        <f>X67/SUM(X$65:X$67)</f>
        <v>1</v>
      </c>
      <c r="Z67" s="16">
        <f t="shared" si="7"/>
        <v>3.3112582781456954</v>
      </c>
      <c r="AA67" s="17">
        <v>0</v>
      </c>
      <c r="AB67" s="16">
        <f>AA67/SUM(AA$65:AA$67)</f>
        <v>0</v>
      </c>
      <c r="AC67" s="16">
        <f t="shared" si="8"/>
        <v>0</v>
      </c>
      <c r="AD67" s="17">
        <f t="shared" si="9"/>
        <v>3</v>
      </c>
      <c r="AE67" s="16">
        <f>AD67/SUM(AD$65:AD$67)</f>
        <v>0.375</v>
      </c>
      <c r="AF67" s="16">
        <f t="shared" si="10"/>
        <v>0.65631152920586311</v>
      </c>
    </row>
    <row r="68" spans="1:32" ht="18.25" customHeight="1">
      <c r="A68" s="13" t="s">
        <v>121</v>
      </c>
      <c r="B68" s="34"/>
      <c r="C68" s="15">
        <f t="shared" ref="C68" si="42">SUM(F68,I68,L68,O68,R68,U68,X68,AA68)</f>
        <v>4571</v>
      </c>
      <c r="D68" s="35"/>
      <c r="E68" s="16">
        <f>SUM(E4:E67)</f>
        <v>999.99999999999989</v>
      </c>
      <c r="F68" s="36">
        <f>SUM(F4:F67)</f>
        <v>535</v>
      </c>
      <c r="G68" s="35"/>
      <c r="H68" s="16">
        <f>SUM(H4:H67)</f>
        <v>999.99999999999955</v>
      </c>
      <c r="I68" s="36">
        <f>SUM(I4:I67)</f>
        <v>1501</v>
      </c>
      <c r="J68" s="35"/>
      <c r="K68" s="16">
        <f>SUM(K4:K67)</f>
        <v>999.99999999999989</v>
      </c>
      <c r="L68" s="36">
        <f>SUM(L4:L67)</f>
        <v>355</v>
      </c>
      <c r="M68" s="35"/>
      <c r="N68" s="16">
        <f>SUM(N4:N67)</f>
        <v>1000.0000000000005</v>
      </c>
      <c r="O68" s="36">
        <f>SUM(O4:O67)</f>
        <v>413</v>
      </c>
      <c r="P68" s="35"/>
      <c r="Q68" s="16">
        <f>SUM(Q4:Q67)</f>
        <v>999.99999999999955</v>
      </c>
      <c r="R68" s="36">
        <f>SUM(R4:R67)</f>
        <v>465</v>
      </c>
      <c r="S68" s="35"/>
      <c r="T68" s="16">
        <f>SUM(T4:T67)</f>
        <v>999.99999999999966</v>
      </c>
      <c r="U68" s="36">
        <f>SUM(U4:U67)</f>
        <v>323</v>
      </c>
      <c r="V68" s="35"/>
      <c r="W68" s="16">
        <f>SUM(W4:W67)</f>
        <v>1000.0000000000003</v>
      </c>
      <c r="X68" s="36">
        <f>SUM(X4:X67)</f>
        <v>302</v>
      </c>
      <c r="Y68" s="35"/>
      <c r="Z68" s="16">
        <f>SUM(Z4:Z67)</f>
        <v>999.99999999999955</v>
      </c>
      <c r="AA68" s="36">
        <f>SUM(AA4:AA67)</f>
        <v>677</v>
      </c>
      <c r="AB68" s="35"/>
      <c r="AC68" s="16">
        <f>SUM(AC4:AC67)</f>
        <v>1000.0000000000003</v>
      </c>
      <c r="AD68" s="36">
        <f t="shared" ref="AD68" si="43">SUM(F68,I68,L68,O68,R68,U68,X68,AA68)</f>
        <v>4571</v>
      </c>
      <c r="AE68" s="35"/>
      <c r="AF68" s="16">
        <f>SUM(AF4:AF67)</f>
        <v>999.99999999999989</v>
      </c>
    </row>
  </sheetData>
  <mergeCells count="10">
    <mergeCell ref="U2:W2"/>
    <mergeCell ref="X2:Z2"/>
    <mergeCell ref="AA2:AC2"/>
    <mergeCell ref="AD2:AF2"/>
    <mergeCell ref="C2:E2"/>
    <mergeCell ref="F2:H2"/>
    <mergeCell ref="I2:K2"/>
    <mergeCell ref="L2:N2"/>
    <mergeCell ref="O2:Q2"/>
    <mergeCell ref="R2:T2"/>
  </mergeCells>
  <phoneticPr fontId="2"/>
  <pageMargins left="0.5" right="0.5" top="0.75" bottom="0.75" header="0.27777800000000002" footer="0.27777800000000002"/>
  <pageSetup paperSize="9" scale="48" fitToWidth="2" orientation="portrait"/>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Table</vt:lpstr>
      <vt:lpstr>Table (2)</vt:lpstr>
      <vt:lpstr>Table!Print_Area</vt:lpstr>
      <vt:lpstr>Table!Print_Titles</vt:lpstr>
      <vt:lpstr>'Table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Nobuhiko Kamoshita</cp:lastModifiedBy>
  <cp:lastPrinted>2023-06-19T13:01:03Z</cp:lastPrinted>
  <dcterms:modified xsi:type="dcterms:W3CDTF">2023-06-19T13:02:01Z</dcterms:modified>
</cp:coreProperties>
</file>