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6635" windowHeight="5895"/>
  </bookViews>
  <sheets>
    <sheet name="Table S1" sheetId="12" r:id="rId1"/>
  </sheets>
  <definedNames>
    <definedName name="_xlnm._FilterDatabase" localSheetId="0" hidden="1">'Table S1'!$A$4:$AO$48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12" l="1"/>
  <c r="M48" i="12" l="1"/>
  <c r="N48" i="12" s="1"/>
  <c r="M47" i="12"/>
  <c r="N47" i="12" s="1"/>
  <c r="M46" i="12"/>
  <c r="N46" i="12" s="1"/>
  <c r="M45" i="12"/>
  <c r="N45" i="12" s="1"/>
  <c r="M44" i="12"/>
  <c r="N44" i="12" s="1"/>
  <c r="M43" i="12"/>
  <c r="N43" i="12" s="1"/>
  <c r="M42" i="12"/>
  <c r="N42" i="12" s="1"/>
  <c r="M41" i="12"/>
  <c r="N41" i="12" s="1"/>
  <c r="M40" i="12"/>
  <c r="N40" i="12" s="1"/>
  <c r="M39" i="12"/>
  <c r="N39" i="12" s="1"/>
  <c r="M38" i="12"/>
  <c r="N38" i="12" s="1"/>
  <c r="M37" i="12"/>
  <c r="N37" i="12" s="1"/>
  <c r="N36" i="12"/>
  <c r="M35" i="12"/>
  <c r="N35" i="12" s="1"/>
  <c r="M34" i="12"/>
  <c r="N34" i="12" s="1"/>
  <c r="M33" i="12"/>
  <c r="N33" i="12" s="1"/>
  <c r="M32" i="12"/>
  <c r="N32" i="12" s="1"/>
  <c r="M31" i="12"/>
  <c r="N31" i="12" s="1"/>
  <c r="M30" i="12"/>
  <c r="N30" i="12" s="1"/>
  <c r="M29" i="12"/>
  <c r="N29" i="12" s="1"/>
  <c r="M28" i="12"/>
  <c r="N28" i="12" s="1"/>
  <c r="M27" i="12"/>
  <c r="N27" i="12" s="1"/>
</calcChain>
</file>

<file path=xl/sharedStrings.xml><?xml version="1.0" encoding="utf-8"?>
<sst xmlns="http://schemas.openxmlformats.org/spreadsheetml/2006/main" count="294" uniqueCount="101">
  <si>
    <t>Lat.</t>
  </si>
  <si>
    <t>Lon.</t>
  </si>
  <si>
    <t>Region</t>
  </si>
  <si>
    <t>U-236/U-238</t>
  </si>
  <si>
    <t>U-233/U-238</t>
  </si>
  <si>
    <t>U-233/U-236</t>
  </si>
  <si>
    <t>Sample ID</t>
  </si>
  <si>
    <t>Sal.</t>
  </si>
  <si>
    <t>U-238 conc.</t>
  </si>
  <si>
    <t>U-236 conc.</t>
  </si>
  <si>
    <t>U-233 conc.</t>
  </si>
  <si>
    <t>I-127 conc.</t>
  </si>
  <si>
    <t>I-129 conc.</t>
  </si>
  <si>
    <t>I-129/I-127</t>
  </si>
  <si>
    <t>Qiao et al., 2021</t>
  </si>
  <si>
    <t>2015-0546</t>
  </si>
  <si>
    <t>2015-0551</t>
  </si>
  <si>
    <t>2015-0556</t>
  </si>
  <si>
    <t>2015-0561</t>
  </si>
  <si>
    <t>2015-0566</t>
  </si>
  <si>
    <t>2015-0571</t>
  </si>
  <si>
    <t>2015-0576</t>
  </si>
  <si>
    <t>2015-0577</t>
  </si>
  <si>
    <t>2015-0582</t>
  </si>
  <si>
    <t>2015-0587</t>
  </si>
  <si>
    <t>2015-0592</t>
  </si>
  <si>
    <t>2015-0597</t>
  </si>
  <si>
    <t>2015-0602</t>
  </si>
  <si>
    <t>2015-0607</t>
  </si>
  <si>
    <t>2015-0612</t>
  </si>
  <si>
    <t>2015-0617</t>
  </si>
  <si>
    <t>2015-0622</t>
  </si>
  <si>
    <t>2015-0627</t>
  </si>
  <si>
    <t>2015-0632</t>
  </si>
  <si>
    <t>2015-0636</t>
  </si>
  <si>
    <t>2015-0641</t>
  </si>
  <si>
    <t>I-129/NR U-236</t>
  </si>
  <si>
    <t>NR U-236 conc.</t>
  </si>
  <si>
    <t>GF U-236 conc.</t>
  </si>
  <si>
    <t>Water age</t>
  </si>
  <si>
    <t>Eastern Gotland Basin</t>
  </si>
  <si>
    <t>Bornholm Basin</t>
  </si>
  <si>
    <t>Arkona Basin</t>
  </si>
  <si>
    <t>Danish Straits</t>
  </si>
  <si>
    <t>Kattegat</t>
  </si>
  <si>
    <t>Skagerrak</t>
  </si>
  <si>
    <t>Western Gotland Basin</t>
  </si>
  <si>
    <t>Bothnian Bay</t>
  </si>
  <si>
    <t>Bothnian Sea</t>
  </si>
  <si>
    <t>Northern Baltic Proper</t>
  </si>
  <si>
    <t>Gulf of Finland</t>
  </si>
  <si>
    <t>Sub-basin</t>
  </si>
  <si>
    <t>TF0284-bo</t>
  </si>
  <si>
    <t>TF0284-inter</t>
  </si>
  <si>
    <t>TF0284-surf</t>
  </si>
  <si>
    <t>TF0273-bo</t>
  </si>
  <si>
    <t>TF0273-inter</t>
  </si>
  <si>
    <t>TF0273-surf</t>
  </si>
  <si>
    <t>TF0113-bo</t>
  </si>
  <si>
    <t>TF0113-surf</t>
  </si>
  <si>
    <t>LL3A-bo</t>
  </si>
  <si>
    <t>LL3A-surf</t>
  </si>
  <si>
    <t>JML-bo</t>
  </si>
  <si>
    <t>JML-surf</t>
  </si>
  <si>
    <t>EB1-bo</t>
  </si>
  <si>
    <t>EB1-surf</t>
  </si>
  <si>
    <t>CVI-surf</t>
  </si>
  <si>
    <t>Fladen-bo</t>
  </si>
  <si>
    <t>Fladen-inter</t>
  </si>
  <si>
    <t>Å16-bo</t>
  </si>
  <si>
    <t>Å16-surf</t>
  </si>
  <si>
    <t>Transition zone</t>
  </si>
  <si>
    <t>Central Baltic Sea</t>
  </si>
  <si>
    <t>Southern Baltic Sea</t>
  </si>
  <si>
    <t>Northern Baltic Sea</t>
  </si>
  <si>
    <t>Depth</t>
  </si>
  <si>
    <t>[m]</t>
  </si>
  <si>
    <t>[°N]</t>
  </si>
  <si>
    <t>[°E]</t>
  </si>
  <si>
    <t>[PSU]</t>
  </si>
  <si>
    <t>Uncer.</t>
  </si>
  <si>
    <t>[at/kg]</t>
  </si>
  <si>
    <t>[at/at]</t>
  </si>
  <si>
    <r>
      <t>[</t>
    </r>
    <r>
      <rPr>
        <b/>
        <sz val="10"/>
        <rFont val="Calibri"/>
        <family val="2"/>
      </rPr>
      <t>μ</t>
    </r>
    <r>
      <rPr>
        <b/>
        <sz val="10"/>
        <rFont val="Times New Roman"/>
        <family val="1"/>
      </rPr>
      <t>g/kg]</t>
    </r>
  </si>
  <si>
    <t>St.23-surf</t>
  </si>
  <si>
    <t>St.23-bo</t>
  </si>
  <si>
    <t>Time</t>
  </si>
  <si>
    <t>RP I-129/U-236</t>
  </si>
  <si>
    <t>[yr.]</t>
  </si>
  <si>
    <t>Max.</t>
  </si>
  <si>
    <t>Min.</t>
  </si>
  <si>
    <t>this work</t>
  </si>
  <si>
    <t>Lin et al. 2022</t>
  </si>
  <si>
    <t>Supplementary Information</t>
  </si>
  <si>
    <t>I results</t>
  </si>
  <si>
    <t>U results</t>
  </si>
  <si>
    <t>Reference</t>
  </si>
  <si>
    <t>References</t>
  </si>
  <si>
    <t>Qiao, J., Zhang, H., Steier, P., Hain, K., Hou, X., Vartti, V.-P., Henderson, G.M., Eriksson, M., Aldahan, A., Possnert, G., Golser, R., 2021. An unknown source of reactor radionuclides in the Baltic Sea revealed by multi-isotope fingerprints. Nature Communications 12, 823. https://doi.org/10.1038/s41467-021-21059-w</t>
  </si>
  <si>
    <t>Lin, M., Qiao, J., Hou, X., Steier, P., Golser, R., Schmidt, M., Dellwig, O., Hansson, M., Bäck, Ö., Vartti, V.-P., Stedmon, C., She, J., Murawski, J., Aldahan, A., Schmied, S.A.K., 2022. Anthropogenic 236U and 233U in the Baltic Sea: Distributions, source terms, and budgets. Water Research 210, 117987. https://doi.org/10.1016/j.watres.2021.117987</t>
  </si>
  <si>
    <t>Table S2:  The overall measurement results for I-129, U-236, and U-233 during 2015-2019 and the estimated ages of saline water in the Baltic Sea.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</si>
</sst>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宋体"/>
      <family val="3"/>
      <charset val="134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0" fontId="5" fillId="0" borderId="0"/>
    <xf numFmtId="0" fontId="6" fillId="0" borderId="0"/>
    <xf numFmtId="0" fontId="7" fillId="2" borderId="0" applyNumberFormat="0" applyBorder="0" applyAlignment="0" applyProtection="0"/>
    <xf numFmtId="9" fontId="5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127">
    <xf numFmtId="0" fontId="0" fillId="0" borderId="0" xfId="0"/>
    <xf numFmtId="11" fontId="0" fillId="0" borderId="0" xfId="0" applyNumberFormat="1"/>
    <xf numFmtId="0" fontId="0" fillId="0" borderId="0" xfId="0"/>
    <xf numFmtId="11" fontId="10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11" fontId="11" fillId="0" borderId="1" xfId="0" applyNumberFormat="1" applyFont="1" applyBorder="1" applyAlignment="1">
      <alignment horizontal="left"/>
    </xf>
    <xf numFmtId="2" fontId="10" fillId="0" borderId="1" xfId="0" applyNumberFormat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/>
    <xf numFmtId="0" fontId="11" fillId="0" borderId="0" xfId="0" applyFont="1"/>
    <xf numFmtId="0" fontId="9" fillId="0" borderId="0" xfId="0" applyFont="1"/>
    <xf numFmtId="165" fontId="10" fillId="0" borderId="7" xfId="0" applyNumberFormat="1" applyFont="1" applyBorder="1" applyAlignment="1">
      <alignment horizontal="left" vertical="center" wrapText="1"/>
    </xf>
    <xf numFmtId="165" fontId="11" fillId="0" borderId="7" xfId="0" applyNumberFormat="1" applyFont="1" applyBorder="1" applyAlignment="1">
      <alignment horizontal="left"/>
    </xf>
    <xf numFmtId="11" fontId="9" fillId="0" borderId="9" xfId="0" applyNumberFormat="1" applyFont="1" applyFill="1" applyBorder="1" applyAlignment="1">
      <alignment horizontal="left"/>
    </xf>
    <xf numFmtId="11" fontId="9" fillId="0" borderId="10" xfId="0" applyNumberFormat="1" applyFont="1" applyBorder="1" applyAlignment="1">
      <alignment horizontal="left"/>
    </xf>
    <xf numFmtId="11" fontId="9" fillId="0" borderId="11" xfId="0" applyNumberFormat="1" applyFont="1" applyBorder="1" applyAlignment="1">
      <alignment horizontal="left"/>
    </xf>
    <xf numFmtId="11" fontId="10" fillId="0" borderId="12" xfId="0" applyNumberFormat="1" applyFont="1" applyBorder="1" applyAlignment="1">
      <alignment horizontal="left" vertical="center" wrapText="1"/>
    </xf>
    <xf numFmtId="11" fontId="10" fillId="0" borderId="13" xfId="0" applyNumberFormat="1" applyFont="1" applyBorder="1" applyAlignment="1">
      <alignment horizontal="left" vertical="center" wrapText="1"/>
    </xf>
    <xf numFmtId="11" fontId="10" fillId="0" borderId="14" xfId="0" applyNumberFormat="1" applyFont="1" applyBorder="1" applyAlignment="1">
      <alignment horizontal="left" vertical="center" wrapText="1"/>
    </xf>
    <xf numFmtId="11" fontId="10" fillId="0" borderId="15" xfId="0" applyNumberFormat="1" applyFont="1" applyBorder="1" applyAlignment="1">
      <alignment horizontal="left" vertical="center" wrapText="1"/>
    </xf>
    <xf numFmtId="11" fontId="10" fillId="0" borderId="7" xfId="0" applyNumberFormat="1" applyFont="1" applyBorder="1" applyAlignment="1">
      <alignment horizontal="left" vertical="center" wrapText="1"/>
    </xf>
    <xf numFmtId="11" fontId="9" fillId="0" borderId="9" xfId="0" applyNumberFormat="1" applyFont="1" applyBorder="1" applyAlignment="1">
      <alignment horizontal="left"/>
    </xf>
    <xf numFmtId="2" fontId="11" fillId="0" borderId="15" xfId="0" applyNumberFormat="1" applyFont="1" applyBorder="1" applyAlignment="1">
      <alignment horizontal="left"/>
    </xf>
    <xf numFmtId="11" fontId="9" fillId="0" borderId="18" xfId="0" applyNumberFormat="1" applyFont="1" applyBorder="1" applyAlignment="1">
      <alignment horizontal="left"/>
    </xf>
    <xf numFmtId="0" fontId="13" fillId="0" borderId="0" xfId="0" applyFont="1"/>
    <xf numFmtId="11" fontId="9" fillId="0" borderId="20" xfId="0" applyNumberFormat="1" applyFont="1" applyBorder="1" applyAlignment="1">
      <alignment horizontal="left"/>
    </xf>
    <xf numFmtId="165" fontId="11" fillId="0" borderId="21" xfId="0" applyNumberFormat="1" applyFont="1" applyBorder="1" applyAlignment="1">
      <alignment horizontal="left"/>
    </xf>
    <xf numFmtId="11" fontId="11" fillId="0" borderId="3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center" wrapText="1"/>
    </xf>
    <xf numFmtId="11" fontId="10" fillId="0" borderId="21" xfId="0" applyNumberFormat="1" applyFont="1" applyBorder="1" applyAlignment="1">
      <alignment horizontal="left" vertical="center" wrapText="1"/>
    </xf>
    <xf numFmtId="0" fontId="9" fillId="0" borderId="9" xfId="0" applyFont="1" applyBorder="1"/>
    <xf numFmtId="0" fontId="9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6" xfId="0" applyFont="1" applyBorder="1"/>
    <xf numFmtId="11" fontId="10" fillId="0" borderId="3" xfId="0" applyNumberFormat="1" applyFont="1" applyBorder="1" applyAlignment="1">
      <alignment horizontal="left" vertical="center" wrapText="1"/>
    </xf>
    <xf numFmtId="11" fontId="10" fillId="0" borderId="4" xfId="0" applyNumberFormat="1" applyFont="1" applyBorder="1" applyAlignment="1">
      <alignment horizontal="left" vertical="center" wrapText="1"/>
    </xf>
    <xf numFmtId="11" fontId="10" fillId="0" borderId="22" xfId="0" applyNumberFormat="1" applyFont="1" applyBorder="1" applyAlignment="1">
      <alignment horizontal="left" vertical="center" wrapText="1"/>
    </xf>
    <xf numFmtId="11" fontId="10" fillId="0" borderId="23" xfId="0" applyNumberFormat="1" applyFont="1" applyBorder="1" applyAlignment="1">
      <alignment horizontal="left" vertical="center" wrapText="1"/>
    </xf>
    <xf numFmtId="11" fontId="11" fillId="0" borderId="12" xfId="0" applyNumberFormat="1" applyFont="1" applyBorder="1" applyAlignment="1">
      <alignment horizontal="left"/>
    </xf>
    <xf numFmtId="11" fontId="11" fillId="0" borderId="14" xfId="0" applyNumberFormat="1" applyFont="1" applyBorder="1" applyAlignment="1">
      <alignment horizontal="left"/>
    </xf>
    <xf numFmtId="11" fontId="11" fillId="0" borderId="15" xfId="0" applyNumberFormat="1" applyFont="1" applyBorder="1" applyAlignment="1">
      <alignment horizontal="left"/>
    </xf>
    <xf numFmtId="14" fontId="10" fillId="0" borderId="17" xfId="0" applyNumberFormat="1" applyFont="1" applyBorder="1" applyAlignment="1">
      <alignment horizontal="left" vertical="center" wrapText="1"/>
    </xf>
    <xf numFmtId="14" fontId="10" fillId="0" borderId="8" xfId="0" applyNumberFormat="1" applyFont="1" applyBorder="1" applyAlignment="1">
      <alignment horizontal="left" vertical="center" wrapText="1"/>
    </xf>
    <xf numFmtId="11" fontId="10" fillId="0" borderId="24" xfId="0" applyNumberFormat="1" applyFont="1" applyBorder="1" applyAlignment="1">
      <alignment horizontal="left" vertical="center" wrapText="1"/>
    </xf>
    <xf numFmtId="11" fontId="10" fillId="0" borderId="25" xfId="0" applyNumberFormat="1" applyFont="1" applyBorder="1" applyAlignment="1">
      <alignment horizontal="left" vertical="center" wrapText="1"/>
    </xf>
    <xf numFmtId="11" fontId="11" fillId="0" borderId="25" xfId="0" applyNumberFormat="1" applyFont="1" applyBorder="1" applyAlignment="1">
      <alignment horizontal="left"/>
    </xf>
    <xf numFmtId="14" fontId="10" fillId="0" borderId="25" xfId="0" applyNumberFormat="1" applyFont="1" applyBorder="1" applyAlignment="1">
      <alignment horizontal="left" vertical="center" wrapText="1"/>
    </xf>
    <xf numFmtId="2" fontId="10" fillId="0" borderId="25" xfId="0" applyNumberFormat="1" applyFont="1" applyBorder="1" applyAlignment="1">
      <alignment horizontal="left" vertical="center" wrapText="1"/>
    </xf>
    <xf numFmtId="1" fontId="10" fillId="0" borderId="25" xfId="0" applyNumberFormat="1" applyFont="1" applyBorder="1" applyAlignment="1">
      <alignment horizontal="left" vertical="center" wrapText="1"/>
    </xf>
    <xf numFmtId="0" fontId="11" fillId="0" borderId="24" xfId="0" applyFont="1" applyBorder="1"/>
    <xf numFmtId="0" fontId="11" fillId="0" borderId="26" xfId="0" applyFont="1" applyBorder="1"/>
    <xf numFmtId="11" fontId="14" fillId="0" borderId="19" xfId="0" applyNumberFormat="1" applyFont="1" applyBorder="1" applyAlignment="1">
      <alignment horizontal="left" vertical="center" wrapText="1"/>
    </xf>
    <xf numFmtId="14" fontId="14" fillId="0" borderId="6" xfId="0" applyNumberFormat="1" applyFont="1" applyBorder="1" applyAlignment="1">
      <alignment horizontal="left" vertical="center" wrapText="1"/>
    </xf>
    <xf numFmtId="14" fontId="14" fillId="0" borderId="15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/>
    </xf>
    <xf numFmtId="165" fontId="14" fillId="0" borderId="15" xfId="0" applyNumberFormat="1" applyFont="1" applyBorder="1" applyAlignment="1">
      <alignment horizontal="left" vertical="center" wrapText="1"/>
    </xf>
    <xf numFmtId="11" fontId="14" fillId="0" borderId="14" xfId="0" applyNumberFormat="1" applyFont="1" applyBorder="1" applyAlignment="1">
      <alignment horizontal="left" vertical="center" wrapText="1"/>
    </xf>
    <xf numFmtId="11" fontId="14" fillId="0" borderId="15" xfId="0" applyNumberFormat="1" applyFont="1" applyBorder="1" applyAlignment="1">
      <alignment horizontal="left" vertical="center" wrapText="1"/>
    </xf>
    <xf numFmtId="11" fontId="9" fillId="0" borderId="15" xfId="0" applyNumberFormat="1" applyFont="1" applyBorder="1" applyAlignment="1">
      <alignment horizontal="left"/>
    </xf>
    <xf numFmtId="11" fontId="9" fillId="0" borderId="16" xfId="0" applyNumberFormat="1" applyFont="1" applyBorder="1" applyAlignment="1">
      <alignment horizontal="left"/>
    </xf>
    <xf numFmtId="1" fontId="9" fillId="0" borderId="15" xfId="0" applyNumberFormat="1" applyFont="1" applyBorder="1"/>
    <xf numFmtId="1" fontId="9" fillId="0" borderId="21" xfId="0" applyNumberFormat="1" applyFont="1" applyBorder="1"/>
    <xf numFmtId="165" fontId="10" fillId="0" borderId="5" xfId="0" applyNumberFormat="1" applyFont="1" applyBorder="1" applyAlignment="1">
      <alignment horizontal="left" vertical="center" wrapText="1"/>
    </xf>
    <xf numFmtId="11" fontId="10" fillId="0" borderId="9" xfId="0" applyNumberFormat="1" applyFont="1" applyBorder="1" applyAlignment="1">
      <alignment horizontal="left" vertical="center" wrapText="1"/>
    </xf>
    <xf numFmtId="11" fontId="10" fillId="0" borderId="10" xfId="0" applyNumberFormat="1" applyFont="1" applyBorder="1" applyAlignment="1">
      <alignment horizontal="left" vertical="center" wrapText="1"/>
    </xf>
    <xf numFmtId="11" fontId="11" fillId="0" borderId="10" xfId="0" applyNumberFormat="1" applyFont="1" applyBorder="1" applyAlignment="1">
      <alignment horizontal="left"/>
    </xf>
    <xf numFmtId="14" fontId="10" fillId="0" borderId="10" xfId="0" applyNumberFormat="1" applyFont="1" applyBorder="1" applyAlignment="1">
      <alignment horizontal="left" vertical="center" wrapText="1"/>
    </xf>
    <xf numFmtId="1" fontId="10" fillId="0" borderId="10" xfId="0" applyNumberFormat="1" applyFont="1" applyBorder="1" applyAlignment="1">
      <alignment horizontal="left" vertical="center" wrapText="1"/>
    </xf>
    <xf numFmtId="165" fontId="14" fillId="0" borderId="21" xfId="0" applyNumberFormat="1" applyFont="1" applyBorder="1" applyAlignment="1">
      <alignment horizontal="left" vertical="center" wrapText="1"/>
    </xf>
    <xf numFmtId="1" fontId="10" fillId="0" borderId="15" xfId="0" applyNumberFormat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left" vertical="center" wrapText="1"/>
    </xf>
    <xf numFmtId="165" fontId="10" fillId="0" borderId="4" xfId="0" applyNumberFormat="1" applyFont="1" applyBorder="1" applyAlignment="1">
      <alignment horizontal="left" vertical="center" wrapText="1"/>
    </xf>
    <xf numFmtId="11" fontId="11" fillId="0" borderId="9" xfId="0" applyNumberFormat="1" applyFont="1" applyBorder="1" applyAlignment="1">
      <alignment horizontal="left"/>
    </xf>
    <xf numFmtId="2" fontId="11" fillId="0" borderId="10" xfId="0" applyNumberFormat="1" applyFont="1" applyBorder="1" applyAlignment="1">
      <alignment horizontal="left"/>
    </xf>
    <xf numFmtId="165" fontId="11" fillId="0" borderId="20" xfId="0" applyNumberFormat="1" applyFont="1" applyBorder="1" applyAlignment="1">
      <alignment horizontal="left"/>
    </xf>
    <xf numFmtId="11" fontId="10" fillId="0" borderId="20" xfId="0" applyNumberFormat="1" applyFont="1" applyBorder="1" applyAlignment="1">
      <alignment horizontal="left" vertical="center" wrapText="1"/>
    </xf>
    <xf numFmtId="0" fontId="11" fillId="0" borderId="9" xfId="0" applyFont="1" applyBorder="1"/>
    <xf numFmtId="0" fontId="11" fillId="0" borderId="11" xfId="0" applyFont="1" applyBorder="1"/>
    <xf numFmtId="11" fontId="11" fillId="0" borderId="26" xfId="0" applyNumberFormat="1" applyFont="1" applyBorder="1" applyAlignment="1">
      <alignment horizontal="left"/>
    </xf>
    <xf numFmtId="11" fontId="11" fillId="0" borderId="13" xfId="0" applyNumberFormat="1" applyFont="1" applyBorder="1" applyAlignment="1">
      <alignment horizontal="left"/>
    </xf>
    <xf numFmtId="11" fontId="10" fillId="0" borderId="16" xfId="0" applyNumberFormat="1" applyFont="1" applyBorder="1" applyAlignment="1">
      <alignment horizontal="left" vertical="center" wrapText="1"/>
    </xf>
    <xf numFmtId="11" fontId="10" fillId="0" borderId="11" xfId="0" applyNumberFormat="1" applyFont="1" applyBorder="1" applyAlignment="1">
      <alignment horizontal="left" vertical="center" wrapText="1"/>
    </xf>
    <xf numFmtId="11" fontId="10" fillId="0" borderId="5" xfId="0" applyNumberFormat="1" applyFont="1" applyBorder="1" applyAlignment="1">
      <alignment horizontal="left" vertical="center" wrapText="1"/>
    </xf>
    <xf numFmtId="11" fontId="9" fillId="0" borderId="3" xfId="0" applyNumberFormat="1" applyFont="1" applyBorder="1" applyAlignment="1">
      <alignment horizontal="left"/>
    </xf>
    <xf numFmtId="11" fontId="9" fillId="0" borderId="23" xfId="0" applyNumberFormat="1" applyFont="1" applyBorder="1" applyAlignment="1">
      <alignment horizontal="left"/>
    </xf>
    <xf numFmtId="11" fontId="9" fillId="0" borderId="21" xfId="0" applyNumberFormat="1" applyFont="1" applyBorder="1" applyAlignment="1">
      <alignment horizontal="left"/>
    </xf>
    <xf numFmtId="11" fontId="9" fillId="0" borderId="27" xfId="0" applyNumberFormat="1" applyFont="1" applyBorder="1" applyAlignment="1">
      <alignment horizontal="left"/>
    </xf>
    <xf numFmtId="1" fontId="9" fillId="0" borderId="17" xfId="0" applyNumberFormat="1" applyFont="1" applyBorder="1"/>
    <xf numFmtId="11" fontId="9" fillId="0" borderId="10" xfId="0" applyNumberFormat="1" applyFont="1" applyFill="1" applyBorder="1" applyAlignment="1">
      <alignment horizontal="left"/>
    </xf>
    <xf numFmtId="11" fontId="9" fillId="0" borderId="22" xfId="0" applyNumberFormat="1" applyFont="1" applyBorder="1" applyAlignment="1">
      <alignment horizontal="left"/>
    </xf>
    <xf numFmtId="11" fontId="10" fillId="0" borderId="26" xfId="0" applyNumberFormat="1" applyFont="1" applyBorder="1" applyAlignment="1">
      <alignment horizontal="left" vertical="center" wrapText="1"/>
    </xf>
    <xf numFmtId="1" fontId="11" fillId="0" borderId="28" xfId="0" applyNumberFormat="1" applyFont="1" applyBorder="1" applyAlignment="1">
      <alignment horizontal="left"/>
    </xf>
    <xf numFmtId="1" fontId="11" fillId="0" borderId="5" xfId="0" applyNumberFormat="1" applyFont="1" applyBorder="1" applyAlignment="1">
      <alignment horizontal="left"/>
    </xf>
    <xf numFmtId="1" fontId="11" fillId="0" borderId="8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  <xf numFmtId="1" fontId="11" fillId="0" borderId="7" xfId="0" applyNumberFormat="1" applyFont="1" applyBorder="1" applyAlignment="1">
      <alignment horizontal="left"/>
    </xf>
    <xf numFmtId="1" fontId="11" fillId="0" borderId="29" xfId="0" applyNumberFormat="1" applyFont="1" applyBorder="1" applyAlignment="1">
      <alignment horizontal="left"/>
    </xf>
    <xf numFmtId="1" fontId="11" fillId="0" borderId="3" xfId="0" applyNumberFormat="1" applyFont="1" applyBorder="1" applyAlignment="1">
      <alignment horizontal="left"/>
    </xf>
    <xf numFmtId="1" fontId="11" fillId="0" borderId="4" xfId="0" applyNumberFormat="1" applyFont="1" applyBorder="1" applyAlignment="1">
      <alignment horizontal="left"/>
    </xf>
    <xf numFmtId="1" fontId="11" fillId="0" borderId="27" xfId="0" applyNumberFormat="1" applyFont="1" applyBorder="1" applyAlignment="1">
      <alignment horizontal="left"/>
    </xf>
    <xf numFmtId="1" fontId="11" fillId="0" borderId="10" xfId="0" applyNumberFormat="1" applyFont="1" applyBorder="1" applyAlignment="1">
      <alignment horizontal="left"/>
    </xf>
    <xf numFmtId="1" fontId="11" fillId="0" borderId="20" xfId="0" applyNumberFormat="1" applyFont="1" applyBorder="1" applyAlignment="1">
      <alignment horizontal="left"/>
    </xf>
    <xf numFmtId="1" fontId="11" fillId="0" borderId="17" xfId="0" applyNumberFormat="1" applyFont="1" applyBorder="1" applyAlignment="1">
      <alignment horizontal="left"/>
    </xf>
    <xf numFmtId="1" fontId="11" fillId="0" borderId="15" xfId="0" applyNumberFormat="1" applyFont="1" applyBorder="1" applyAlignment="1">
      <alignment horizontal="left"/>
    </xf>
    <xf numFmtId="1" fontId="11" fillId="0" borderId="21" xfId="0" applyNumberFormat="1" applyFont="1" applyBorder="1" applyAlignment="1">
      <alignment horizontal="left"/>
    </xf>
    <xf numFmtId="0" fontId="9" fillId="0" borderId="22" xfId="0" applyFont="1" applyBorder="1"/>
    <xf numFmtId="0" fontId="9" fillId="0" borderId="23" xfId="0" applyFont="1" applyBorder="1"/>
    <xf numFmtId="0" fontId="11" fillId="0" borderId="30" xfId="0" applyFont="1" applyBorder="1"/>
    <xf numFmtId="0" fontId="11" fillId="0" borderId="31" xfId="0" applyFont="1" applyBorder="1"/>
    <xf numFmtId="9" fontId="11" fillId="0" borderId="0" xfId="1" applyFont="1"/>
    <xf numFmtId="9" fontId="0" fillId="0" borderId="0" xfId="1" applyFont="1"/>
    <xf numFmtId="11" fontId="11" fillId="0" borderId="25" xfId="0" applyNumberFormat="1" applyFont="1" applyFill="1" applyBorder="1" applyAlignment="1">
      <alignment horizontal="left"/>
    </xf>
    <xf numFmtId="11" fontId="11" fillId="0" borderId="1" xfId="0" applyNumberFormat="1" applyFont="1" applyFill="1" applyBorder="1" applyAlignment="1">
      <alignment horizontal="left" vertical="center" wrapText="1"/>
    </xf>
    <xf numFmtId="11" fontId="11" fillId="0" borderId="1" xfId="0" applyNumberFormat="1" applyFont="1" applyFill="1" applyBorder="1" applyAlignment="1">
      <alignment horizontal="left"/>
    </xf>
    <xf numFmtId="11" fontId="11" fillId="0" borderId="2" xfId="0" applyNumberFormat="1" applyFont="1" applyFill="1" applyBorder="1" applyAlignment="1">
      <alignment horizontal="left"/>
    </xf>
    <xf numFmtId="11" fontId="11" fillId="0" borderId="3" xfId="0" applyNumberFormat="1" applyFont="1" applyFill="1" applyBorder="1" applyAlignment="1">
      <alignment horizontal="left"/>
    </xf>
    <xf numFmtId="11" fontId="11" fillId="0" borderId="3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</cellXfs>
  <cellStyles count="8">
    <cellStyle name="Good 2" xfId="5"/>
    <cellStyle name="Neutral 2" xfId="7"/>
    <cellStyle name="Normal" xfId="0" builtinId="0"/>
    <cellStyle name="Normal 2" xfId="3"/>
    <cellStyle name="Normal 2 2" xfId="4"/>
    <cellStyle name="Percent" xfId="1" builtinId="5"/>
    <cellStyle name="Percent 2" xfId="6"/>
    <cellStyle name="常规 2 2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1"/>
  <sheetViews>
    <sheetView tabSelected="1" zoomScale="55" zoomScaleNormal="55" workbookViewId="0">
      <selection activeCell="K65" sqref="K65"/>
    </sheetView>
  </sheetViews>
  <sheetFormatPr defaultRowHeight="15"/>
  <cols>
    <col min="1" max="1" width="12.7109375" customWidth="1"/>
    <col min="2" max="2" width="18.7109375" customWidth="1"/>
    <col min="3" max="3" width="20.7109375" style="2" customWidth="1"/>
    <col min="4" max="4" width="12.7109375" style="2" customWidth="1"/>
    <col min="5" max="8" width="8.7109375" customWidth="1"/>
    <col min="9" max="9" width="12.7109375" style="2" customWidth="1"/>
    <col min="10" max="10" width="10.7109375" style="2" customWidth="1"/>
    <col min="11" max="11" width="12.7109375" style="2" customWidth="1"/>
    <col min="12" max="12" width="10.7109375" style="2" customWidth="1"/>
    <col min="13" max="13" width="12.7109375" style="2" customWidth="1"/>
    <col min="14" max="14" width="10.7109375" style="2" customWidth="1"/>
    <col min="15" max="15" width="12.7109375" customWidth="1"/>
    <col min="16" max="16" width="10.7109375" customWidth="1"/>
    <col min="17" max="17" width="12.7109375" customWidth="1"/>
    <col min="18" max="18" width="10.7109375" customWidth="1"/>
    <col min="19" max="19" width="12.7109375" customWidth="1"/>
    <col min="20" max="20" width="10.7109375" customWidth="1"/>
    <col min="21" max="21" width="16.7109375" customWidth="1"/>
    <col min="22" max="22" width="10.7109375" customWidth="1"/>
    <col min="23" max="23" width="16.7109375" customWidth="1"/>
    <col min="24" max="24" width="10.7109375" customWidth="1"/>
    <col min="25" max="25" width="12.7109375" customWidth="1"/>
    <col min="26" max="26" width="10.7109375" customWidth="1"/>
    <col min="27" max="27" width="12.7109375" style="2" customWidth="1"/>
    <col min="28" max="28" width="10.7109375" style="2" customWidth="1"/>
    <col min="29" max="29" width="12.7109375" style="2" customWidth="1"/>
    <col min="30" max="30" width="10.7109375" style="2" customWidth="1"/>
    <col min="31" max="31" width="16.7109375" style="2" customWidth="1"/>
    <col min="32" max="32" width="10.7109375" style="2" customWidth="1"/>
    <col min="33" max="33" width="16.7109375" customWidth="1"/>
    <col min="34" max="34" width="10.7109375" customWidth="1"/>
    <col min="35" max="35" width="8.85546875" style="2" customWidth="1"/>
    <col min="36" max="36" width="8.7109375" bestFit="1" customWidth="1"/>
    <col min="37" max="37" width="8.28515625" bestFit="1" customWidth="1"/>
    <col min="38" max="39" width="16.7109375" customWidth="1"/>
  </cols>
  <sheetData>
    <row r="1" spans="1:41" s="8" customFormat="1" ht="18.75">
      <c r="A1" s="124" t="s">
        <v>93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</row>
    <row r="2" spans="1:41" s="25" customFormat="1" ht="15.75">
      <c r="A2" s="125" t="s">
        <v>100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</row>
    <row r="3" spans="1:41" s="9" customFormat="1" ht="15.75" thickBot="1"/>
    <row r="4" spans="1:41" s="11" customFormat="1" ht="12.75">
      <c r="A4" s="24" t="s">
        <v>6</v>
      </c>
      <c r="B4" s="15" t="s">
        <v>2</v>
      </c>
      <c r="C4" s="15" t="s">
        <v>51</v>
      </c>
      <c r="D4" s="15" t="s">
        <v>86</v>
      </c>
      <c r="E4" s="15" t="s">
        <v>0</v>
      </c>
      <c r="F4" s="15" t="s">
        <v>1</v>
      </c>
      <c r="G4" s="15" t="s">
        <v>75</v>
      </c>
      <c r="H4" s="26" t="s">
        <v>7</v>
      </c>
      <c r="I4" s="22" t="s">
        <v>11</v>
      </c>
      <c r="J4" s="15" t="s">
        <v>80</v>
      </c>
      <c r="K4" s="15" t="s">
        <v>12</v>
      </c>
      <c r="L4" s="15" t="s">
        <v>80</v>
      </c>
      <c r="M4" s="15" t="s">
        <v>13</v>
      </c>
      <c r="N4" s="16" t="s">
        <v>80</v>
      </c>
      <c r="O4" s="14" t="s">
        <v>8</v>
      </c>
      <c r="P4" s="15" t="s">
        <v>80</v>
      </c>
      <c r="Q4" s="15" t="s">
        <v>10</v>
      </c>
      <c r="R4" s="15" t="s">
        <v>80</v>
      </c>
      <c r="S4" s="15" t="s">
        <v>9</v>
      </c>
      <c r="T4" s="15" t="s">
        <v>80</v>
      </c>
      <c r="U4" s="15" t="s">
        <v>38</v>
      </c>
      <c r="V4" s="15" t="s">
        <v>80</v>
      </c>
      <c r="W4" s="15" t="s">
        <v>37</v>
      </c>
      <c r="X4" s="15" t="s">
        <v>80</v>
      </c>
      <c r="Y4" s="15" t="s">
        <v>4</v>
      </c>
      <c r="Z4" s="15" t="s">
        <v>80</v>
      </c>
      <c r="AA4" s="15" t="s">
        <v>3</v>
      </c>
      <c r="AB4" s="15" t="s">
        <v>80</v>
      </c>
      <c r="AC4" s="15" t="s">
        <v>5</v>
      </c>
      <c r="AD4" s="26" t="s">
        <v>80</v>
      </c>
      <c r="AE4" s="14" t="s">
        <v>36</v>
      </c>
      <c r="AF4" s="15" t="s">
        <v>80</v>
      </c>
      <c r="AG4" s="93" t="s">
        <v>87</v>
      </c>
      <c r="AH4" s="16" t="s">
        <v>80</v>
      </c>
      <c r="AI4" s="91" t="s">
        <v>39</v>
      </c>
      <c r="AJ4" s="15" t="s">
        <v>89</v>
      </c>
      <c r="AK4" s="26" t="s">
        <v>90</v>
      </c>
      <c r="AL4" s="31" t="s">
        <v>96</v>
      </c>
      <c r="AM4" s="32" t="s">
        <v>96</v>
      </c>
    </row>
    <row r="5" spans="1:41" s="11" customFormat="1" ht="13.5" thickBot="1">
      <c r="A5" s="54"/>
      <c r="B5" s="55"/>
      <c r="C5" s="55"/>
      <c r="D5" s="56"/>
      <c r="E5" s="57" t="s">
        <v>77</v>
      </c>
      <c r="F5" s="57" t="s">
        <v>78</v>
      </c>
      <c r="G5" s="58" t="s">
        <v>76</v>
      </c>
      <c r="H5" s="71" t="s">
        <v>79</v>
      </c>
      <c r="I5" s="59" t="s">
        <v>83</v>
      </c>
      <c r="J5" s="60" t="s">
        <v>83</v>
      </c>
      <c r="K5" s="61" t="s">
        <v>81</v>
      </c>
      <c r="L5" s="61" t="s">
        <v>81</v>
      </c>
      <c r="M5" s="61" t="s">
        <v>82</v>
      </c>
      <c r="N5" s="62" t="s">
        <v>82</v>
      </c>
      <c r="O5" s="59" t="s">
        <v>83</v>
      </c>
      <c r="P5" s="60" t="s">
        <v>83</v>
      </c>
      <c r="Q5" s="61" t="s">
        <v>81</v>
      </c>
      <c r="R5" s="61" t="s">
        <v>81</v>
      </c>
      <c r="S5" s="61" t="s">
        <v>81</v>
      </c>
      <c r="T5" s="61" t="s">
        <v>81</v>
      </c>
      <c r="U5" s="61" t="s">
        <v>81</v>
      </c>
      <c r="V5" s="61" t="s">
        <v>81</v>
      </c>
      <c r="W5" s="61" t="s">
        <v>81</v>
      </c>
      <c r="X5" s="61" t="s">
        <v>81</v>
      </c>
      <c r="Y5" s="61" t="s">
        <v>82</v>
      </c>
      <c r="Z5" s="61" t="s">
        <v>82</v>
      </c>
      <c r="AA5" s="61" t="s">
        <v>82</v>
      </c>
      <c r="AB5" s="61" t="s">
        <v>82</v>
      </c>
      <c r="AC5" s="61" t="s">
        <v>82</v>
      </c>
      <c r="AD5" s="90" t="s">
        <v>82</v>
      </c>
      <c r="AE5" s="94" t="s">
        <v>82</v>
      </c>
      <c r="AF5" s="88" t="s">
        <v>82</v>
      </c>
      <c r="AG5" s="88" t="s">
        <v>82</v>
      </c>
      <c r="AH5" s="89" t="s">
        <v>82</v>
      </c>
      <c r="AI5" s="92" t="s">
        <v>88</v>
      </c>
      <c r="AJ5" s="63" t="s">
        <v>88</v>
      </c>
      <c r="AK5" s="64" t="s">
        <v>88</v>
      </c>
      <c r="AL5" s="110" t="s">
        <v>94</v>
      </c>
      <c r="AM5" s="111" t="s">
        <v>95</v>
      </c>
    </row>
    <row r="6" spans="1:41" s="10" customFormat="1" ht="12.75">
      <c r="A6" s="46" t="s">
        <v>26</v>
      </c>
      <c r="B6" s="47" t="s">
        <v>71</v>
      </c>
      <c r="C6" s="48" t="s">
        <v>45</v>
      </c>
      <c r="D6" s="49">
        <v>42186</v>
      </c>
      <c r="E6" s="50">
        <v>58.27</v>
      </c>
      <c r="F6" s="50">
        <v>10.5</v>
      </c>
      <c r="G6" s="51">
        <v>0</v>
      </c>
      <c r="H6" s="65">
        <v>34.1</v>
      </c>
      <c r="I6" s="46">
        <v>47.6</v>
      </c>
      <c r="J6" s="47">
        <v>1</v>
      </c>
      <c r="K6" s="48">
        <v>49500000000</v>
      </c>
      <c r="L6" s="48">
        <v>1900000000</v>
      </c>
      <c r="M6" s="48">
        <v>2.1900000000000002E-7</v>
      </c>
      <c r="N6" s="83">
        <v>9.0000000000000012E-9</v>
      </c>
      <c r="O6" s="46">
        <v>2.95</v>
      </c>
      <c r="P6" s="47">
        <v>0.11</v>
      </c>
      <c r="Q6" s="116">
        <v>183260</v>
      </c>
      <c r="R6" s="116">
        <v>18594.120038334699</v>
      </c>
      <c r="S6" s="116">
        <v>53900000</v>
      </c>
      <c r="T6" s="116">
        <v>2700000</v>
      </c>
      <c r="U6" s="116">
        <v>13090000</v>
      </c>
      <c r="V6" s="116">
        <v>1931577.7163991602</v>
      </c>
      <c r="W6" s="116">
        <v>40810000</v>
      </c>
      <c r="X6" s="116">
        <v>3319788.016498914</v>
      </c>
      <c r="Y6" s="117">
        <v>2.4548000000000004E-11</v>
      </c>
      <c r="Z6" s="117">
        <v>2.2702325872033463E-12</v>
      </c>
      <c r="AA6" s="48">
        <v>7.2200000000000003E-9</v>
      </c>
      <c r="AB6" s="48">
        <v>2.0000000000000003E-10</v>
      </c>
      <c r="AC6" s="47">
        <v>3.4000000000000002E-3</v>
      </c>
      <c r="AD6" s="87">
        <v>2.9999999999999997E-4</v>
      </c>
      <c r="AE6" s="66">
        <v>1212.9380053908355</v>
      </c>
      <c r="AF6" s="67">
        <v>109.10187573181003</v>
      </c>
      <c r="AG6" s="67">
        <v>1212.9380053908355</v>
      </c>
      <c r="AH6" s="86">
        <v>109.10187573181003</v>
      </c>
      <c r="AI6" s="96">
        <v>0</v>
      </c>
      <c r="AJ6" s="97">
        <v>2.324847150995538</v>
      </c>
      <c r="AK6" s="97">
        <v>0</v>
      </c>
      <c r="AL6" s="81" t="s">
        <v>14</v>
      </c>
      <c r="AM6" s="82" t="s">
        <v>14</v>
      </c>
    </row>
    <row r="7" spans="1:41" s="10" customFormat="1" ht="12.75">
      <c r="A7" s="17" t="s">
        <v>27</v>
      </c>
      <c r="B7" s="3" t="s">
        <v>71</v>
      </c>
      <c r="C7" s="5" t="s">
        <v>45</v>
      </c>
      <c r="D7" s="4">
        <v>42186</v>
      </c>
      <c r="E7" s="6">
        <v>58.28</v>
      </c>
      <c r="F7" s="6">
        <v>10.85</v>
      </c>
      <c r="G7" s="29">
        <v>0</v>
      </c>
      <c r="H7" s="12">
        <v>34.200000000000003</v>
      </c>
      <c r="I7" s="17">
        <v>47.6</v>
      </c>
      <c r="J7" s="3">
        <v>1</v>
      </c>
      <c r="K7" s="5">
        <v>154000000000</v>
      </c>
      <c r="L7" s="5">
        <v>2000000000</v>
      </c>
      <c r="M7" s="5">
        <v>6.8100000000000002E-7</v>
      </c>
      <c r="N7" s="84">
        <v>1.2000000000000002E-8</v>
      </c>
      <c r="O7" s="17">
        <v>2.98</v>
      </c>
      <c r="P7" s="3">
        <v>0.11</v>
      </c>
      <c r="Q7" s="116">
        <v>145620</v>
      </c>
      <c r="R7" s="116">
        <v>25315.467603818815</v>
      </c>
      <c r="S7" s="118">
        <v>80900000</v>
      </c>
      <c r="T7" s="118">
        <v>4000000</v>
      </c>
      <c r="U7" s="116">
        <v>10401428.571428571</v>
      </c>
      <c r="V7" s="116">
        <v>2124084.1504606716</v>
      </c>
      <c r="W7" s="116">
        <v>70498571.428571433</v>
      </c>
      <c r="X7" s="116">
        <v>4528988.1296199299</v>
      </c>
      <c r="Y7" s="117">
        <v>1.926E-11</v>
      </c>
      <c r="Z7" s="117">
        <v>3.2897568299191959E-12</v>
      </c>
      <c r="AA7" s="5">
        <v>1.07E-8</v>
      </c>
      <c r="AB7" s="5">
        <v>4.0000000000000007E-10</v>
      </c>
      <c r="AC7" s="3">
        <v>1.8E-3</v>
      </c>
      <c r="AD7" s="21">
        <v>2.9999999999999997E-4</v>
      </c>
      <c r="AE7" s="17">
        <v>2184.4414273845468</v>
      </c>
      <c r="AF7" s="3">
        <v>143.17228939701269</v>
      </c>
      <c r="AG7" s="3">
        <v>2184.4414273845468</v>
      </c>
      <c r="AH7" s="18">
        <v>143.17228939701269</v>
      </c>
      <c r="AI7" s="98">
        <v>0</v>
      </c>
      <c r="AJ7" s="100">
        <v>0</v>
      </c>
      <c r="AK7" s="100">
        <v>0</v>
      </c>
      <c r="AL7" s="33" t="s">
        <v>14</v>
      </c>
      <c r="AM7" s="34" t="s">
        <v>14</v>
      </c>
    </row>
    <row r="8" spans="1:41" s="10" customFormat="1" ht="12.75">
      <c r="A8" s="17" t="s">
        <v>28</v>
      </c>
      <c r="B8" s="3" t="s">
        <v>71</v>
      </c>
      <c r="C8" s="5" t="s">
        <v>45</v>
      </c>
      <c r="D8" s="4">
        <v>42186</v>
      </c>
      <c r="E8" s="6">
        <v>58.33</v>
      </c>
      <c r="F8" s="6">
        <v>11.03</v>
      </c>
      <c r="G8" s="29">
        <v>0</v>
      </c>
      <c r="H8" s="12">
        <v>21.8</v>
      </c>
      <c r="I8" s="17">
        <v>27</v>
      </c>
      <c r="J8" s="3">
        <v>0.8</v>
      </c>
      <c r="K8" s="5">
        <v>58200000000</v>
      </c>
      <c r="L8" s="5">
        <v>800000000</v>
      </c>
      <c r="M8" s="5">
        <v>4.5400000000000002E-7</v>
      </c>
      <c r="N8" s="84">
        <v>1E-8</v>
      </c>
      <c r="O8" s="17">
        <v>1.86</v>
      </c>
      <c r="P8" s="3">
        <v>0.62</v>
      </c>
      <c r="Q8" s="116">
        <v>160960</v>
      </c>
      <c r="R8" s="116">
        <v>21423.911874351987</v>
      </c>
      <c r="S8" s="118">
        <v>50300000</v>
      </c>
      <c r="T8" s="118">
        <v>2300000</v>
      </c>
      <c r="U8" s="116">
        <v>11497142.857142856</v>
      </c>
      <c r="V8" s="116">
        <v>1964478.7713238569</v>
      </c>
      <c r="W8" s="116">
        <v>38802857.142857142</v>
      </c>
      <c r="X8" s="116">
        <v>3024760.6257325704</v>
      </c>
      <c r="Y8" s="117">
        <v>3.4240000000000003E-11</v>
      </c>
      <c r="Z8" s="117">
        <v>4.3863424398922615E-12</v>
      </c>
      <c r="AA8" s="5">
        <v>1.07E-8</v>
      </c>
      <c r="AB8" s="5">
        <v>3E-10</v>
      </c>
      <c r="AC8" s="3">
        <v>3.2000000000000002E-3</v>
      </c>
      <c r="AD8" s="21">
        <v>4.0000000000000002E-4</v>
      </c>
      <c r="AE8" s="17">
        <v>1499.8895515794125</v>
      </c>
      <c r="AF8" s="3">
        <v>118.72324487764719</v>
      </c>
      <c r="AG8" s="3">
        <v>1499.8895515794125</v>
      </c>
      <c r="AH8" s="18">
        <v>118.72324487764719</v>
      </c>
      <c r="AI8" s="98">
        <v>0</v>
      </c>
      <c r="AJ8" s="100">
        <v>1.0906659657146065</v>
      </c>
      <c r="AK8" s="100">
        <v>0</v>
      </c>
      <c r="AL8" s="33" t="s">
        <v>14</v>
      </c>
      <c r="AM8" s="34" t="s">
        <v>14</v>
      </c>
    </row>
    <row r="9" spans="1:41" s="10" customFormat="1" ht="12.75">
      <c r="A9" s="17" t="s">
        <v>30</v>
      </c>
      <c r="B9" s="3" t="s">
        <v>71</v>
      </c>
      <c r="C9" s="5" t="s">
        <v>45</v>
      </c>
      <c r="D9" s="4">
        <v>42186</v>
      </c>
      <c r="E9" s="6">
        <v>57.87</v>
      </c>
      <c r="F9" s="6">
        <v>11.3</v>
      </c>
      <c r="G9" s="29">
        <v>0</v>
      </c>
      <c r="H9" s="12">
        <v>31.7</v>
      </c>
      <c r="I9" s="17">
        <v>38.1</v>
      </c>
      <c r="J9" s="3">
        <v>1.1000000000000001</v>
      </c>
      <c r="K9" s="5">
        <v>232000000000</v>
      </c>
      <c r="L9" s="5">
        <v>3900000000</v>
      </c>
      <c r="M9" s="5">
        <v>1.2900000000000001E-6</v>
      </c>
      <c r="N9" s="84">
        <v>2.8000000000000003E-8</v>
      </c>
      <c r="O9" s="17">
        <v>2.83</v>
      </c>
      <c r="P9" s="3">
        <v>7.0000000000000007E-2</v>
      </c>
      <c r="Q9" s="116">
        <v>231000</v>
      </c>
      <c r="R9" s="116">
        <v>23032.403261492276</v>
      </c>
      <c r="S9" s="118">
        <v>105000000</v>
      </c>
      <c r="T9" s="118">
        <v>4300000</v>
      </c>
      <c r="U9" s="116">
        <v>16500000</v>
      </c>
      <c r="V9" s="116">
        <v>2414934.5070766178</v>
      </c>
      <c r="W9" s="116">
        <v>88500000</v>
      </c>
      <c r="X9" s="116">
        <v>4931724.715905115</v>
      </c>
      <c r="Y9" s="117">
        <v>3.2120000000000001E-11</v>
      </c>
      <c r="Z9" s="117">
        <v>3.120320496359308E-12</v>
      </c>
      <c r="AA9" s="5">
        <v>1.46E-8</v>
      </c>
      <c r="AB9" s="5">
        <v>5.0000000000000003E-10</v>
      </c>
      <c r="AC9" s="3">
        <v>2.2000000000000001E-3</v>
      </c>
      <c r="AD9" s="21">
        <v>2.0000000000000001E-4</v>
      </c>
      <c r="AE9" s="17">
        <v>2621.4689265536722</v>
      </c>
      <c r="AF9" s="3">
        <v>152.58529313300306</v>
      </c>
      <c r="AG9" s="3">
        <v>2621.4689265536722</v>
      </c>
      <c r="AH9" s="18">
        <v>152.58529313300306</v>
      </c>
      <c r="AI9" s="98">
        <v>0</v>
      </c>
      <c r="AJ9" s="100">
        <v>0</v>
      </c>
      <c r="AK9" s="100">
        <v>0</v>
      </c>
      <c r="AL9" s="33" t="s">
        <v>14</v>
      </c>
      <c r="AM9" s="34" t="s">
        <v>14</v>
      </c>
    </row>
    <row r="10" spans="1:41" s="10" customFormat="1" ht="12.75">
      <c r="A10" s="17" t="s">
        <v>29</v>
      </c>
      <c r="B10" s="3" t="s">
        <v>71</v>
      </c>
      <c r="C10" s="5" t="s">
        <v>45</v>
      </c>
      <c r="D10" s="4">
        <v>42186</v>
      </c>
      <c r="E10" s="6">
        <v>58.25</v>
      </c>
      <c r="F10" s="6">
        <v>11.43</v>
      </c>
      <c r="G10" s="29">
        <v>0</v>
      </c>
      <c r="H10" s="12">
        <v>23.7</v>
      </c>
      <c r="I10" s="17">
        <v>29.6</v>
      </c>
      <c r="J10" s="3">
        <v>0.9</v>
      </c>
      <c r="K10" s="5">
        <v>70500000000</v>
      </c>
      <c r="L10" s="5">
        <v>900000000</v>
      </c>
      <c r="M10" s="5">
        <v>5.0200000000000002E-7</v>
      </c>
      <c r="N10" s="84">
        <v>1.1000000000000001E-8</v>
      </c>
      <c r="O10" s="17">
        <v>1.99</v>
      </c>
      <c r="P10" s="3">
        <v>0.1</v>
      </c>
      <c r="Q10" s="116">
        <v>187949.99999999997</v>
      </c>
      <c r="R10" s="116">
        <v>29092.309980474223</v>
      </c>
      <c r="S10" s="118">
        <v>53700000</v>
      </c>
      <c r="T10" s="118">
        <v>3200000</v>
      </c>
      <c r="U10" s="116">
        <v>13424999.999999998</v>
      </c>
      <c r="V10" s="116">
        <v>2527281.1541037047</v>
      </c>
      <c r="W10" s="116">
        <v>40275000</v>
      </c>
      <c r="X10" s="116">
        <v>4077640.252877607</v>
      </c>
      <c r="Y10" s="117">
        <v>3.7449999999999997E-11</v>
      </c>
      <c r="Z10" s="117">
        <v>5.5301446635689378E-12</v>
      </c>
      <c r="AA10" s="5">
        <v>1.07E-8</v>
      </c>
      <c r="AB10" s="5">
        <v>4.0000000000000007E-10</v>
      </c>
      <c r="AC10" s="3">
        <v>3.4999999999999996E-3</v>
      </c>
      <c r="AD10" s="21">
        <v>5.0000000000000001E-4</v>
      </c>
      <c r="AE10" s="17">
        <v>1750.465549348231</v>
      </c>
      <c r="AF10" s="3">
        <v>178.62906161867588</v>
      </c>
      <c r="AG10" s="3">
        <v>1750.465549348231</v>
      </c>
      <c r="AH10" s="18">
        <v>178.62906161867588</v>
      </c>
      <c r="AI10" s="98">
        <v>0</v>
      </c>
      <c r="AJ10" s="100">
        <v>0</v>
      </c>
      <c r="AK10" s="100">
        <v>0</v>
      </c>
      <c r="AL10" s="33" t="s">
        <v>14</v>
      </c>
      <c r="AM10" s="34" t="s">
        <v>14</v>
      </c>
    </row>
    <row r="11" spans="1:41" s="10" customFormat="1" ht="12.75">
      <c r="A11" s="17" t="s">
        <v>25</v>
      </c>
      <c r="B11" s="3" t="s">
        <v>71</v>
      </c>
      <c r="C11" s="5" t="s">
        <v>44</v>
      </c>
      <c r="D11" s="4">
        <v>42186</v>
      </c>
      <c r="E11" s="6">
        <v>57.18</v>
      </c>
      <c r="F11" s="6">
        <v>11.67</v>
      </c>
      <c r="G11" s="29">
        <v>0</v>
      </c>
      <c r="H11" s="12">
        <v>20</v>
      </c>
      <c r="I11" s="17">
        <v>24.9</v>
      </c>
      <c r="J11" s="3">
        <v>0.7</v>
      </c>
      <c r="K11" s="5">
        <v>71500000000</v>
      </c>
      <c r="L11" s="5">
        <v>2700000000</v>
      </c>
      <c r="M11" s="5">
        <v>6.0700000000000008E-7</v>
      </c>
      <c r="N11" s="84">
        <v>2.6000000000000001E-8</v>
      </c>
      <c r="O11" s="17">
        <v>1.72</v>
      </c>
      <c r="P11" s="3">
        <v>7.0000000000000007E-2</v>
      </c>
      <c r="Q11" s="116">
        <v>110250</v>
      </c>
      <c r="R11" s="116">
        <v>52805.292348400078</v>
      </c>
      <c r="S11" s="118">
        <v>52500000</v>
      </c>
      <c r="T11" s="118">
        <v>2700000</v>
      </c>
      <c r="U11" s="116">
        <v>7875000</v>
      </c>
      <c r="V11" s="116">
        <v>3865027.6923328764</v>
      </c>
      <c r="W11" s="116">
        <v>44625000</v>
      </c>
      <c r="X11" s="116">
        <v>4714704.5572867021</v>
      </c>
      <c r="Y11" s="117">
        <v>2.5409999999999999E-11</v>
      </c>
      <c r="Z11" s="117">
        <v>1.2129121979764241E-11</v>
      </c>
      <c r="AA11" s="5">
        <v>1.2100000000000001E-8</v>
      </c>
      <c r="AB11" s="5">
        <v>4.0000000000000007E-10</v>
      </c>
      <c r="AC11" s="3">
        <v>2.0999999999999999E-3</v>
      </c>
      <c r="AD11" s="21">
        <v>1E-3</v>
      </c>
      <c r="AE11" s="17">
        <v>1602.2408963585435</v>
      </c>
      <c r="AF11" s="3">
        <v>179.76726023014714</v>
      </c>
      <c r="AG11" s="3">
        <v>1602.2408963585435</v>
      </c>
      <c r="AH11" s="18">
        <v>179.76726023014714</v>
      </c>
      <c r="AI11" s="98">
        <v>0</v>
      </c>
      <c r="AJ11" s="100">
        <v>0.86036277145876738</v>
      </c>
      <c r="AK11" s="100">
        <v>0</v>
      </c>
      <c r="AL11" s="33" t="s">
        <v>14</v>
      </c>
      <c r="AM11" s="34" t="s">
        <v>14</v>
      </c>
    </row>
    <row r="12" spans="1:41" s="10" customFormat="1" ht="12.75">
      <c r="A12" s="17" t="s">
        <v>24</v>
      </c>
      <c r="B12" s="3" t="s">
        <v>71</v>
      </c>
      <c r="C12" s="5" t="s">
        <v>44</v>
      </c>
      <c r="D12" s="4">
        <v>42186</v>
      </c>
      <c r="E12" s="6">
        <v>56.67</v>
      </c>
      <c r="F12" s="6">
        <v>12.12</v>
      </c>
      <c r="G12" s="29">
        <v>0</v>
      </c>
      <c r="H12" s="12">
        <v>18.399999999999999</v>
      </c>
      <c r="I12" s="17">
        <v>22.7</v>
      </c>
      <c r="J12" s="3">
        <v>0.7</v>
      </c>
      <c r="K12" s="5">
        <v>56700000000</v>
      </c>
      <c r="L12" s="5">
        <v>2300000000</v>
      </c>
      <c r="M12" s="5">
        <v>5.2600000000000002E-7</v>
      </c>
      <c r="N12" s="84">
        <v>2.4000000000000003E-8</v>
      </c>
      <c r="O12" s="17">
        <v>1.59</v>
      </c>
      <c r="P12" s="3">
        <v>0.05</v>
      </c>
      <c r="Q12" s="116">
        <v>239400.00000000003</v>
      </c>
      <c r="R12" s="116">
        <v>15160.791536064336</v>
      </c>
      <c r="S12" s="118">
        <v>53200000</v>
      </c>
      <c r="T12" s="118">
        <v>2400000</v>
      </c>
      <c r="U12" s="116">
        <v>17100000</v>
      </c>
      <c r="V12" s="116">
        <v>2128250.3353214627</v>
      </c>
      <c r="W12" s="116">
        <v>36100000</v>
      </c>
      <c r="X12" s="116">
        <v>3207717.1773390369</v>
      </c>
      <c r="Y12" s="117">
        <v>5.9400000000000009E-11</v>
      </c>
      <c r="Z12" s="117">
        <v>3.4687317567087834E-12</v>
      </c>
      <c r="AA12" s="5">
        <v>1.3200000000000001E-8</v>
      </c>
      <c r="AB12" s="5">
        <v>5.0000000000000003E-10</v>
      </c>
      <c r="AC12" s="3">
        <v>4.5000000000000005E-3</v>
      </c>
      <c r="AD12" s="21">
        <v>2.0000000000000001E-4</v>
      </c>
      <c r="AE12" s="17">
        <v>1570.6371191135734</v>
      </c>
      <c r="AF12" s="3">
        <v>153.41622753859241</v>
      </c>
      <c r="AG12" s="3">
        <v>1570.6371191135734</v>
      </c>
      <c r="AH12" s="18">
        <v>153.41622753859241</v>
      </c>
      <c r="AI12" s="98">
        <v>0</v>
      </c>
      <c r="AJ12" s="100">
        <v>0.90189828511051928</v>
      </c>
      <c r="AK12" s="100">
        <v>0</v>
      </c>
      <c r="AL12" s="33" t="s">
        <v>14</v>
      </c>
      <c r="AM12" s="34" t="s">
        <v>14</v>
      </c>
    </row>
    <row r="13" spans="1:41" s="10" customFormat="1" ht="12.75">
      <c r="A13" s="17" t="s">
        <v>31</v>
      </c>
      <c r="B13" s="3" t="s">
        <v>71</v>
      </c>
      <c r="C13" s="5" t="s">
        <v>44</v>
      </c>
      <c r="D13" s="4">
        <v>42186</v>
      </c>
      <c r="E13" s="6">
        <v>56.93</v>
      </c>
      <c r="F13" s="6">
        <v>12.2</v>
      </c>
      <c r="G13" s="29">
        <v>0</v>
      </c>
      <c r="H13" s="12">
        <v>19.3</v>
      </c>
      <c r="I13" s="17">
        <v>22.7</v>
      </c>
      <c r="J13" s="3">
        <v>0.7</v>
      </c>
      <c r="K13" s="5">
        <v>58300000000</v>
      </c>
      <c r="L13" s="5">
        <v>1000000000</v>
      </c>
      <c r="M13" s="5">
        <v>5.4099999999999999E-7</v>
      </c>
      <c r="N13" s="84">
        <v>1.5000000000000002E-8</v>
      </c>
      <c r="O13" s="17">
        <v>1.68</v>
      </c>
      <c r="P13" s="3">
        <v>0.04</v>
      </c>
      <c r="Q13" s="116">
        <v>218240</v>
      </c>
      <c r="R13" s="116">
        <v>21704.045705812547</v>
      </c>
      <c r="S13" s="118">
        <v>49600000</v>
      </c>
      <c r="T13" s="118">
        <v>2000000</v>
      </c>
      <c r="U13" s="116">
        <v>15588571.428571429</v>
      </c>
      <c r="V13" s="116">
        <v>2278810.565332213</v>
      </c>
      <c r="W13" s="116">
        <v>34011428.571428567</v>
      </c>
      <c r="X13" s="116">
        <v>3031992.3470664825</v>
      </c>
      <c r="Y13" s="117">
        <v>5.1039999999999999E-11</v>
      </c>
      <c r="Z13" s="117">
        <v>4.9625799741666636E-12</v>
      </c>
      <c r="AA13" s="5">
        <v>1.16E-8</v>
      </c>
      <c r="AB13" s="5">
        <v>4.0000000000000007E-10</v>
      </c>
      <c r="AC13" s="3">
        <v>4.4000000000000003E-3</v>
      </c>
      <c r="AD13" s="21">
        <v>4.0000000000000002E-4</v>
      </c>
      <c r="AE13" s="17">
        <v>1714.1297043010754</v>
      </c>
      <c r="AF13" s="3">
        <v>155.61119267762825</v>
      </c>
      <c r="AG13" s="3">
        <v>1714.1297043010754</v>
      </c>
      <c r="AH13" s="18">
        <v>155.61119267762825</v>
      </c>
      <c r="AI13" s="98">
        <v>0</v>
      </c>
      <c r="AJ13" s="100">
        <v>0</v>
      </c>
      <c r="AK13" s="100">
        <v>0</v>
      </c>
      <c r="AL13" s="33" t="s">
        <v>14</v>
      </c>
      <c r="AM13" s="34" t="s">
        <v>14</v>
      </c>
    </row>
    <row r="14" spans="1:41" s="10" customFormat="1" ht="12.75">
      <c r="A14" s="17" t="s">
        <v>23</v>
      </c>
      <c r="B14" s="3" t="s">
        <v>71</v>
      </c>
      <c r="C14" s="5" t="s">
        <v>43</v>
      </c>
      <c r="D14" s="4">
        <v>42187</v>
      </c>
      <c r="E14" s="6">
        <v>55.87</v>
      </c>
      <c r="F14" s="6">
        <v>12.75</v>
      </c>
      <c r="G14" s="29">
        <v>0</v>
      </c>
      <c r="H14" s="12">
        <v>12.3</v>
      </c>
      <c r="I14" s="17">
        <v>14.8</v>
      </c>
      <c r="J14" s="3">
        <v>0.4</v>
      </c>
      <c r="K14" s="5">
        <v>20700000000</v>
      </c>
      <c r="L14" s="5">
        <v>1800000000</v>
      </c>
      <c r="M14" s="5">
        <v>2.9500000000000003E-7</v>
      </c>
      <c r="N14" s="84">
        <v>2.8000000000000003E-8</v>
      </c>
      <c r="O14" s="17">
        <v>1.04</v>
      </c>
      <c r="P14" s="3">
        <v>0.04</v>
      </c>
      <c r="Q14" s="116">
        <v>415520</v>
      </c>
      <c r="R14" s="116">
        <v>40192.039012719921</v>
      </c>
      <c r="S14" s="118">
        <v>84800000</v>
      </c>
      <c r="T14" s="118">
        <v>4400000</v>
      </c>
      <c r="U14" s="116">
        <v>29680000</v>
      </c>
      <c r="V14" s="116">
        <v>4284184.4888722841</v>
      </c>
      <c r="W14" s="116">
        <v>55120000</v>
      </c>
      <c r="X14" s="116">
        <v>6141191.8008391401</v>
      </c>
      <c r="Y14" s="117">
        <v>1.5826999999999999E-10</v>
      </c>
      <c r="Z14" s="117">
        <v>1.3999232121798681E-11</v>
      </c>
      <c r="AA14" s="5">
        <v>3.2299999999999998E-8</v>
      </c>
      <c r="AB14" s="5">
        <v>1.1000000000000001E-9</v>
      </c>
      <c r="AC14" s="3">
        <v>4.8999999999999998E-3</v>
      </c>
      <c r="AD14" s="21">
        <v>4.0000000000000002E-4</v>
      </c>
      <c r="AE14" s="17">
        <v>375.54426705370099</v>
      </c>
      <c r="AF14" s="3">
        <v>53.076412452528167</v>
      </c>
      <c r="AG14" s="3">
        <v>375.54426705370099</v>
      </c>
      <c r="AH14" s="18">
        <v>53.076412452528167</v>
      </c>
      <c r="AI14" s="98">
        <v>17.023672095288703</v>
      </c>
      <c r="AJ14" s="100">
        <v>18.058554023609304</v>
      </c>
      <c r="AK14" s="100">
        <v>4.128586360018744</v>
      </c>
      <c r="AL14" s="33" t="s">
        <v>14</v>
      </c>
      <c r="AM14" s="34" t="s">
        <v>14</v>
      </c>
    </row>
    <row r="15" spans="1:41" s="10" customFormat="1" ht="12.75">
      <c r="A15" s="17" t="s">
        <v>22</v>
      </c>
      <c r="B15" s="3" t="s">
        <v>73</v>
      </c>
      <c r="C15" s="5" t="s">
        <v>42</v>
      </c>
      <c r="D15" s="4">
        <v>42187</v>
      </c>
      <c r="E15" s="6">
        <v>55</v>
      </c>
      <c r="F15" s="6">
        <v>13.3</v>
      </c>
      <c r="G15" s="29">
        <v>0</v>
      </c>
      <c r="H15" s="12">
        <v>8.91</v>
      </c>
      <c r="I15" s="17">
        <v>9.82</v>
      </c>
      <c r="J15" s="3">
        <v>0.49</v>
      </c>
      <c r="K15" s="5">
        <v>7670000000</v>
      </c>
      <c r="L15" s="5">
        <v>650000000</v>
      </c>
      <c r="M15" s="5">
        <v>1.6500000000000001E-7</v>
      </c>
      <c r="N15" s="84">
        <v>1.6000000000000001E-8</v>
      </c>
      <c r="O15" s="17">
        <v>0.84199999999999997</v>
      </c>
      <c r="P15" s="3">
        <v>3.5999999999999997E-2</v>
      </c>
      <c r="Q15" s="116">
        <v>404500</v>
      </c>
      <c r="R15" s="116">
        <v>139278.5012124987</v>
      </c>
      <c r="S15" s="118">
        <v>80900000</v>
      </c>
      <c r="T15" s="118">
        <v>4400000</v>
      </c>
      <c r="U15" s="116">
        <v>28892857.142857142</v>
      </c>
      <c r="V15" s="116">
        <v>10418976.649340985</v>
      </c>
      <c r="W15" s="116">
        <v>52007142.857142858</v>
      </c>
      <c r="X15" s="116">
        <v>11309954.660365032</v>
      </c>
      <c r="Y15" s="117">
        <v>1.9000000000000002E-10</v>
      </c>
      <c r="Z15" s="117">
        <v>6.4878039427837224E-11</v>
      </c>
      <c r="AA15" s="5">
        <v>3.8000000000000003E-8</v>
      </c>
      <c r="AB15" s="5">
        <v>1.2E-9</v>
      </c>
      <c r="AC15" s="3">
        <v>5.0000000000000001E-3</v>
      </c>
      <c r="AD15" s="21">
        <v>1.7000000000000001E-3</v>
      </c>
      <c r="AE15" s="17">
        <v>147.47974179370965</v>
      </c>
      <c r="AF15" s="3">
        <v>34.421506843158973</v>
      </c>
      <c r="AG15" s="3">
        <v>147.47974179370965</v>
      </c>
      <c r="AH15" s="18">
        <v>34.421506843158973</v>
      </c>
      <c r="AI15" s="98">
        <v>20.59322944731548</v>
      </c>
      <c r="AJ15" s="100">
        <v>21.86323223276645</v>
      </c>
      <c r="AK15" s="100">
        <v>17.936025304492432</v>
      </c>
      <c r="AL15" s="33" t="s">
        <v>14</v>
      </c>
      <c r="AM15" s="34" t="s">
        <v>14</v>
      </c>
      <c r="AN15" s="114"/>
      <c r="AO15" s="114"/>
    </row>
    <row r="16" spans="1:41" s="10" customFormat="1" ht="12.75">
      <c r="A16" s="17" t="s">
        <v>21</v>
      </c>
      <c r="B16" s="3" t="s">
        <v>73</v>
      </c>
      <c r="C16" s="5" t="s">
        <v>41</v>
      </c>
      <c r="D16" s="4">
        <v>42186</v>
      </c>
      <c r="E16" s="6">
        <v>55.8</v>
      </c>
      <c r="F16" s="6">
        <v>14.8</v>
      </c>
      <c r="G16" s="29">
        <v>0</v>
      </c>
      <c r="H16" s="12">
        <v>8.5500000000000007</v>
      </c>
      <c r="I16" s="17">
        <v>10.3</v>
      </c>
      <c r="J16" s="3">
        <v>0.5</v>
      </c>
      <c r="K16" s="5">
        <v>7190000000</v>
      </c>
      <c r="L16" s="5">
        <v>600000000</v>
      </c>
      <c r="M16" s="5">
        <v>1.4700000000000001E-7</v>
      </c>
      <c r="N16" s="84">
        <v>1.4000000000000001E-8</v>
      </c>
      <c r="O16" s="17">
        <v>0.81100000000000005</v>
      </c>
      <c r="P16" s="3">
        <v>2.5999999999999999E-2</v>
      </c>
      <c r="Q16" s="116">
        <v>211189.99999999997</v>
      </c>
      <c r="R16" s="116">
        <v>35845.646876573446</v>
      </c>
      <c r="S16" s="118">
        <v>43099999.999999993</v>
      </c>
      <c r="T16" s="118">
        <v>2000000</v>
      </c>
      <c r="U16" s="116">
        <v>15084999.999999998</v>
      </c>
      <c r="V16" s="116">
        <v>3027858.875281747</v>
      </c>
      <c r="W16" s="116">
        <v>28014999.999999993</v>
      </c>
      <c r="X16" s="116">
        <v>3628764.165473205</v>
      </c>
      <c r="Y16" s="117">
        <v>1.0290000000000001E-10</v>
      </c>
      <c r="Z16" s="117">
        <v>1.7146571085788554E-11</v>
      </c>
      <c r="AA16" s="5">
        <v>2.1000000000000003E-8</v>
      </c>
      <c r="AB16" s="5">
        <v>6.9999999999999996E-10</v>
      </c>
      <c r="AC16" s="3">
        <v>4.8999999999999998E-3</v>
      </c>
      <c r="AD16" s="21">
        <v>8.0000000000000004E-4</v>
      </c>
      <c r="AE16" s="17">
        <v>256.64822416562561</v>
      </c>
      <c r="AF16" s="3">
        <v>39.545170912731486</v>
      </c>
      <c r="AG16" s="3">
        <v>256.64822416562561</v>
      </c>
      <c r="AH16" s="18">
        <v>39.545170912731486</v>
      </c>
      <c r="AI16" s="98">
        <v>17.958606804827241</v>
      </c>
      <c r="AJ16" s="100">
        <v>20.221559796730844</v>
      </c>
      <c r="AK16" s="100">
        <v>16.086880236305888</v>
      </c>
      <c r="AL16" s="33" t="s">
        <v>14</v>
      </c>
      <c r="AM16" s="34" t="s">
        <v>14</v>
      </c>
      <c r="AN16" s="114"/>
      <c r="AO16" s="114"/>
    </row>
    <row r="17" spans="1:41" s="10" customFormat="1" ht="12.75">
      <c r="A17" s="17" t="s">
        <v>32</v>
      </c>
      <c r="B17" s="3" t="s">
        <v>73</v>
      </c>
      <c r="C17" s="5" t="s">
        <v>41</v>
      </c>
      <c r="D17" s="4">
        <v>42187</v>
      </c>
      <c r="E17" s="6">
        <v>55.62</v>
      </c>
      <c r="F17" s="6">
        <v>14.87</v>
      </c>
      <c r="G17" s="29">
        <v>0</v>
      </c>
      <c r="H17" s="12">
        <v>8.36</v>
      </c>
      <c r="I17" s="17">
        <v>8.39</v>
      </c>
      <c r="J17" s="3">
        <v>0.42</v>
      </c>
      <c r="K17" s="5">
        <v>6230000000</v>
      </c>
      <c r="L17" s="5">
        <v>120000000</v>
      </c>
      <c r="M17" s="5">
        <v>1.5700000000000002E-7</v>
      </c>
      <c r="N17" s="84">
        <v>1E-8</v>
      </c>
      <c r="O17" s="17">
        <v>0.75</v>
      </c>
      <c r="P17" s="3">
        <v>3.1E-2</v>
      </c>
      <c r="Q17" s="116">
        <v>214549.99999999997</v>
      </c>
      <c r="R17" s="116">
        <v>21176.451544109081</v>
      </c>
      <c r="S17" s="118">
        <v>61300000</v>
      </c>
      <c r="T17" s="118">
        <v>3000000</v>
      </c>
      <c r="U17" s="116">
        <v>15324999.999999998</v>
      </c>
      <c r="V17" s="116">
        <v>2232491.1228312659</v>
      </c>
      <c r="W17" s="116">
        <v>45975000</v>
      </c>
      <c r="X17" s="116">
        <v>3739520.9069505692</v>
      </c>
      <c r="Y17" s="117">
        <v>1.1304999999999999E-10</v>
      </c>
      <c r="Z17" s="117">
        <v>1.0302722941048157E-11</v>
      </c>
      <c r="AA17" s="5">
        <v>3.2299999999999998E-8</v>
      </c>
      <c r="AB17" s="5">
        <v>1.0000000000000001E-9</v>
      </c>
      <c r="AC17" s="3">
        <v>3.4999999999999996E-3</v>
      </c>
      <c r="AD17" s="21">
        <v>2.9999999999999997E-4</v>
      </c>
      <c r="AE17" s="17">
        <v>135.50842849374661</v>
      </c>
      <c r="AF17" s="3">
        <v>11.326837718472785</v>
      </c>
      <c r="AG17" s="3">
        <v>135.50842849374661</v>
      </c>
      <c r="AH17" s="18">
        <v>11.326837718472785</v>
      </c>
      <c r="AI17" s="98">
        <v>20.819458236521086</v>
      </c>
      <c r="AJ17" s="100">
        <v>21.673675438913961</v>
      </c>
      <c r="AK17" s="100">
        <v>18.696953879457851</v>
      </c>
      <c r="AL17" s="33" t="s">
        <v>14</v>
      </c>
      <c r="AM17" s="34" t="s">
        <v>14</v>
      </c>
      <c r="AN17" s="114"/>
      <c r="AO17" s="114"/>
    </row>
    <row r="18" spans="1:41" s="10" customFormat="1" ht="12.75">
      <c r="A18" s="17" t="s">
        <v>20</v>
      </c>
      <c r="B18" s="3" t="s">
        <v>73</v>
      </c>
      <c r="C18" s="5" t="s">
        <v>41</v>
      </c>
      <c r="D18" s="4">
        <v>42186</v>
      </c>
      <c r="E18" s="6">
        <v>55.38</v>
      </c>
      <c r="F18" s="6">
        <v>15.33</v>
      </c>
      <c r="G18" s="29">
        <v>0</v>
      </c>
      <c r="H18" s="12">
        <v>8.31</v>
      </c>
      <c r="I18" s="17">
        <v>8.44</v>
      </c>
      <c r="J18" s="3">
        <v>0.42</v>
      </c>
      <c r="K18" s="5">
        <v>4990000000</v>
      </c>
      <c r="L18" s="5">
        <v>170000000</v>
      </c>
      <c r="M18" s="5">
        <v>1.2500000000000002E-7</v>
      </c>
      <c r="N18" s="84">
        <v>9.0000000000000012E-9</v>
      </c>
      <c r="O18" s="17">
        <v>0.75</v>
      </c>
      <c r="P18" s="3">
        <v>3.9E-2</v>
      </c>
      <c r="Q18" s="116">
        <v>221399.99999999997</v>
      </c>
      <c r="R18" s="116">
        <v>35111.549381934143</v>
      </c>
      <c r="S18" s="118">
        <v>54000000</v>
      </c>
      <c r="T18" s="118">
        <v>3300000</v>
      </c>
      <c r="U18" s="116">
        <v>15814285.714285713</v>
      </c>
      <c r="V18" s="116">
        <v>3026690.0098391543</v>
      </c>
      <c r="W18" s="116">
        <v>38185714.285714284</v>
      </c>
      <c r="X18" s="116">
        <v>4477817.8184982184</v>
      </c>
      <c r="Y18" s="117">
        <v>1.1684999999999999E-10</v>
      </c>
      <c r="Z18" s="117">
        <v>1.7493601687474195E-11</v>
      </c>
      <c r="AA18" s="5">
        <v>2.85E-8</v>
      </c>
      <c r="AB18" s="5">
        <v>9.000000000000001E-10</v>
      </c>
      <c r="AC18" s="3">
        <v>4.0999999999999995E-3</v>
      </c>
      <c r="AD18" s="21">
        <v>5.9999999999999995E-4</v>
      </c>
      <c r="AE18" s="17">
        <v>130.6771417882529</v>
      </c>
      <c r="AF18" s="3">
        <v>15.957350693868927</v>
      </c>
      <c r="AG18" s="3">
        <v>130.6771417882529</v>
      </c>
      <c r="AH18" s="18">
        <v>15.957350693868927</v>
      </c>
      <c r="AI18" s="98">
        <v>20.908018112659647</v>
      </c>
      <c r="AJ18" s="100">
        <v>21.832177377708376</v>
      </c>
      <c r="AK18" s="100">
        <v>18.698996535614015</v>
      </c>
      <c r="AL18" s="33" t="s">
        <v>14</v>
      </c>
      <c r="AM18" s="34" t="s">
        <v>14</v>
      </c>
      <c r="AN18" s="114"/>
      <c r="AO18" s="114"/>
    </row>
    <row r="19" spans="1:41" s="10" customFormat="1" ht="12.75">
      <c r="A19" s="17" t="s">
        <v>19</v>
      </c>
      <c r="B19" s="3" t="s">
        <v>73</v>
      </c>
      <c r="C19" s="5" t="s">
        <v>41</v>
      </c>
      <c r="D19" s="4">
        <v>42186</v>
      </c>
      <c r="E19" s="6">
        <v>55.25</v>
      </c>
      <c r="F19" s="6">
        <v>15.98</v>
      </c>
      <c r="G19" s="29">
        <v>0</v>
      </c>
      <c r="H19" s="12">
        <v>8.35</v>
      </c>
      <c r="I19" s="17">
        <v>9.41</v>
      </c>
      <c r="J19" s="3">
        <v>0.45</v>
      </c>
      <c r="K19" s="5">
        <v>6130000000</v>
      </c>
      <c r="L19" s="5">
        <v>200000000</v>
      </c>
      <c r="M19" s="5">
        <v>1.37E-7</v>
      </c>
      <c r="N19" s="84">
        <v>9.0000000000000012E-9</v>
      </c>
      <c r="O19" s="17">
        <v>0.79100000000000004</v>
      </c>
      <c r="P19" s="3">
        <v>2.5000000000000001E-2</v>
      </c>
      <c r="Q19" s="116">
        <v>217919.99999999997</v>
      </c>
      <c r="R19" s="116">
        <v>77899.075732642683</v>
      </c>
      <c r="S19" s="118">
        <v>45400000</v>
      </c>
      <c r="T19" s="118">
        <v>2200000</v>
      </c>
      <c r="U19" s="116">
        <v>15565714.285714284</v>
      </c>
      <c r="V19" s="116">
        <v>5808781.9632612914</v>
      </c>
      <c r="W19" s="116">
        <v>29834285.714285716</v>
      </c>
      <c r="X19" s="116">
        <v>6211436.8624908123</v>
      </c>
      <c r="Y19" s="117">
        <v>1.0895999999999999E-10</v>
      </c>
      <c r="Z19" s="117">
        <v>3.8780584059552276E-11</v>
      </c>
      <c r="AA19" s="5">
        <v>2.2700000000000001E-8</v>
      </c>
      <c r="AB19" s="5">
        <v>8.0000000000000013E-10</v>
      </c>
      <c r="AC19" s="3">
        <v>4.7999999999999996E-3</v>
      </c>
      <c r="AD19" s="21">
        <v>1.7000000000000001E-3</v>
      </c>
      <c r="AE19" s="17">
        <v>205.46830109174485</v>
      </c>
      <c r="AF19" s="3">
        <v>43.300155228936134</v>
      </c>
      <c r="AG19" s="3">
        <v>205.46830109174485</v>
      </c>
      <c r="AH19" s="18">
        <v>43.300155228936134</v>
      </c>
      <c r="AI19" s="98">
        <v>18.765851022182687</v>
      </c>
      <c r="AJ19" s="100">
        <v>21.02359423560597</v>
      </c>
      <c r="AK19" s="100">
        <v>17.179930321940674</v>
      </c>
      <c r="AL19" s="33" t="s">
        <v>14</v>
      </c>
      <c r="AM19" s="34" t="s">
        <v>14</v>
      </c>
      <c r="AN19" s="114"/>
      <c r="AO19" s="114"/>
    </row>
    <row r="20" spans="1:41" s="10" customFormat="1" ht="12.75">
      <c r="A20" s="17" t="s">
        <v>18</v>
      </c>
      <c r="B20" s="3" t="s">
        <v>72</v>
      </c>
      <c r="C20" s="5" t="s">
        <v>40</v>
      </c>
      <c r="D20" s="4">
        <v>42186</v>
      </c>
      <c r="E20" s="6">
        <v>55.55</v>
      </c>
      <c r="F20" s="6">
        <v>18.399999999999999</v>
      </c>
      <c r="G20" s="29">
        <v>0</v>
      </c>
      <c r="H20" s="12">
        <v>8.02</v>
      </c>
      <c r="I20" s="17">
        <v>9.41</v>
      </c>
      <c r="J20" s="3">
        <v>0.47</v>
      </c>
      <c r="K20" s="5">
        <v>5360000000</v>
      </c>
      <c r="L20" s="5">
        <v>180000000</v>
      </c>
      <c r="M20" s="5">
        <v>1.2000000000000002E-7</v>
      </c>
      <c r="N20" s="84">
        <v>8.0000000000000005E-9</v>
      </c>
      <c r="O20" s="17">
        <v>0.75</v>
      </c>
      <c r="P20" s="3">
        <v>0.02</v>
      </c>
      <c r="Q20" s="116">
        <v>212439.99999999994</v>
      </c>
      <c r="R20" s="116">
        <v>32876.047511828423</v>
      </c>
      <c r="S20" s="118">
        <v>45199999.999999993</v>
      </c>
      <c r="T20" s="118">
        <v>1900000</v>
      </c>
      <c r="U20" s="116">
        <v>15174285.714285709</v>
      </c>
      <c r="V20" s="116">
        <v>2856175.8458308144</v>
      </c>
      <c r="W20" s="116">
        <v>30025714.285714284</v>
      </c>
      <c r="X20" s="116">
        <v>3430414.0365715865</v>
      </c>
      <c r="Y20" s="117">
        <v>1.1185999999999999E-10</v>
      </c>
      <c r="Z20" s="117">
        <v>1.7079028075391178E-11</v>
      </c>
      <c r="AA20" s="5">
        <v>2.3800000000000001E-8</v>
      </c>
      <c r="AB20" s="5">
        <v>8.0000000000000013E-10</v>
      </c>
      <c r="AC20" s="3">
        <v>4.6999999999999993E-3</v>
      </c>
      <c r="AD20" s="21">
        <v>7.000000000000001E-4</v>
      </c>
      <c r="AE20" s="17">
        <v>178.51365496241317</v>
      </c>
      <c r="AF20" s="3">
        <v>21.257849435166666</v>
      </c>
      <c r="AG20" s="3">
        <v>178.51365496241317</v>
      </c>
      <c r="AH20" s="18">
        <v>21.257849435166666</v>
      </c>
      <c r="AI20" s="98">
        <v>20.004024024121236</v>
      </c>
      <c r="AJ20" s="100">
        <v>21.107307055639239</v>
      </c>
      <c r="AK20" s="100">
        <v>17.731951448043219</v>
      </c>
      <c r="AL20" s="33" t="s">
        <v>14</v>
      </c>
      <c r="AM20" s="34" t="s">
        <v>14</v>
      </c>
      <c r="AN20" s="114"/>
      <c r="AO20" s="114"/>
    </row>
    <row r="21" spans="1:41" s="10" customFormat="1" ht="12.75">
      <c r="A21" s="17" t="s">
        <v>17</v>
      </c>
      <c r="B21" s="3" t="s">
        <v>72</v>
      </c>
      <c r="C21" s="5" t="s">
        <v>40</v>
      </c>
      <c r="D21" s="4">
        <v>42186</v>
      </c>
      <c r="E21" s="6">
        <v>56.6</v>
      </c>
      <c r="F21" s="6">
        <v>19.579999999999998</v>
      </c>
      <c r="G21" s="29">
        <v>0</v>
      </c>
      <c r="H21" s="12">
        <v>7.7</v>
      </c>
      <c r="I21" s="17">
        <v>8.77</v>
      </c>
      <c r="J21" s="3">
        <v>0.44</v>
      </c>
      <c r="K21" s="5">
        <v>4310000000</v>
      </c>
      <c r="L21" s="5">
        <v>140000000</v>
      </c>
      <c r="M21" s="5">
        <v>1.04E-7</v>
      </c>
      <c r="N21" s="84">
        <v>7.0000000000000006E-9</v>
      </c>
      <c r="O21" s="17">
        <v>0.76</v>
      </c>
      <c r="P21" s="3">
        <v>2.5000000000000001E-2</v>
      </c>
      <c r="Q21" s="116">
        <v>255320</v>
      </c>
      <c r="R21" s="116">
        <v>74614.77132579044</v>
      </c>
      <c r="S21" s="118">
        <v>49100000</v>
      </c>
      <c r="T21" s="118">
        <v>2300000</v>
      </c>
      <c r="U21" s="116">
        <v>18237142.857142858</v>
      </c>
      <c r="V21" s="116">
        <v>5676526.6777198771</v>
      </c>
      <c r="W21" s="116">
        <v>30862857.142857142</v>
      </c>
      <c r="X21" s="116">
        <v>6124782.0469683222</v>
      </c>
      <c r="Y21" s="117">
        <v>1.3312000000000003E-10</v>
      </c>
      <c r="Z21" s="117">
        <v>3.8684136283494822E-11</v>
      </c>
      <c r="AA21" s="5">
        <v>2.5600000000000004E-8</v>
      </c>
      <c r="AB21" s="5">
        <v>9.000000000000001E-10</v>
      </c>
      <c r="AC21" s="3">
        <v>5.1999999999999998E-3</v>
      </c>
      <c r="AD21" s="21">
        <v>1.5E-3</v>
      </c>
      <c r="AE21" s="17">
        <v>139.65006480281428</v>
      </c>
      <c r="AF21" s="3">
        <v>28.082561922755339</v>
      </c>
      <c r="AG21" s="3">
        <v>139.65006480281428</v>
      </c>
      <c r="AH21" s="18">
        <v>28.082561922755339</v>
      </c>
      <c r="AI21" s="98">
        <v>20.738451628318671</v>
      </c>
      <c r="AJ21" s="100">
        <v>21.885896566109977</v>
      </c>
      <c r="AK21" s="100">
        <v>18.196444029069198</v>
      </c>
      <c r="AL21" s="33" t="s">
        <v>14</v>
      </c>
      <c r="AM21" s="34" t="s">
        <v>14</v>
      </c>
      <c r="AN21" s="114"/>
      <c r="AO21" s="114"/>
    </row>
    <row r="22" spans="1:41" s="10" customFormat="1" ht="12.75">
      <c r="A22" s="17" t="s">
        <v>16</v>
      </c>
      <c r="B22" s="3" t="s">
        <v>72</v>
      </c>
      <c r="C22" s="5" t="s">
        <v>40</v>
      </c>
      <c r="D22" s="4">
        <v>42186</v>
      </c>
      <c r="E22" s="6">
        <v>57.33</v>
      </c>
      <c r="F22" s="6">
        <v>20.05</v>
      </c>
      <c r="G22" s="29">
        <v>0</v>
      </c>
      <c r="H22" s="12">
        <v>7.52</v>
      </c>
      <c r="I22" s="17">
        <v>7.29</v>
      </c>
      <c r="J22" s="3">
        <v>0.37</v>
      </c>
      <c r="K22" s="5">
        <v>4019999999.9999995</v>
      </c>
      <c r="L22" s="5">
        <v>140000000</v>
      </c>
      <c r="M22" s="5">
        <v>1.1600000000000001E-7</v>
      </c>
      <c r="N22" s="84">
        <v>9.0000000000000012E-9</v>
      </c>
      <c r="O22" s="17">
        <v>0.70899999999999996</v>
      </c>
      <c r="P22" s="3">
        <v>0.02</v>
      </c>
      <c r="Q22" s="116">
        <v>218440</v>
      </c>
      <c r="R22" s="116">
        <v>22414.147318156003</v>
      </c>
      <c r="S22" s="118">
        <v>50800000</v>
      </c>
      <c r="T22" s="118">
        <v>2200000</v>
      </c>
      <c r="U22" s="116">
        <v>15602857.142857142</v>
      </c>
      <c r="V22" s="116">
        <v>2314720.6268989393</v>
      </c>
      <c r="W22" s="116">
        <v>35197142.857142858</v>
      </c>
      <c r="X22" s="116">
        <v>3193420.0444964045</v>
      </c>
      <c r="Y22" s="117">
        <v>1.2211999999999999E-10</v>
      </c>
      <c r="Z22" s="117">
        <v>1.2146587998281656E-11</v>
      </c>
      <c r="AA22" s="5">
        <v>2.84E-8</v>
      </c>
      <c r="AB22" s="5">
        <v>1.0000000000000001E-9</v>
      </c>
      <c r="AC22" s="3">
        <v>4.3E-3</v>
      </c>
      <c r="AD22" s="21">
        <v>4.0000000000000002E-4</v>
      </c>
      <c r="AE22" s="17">
        <v>114.21381605649808</v>
      </c>
      <c r="AF22" s="3">
        <v>11.099730863377534</v>
      </c>
      <c r="AG22" s="3">
        <v>114.21381605649808</v>
      </c>
      <c r="AH22" s="18">
        <v>11.099730863377534</v>
      </c>
      <c r="AI22" s="98">
        <v>21.256893216122535</v>
      </c>
      <c r="AJ22" s="100">
        <v>22.042902009707404</v>
      </c>
      <c r="AK22" s="100">
        <v>19.976945933583465</v>
      </c>
      <c r="AL22" s="33" t="s">
        <v>14</v>
      </c>
      <c r="AM22" s="34" t="s">
        <v>14</v>
      </c>
      <c r="AN22" s="114"/>
      <c r="AO22" s="114"/>
    </row>
    <row r="23" spans="1:41" s="10" customFormat="1" ht="12.75">
      <c r="A23" s="17" t="s">
        <v>15</v>
      </c>
      <c r="B23" s="3" t="s">
        <v>72</v>
      </c>
      <c r="C23" s="5" t="s">
        <v>40</v>
      </c>
      <c r="D23" s="4">
        <v>42186</v>
      </c>
      <c r="E23" s="6">
        <v>58</v>
      </c>
      <c r="F23" s="6">
        <v>19.88</v>
      </c>
      <c r="G23" s="29">
        <v>0</v>
      </c>
      <c r="H23" s="12">
        <v>7.07</v>
      </c>
      <c r="I23" s="17">
        <v>7.25</v>
      </c>
      <c r="J23" s="3">
        <v>0.36</v>
      </c>
      <c r="K23" s="5">
        <v>3470000000</v>
      </c>
      <c r="L23" s="5">
        <v>120000000</v>
      </c>
      <c r="M23" s="5">
        <v>1.01E-7</v>
      </c>
      <c r="N23" s="84">
        <v>8.0000000000000005E-9</v>
      </c>
      <c r="O23" s="17">
        <v>0.71899999999999997</v>
      </c>
      <c r="P23" s="3">
        <v>2.8000000000000001E-2</v>
      </c>
      <c r="Q23" s="116">
        <v>254100.00000000003</v>
      </c>
      <c r="R23" s="116">
        <v>26336.903766388335</v>
      </c>
      <c r="S23" s="118">
        <v>46200000</v>
      </c>
      <c r="T23" s="118">
        <v>2300000</v>
      </c>
      <c r="U23" s="116">
        <v>18150000</v>
      </c>
      <c r="V23" s="116">
        <v>2705656.5133747756</v>
      </c>
      <c r="W23" s="116">
        <v>28050000</v>
      </c>
      <c r="X23" s="116">
        <v>3551137.4471241389</v>
      </c>
      <c r="Y23" s="117">
        <v>1.3970000000000002E-10</v>
      </c>
      <c r="Z23" s="117">
        <v>1.3440610105199838E-11</v>
      </c>
      <c r="AA23" s="5">
        <v>2.5399999999999999E-8</v>
      </c>
      <c r="AB23" s="5">
        <v>8.0000000000000013E-10</v>
      </c>
      <c r="AC23" s="3">
        <v>5.5000000000000005E-3</v>
      </c>
      <c r="AD23" s="21">
        <v>5.0000000000000001E-4</v>
      </c>
      <c r="AE23" s="17">
        <v>123.70766488413547</v>
      </c>
      <c r="AF23" s="3">
        <v>16.235211787244083</v>
      </c>
      <c r="AG23" s="3">
        <v>123.70766488413547</v>
      </c>
      <c r="AH23" s="18">
        <v>16.235211787244083</v>
      </c>
      <c r="AI23" s="98">
        <v>21.04656904368062</v>
      </c>
      <c r="AJ23" s="100">
        <v>21.95568166691919</v>
      </c>
      <c r="AK23" s="100">
        <v>18.858389222176811</v>
      </c>
      <c r="AL23" s="33" t="s">
        <v>14</v>
      </c>
      <c r="AM23" s="34" t="s">
        <v>14</v>
      </c>
      <c r="AN23" s="114"/>
      <c r="AO23" s="114"/>
    </row>
    <row r="24" spans="1:41" s="10" customFormat="1" ht="12.75">
      <c r="A24" s="17" t="s">
        <v>35</v>
      </c>
      <c r="B24" s="3" t="s">
        <v>72</v>
      </c>
      <c r="C24" s="5" t="s">
        <v>46</v>
      </c>
      <c r="D24" s="4">
        <v>42186</v>
      </c>
      <c r="E24" s="6">
        <v>58.02</v>
      </c>
      <c r="F24" s="6">
        <v>17.98</v>
      </c>
      <c r="G24" s="29">
        <v>0</v>
      </c>
      <c r="H24" s="12">
        <v>6.77</v>
      </c>
      <c r="I24" s="17">
        <v>6.72</v>
      </c>
      <c r="J24" s="3">
        <v>0.32</v>
      </c>
      <c r="K24" s="5">
        <v>3470000000</v>
      </c>
      <c r="L24" s="5">
        <v>90000000</v>
      </c>
      <c r="M24" s="5">
        <v>1.0900000000000001E-7</v>
      </c>
      <c r="N24" s="84">
        <v>9.0000000000000012E-9</v>
      </c>
      <c r="O24" s="17">
        <v>0.65700000000000003</v>
      </c>
      <c r="P24" s="3">
        <v>2.4E-2</v>
      </c>
      <c r="Q24" s="116">
        <v>218500</v>
      </c>
      <c r="R24" s="116">
        <v>17113.506361935299</v>
      </c>
      <c r="S24" s="118">
        <v>43700000</v>
      </c>
      <c r="T24" s="118">
        <v>2200000</v>
      </c>
      <c r="U24" s="116">
        <v>15607142.857142856</v>
      </c>
      <c r="V24" s="116">
        <v>2071346.8498255864</v>
      </c>
      <c r="W24" s="116">
        <v>28092857.142857142</v>
      </c>
      <c r="X24" s="116">
        <v>3021668.0446869708</v>
      </c>
      <c r="Y24" s="117">
        <v>1.3150000000000001E-10</v>
      </c>
      <c r="Z24" s="117">
        <v>9.0830666627521787E-12</v>
      </c>
      <c r="AA24" s="5">
        <v>2.6300000000000004E-8</v>
      </c>
      <c r="AB24" s="5">
        <v>9.000000000000001E-10</v>
      </c>
      <c r="AC24" s="3">
        <v>5.0000000000000001E-3</v>
      </c>
      <c r="AD24" s="21">
        <v>2.9999999999999997E-4</v>
      </c>
      <c r="AE24" s="17">
        <v>123.51894228324434</v>
      </c>
      <c r="AF24" s="3">
        <v>13.666500676999933</v>
      </c>
      <c r="AG24" s="3">
        <v>123.51894228324434</v>
      </c>
      <c r="AH24" s="18">
        <v>13.666500676999933</v>
      </c>
      <c r="AI24" s="98">
        <v>21.050749953401464</v>
      </c>
      <c r="AJ24" s="100">
        <v>21.915123493796955</v>
      </c>
      <c r="AK24" s="100">
        <v>18.924070633014935</v>
      </c>
      <c r="AL24" s="33" t="s">
        <v>14</v>
      </c>
      <c r="AM24" s="34" t="s">
        <v>14</v>
      </c>
      <c r="AN24" s="114"/>
      <c r="AO24" s="114"/>
    </row>
    <row r="25" spans="1:41" s="10" customFormat="1" ht="12.75">
      <c r="A25" s="17" t="s">
        <v>34</v>
      </c>
      <c r="B25" s="3" t="s">
        <v>72</v>
      </c>
      <c r="C25" s="5" t="s">
        <v>46</v>
      </c>
      <c r="D25" s="4">
        <v>42186</v>
      </c>
      <c r="E25" s="6">
        <v>57.12</v>
      </c>
      <c r="F25" s="6">
        <v>17.07</v>
      </c>
      <c r="G25" s="29">
        <v>0</v>
      </c>
      <c r="H25" s="12">
        <v>7.42</v>
      </c>
      <c r="I25" s="17">
        <v>7.92</v>
      </c>
      <c r="J25" s="3">
        <v>0.39</v>
      </c>
      <c r="K25" s="5">
        <v>4650000000</v>
      </c>
      <c r="L25" s="5">
        <v>110000000</v>
      </c>
      <c r="M25" s="5">
        <v>1.24E-7</v>
      </c>
      <c r="N25" s="84">
        <v>8.0000000000000005E-9</v>
      </c>
      <c r="O25" s="17">
        <v>0.68799999999999994</v>
      </c>
      <c r="P25" s="3">
        <v>2.1000000000000001E-2</v>
      </c>
      <c r="Q25" s="116">
        <v>210320</v>
      </c>
      <c r="R25" s="116">
        <v>30269.535840511329</v>
      </c>
      <c r="S25" s="118">
        <v>47800000</v>
      </c>
      <c r="T25" s="118">
        <v>2200000</v>
      </c>
      <c r="U25" s="116">
        <v>15022857.142857142</v>
      </c>
      <c r="V25" s="116">
        <v>2695459.9325959017</v>
      </c>
      <c r="W25" s="116">
        <v>32777142.857142858</v>
      </c>
      <c r="X25" s="116">
        <v>3479296.516284564</v>
      </c>
      <c r="Y25" s="117">
        <v>1.2056000000000002E-10</v>
      </c>
      <c r="Z25" s="117">
        <v>1.6910209933646594E-11</v>
      </c>
      <c r="AA25" s="5">
        <v>2.7400000000000001E-8</v>
      </c>
      <c r="AB25" s="5">
        <v>9.000000000000001E-10</v>
      </c>
      <c r="AC25" s="3">
        <v>4.4000000000000003E-3</v>
      </c>
      <c r="AD25" s="21">
        <v>5.9999999999999995E-4</v>
      </c>
      <c r="AE25" s="17">
        <v>141.86715481171547</v>
      </c>
      <c r="AF25" s="3">
        <v>15.428627336971383</v>
      </c>
      <c r="AG25" s="3">
        <v>141.86715481171547</v>
      </c>
      <c r="AH25" s="18">
        <v>15.428627336971383</v>
      </c>
      <c r="AI25" s="98">
        <v>20.696554003913889</v>
      </c>
      <c r="AJ25" s="100">
        <v>21.63247450644667</v>
      </c>
      <c r="AK25" s="100">
        <v>18.44504716819074</v>
      </c>
      <c r="AL25" s="33" t="s">
        <v>14</v>
      </c>
      <c r="AM25" s="34" t="s">
        <v>14</v>
      </c>
      <c r="AN25" s="114"/>
      <c r="AO25" s="114"/>
    </row>
    <row r="26" spans="1:41" s="10" customFormat="1" ht="13.5" thickBot="1">
      <c r="A26" s="39" t="s">
        <v>33</v>
      </c>
      <c r="B26" s="37" t="s">
        <v>72</v>
      </c>
      <c r="C26" s="28" t="s">
        <v>46</v>
      </c>
      <c r="D26" s="73">
        <v>42186</v>
      </c>
      <c r="E26" s="74">
        <v>56.37</v>
      </c>
      <c r="F26" s="74">
        <v>16.2</v>
      </c>
      <c r="G26" s="75">
        <v>0</v>
      </c>
      <c r="H26" s="76">
        <v>7.86</v>
      </c>
      <c r="I26" s="39">
        <v>8.49</v>
      </c>
      <c r="J26" s="37">
        <v>0.38</v>
      </c>
      <c r="K26" s="37">
        <v>5960000000</v>
      </c>
      <c r="L26" s="37">
        <v>140000000</v>
      </c>
      <c r="M26" s="37">
        <v>1.48E-7</v>
      </c>
      <c r="N26" s="40">
        <v>9.0000000000000012E-9</v>
      </c>
      <c r="O26" s="39">
        <v>0.68799999999999994</v>
      </c>
      <c r="P26" s="37">
        <v>0.03</v>
      </c>
      <c r="Q26" s="119">
        <v>346860</v>
      </c>
      <c r="R26" s="119">
        <v>42485.579906598905</v>
      </c>
      <c r="S26" s="120">
        <v>42300000.000000007</v>
      </c>
      <c r="T26" s="120">
        <v>2300000</v>
      </c>
      <c r="U26" s="119">
        <v>24775714.285714284</v>
      </c>
      <c r="V26" s="119">
        <v>4031860.0693740491</v>
      </c>
      <c r="W26" s="119">
        <v>17524285.714285724</v>
      </c>
      <c r="X26" s="119">
        <v>4641755.661278706</v>
      </c>
      <c r="Y26" s="121">
        <v>1.9925999999999999E-10</v>
      </c>
      <c r="Z26" s="121">
        <v>2.2832663007192135E-11</v>
      </c>
      <c r="AA26" s="28">
        <v>2.4300000000000003E-8</v>
      </c>
      <c r="AB26" s="28">
        <v>8.0000000000000013E-10</v>
      </c>
      <c r="AC26" s="37">
        <v>8.199999999999999E-3</v>
      </c>
      <c r="AD26" s="38">
        <v>8.9999999999999998E-4</v>
      </c>
      <c r="AE26" s="19">
        <v>340.09945381918953</v>
      </c>
      <c r="AF26" s="20">
        <v>90.437592455236441</v>
      </c>
      <c r="AG26" s="20">
        <v>340.09945381918953</v>
      </c>
      <c r="AH26" s="85">
        <v>90.437592455236441</v>
      </c>
      <c r="AI26" s="101">
        <v>17.300468125339421</v>
      </c>
      <c r="AJ26" s="103">
        <v>18.98962578206465</v>
      </c>
      <c r="AK26" s="103">
        <v>4.0625556062982469</v>
      </c>
      <c r="AL26" s="35" t="s">
        <v>14</v>
      </c>
      <c r="AM26" s="36" t="s">
        <v>14</v>
      </c>
      <c r="AN26" s="114"/>
      <c r="AO26" s="114"/>
    </row>
    <row r="27" spans="1:41" s="10" customFormat="1" ht="12.75">
      <c r="A27" s="77" t="s">
        <v>70</v>
      </c>
      <c r="B27" s="67" t="s">
        <v>71</v>
      </c>
      <c r="C27" s="68" t="s">
        <v>45</v>
      </c>
      <c r="D27" s="69">
        <v>43416</v>
      </c>
      <c r="E27" s="78">
        <v>58.27</v>
      </c>
      <c r="F27" s="78">
        <v>10.72</v>
      </c>
      <c r="G27" s="70">
        <v>1</v>
      </c>
      <c r="H27" s="79">
        <v>34.5</v>
      </c>
      <c r="I27" s="66">
        <v>55.383144085206233</v>
      </c>
      <c r="J27" s="67">
        <v>0.61766064463067072</v>
      </c>
      <c r="K27" s="67">
        <v>24226201896.681633</v>
      </c>
      <c r="L27" s="67">
        <v>481927456.83232594</v>
      </c>
      <c r="M27" s="67">
        <f>K27/(I27*0.000001/127*6.02E+23)</f>
        <v>9.2281565839064739E-8</v>
      </c>
      <c r="N27" s="86">
        <f>SQRT((J27/I27)^2+(L27/K27)^2)*M27</f>
        <v>2.1045509991723616E-9</v>
      </c>
      <c r="O27" s="66">
        <v>3.66</v>
      </c>
      <c r="P27" s="67">
        <v>7.0000000000000007E-2</v>
      </c>
      <c r="Q27" s="67">
        <v>157000</v>
      </c>
      <c r="R27" s="67">
        <v>20000</v>
      </c>
      <c r="S27" s="67">
        <v>33600000</v>
      </c>
      <c r="T27" s="67">
        <v>1500000</v>
      </c>
      <c r="U27" s="67">
        <v>11200000</v>
      </c>
      <c r="V27" s="67">
        <v>1400000</v>
      </c>
      <c r="W27" s="67">
        <v>22400000</v>
      </c>
      <c r="X27" s="67">
        <v>2100000</v>
      </c>
      <c r="Y27" s="67">
        <v>1.6999999999999999E-11</v>
      </c>
      <c r="Z27" s="67">
        <v>2.0999999999999999E-12</v>
      </c>
      <c r="AA27" s="67">
        <v>3.6300000000000001E-9</v>
      </c>
      <c r="AB27" s="67">
        <v>1.5E-10</v>
      </c>
      <c r="AC27" s="67">
        <v>4.7000000000000002E-3</v>
      </c>
      <c r="AD27" s="80">
        <v>5.9999999999999995E-4</v>
      </c>
      <c r="AE27" s="46">
        <v>1082.217059839001</v>
      </c>
      <c r="AF27" s="47">
        <v>117.75332634399126</v>
      </c>
      <c r="AG27" s="47">
        <v>1075.9845808461218</v>
      </c>
      <c r="AH27" s="95">
        <v>117.07518592279909</v>
      </c>
      <c r="AI27" s="104">
        <v>4.3866066352982216</v>
      </c>
      <c r="AJ27" s="106">
        <v>11.806007811577274</v>
      </c>
      <c r="AK27" s="105">
        <v>2.3634703196346436</v>
      </c>
      <c r="AL27" s="81" t="s">
        <v>91</v>
      </c>
      <c r="AM27" s="82" t="s">
        <v>92</v>
      </c>
    </row>
    <row r="28" spans="1:41" s="10" customFormat="1" ht="12.75">
      <c r="A28" s="41" t="s">
        <v>69</v>
      </c>
      <c r="B28" s="3" t="s">
        <v>71</v>
      </c>
      <c r="C28" s="5" t="s">
        <v>45</v>
      </c>
      <c r="D28" s="4">
        <v>43416</v>
      </c>
      <c r="E28" s="7">
        <v>58.27</v>
      </c>
      <c r="F28" s="7">
        <v>10.72</v>
      </c>
      <c r="G28" s="29">
        <v>200</v>
      </c>
      <c r="H28" s="13">
        <v>35.1</v>
      </c>
      <c r="I28" s="17">
        <v>60.634883995100679</v>
      </c>
      <c r="J28" s="3">
        <v>0.67994965630118787</v>
      </c>
      <c r="K28" s="3">
        <v>5589390848.5765047</v>
      </c>
      <c r="L28" s="3">
        <v>196222564.59788081</v>
      </c>
      <c r="M28" s="3">
        <f t="shared" ref="M28:M48" si="0">K28/(I28*0.000001/127*6.02E+23)</f>
        <v>1.9446845246574248E-8</v>
      </c>
      <c r="N28" s="18">
        <f t="shared" ref="N28:N48" si="1">SQRT((J28/I28)^2+(L28/K28)^2)*M28</f>
        <v>7.1668921898336874E-10</v>
      </c>
      <c r="O28" s="17">
        <v>3.76</v>
      </c>
      <c r="P28" s="3">
        <v>0.1</v>
      </c>
      <c r="Q28" s="3">
        <v>140000</v>
      </c>
      <c r="R28" s="3">
        <v>23000</v>
      </c>
      <c r="S28" s="3">
        <v>23000000</v>
      </c>
      <c r="T28" s="3">
        <v>1700000</v>
      </c>
      <c r="U28" s="3">
        <v>10000000</v>
      </c>
      <c r="V28" s="3">
        <v>1600000</v>
      </c>
      <c r="W28" s="3">
        <v>13100000</v>
      </c>
      <c r="X28" s="3">
        <v>2400000</v>
      </c>
      <c r="Y28" s="3">
        <v>1.4699999999999998E-11</v>
      </c>
      <c r="Z28" s="3">
        <v>2.3999999999999999E-12</v>
      </c>
      <c r="AA28" s="3">
        <v>2.4199999999999999E-9</v>
      </c>
      <c r="AB28" s="3">
        <v>1.7000000000000003E-10</v>
      </c>
      <c r="AC28" s="3">
        <v>6.1000000000000004E-3</v>
      </c>
      <c r="AD28" s="21">
        <v>1.1000000000000001E-3</v>
      </c>
      <c r="AE28" s="17">
        <v>365.83203309991148</v>
      </c>
      <c r="AF28" s="3">
        <v>63.461578305219845</v>
      </c>
      <c r="AG28" s="3">
        <v>367.37579308147724</v>
      </c>
      <c r="AH28" s="18">
        <v>63.729377284233372</v>
      </c>
      <c r="AI28" s="98">
        <v>20.44882341338166</v>
      </c>
      <c r="AJ28" s="100">
        <v>21.66068886057792</v>
      </c>
      <c r="AK28" s="99">
        <v>7.407262733943071</v>
      </c>
      <c r="AL28" s="52" t="s">
        <v>91</v>
      </c>
      <c r="AM28" s="53" t="s">
        <v>92</v>
      </c>
    </row>
    <row r="29" spans="1:41" s="10" customFormat="1" ht="12.75">
      <c r="A29" s="41" t="s">
        <v>68</v>
      </c>
      <c r="B29" s="3" t="s">
        <v>71</v>
      </c>
      <c r="C29" s="5" t="s">
        <v>44</v>
      </c>
      <c r="D29" s="4">
        <v>43441</v>
      </c>
      <c r="E29" s="7">
        <v>57.19</v>
      </c>
      <c r="F29" s="7">
        <v>11.66</v>
      </c>
      <c r="G29" s="29">
        <v>40</v>
      </c>
      <c r="H29" s="13">
        <v>34.700000000000003</v>
      </c>
      <c r="I29" s="17">
        <v>53.03467423761461</v>
      </c>
      <c r="J29" s="3">
        <v>0.6034550801330244</v>
      </c>
      <c r="K29" s="3">
        <v>18347522514.790779</v>
      </c>
      <c r="L29" s="3">
        <v>639852930.31736863</v>
      </c>
      <c r="M29" s="3">
        <f t="shared" si="0"/>
        <v>7.2983511236659775E-8</v>
      </c>
      <c r="N29" s="18">
        <f t="shared" si="1"/>
        <v>2.6772830935965102E-9</v>
      </c>
      <c r="O29" s="17">
        <v>3.67</v>
      </c>
      <c r="P29" s="3">
        <v>0.08</v>
      </c>
      <c r="Q29" s="3">
        <v>136000</v>
      </c>
      <c r="R29" s="3">
        <v>24000</v>
      </c>
      <c r="S29" s="3">
        <v>32700000.000000004</v>
      </c>
      <c r="T29" s="3">
        <v>1200000</v>
      </c>
      <c r="U29" s="3">
        <v>9700000</v>
      </c>
      <c r="V29" s="3">
        <v>1700000</v>
      </c>
      <c r="W29" s="3">
        <v>23000000</v>
      </c>
      <c r="X29" s="3">
        <v>2100000</v>
      </c>
      <c r="Y29" s="3">
        <v>1.4699999999999998E-11</v>
      </c>
      <c r="Z29" s="3">
        <v>2.5999999999999998E-12</v>
      </c>
      <c r="AA29" s="3">
        <v>3.5200000000000003E-9</v>
      </c>
      <c r="AB29" s="3">
        <v>1.0000000000000002E-10</v>
      </c>
      <c r="AC29" s="3">
        <v>4.1999999999999997E-3</v>
      </c>
      <c r="AD29" s="21">
        <v>7.000000000000001E-4</v>
      </c>
      <c r="AE29" s="17">
        <v>994.33017925549063</v>
      </c>
      <c r="AF29" s="3">
        <v>130.62639000616758</v>
      </c>
      <c r="AG29" s="3">
        <v>985.681961500635</v>
      </c>
      <c r="AH29" s="18">
        <v>129.49026290385044</v>
      </c>
      <c r="AI29" s="98">
        <v>4.9063204696781213</v>
      </c>
      <c r="AJ29" s="100">
        <v>12.703072481649087</v>
      </c>
      <c r="AK29" s="99">
        <v>2.4331050228311142</v>
      </c>
      <c r="AL29" s="52" t="s">
        <v>91</v>
      </c>
      <c r="AM29" s="53" t="s">
        <v>92</v>
      </c>
    </row>
    <row r="30" spans="1:41" s="10" customFormat="1" ht="12.75">
      <c r="A30" s="41" t="s">
        <v>67</v>
      </c>
      <c r="B30" s="3" t="s">
        <v>71</v>
      </c>
      <c r="C30" s="3" t="s">
        <v>44</v>
      </c>
      <c r="D30" s="4">
        <v>43441</v>
      </c>
      <c r="E30" s="7">
        <v>57.19</v>
      </c>
      <c r="F30" s="7">
        <v>11.66</v>
      </c>
      <c r="G30" s="29">
        <v>71</v>
      </c>
      <c r="H30" s="13">
        <v>34.799999999999997</v>
      </c>
      <c r="I30" s="17">
        <v>45.352811040154947</v>
      </c>
      <c r="J30" s="3">
        <v>0.50792084568345808</v>
      </c>
      <c r="K30" s="3">
        <v>11877651630.900618</v>
      </c>
      <c r="L30" s="3">
        <v>266824200.98795137</v>
      </c>
      <c r="M30" s="3">
        <f t="shared" si="0"/>
        <v>5.5250167953169212E-8</v>
      </c>
      <c r="N30" s="18">
        <f t="shared" si="1"/>
        <v>1.3868493172943022E-9</v>
      </c>
      <c r="O30" s="17">
        <v>3.64</v>
      </c>
      <c r="P30" s="3">
        <v>0.08</v>
      </c>
      <c r="Q30" s="3">
        <v>131000</v>
      </c>
      <c r="R30" s="3">
        <v>21000</v>
      </c>
      <c r="S30" s="3">
        <v>28700000</v>
      </c>
      <c r="T30" s="3">
        <v>2100000</v>
      </c>
      <c r="U30" s="3">
        <v>9300000</v>
      </c>
      <c r="V30" s="3">
        <v>1500000</v>
      </c>
      <c r="W30" s="3">
        <v>19300000</v>
      </c>
      <c r="X30" s="3">
        <v>2600000</v>
      </c>
      <c r="Y30" s="3">
        <v>1.4199999999999998E-11</v>
      </c>
      <c r="Z30" s="3">
        <v>2.1999999999999999E-12</v>
      </c>
      <c r="AA30" s="3">
        <v>3.1100000000000002E-9</v>
      </c>
      <c r="AB30" s="3">
        <v>2.2000000000000002E-10</v>
      </c>
      <c r="AC30" s="3">
        <v>4.5999999999999999E-3</v>
      </c>
      <c r="AD30" s="21">
        <v>8.0000000000000004E-4</v>
      </c>
      <c r="AE30" s="17">
        <v>591.22208217524224</v>
      </c>
      <c r="AF30" s="3">
        <v>82.551440722856398</v>
      </c>
      <c r="AG30" s="3">
        <v>579.64510440323272</v>
      </c>
      <c r="AH30" s="18">
        <v>80.934964912650443</v>
      </c>
      <c r="AI30" s="98">
        <v>11.183105022831114</v>
      </c>
      <c r="AJ30" s="100">
        <v>20.322869768655437</v>
      </c>
      <c r="AK30" s="99">
        <v>5.1156343304323855</v>
      </c>
      <c r="AL30" s="52" t="s">
        <v>91</v>
      </c>
      <c r="AM30" s="53" t="s">
        <v>92</v>
      </c>
    </row>
    <row r="31" spans="1:41" s="10" customFormat="1" ht="12.75">
      <c r="A31" s="41" t="s">
        <v>59</v>
      </c>
      <c r="B31" s="3" t="s">
        <v>73</v>
      </c>
      <c r="C31" s="5" t="s">
        <v>42</v>
      </c>
      <c r="D31" s="4">
        <v>43760</v>
      </c>
      <c r="E31" s="7">
        <v>54.93</v>
      </c>
      <c r="F31" s="7">
        <v>13.5</v>
      </c>
      <c r="G31" s="29">
        <v>3</v>
      </c>
      <c r="H31" s="13">
        <v>8.1</v>
      </c>
      <c r="I31" s="17">
        <v>13.475287802677325</v>
      </c>
      <c r="J31" s="3">
        <v>0.35820841131586911</v>
      </c>
      <c r="K31" s="3">
        <v>6097192256.5527296</v>
      </c>
      <c r="L31" s="3">
        <v>43272747.459747419</v>
      </c>
      <c r="M31" s="3">
        <f>K31/(I31*0.000001/127*6.02E+23)</f>
        <v>9.5455085189170245E-8</v>
      </c>
      <c r="N31" s="18">
        <f>SQRT((J31/I31)^2+(L31/K31)^2)*M31</f>
        <v>2.6263251834162175E-9</v>
      </c>
      <c r="O31" s="17">
        <v>0.91</v>
      </c>
      <c r="P31" s="3">
        <v>0.06</v>
      </c>
      <c r="Q31" s="3">
        <v>249000.00000000003</v>
      </c>
      <c r="R31" s="3">
        <v>34000</v>
      </c>
      <c r="S31" s="3">
        <v>44700000</v>
      </c>
      <c r="T31" s="3">
        <v>3200000</v>
      </c>
      <c r="U31" s="3">
        <v>17800000</v>
      </c>
      <c r="V31" s="3">
        <v>2400000</v>
      </c>
      <c r="W31" s="3">
        <v>26900000</v>
      </c>
      <c r="X31" s="3">
        <v>4000000</v>
      </c>
      <c r="Y31" s="3">
        <v>1.09E-10</v>
      </c>
      <c r="Z31" s="3">
        <v>1.3E-11</v>
      </c>
      <c r="AA31" s="3">
        <v>1.9500000000000003E-8</v>
      </c>
      <c r="AB31" s="3">
        <v>5.0000000000000003E-10</v>
      </c>
      <c r="AC31" s="3">
        <v>5.6000000000000008E-3</v>
      </c>
      <c r="AD31" s="21">
        <v>7.000000000000001E-4</v>
      </c>
      <c r="AE31" s="17">
        <v>226.54111356618424</v>
      </c>
      <c r="AF31" s="3">
        <v>37.459364931555129</v>
      </c>
      <c r="AG31" s="3">
        <v>226.74044582625132</v>
      </c>
      <c r="AH31" s="18">
        <v>37.492325217460596</v>
      </c>
      <c r="AI31" s="98">
        <v>22.718697092410821</v>
      </c>
      <c r="AJ31" s="100">
        <v>24.934009946951619</v>
      </c>
      <c r="AK31" s="99">
        <v>21.313236823875741</v>
      </c>
      <c r="AL31" s="52" t="s">
        <v>91</v>
      </c>
      <c r="AM31" s="53" t="s">
        <v>92</v>
      </c>
      <c r="AN31" s="114"/>
      <c r="AO31" s="114"/>
    </row>
    <row r="32" spans="1:41" s="10" customFormat="1" ht="12.75">
      <c r="A32" s="41" t="s">
        <v>58</v>
      </c>
      <c r="B32" s="3" t="s">
        <v>73</v>
      </c>
      <c r="C32" s="5" t="s">
        <v>42</v>
      </c>
      <c r="D32" s="4">
        <v>43760</v>
      </c>
      <c r="E32" s="7">
        <v>54.93</v>
      </c>
      <c r="F32" s="7">
        <v>13.5</v>
      </c>
      <c r="G32" s="29">
        <v>46</v>
      </c>
      <c r="H32" s="13">
        <v>18.399999999999999</v>
      </c>
      <c r="I32" s="17">
        <v>35.512598375603595</v>
      </c>
      <c r="J32" s="3">
        <v>0.69305853678650164</v>
      </c>
      <c r="K32" s="3">
        <v>32731009321.577961</v>
      </c>
      <c r="L32" s="3">
        <v>311429937.79210883</v>
      </c>
      <c r="M32" s="3">
        <f>K32/(I32*0.000001/127*6.02E+23)</f>
        <v>1.9443935766058322E-7</v>
      </c>
      <c r="N32" s="18">
        <f>SQRT((J32/I32)^2+(L32/K32)^2)*M32</f>
        <v>4.2216199158069501E-9</v>
      </c>
      <c r="O32" s="17">
        <v>1.89</v>
      </c>
      <c r="P32" s="3">
        <v>0.05</v>
      </c>
      <c r="Q32" s="3">
        <v>237000</v>
      </c>
      <c r="R32" s="3">
        <v>27000</v>
      </c>
      <c r="S32" s="3">
        <v>62000000</v>
      </c>
      <c r="T32" s="3">
        <v>3200000</v>
      </c>
      <c r="U32" s="3">
        <v>16900000</v>
      </c>
      <c r="V32" s="3">
        <v>1900000</v>
      </c>
      <c r="W32" s="3">
        <v>45100000</v>
      </c>
      <c r="X32" s="3">
        <v>3800000</v>
      </c>
      <c r="Y32" s="3">
        <v>4.9599999999999995E-11</v>
      </c>
      <c r="Z32" s="3">
        <v>5.4000000000000004E-12</v>
      </c>
      <c r="AA32" s="3">
        <v>1.3000000000000001E-8</v>
      </c>
      <c r="AB32" s="3">
        <v>6E-10</v>
      </c>
      <c r="AC32" s="3">
        <v>3.8E-3</v>
      </c>
      <c r="AD32" s="21">
        <v>5.0000000000000001E-4</v>
      </c>
      <c r="AE32" s="17">
        <v>726.20305943279163</v>
      </c>
      <c r="AF32" s="3">
        <v>67.273465466303747</v>
      </c>
      <c r="AG32" s="3">
        <v>689.46791697793549</v>
      </c>
      <c r="AH32" s="18">
        <v>63.870422329489173</v>
      </c>
      <c r="AI32" s="98">
        <v>10.544288750473697</v>
      </c>
      <c r="AJ32" s="100">
        <v>19.110696959338838</v>
      </c>
      <c r="AK32" s="99">
        <v>5.3296087116470972</v>
      </c>
      <c r="AL32" s="52" t="s">
        <v>91</v>
      </c>
      <c r="AM32" s="53" t="s">
        <v>92</v>
      </c>
      <c r="AN32" s="114"/>
      <c r="AO32" s="114"/>
    </row>
    <row r="33" spans="1:41" s="10" customFormat="1" ht="12.75">
      <c r="A33" s="41" t="s">
        <v>84</v>
      </c>
      <c r="B33" s="3" t="s">
        <v>73</v>
      </c>
      <c r="C33" s="5" t="s">
        <v>41</v>
      </c>
      <c r="D33" s="4">
        <v>43409</v>
      </c>
      <c r="E33" s="7">
        <v>55.29</v>
      </c>
      <c r="F33" s="7">
        <v>15.75</v>
      </c>
      <c r="G33" s="29">
        <v>1</v>
      </c>
      <c r="H33" s="13">
        <v>7.7</v>
      </c>
      <c r="I33" s="17">
        <v>13.975625144962118</v>
      </c>
      <c r="J33" s="3">
        <v>0.37385372537547296</v>
      </c>
      <c r="K33" s="3">
        <v>5695797005.7905016</v>
      </c>
      <c r="L33" s="3">
        <v>102780517.64506176</v>
      </c>
      <c r="M33" s="3">
        <f t="shared" si="0"/>
        <v>8.5978623761592563E-8</v>
      </c>
      <c r="N33" s="18">
        <f t="shared" si="1"/>
        <v>2.7743340381975094E-9</v>
      </c>
      <c r="O33" s="17">
        <v>0.84</v>
      </c>
      <c r="P33" s="3">
        <v>0.06</v>
      </c>
      <c r="Q33" s="3">
        <v>324000</v>
      </c>
      <c r="R33" s="3">
        <v>42000</v>
      </c>
      <c r="S33" s="3">
        <v>41300000</v>
      </c>
      <c r="T33" s="3">
        <v>3300000</v>
      </c>
      <c r="U33" s="3">
        <v>23200000</v>
      </c>
      <c r="V33" s="3">
        <v>3000000</v>
      </c>
      <c r="W33" s="3">
        <v>18200000</v>
      </c>
      <c r="X33" s="3">
        <v>4500000</v>
      </c>
      <c r="Y33" s="3">
        <v>1.5199999999999999E-10</v>
      </c>
      <c r="Z33" s="3">
        <v>1.6E-11</v>
      </c>
      <c r="AA33" s="3">
        <v>1.9399999999999998E-8</v>
      </c>
      <c r="AB33" s="3">
        <v>4.0000000000000007E-10</v>
      </c>
      <c r="AC33" s="3">
        <v>7.8000000000000005E-3</v>
      </c>
      <c r="AD33" s="21">
        <v>8.0000000000000004E-4</v>
      </c>
      <c r="AE33" s="17">
        <v>313.69456365486633</v>
      </c>
      <c r="AF33" s="3">
        <v>88.340498049333206</v>
      </c>
      <c r="AG33" s="3">
        <v>303.85543527454763</v>
      </c>
      <c r="AH33" s="18">
        <v>85.569670619741572</v>
      </c>
      <c r="AI33" s="98">
        <v>20.930599056871415</v>
      </c>
      <c r="AJ33" s="100">
        <v>23.548659436288972</v>
      </c>
      <c r="AK33" s="99">
        <v>14.425968024011354</v>
      </c>
      <c r="AL33" s="52" t="s">
        <v>91</v>
      </c>
      <c r="AM33" s="53" t="s">
        <v>92</v>
      </c>
      <c r="AN33" s="114"/>
      <c r="AO33" s="114"/>
    </row>
    <row r="34" spans="1:41" s="10" customFormat="1" ht="12.75">
      <c r="A34" s="41" t="s">
        <v>85</v>
      </c>
      <c r="B34" s="3" t="s">
        <v>73</v>
      </c>
      <c r="C34" s="5" t="s">
        <v>41</v>
      </c>
      <c r="D34" s="4">
        <v>43409</v>
      </c>
      <c r="E34" s="7">
        <v>55.29</v>
      </c>
      <c r="F34" s="7">
        <v>15.75</v>
      </c>
      <c r="G34" s="29">
        <v>91</v>
      </c>
      <c r="H34" s="13">
        <v>18</v>
      </c>
      <c r="I34" s="17">
        <v>33.796290824753839</v>
      </c>
      <c r="J34" s="3">
        <v>0.79470309772843328</v>
      </c>
      <c r="K34" s="3">
        <v>25100883383.665359</v>
      </c>
      <c r="L34" s="3">
        <v>235293948.65436265</v>
      </c>
      <c r="M34" s="3">
        <f t="shared" si="0"/>
        <v>1.5668491886820331E-7</v>
      </c>
      <c r="N34" s="18">
        <f t="shared" si="1"/>
        <v>3.9663344112537745E-9</v>
      </c>
      <c r="O34" s="17">
        <v>1.94</v>
      </c>
      <c r="P34" s="3">
        <v>0.08</v>
      </c>
      <c r="Q34" s="3">
        <v>266000</v>
      </c>
      <c r="R34" s="3">
        <v>28000.000000000004</v>
      </c>
      <c r="S34" s="3">
        <v>56300000</v>
      </c>
      <c r="T34" s="3">
        <v>4099999.9999999995</v>
      </c>
      <c r="U34" s="3">
        <v>19000000</v>
      </c>
      <c r="V34" s="3">
        <v>2000000</v>
      </c>
      <c r="W34" s="3">
        <v>37300000</v>
      </c>
      <c r="X34" s="3">
        <v>4600000</v>
      </c>
      <c r="Y34" s="3">
        <v>5.4299999999999996E-11</v>
      </c>
      <c r="Z34" s="3">
        <v>5.1999999999999997E-12</v>
      </c>
      <c r="AA34" s="3">
        <v>1.15E-8</v>
      </c>
      <c r="AB34" s="3">
        <v>6.9999999999999996E-10</v>
      </c>
      <c r="AC34" s="3">
        <v>4.7000000000000002E-3</v>
      </c>
      <c r="AD34" s="21">
        <v>5.0000000000000001E-4</v>
      </c>
      <c r="AE34" s="17">
        <v>672.94593521891045</v>
      </c>
      <c r="AF34" s="3">
        <v>90.344936411201971</v>
      </c>
      <c r="AG34" s="3">
        <v>669.94155812833492</v>
      </c>
      <c r="AH34" s="18">
        <v>89.941590105060726</v>
      </c>
      <c r="AI34" s="98">
        <v>9.749114781663593</v>
      </c>
      <c r="AJ34" s="100">
        <v>18.938801943681938</v>
      </c>
      <c r="AK34" s="99">
        <v>4.2937086589092814</v>
      </c>
      <c r="AL34" s="52" t="s">
        <v>91</v>
      </c>
      <c r="AM34" s="53" t="s">
        <v>92</v>
      </c>
      <c r="AN34" s="114"/>
      <c r="AO34" s="114"/>
    </row>
    <row r="35" spans="1:41" s="10" customFormat="1" ht="12.75">
      <c r="A35" s="41" t="s">
        <v>57</v>
      </c>
      <c r="B35" s="3" t="s">
        <v>72</v>
      </c>
      <c r="C35" s="5" t="s">
        <v>40</v>
      </c>
      <c r="D35" s="4">
        <v>43755</v>
      </c>
      <c r="E35" s="7">
        <v>56.95</v>
      </c>
      <c r="F35" s="7">
        <v>19.77</v>
      </c>
      <c r="G35" s="29">
        <v>2</v>
      </c>
      <c r="H35" s="13">
        <v>7</v>
      </c>
      <c r="I35" s="17">
        <v>12.794383876139577</v>
      </c>
      <c r="J35" s="3">
        <v>0.31702736179616853</v>
      </c>
      <c r="K35" s="3">
        <v>4932732752.3788099</v>
      </c>
      <c r="L35" s="3">
        <v>36266971.356591977</v>
      </c>
      <c r="M35" s="3">
        <f t="shared" ref="M35:M46" si="2">K35/(I35*0.000001/127*6.02E+23)</f>
        <v>8.133461953659397E-8</v>
      </c>
      <c r="N35" s="18">
        <f t="shared" ref="N35:N46" si="3">SQRT((J35/I35)^2+(L35/K35)^2)*M35</f>
        <v>2.1022083228221515E-9</v>
      </c>
      <c r="O35" s="17">
        <v>0.83</v>
      </c>
      <c r="P35" s="3">
        <v>0.05</v>
      </c>
      <c r="Q35" s="3">
        <v>335000</v>
      </c>
      <c r="R35" s="3">
        <v>41000</v>
      </c>
      <c r="S35" s="3">
        <v>45500000</v>
      </c>
      <c r="T35" s="3">
        <v>2900000</v>
      </c>
      <c r="U35" s="3">
        <v>23900000</v>
      </c>
      <c r="V35" s="3">
        <v>2900000</v>
      </c>
      <c r="W35" s="3">
        <v>21600000</v>
      </c>
      <c r="X35" s="3">
        <v>4099999.9999999995</v>
      </c>
      <c r="Y35" s="3">
        <v>1.5999999999999999E-10</v>
      </c>
      <c r="Z35" s="3">
        <v>1.6999999999999999E-11</v>
      </c>
      <c r="AA35" s="3">
        <v>2.1699999999999999E-8</v>
      </c>
      <c r="AB35" s="3">
        <v>5.0000000000000003E-10</v>
      </c>
      <c r="AC35" s="3">
        <v>7.4000000000000003E-3</v>
      </c>
      <c r="AD35" s="21">
        <v>8.0000000000000004E-4</v>
      </c>
      <c r="AE35" s="17">
        <v>228.6697302427263</v>
      </c>
      <c r="AF35" s="3">
        <v>51.480682993803661</v>
      </c>
      <c r="AG35" s="3">
        <v>239.12797795321001</v>
      </c>
      <c r="AH35" s="18">
        <v>53.83516049496918</v>
      </c>
      <c r="AI35" s="98">
        <v>22.498450827590659</v>
      </c>
      <c r="AJ35" s="100">
        <v>24.977807960940709</v>
      </c>
      <c r="AK35" s="99">
        <v>20.474489849643078</v>
      </c>
      <c r="AL35" s="52" t="s">
        <v>91</v>
      </c>
      <c r="AM35" s="53" t="s">
        <v>92</v>
      </c>
      <c r="AN35" s="114"/>
      <c r="AO35" s="114"/>
    </row>
    <row r="36" spans="1:41" s="10" customFormat="1" ht="12.75">
      <c r="A36" s="41" t="s">
        <v>56</v>
      </c>
      <c r="B36" s="3" t="s">
        <v>72</v>
      </c>
      <c r="C36" s="5" t="s">
        <v>40</v>
      </c>
      <c r="D36" s="4">
        <v>43755</v>
      </c>
      <c r="E36" s="7">
        <v>56.95</v>
      </c>
      <c r="F36" s="7">
        <v>19.77</v>
      </c>
      <c r="G36" s="29">
        <v>80</v>
      </c>
      <c r="H36" s="13">
        <v>10.5</v>
      </c>
      <c r="I36" s="17">
        <v>24.666551059110645</v>
      </c>
      <c r="J36" s="3">
        <v>0.37907816210338591</v>
      </c>
      <c r="K36" s="3">
        <v>15130910081.622311</v>
      </c>
      <c r="L36" s="3">
        <v>73255926.907653302</v>
      </c>
      <c r="M36" s="3">
        <f>K36/(I36*0.000001/127*6.02E+23)</f>
        <v>1.2940881206805253E-7</v>
      </c>
      <c r="N36" s="18">
        <f t="shared" si="3"/>
        <v>2.0851231655325689E-9</v>
      </c>
      <c r="O36" s="17">
        <v>1.03</v>
      </c>
      <c r="P36" s="3">
        <v>0.05</v>
      </c>
      <c r="Q36" s="3">
        <v>252999.99999999997</v>
      </c>
      <c r="R36" s="3">
        <v>51000</v>
      </c>
      <c r="S36" s="3">
        <v>51200000</v>
      </c>
      <c r="T36" s="3">
        <v>3100000</v>
      </c>
      <c r="U36" s="3">
        <v>18100000</v>
      </c>
      <c r="V36" s="3">
        <v>3700000</v>
      </c>
      <c r="W36" s="3">
        <v>33100000</v>
      </c>
      <c r="X36" s="3">
        <v>4800000</v>
      </c>
      <c r="Y36" s="3">
        <v>9.6899999999999983E-11</v>
      </c>
      <c r="Z36" s="3">
        <v>1.8999999999999999E-11</v>
      </c>
      <c r="AA36" s="3">
        <v>1.9600000000000003E-8</v>
      </c>
      <c r="AB36" s="3">
        <v>6.9999999999999996E-10</v>
      </c>
      <c r="AC36" s="3">
        <v>5.0000000000000001E-3</v>
      </c>
      <c r="AD36" s="21">
        <v>1E-3</v>
      </c>
      <c r="AE36" s="17">
        <v>456.73294769881915</v>
      </c>
      <c r="AF36" s="3">
        <v>71.178655637018565</v>
      </c>
      <c r="AG36" s="3">
        <v>405.12826053202184</v>
      </c>
      <c r="AH36" s="18">
        <v>63.136423791017158</v>
      </c>
      <c r="AI36" s="98">
        <v>20.746597351990204</v>
      </c>
      <c r="AJ36" s="100">
        <v>22.201791967172994</v>
      </c>
      <c r="AK36" s="99">
        <v>7.9875904046200503</v>
      </c>
      <c r="AL36" s="52" t="s">
        <v>91</v>
      </c>
      <c r="AM36" s="53" t="s">
        <v>92</v>
      </c>
      <c r="AN36" s="114"/>
      <c r="AO36" s="114"/>
    </row>
    <row r="37" spans="1:41" s="10" customFormat="1" ht="12.75">
      <c r="A37" s="41" t="s">
        <v>55</v>
      </c>
      <c r="B37" s="3" t="s">
        <v>72</v>
      </c>
      <c r="C37" s="5" t="s">
        <v>40</v>
      </c>
      <c r="D37" s="4">
        <v>43755</v>
      </c>
      <c r="E37" s="7">
        <v>56.95</v>
      </c>
      <c r="F37" s="7">
        <v>19.77</v>
      </c>
      <c r="G37" s="29">
        <v>178</v>
      </c>
      <c r="H37" s="13">
        <v>13.2</v>
      </c>
      <c r="I37" s="17">
        <v>27.425298335810872</v>
      </c>
      <c r="J37" s="3">
        <v>0.60591772158934487</v>
      </c>
      <c r="K37" s="3">
        <v>19430723444.970119</v>
      </c>
      <c r="L37" s="3">
        <v>260739992.80102536</v>
      </c>
      <c r="M37" s="3">
        <f t="shared" si="2"/>
        <v>1.4946683546748466E-7</v>
      </c>
      <c r="N37" s="18">
        <f t="shared" si="3"/>
        <v>3.8636123877902058E-9</v>
      </c>
      <c r="O37" s="17">
        <v>1.22</v>
      </c>
      <c r="P37" s="3">
        <v>7.0000000000000007E-2</v>
      </c>
      <c r="Q37" s="3">
        <v>270000</v>
      </c>
      <c r="R37" s="3">
        <v>25000</v>
      </c>
      <c r="S37" s="3">
        <v>46200000</v>
      </c>
      <c r="T37" s="3">
        <v>3100000</v>
      </c>
      <c r="U37" s="3">
        <v>19300000</v>
      </c>
      <c r="V37" s="3">
        <v>1800000</v>
      </c>
      <c r="W37" s="3">
        <v>26900000</v>
      </c>
      <c r="X37" s="3">
        <v>3600000</v>
      </c>
      <c r="Y37" s="3">
        <v>8.7699999999999992E-11</v>
      </c>
      <c r="Z37" s="3">
        <v>6.2999999999999994E-12</v>
      </c>
      <c r="AA37" s="3">
        <v>1.5000000000000002E-8</v>
      </c>
      <c r="AB37" s="3">
        <v>5.0000000000000003E-10</v>
      </c>
      <c r="AC37" s="3">
        <v>5.7999999999999996E-3</v>
      </c>
      <c r="AD37" s="21">
        <v>5.0000000000000001E-4</v>
      </c>
      <c r="AE37" s="17">
        <v>721.94832332691522</v>
      </c>
      <c r="AF37" s="3">
        <v>111.24328966019942</v>
      </c>
      <c r="AG37" s="3">
        <v>609.66079771498346</v>
      </c>
      <c r="AH37" s="18">
        <v>93.941173520760913</v>
      </c>
      <c r="AI37" s="98">
        <v>11.342358960965385</v>
      </c>
      <c r="AJ37" s="100">
        <v>20.917716949004216</v>
      </c>
      <c r="AK37" s="99">
        <v>5.6700415799280108</v>
      </c>
      <c r="AL37" s="52" t="s">
        <v>91</v>
      </c>
      <c r="AM37" s="53" t="s">
        <v>92</v>
      </c>
      <c r="AN37" s="114"/>
      <c r="AO37" s="114"/>
    </row>
    <row r="38" spans="1:41" s="10" customFormat="1" ht="12.75">
      <c r="A38" s="41" t="s">
        <v>54</v>
      </c>
      <c r="B38" s="3" t="s">
        <v>72</v>
      </c>
      <c r="C38" s="5" t="s">
        <v>46</v>
      </c>
      <c r="D38" s="4">
        <v>43758</v>
      </c>
      <c r="E38" s="7">
        <v>58.58</v>
      </c>
      <c r="F38" s="7">
        <v>18.23</v>
      </c>
      <c r="G38" s="29">
        <v>1</v>
      </c>
      <c r="H38" s="13">
        <v>6</v>
      </c>
      <c r="I38" s="17">
        <v>11.136318837088682</v>
      </c>
      <c r="J38" s="3">
        <v>0.26071701888184023</v>
      </c>
      <c r="K38" s="3">
        <v>3738620626.0765085</v>
      </c>
      <c r="L38" s="3">
        <v>66256651.373253502</v>
      </c>
      <c r="M38" s="3">
        <f t="shared" si="2"/>
        <v>7.0823432438333717E-8</v>
      </c>
      <c r="N38" s="18">
        <f t="shared" si="3"/>
        <v>2.0795712793747759E-9</v>
      </c>
      <c r="O38" s="17">
        <v>0.69</v>
      </c>
      <c r="P38" s="3">
        <v>7.0000000000000007E-2</v>
      </c>
      <c r="Q38" s="3">
        <v>268000</v>
      </c>
      <c r="R38" s="3">
        <v>35000</v>
      </c>
      <c r="S38" s="3">
        <v>36900000</v>
      </c>
      <c r="T38" s="3">
        <v>4000000</v>
      </c>
      <c r="U38" s="3">
        <v>19100000</v>
      </c>
      <c r="V38" s="3">
        <v>2500000</v>
      </c>
      <c r="W38" s="3">
        <v>17800000</v>
      </c>
      <c r="X38" s="3">
        <v>4700000</v>
      </c>
      <c r="Y38" s="3">
        <v>1.5299999999999999E-10</v>
      </c>
      <c r="Z38" s="3">
        <v>1.1999999999999999E-11</v>
      </c>
      <c r="AA38" s="3">
        <v>2.1100000000000004E-8</v>
      </c>
      <c r="AB38" s="3">
        <v>6E-10</v>
      </c>
      <c r="AC38" s="3">
        <v>7.1999999999999998E-3</v>
      </c>
      <c r="AD38" s="21">
        <v>5.9999999999999995E-4</v>
      </c>
      <c r="AE38" s="17">
        <v>210.54178907912757</v>
      </c>
      <c r="AF38" s="3">
        <v>61.100427186552963</v>
      </c>
      <c r="AG38" s="3">
        <v>210.93921078059827</v>
      </c>
      <c r="AH38" s="18">
        <v>61.215761229449029</v>
      </c>
      <c r="AI38" s="98">
        <v>22.976684785410043</v>
      </c>
      <c r="AJ38" s="100">
        <v>25.537723225223544</v>
      </c>
      <c r="AK38" s="99">
        <v>21.086767825037441</v>
      </c>
      <c r="AL38" s="52" t="s">
        <v>91</v>
      </c>
      <c r="AM38" s="53" t="s">
        <v>92</v>
      </c>
      <c r="AN38" s="114"/>
      <c r="AO38" s="114"/>
    </row>
    <row r="39" spans="1:41" s="10" customFormat="1" ht="12.75">
      <c r="A39" s="41" t="s">
        <v>53</v>
      </c>
      <c r="B39" s="3" t="s">
        <v>72</v>
      </c>
      <c r="C39" s="5" t="s">
        <v>46</v>
      </c>
      <c r="D39" s="4">
        <v>43758</v>
      </c>
      <c r="E39" s="7">
        <v>58.58</v>
      </c>
      <c r="F39" s="7">
        <v>18.23</v>
      </c>
      <c r="G39" s="29">
        <v>60</v>
      </c>
      <c r="H39" s="13">
        <v>8.4</v>
      </c>
      <c r="I39" s="17">
        <v>18.287160073127385</v>
      </c>
      <c r="J39" s="3">
        <v>0.41144749760583482</v>
      </c>
      <c r="K39" s="3">
        <v>9007178675.5277939</v>
      </c>
      <c r="L39" s="3">
        <v>102129423.79711804</v>
      </c>
      <c r="M39" s="3">
        <f t="shared" si="2"/>
        <v>1.0390818076397439E-7</v>
      </c>
      <c r="N39" s="18">
        <f t="shared" si="3"/>
        <v>2.6179540969574511E-9</v>
      </c>
      <c r="O39" s="17">
        <v>0.87</v>
      </c>
      <c r="P39" s="3">
        <v>0.05</v>
      </c>
      <c r="Q39" s="3">
        <v>288000</v>
      </c>
      <c r="R39" s="3">
        <v>27000</v>
      </c>
      <c r="S39" s="3">
        <v>48000000</v>
      </c>
      <c r="T39" s="3">
        <v>3300000</v>
      </c>
      <c r="U39" s="3">
        <v>20600000</v>
      </c>
      <c r="V39" s="3">
        <v>1900000</v>
      </c>
      <c r="W39" s="3">
        <v>27400000</v>
      </c>
      <c r="X39" s="3">
        <v>3800000</v>
      </c>
      <c r="Y39" s="3">
        <v>1.3099999999999999E-10</v>
      </c>
      <c r="Z39" s="3">
        <v>9.9999999999999994E-12</v>
      </c>
      <c r="AA39" s="3">
        <v>2.1800000000000003E-8</v>
      </c>
      <c r="AB39" s="3">
        <v>9.000000000000001E-10</v>
      </c>
      <c r="AC39" s="3">
        <v>6.0000000000000001E-3</v>
      </c>
      <c r="AD39" s="21">
        <v>5.0000000000000001E-4</v>
      </c>
      <c r="AE39" s="17">
        <v>328.38672254528416</v>
      </c>
      <c r="AF39" s="3">
        <v>52.955636311233839</v>
      </c>
      <c r="AG39" s="3">
        <v>303.70622793068696</v>
      </c>
      <c r="AH39" s="18">
        <v>48.975660243194902</v>
      </c>
      <c r="AI39" s="98">
        <v>21.889538338661851</v>
      </c>
      <c r="AJ39" s="100">
        <v>23.226669222904775</v>
      </c>
      <c r="AK39" s="99">
        <v>16.122608253429689</v>
      </c>
      <c r="AL39" s="52" t="s">
        <v>91</v>
      </c>
      <c r="AM39" s="53" t="s">
        <v>92</v>
      </c>
      <c r="AN39" s="114"/>
      <c r="AO39" s="114"/>
    </row>
    <row r="40" spans="1:41" s="10" customFormat="1" ht="12.75">
      <c r="A40" s="41" t="s">
        <v>52</v>
      </c>
      <c r="B40" s="3" t="s">
        <v>72</v>
      </c>
      <c r="C40" s="5" t="s">
        <v>46</v>
      </c>
      <c r="D40" s="4">
        <v>43758</v>
      </c>
      <c r="E40" s="7">
        <v>58.58</v>
      </c>
      <c r="F40" s="7">
        <v>18.23</v>
      </c>
      <c r="G40" s="29">
        <v>436</v>
      </c>
      <c r="H40" s="13">
        <v>11.4</v>
      </c>
      <c r="I40" s="17">
        <v>26.177603496986986</v>
      </c>
      <c r="J40" s="3">
        <v>0.49100247318755746</v>
      </c>
      <c r="K40" s="3">
        <v>18363435686.830139</v>
      </c>
      <c r="L40" s="3">
        <v>323448668.39033383</v>
      </c>
      <c r="M40" s="3">
        <f t="shared" si="2"/>
        <v>1.479896294309463E-7</v>
      </c>
      <c r="N40" s="18">
        <f t="shared" si="3"/>
        <v>3.8078313729964764E-9</v>
      </c>
      <c r="O40" s="17">
        <v>1.07</v>
      </c>
      <c r="P40" s="3">
        <v>0.06</v>
      </c>
      <c r="Q40" s="3">
        <v>259000</v>
      </c>
      <c r="R40" s="3">
        <v>23000</v>
      </c>
      <c r="S40" s="3">
        <v>43700000</v>
      </c>
      <c r="T40" s="3">
        <v>2500000</v>
      </c>
      <c r="U40" s="3">
        <v>18500000</v>
      </c>
      <c r="V40" s="3">
        <v>1700000</v>
      </c>
      <c r="W40" s="3">
        <v>25200000</v>
      </c>
      <c r="X40" s="3">
        <v>3000000</v>
      </c>
      <c r="Y40" s="3">
        <v>9.5399999999999989E-11</v>
      </c>
      <c r="Z40" s="3">
        <v>6.8999999999999993E-12</v>
      </c>
      <c r="AA40" s="3">
        <v>1.6100000000000002E-8</v>
      </c>
      <c r="AB40" s="3">
        <v>3E-10</v>
      </c>
      <c r="AC40" s="3">
        <v>5.8999999999999999E-3</v>
      </c>
      <c r="AD40" s="21">
        <v>4.0000000000000002E-4</v>
      </c>
      <c r="AE40" s="17">
        <v>728.70776535040238</v>
      </c>
      <c r="AF40" s="3">
        <v>104.56150579966899</v>
      </c>
      <c r="AG40" s="3">
        <v>620.94235002383584</v>
      </c>
      <c r="AH40" s="18">
        <v>89.09836044090612</v>
      </c>
      <c r="AI40" s="98">
        <v>11.173710512331581</v>
      </c>
      <c r="AJ40" s="100">
        <v>20.673888438348285</v>
      </c>
      <c r="AK40" s="99">
        <v>5.6324158268362225</v>
      </c>
      <c r="AL40" s="52" t="s">
        <v>91</v>
      </c>
      <c r="AM40" s="53" t="s">
        <v>92</v>
      </c>
      <c r="AN40" s="114"/>
      <c r="AO40" s="114"/>
    </row>
    <row r="41" spans="1:41" s="10" customFormat="1" ht="12.75">
      <c r="A41" s="41" t="s">
        <v>63</v>
      </c>
      <c r="B41" s="5" t="s">
        <v>74</v>
      </c>
      <c r="C41" s="5" t="s">
        <v>49</v>
      </c>
      <c r="D41" s="4">
        <v>43623</v>
      </c>
      <c r="E41" s="7">
        <v>59.35</v>
      </c>
      <c r="F41" s="7">
        <v>23.38</v>
      </c>
      <c r="G41" s="29">
        <v>1</v>
      </c>
      <c r="H41" s="13">
        <v>5.7</v>
      </c>
      <c r="I41" s="17">
        <v>12.407404894442067</v>
      </c>
      <c r="J41" s="3">
        <v>0.13950234912246032</v>
      </c>
      <c r="K41" s="3">
        <v>4626339543.5923519</v>
      </c>
      <c r="L41" s="3">
        <v>45755021.008922473</v>
      </c>
      <c r="M41" s="3">
        <f t="shared" si="2"/>
        <v>7.8661781662997721E-8</v>
      </c>
      <c r="N41" s="18">
        <f t="shared" si="3"/>
        <v>1.1779061931845328E-9</v>
      </c>
      <c r="O41" s="17">
        <v>0.69</v>
      </c>
      <c r="P41" s="3">
        <v>7.0000000000000007E-2</v>
      </c>
      <c r="Q41" s="3">
        <v>266000</v>
      </c>
      <c r="R41" s="3">
        <v>38000</v>
      </c>
      <c r="S41" s="3">
        <v>35600000</v>
      </c>
      <c r="T41" s="3">
        <v>3800000</v>
      </c>
      <c r="U41" s="3">
        <v>19000000</v>
      </c>
      <c r="V41" s="3">
        <v>2700000</v>
      </c>
      <c r="W41" s="3">
        <v>16600000.000000002</v>
      </c>
      <c r="X41" s="3">
        <v>4700000</v>
      </c>
      <c r="Y41" s="3">
        <v>1.5199999999999999E-10</v>
      </c>
      <c r="Z41" s="3">
        <v>1.6E-11</v>
      </c>
      <c r="AA41" s="3">
        <v>2.0400000000000001E-8</v>
      </c>
      <c r="AB41" s="3">
        <v>9.000000000000001E-10</v>
      </c>
      <c r="AC41" s="3">
        <v>7.4999999999999997E-3</v>
      </c>
      <c r="AD41" s="21">
        <v>8.9999999999999998E-4</v>
      </c>
      <c r="AE41" s="17">
        <v>278.69515322845496</v>
      </c>
      <c r="AF41" s="3">
        <v>85.571236219209169</v>
      </c>
      <c r="AG41" s="3">
        <v>292.60446702318001</v>
      </c>
      <c r="AH41" s="18">
        <v>89.841985683588433</v>
      </c>
      <c r="AI41" s="98">
        <v>21.608142678445574</v>
      </c>
      <c r="AJ41" s="100">
        <v>24.363127920487614</v>
      </c>
      <c r="AK41" s="99">
        <v>15.155116124137294</v>
      </c>
      <c r="AL41" s="52" t="s">
        <v>91</v>
      </c>
      <c r="AM41" s="53" t="s">
        <v>92</v>
      </c>
      <c r="AN41" s="114"/>
      <c r="AO41" s="114"/>
    </row>
    <row r="42" spans="1:41" s="10" customFormat="1" ht="12.75">
      <c r="A42" s="41" t="s">
        <v>62</v>
      </c>
      <c r="B42" s="5" t="s">
        <v>74</v>
      </c>
      <c r="C42" s="5" t="s">
        <v>49</v>
      </c>
      <c r="D42" s="4">
        <v>43623</v>
      </c>
      <c r="E42" s="7">
        <v>59.35</v>
      </c>
      <c r="F42" s="7">
        <v>23.38</v>
      </c>
      <c r="G42" s="29">
        <v>73</v>
      </c>
      <c r="H42" s="13">
        <v>9.8000000000000007</v>
      </c>
      <c r="I42" s="17">
        <v>19.988123771917987</v>
      </c>
      <c r="J42" s="3">
        <v>0.45832376966116772</v>
      </c>
      <c r="K42" s="3">
        <v>10908769303.656179</v>
      </c>
      <c r="L42" s="3">
        <v>126231267.14414637</v>
      </c>
      <c r="M42" s="3">
        <f t="shared" si="2"/>
        <v>1.1513595222786145E-7</v>
      </c>
      <c r="N42" s="18">
        <f t="shared" si="3"/>
        <v>2.9571711381193554E-9</v>
      </c>
      <c r="O42" s="17">
        <v>0.89</v>
      </c>
      <c r="P42" s="3">
        <v>7.0000000000000007E-2</v>
      </c>
      <c r="Q42" s="3">
        <v>247000.00000000003</v>
      </c>
      <c r="R42" s="3">
        <v>30000</v>
      </c>
      <c r="S42" s="3">
        <v>40100000</v>
      </c>
      <c r="T42" s="3">
        <v>3200000</v>
      </c>
      <c r="U42" s="3">
        <v>17700000</v>
      </c>
      <c r="V42" s="3">
        <v>2100000</v>
      </c>
      <c r="W42" s="3">
        <v>22400000</v>
      </c>
      <c r="X42" s="3">
        <v>3800000</v>
      </c>
      <c r="Y42" s="3">
        <v>1.0999999999999999E-10</v>
      </c>
      <c r="Z42" s="3">
        <v>9.9999999999999994E-12</v>
      </c>
      <c r="AA42" s="3">
        <v>1.7800000000000001E-8</v>
      </c>
      <c r="AB42" s="3">
        <v>2.0000000000000003E-10</v>
      </c>
      <c r="AC42" s="3">
        <v>6.1999999999999998E-3</v>
      </c>
      <c r="AD42" s="21">
        <v>5.9999999999999995E-4</v>
      </c>
      <c r="AE42" s="17">
        <v>485.75944736382485</v>
      </c>
      <c r="AF42" s="3">
        <v>92.967475754121011</v>
      </c>
      <c r="AG42" s="3">
        <v>397.46796741179008</v>
      </c>
      <c r="AH42" s="18">
        <v>76.06973744706049</v>
      </c>
      <c r="AI42" s="98">
        <v>20.541530988776231</v>
      </c>
      <c r="AJ42" s="100">
        <v>22.002638352668328</v>
      </c>
      <c r="AK42" s="99">
        <v>7.5817948427481952</v>
      </c>
      <c r="AL42" s="52" t="s">
        <v>91</v>
      </c>
      <c r="AM42" s="53" t="s">
        <v>92</v>
      </c>
      <c r="AN42" s="114"/>
      <c r="AO42" s="114"/>
    </row>
    <row r="43" spans="1:41" s="10" customFormat="1" ht="12.75">
      <c r="A43" s="41" t="s">
        <v>61</v>
      </c>
      <c r="B43" s="5" t="s">
        <v>74</v>
      </c>
      <c r="C43" s="5" t="s">
        <v>50</v>
      </c>
      <c r="D43" s="4">
        <v>43613</v>
      </c>
      <c r="E43" s="7">
        <v>60.04</v>
      </c>
      <c r="F43" s="7">
        <v>26.21</v>
      </c>
      <c r="G43" s="29">
        <v>1</v>
      </c>
      <c r="H43" s="13">
        <v>4.8</v>
      </c>
      <c r="I43" s="17">
        <v>23.23570748159441</v>
      </c>
      <c r="J43" s="3">
        <v>0.47871262693719685</v>
      </c>
      <c r="K43" s="3">
        <v>12078700774.165226</v>
      </c>
      <c r="L43" s="3">
        <v>200104928.68048489</v>
      </c>
      <c r="M43" s="3">
        <f t="shared" si="2"/>
        <v>1.0966588605289175E-7</v>
      </c>
      <c r="N43" s="18">
        <f t="shared" si="3"/>
        <v>2.899244732322213E-9</v>
      </c>
      <c r="O43" s="17">
        <v>0.6</v>
      </c>
      <c r="P43" s="3">
        <v>0.08</v>
      </c>
      <c r="Q43" s="3">
        <v>149000</v>
      </c>
      <c r="R43" s="3">
        <v>31000</v>
      </c>
      <c r="S43" s="3">
        <v>29100000</v>
      </c>
      <c r="T43" s="3">
        <v>3800000</v>
      </c>
      <c r="U43" s="3">
        <v>10600000</v>
      </c>
      <c r="V43" s="3">
        <v>2200000</v>
      </c>
      <c r="W43" s="3">
        <v>18500000</v>
      </c>
      <c r="X43" s="3">
        <v>4400000</v>
      </c>
      <c r="Y43" s="3">
        <v>9.8599999999999988E-11</v>
      </c>
      <c r="Z43" s="3">
        <v>1.6E-11</v>
      </c>
      <c r="AA43" s="3">
        <v>1.9300000000000001E-8</v>
      </c>
      <c r="AB43" s="3">
        <v>6E-10</v>
      </c>
      <c r="AC43" s="3">
        <v>5.1000000000000004E-3</v>
      </c>
      <c r="AD43" s="21">
        <v>8.0000000000000004E-4</v>
      </c>
      <c r="AE43" s="17">
        <v>654.41877259409114</v>
      </c>
      <c r="AF43" s="3">
        <v>161.45918226059965</v>
      </c>
      <c r="AG43" s="3">
        <v>697.79858460361595</v>
      </c>
      <c r="AH43" s="18">
        <v>172.1619146194416</v>
      </c>
      <c r="AI43" s="98">
        <v>10.079354975719298</v>
      </c>
      <c r="AJ43" s="100">
        <v>20.376169169618606</v>
      </c>
      <c r="AK43" s="99">
        <v>2.7129473987004076</v>
      </c>
      <c r="AL43" s="52" t="s">
        <v>91</v>
      </c>
      <c r="AM43" s="53" t="s">
        <v>92</v>
      </c>
      <c r="AN43" s="114"/>
      <c r="AO43" s="114"/>
    </row>
    <row r="44" spans="1:41" s="10" customFormat="1" ht="12.75">
      <c r="A44" s="41" t="s">
        <v>60</v>
      </c>
      <c r="B44" s="5" t="s">
        <v>74</v>
      </c>
      <c r="C44" s="5" t="s">
        <v>50</v>
      </c>
      <c r="D44" s="4">
        <v>43613</v>
      </c>
      <c r="E44" s="7">
        <v>60.04</v>
      </c>
      <c r="F44" s="7">
        <v>26.21</v>
      </c>
      <c r="G44" s="29">
        <v>67</v>
      </c>
      <c r="H44" s="13">
        <v>9.3000000000000007</v>
      </c>
      <c r="I44" s="17">
        <v>23.271447086676822</v>
      </c>
      <c r="J44" s="3">
        <v>0.6187780239285765</v>
      </c>
      <c r="K44" s="3">
        <v>12017384758.142332</v>
      </c>
      <c r="L44" s="3">
        <v>261347972.06261936</v>
      </c>
      <c r="M44" s="3">
        <f t="shared" si="2"/>
        <v>1.0894161420198546E-7</v>
      </c>
      <c r="N44" s="18">
        <f t="shared" si="3"/>
        <v>3.7422026346391747E-9</v>
      </c>
      <c r="O44" s="17">
        <v>0.87</v>
      </c>
      <c r="P44" s="3">
        <v>7.0000000000000007E-2</v>
      </c>
      <c r="Q44" s="3">
        <v>220000.00000000003</v>
      </c>
      <c r="R44" s="3">
        <v>26000</v>
      </c>
      <c r="S44" s="3">
        <v>40100000</v>
      </c>
      <c r="T44" s="3">
        <v>3400000</v>
      </c>
      <c r="U44" s="3">
        <v>15700000</v>
      </c>
      <c r="V44" s="3">
        <v>1900000</v>
      </c>
      <c r="W44" s="3">
        <v>24400000</v>
      </c>
      <c r="X44" s="3">
        <v>3900000</v>
      </c>
      <c r="Y44" s="3">
        <v>9.9999999999999991E-11</v>
      </c>
      <c r="Z44" s="3">
        <v>8.9999999999999996E-12</v>
      </c>
      <c r="AA44" s="3">
        <v>1.8200000000000001E-8</v>
      </c>
      <c r="AB44" s="3">
        <v>3E-10</v>
      </c>
      <c r="AC44" s="3">
        <v>5.5000000000000005E-3</v>
      </c>
      <c r="AD44" s="21">
        <v>5.0000000000000001E-4</v>
      </c>
      <c r="AE44" s="17">
        <v>492.80429588164225</v>
      </c>
      <c r="AF44" s="3">
        <v>86.035525966547667</v>
      </c>
      <c r="AG44" s="3">
        <v>414.16126102881447</v>
      </c>
      <c r="AH44" s="18">
        <v>72.30574535442085</v>
      </c>
      <c r="AI44" s="98">
        <v>20.176508759660919</v>
      </c>
      <c r="AJ44" s="100">
        <v>21.816089284501004</v>
      </c>
      <c r="AK44" s="99">
        <v>7.4454976915651514</v>
      </c>
      <c r="AL44" s="52" t="s">
        <v>91</v>
      </c>
      <c r="AM44" s="53" t="s">
        <v>92</v>
      </c>
      <c r="AN44" s="114"/>
      <c r="AO44" s="114"/>
    </row>
    <row r="45" spans="1:41" s="10" customFormat="1" ht="12.75">
      <c r="A45" s="41" t="s">
        <v>65</v>
      </c>
      <c r="B45" s="5" t="s">
        <v>74</v>
      </c>
      <c r="C45" s="5" t="s">
        <v>48</v>
      </c>
      <c r="D45" s="4">
        <v>43620</v>
      </c>
      <c r="E45" s="7">
        <v>61.04</v>
      </c>
      <c r="F45" s="7">
        <v>19.440000000000001</v>
      </c>
      <c r="G45" s="29">
        <v>1</v>
      </c>
      <c r="H45" s="13">
        <v>5.6</v>
      </c>
      <c r="I45" s="17">
        <v>11.46974477656488</v>
      </c>
      <c r="J45" s="3">
        <v>0.29252888968615359</v>
      </c>
      <c r="K45" s="3">
        <v>2905144310.0150194</v>
      </c>
      <c r="L45" s="3">
        <v>72968117.109260932</v>
      </c>
      <c r="M45" s="3">
        <f t="shared" si="2"/>
        <v>5.3434430607464414E-8</v>
      </c>
      <c r="N45" s="18">
        <f t="shared" si="3"/>
        <v>1.912722008574315E-9</v>
      </c>
      <c r="O45" s="17">
        <v>0.65</v>
      </c>
      <c r="P45" s="3">
        <v>7.0000000000000007E-2</v>
      </c>
      <c r="Q45" s="3">
        <v>261000</v>
      </c>
      <c r="R45" s="3">
        <v>46000</v>
      </c>
      <c r="S45" s="3">
        <v>38200000</v>
      </c>
      <c r="T45" s="3">
        <v>4500000</v>
      </c>
      <c r="U45" s="3">
        <v>18600000</v>
      </c>
      <c r="V45" s="3">
        <v>3300000</v>
      </c>
      <c r="W45" s="3">
        <v>19600000</v>
      </c>
      <c r="X45" s="3">
        <v>5600000</v>
      </c>
      <c r="Y45" s="3">
        <v>1.58E-10</v>
      </c>
      <c r="Z45" s="3">
        <v>2.2000000000000002E-11</v>
      </c>
      <c r="AA45" s="3">
        <v>2.3100000000000002E-8</v>
      </c>
      <c r="AB45" s="3">
        <v>1.2E-9</v>
      </c>
      <c r="AC45" s="3">
        <v>6.8000000000000005E-3</v>
      </c>
      <c r="AD45" s="21">
        <v>1E-3</v>
      </c>
      <c r="AE45" s="17">
        <v>148.54645851062918</v>
      </c>
      <c r="AF45" s="3">
        <v>45.113112464239265</v>
      </c>
      <c r="AG45" s="3">
        <v>149.30446579852944</v>
      </c>
      <c r="AH45" s="18">
        <v>45.343316996683974</v>
      </c>
      <c r="AI45" s="98">
        <v>24.480892707565317</v>
      </c>
      <c r="AJ45" s="100">
        <v>25.94711304560974</v>
      </c>
      <c r="AK45" s="99">
        <v>21.71456338508483</v>
      </c>
      <c r="AL45" s="52" t="s">
        <v>91</v>
      </c>
      <c r="AM45" s="53" t="s">
        <v>92</v>
      </c>
      <c r="AN45" s="114"/>
      <c r="AO45" s="114"/>
    </row>
    <row r="46" spans="1:41" s="10" customFormat="1" ht="12.75">
      <c r="A46" s="41" t="s">
        <v>64</v>
      </c>
      <c r="B46" s="5" t="s">
        <v>74</v>
      </c>
      <c r="C46" s="5" t="s">
        <v>48</v>
      </c>
      <c r="D46" s="4">
        <v>43620</v>
      </c>
      <c r="E46" s="7">
        <v>61.04</v>
      </c>
      <c r="F46" s="7">
        <v>19.440000000000001</v>
      </c>
      <c r="G46" s="29">
        <v>129</v>
      </c>
      <c r="H46" s="13">
        <v>6.6</v>
      </c>
      <c r="I46" s="17">
        <v>10.435900535792374</v>
      </c>
      <c r="J46" s="3">
        <v>0.23318179879028444</v>
      </c>
      <c r="K46" s="3">
        <v>3115192326.6944551</v>
      </c>
      <c r="L46" s="3">
        <v>67156622.537330166</v>
      </c>
      <c r="M46" s="3">
        <f t="shared" si="2"/>
        <v>6.29741280535095E-8</v>
      </c>
      <c r="N46" s="18">
        <f t="shared" si="3"/>
        <v>1.9552435654877136E-9</v>
      </c>
      <c r="O46" s="17">
        <v>0.77</v>
      </c>
      <c r="P46" s="3">
        <v>0.05</v>
      </c>
      <c r="Q46" s="3">
        <v>259000</v>
      </c>
      <c r="R46" s="3">
        <v>27000</v>
      </c>
      <c r="S46" s="3">
        <v>43000000</v>
      </c>
      <c r="T46" s="3">
        <v>3300000</v>
      </c>
      <c r="U46" s="3">
        <v>18500000</v>
      </c>
      <c r="V46" s="3">
        <v>1900000</v>
      </c>
      <c r="W46" s="3">
        <v>24500000</v>
      </c>
      <c r="X46" s="3">
        <v>3800000</v>
      </c>
      <c r="Y46" s="3">
        <v>1.3300000000000001E-10</v>
      </c>
      <c r="Z46" s="3">
        <v>1.1000000000000001E-11</v>
      </c>
      <c r="AA46" s="3">
        <v>2.2100000000000003E-8</v>
      </c>
      <c r="AB46" s="3">
        <v>9.000000000000001E-10</v>
      </c>
      <c r="AC46" s="3">
        <v>6.0000000000000001E-3</v>
      </c>
      <c r="AD46" s="21">
        <v>5.9999999999999995E-4</v>
      </c>
      <c r="AE46" s="17">
        <v>127.15070721201857</v>
      </c>
      <c r="AF46" s="3">
        <v>22.51285747912311</v>
      </c>
      <c r="AG46" s="3">
        <v>130.24616809000176</v>
      </c>
      <c r="AH46" s="18">
        <v>23.060928906378603</v>
      </c>
      <c r="AI46" s="98">
        <v>24.841048315132184</v>
      </c>
      <c r="AJ46" s="100">
        <v>25.885462019171655</v>
      </c>
      <c r="AK46" s="99">
        <v>22.464942538331115</v>
      </c>
      <c r="AL46" s="52" t="s">
        <v>91</v>
      </c>
      <c r="AM46" s="53" t="s">
        <v>92</v>
      </c>
      <c r="AN46" s="114"/>
      <c r="AO46" s="114"/>
    </row>
    <row r="47" spans="1:41" s="10" customFormat="1" ht="12.75">
      <c r="A47" s="41" t="s">
        <v>66</v>
      </c>
      <c r="B47" s="5" t="s">
        <v>74</v>
      </c>
      <c r="C47" s="5" t="s">
        <v>47</v>
      </c>
      <c r="D47" s="45">
        <v>43618</v>
      </c>
      <c r="E47" s="7">
        <v>65.14</v>
      </c>
      <c r="F47" s="7">
        <v>23.34</v>
      </c>
      <c r="G47" s="29">
        <v>1</v>
      </c>
      <c r="H47" s="13">
        <v>3.1</v>
      </c>
      <c r="I47" s="39">
        <v>8.0058390643155288</v>
      </c>
      <c r="J47" s="37">
        <v>0.13895032509780703</v>
      </c>
      <c r="K47" s="37">
        <v>1288973084.7774036</v>
      </c>
      <c r="L47" s="37">
        <v>34767486.830264166</v>
      </c>
      <c r="M47" s="3">
        <f t="shared" si="0"/>
        <v>3.3965985748003711E-8</v>
      </c>
      <c r="N47" s="18">
        <f t="shared" si="1"/>
        <v>1.0894445703141065E-9</v>
      </c>
      <c r="O47" s="17">
        <v>0.34</v>
      </c>
      <c r="P47" s="3">
        <v>0.05</v>
      </c>
      <c r="Q47" s="3">
        <v>192000</v>
      </c>
      <c r="R47" s="3">
        <v>56000.000000000007</v>
      </c>
      <c r="S47" s="3">
        <v>19900000</v>
      </c>
      <c r="T47" s="3">
        <v>7500000</v>
      </c>
      <c r="U47" s="3">
        <v>13700000</v>
      </c>
      <c r="V47" s="3">
        <v>4000000</v>
      </c>
      <c r="W47" s="3">
        <v>6120000</v>
      </c>
      <c r="X47" s="3">
        <v>8470000</v>
      </c>
      <c r="Y47" s="3">
        <v>2.2100000000000001E-10</v>
      </c>
      <c r="Z47" s="3">
        <v>5.4000000000000001E-11</v>
      </c>
      <c r="AA47" s="3">
        <v>2.2800000000000002E-8</v>
      </c>
      <c r="AB47" s="3">
        <v>7.8000000000000004E-9</v>
      </c>
      <c r="AC47" s="3">
        <v>9.7000000000000003E-3</v>
      </c>
      <c r="AD47" s="21">
        <v>4.0999999999999995E-3</v>
      </c>
      <c r="AE47" s="17">
        <v>208.3790206337604</v>
      </c>
      <c r="AF47" s="3">
        <v>281.25704655499527</v>
      </c>
      <c r="AG47" s="3">
        <v>184.40621295023047</v>
      </c>
      <c r="AH47" s="18">
        <v>248.90004119911089</v>
      </c>
      <c r="AI47" s="101">
        <v>23.472150239538905</v>
      </c>
      <c r="AJ47" s="103">
        <v>44.4194063926941</v>
      </c>
      <c r="AK47" s="102">
        <v>7.9119274260779093</v>
      </c>
      <c r="AL47" s="52" t="s">
        <v>91</v>
      </c>
      <c r="AM47" s="53" t="s">
        <v>92</v>
      </c>
      <c r="AN47" s="114"/>
      <c r="AO47" s="114"/>
    </row>
    <row r="48" spans="1:41" s="10" customFormat="1" ht="13.5" thickBot="1">
      <c r="A48" s="42" t="s">
        <v>66</v>
      </c>
      <c r="B48" s="43" t="s">
        <v>74</v>
      </c>
      <c r="C48" s="43" t="s">
        <v>47</v>
      </c>
      <c r="D48" s="44">
        <v>43618</v>
      </c>
      <c r="E48" s="23">
        <v>65.14</v>
      </c>
      <c r="F48" s="23">
        <v>23.34</v>
      </c>
      <c r="G48" s="72">
        <v>68</v>
      </c>
      <c r="H48" s="27">
        <v>3.1</v>
      </c>
      <c r="I48" s="19">
        <v>8.0270058519920191</v>
      </c>
      <c r="J48" s="20">
        <v>0.11315147688174569</v>
      </c>
      <c r="K48" s="20">
        <v>1154049118.9462276</v>
      </c>
      <c r="L48" s="20">
        <v>49816760.860455751</v>
      </c>
      <c r="M48" s="20">
        <f t="shared" si="0"/>
        <v>3.0330386452218137E-8</v>
      </c>
      <c r="N48" s="85">
        <f t="shared" si="1"/>
        <v>1.3773105475866599E-9</v>
      </c>
      <c r="O48" s="19">
        <v>0.35</v>
      </c>
      <c r="P48" s="20">
        <v>0.05</v>
      </c>
      <c r="Q48" s="20">
        <v>199000</v>
      </c>
      <c r="R48" s="20">
        <v>47000</v>
      </c>
      <c r="S48" s="20">
        <v>20900000</v>
      </c>
      <c r="T48" s="20">
        <v>3300000</v>
      </c>
      <c r="U48" s="20">
        <v>14200000</v>
      </c>
      <c r="V48" s="20">
        <v>3300000</v>
      </c>
      <c r="W48" s="20">
        <v>6700000</v>
      </c>
      <c r="X48" s="20">
        <v>4660000</v>
      </c>
      <c r="Y48" s="20">
        <v>2.25E-10</v>
      </c>
      <c r="Z48" s="20">
        <v>3.9999999999999998E-11</v>
      </c>
      <c r="AA48" s="20">
        <v>2.3600000000000003E-8</v>
      </c>
      <c r="AB48" s="20">
        <v>1.0000000000000001E-9</v>
      </c>
      <c r="AC48" s="20">
        <v>9.4999999999999998E-3</v>
      </c>
      <c r="AD48" s="30">
        <v>1.7000000000000001E-3</v>
      </c>
      <c r="AE48" s="19">
        <v>172.61418445776908</v>
      </c>
      <c r="AF48" s="20">
        <v>127.95883860244166</v>
      </c>
      <c r="AG48" s="20">
        <v>157.24873649198119</v>
      </c>
      <c r="AH48" s="85">
        <v>116.56843704022535</v>
      </c>
      <c r="AI48" s="107">
        <v>24.32528580540793</v>
      </c>
      <c r="AJ48" s="109">
        <v>33.639382436369715</v>
      </c>
      <c r="AK48" s="108">
        <v>20.655865894705812</v>
      </c>
      <c r="AL48" s="112" t="s">
        <v>91</v>
      </c>
      <c r="AM48" s="113" t="s">
        <v>92</v>
      </c>
      <c r="AN48" s="114"/>
      <c r="AO48" s="114"/>
    </row>
    <row r="50" spans="1:39">
      <c r="A50" s="126" t="s">
        <v>97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</row>
    <row r="51" spans="1:39" s="122" customFormat="1" ht="12.75">
      <c r="A51" s="123" t="s">
        <v>98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</row>
    <row r="52" spans="1:39" s="122" customFormat="1" ht="12.75">
      <c r="A52" s="123" t="s">
        <v>99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</row>
    <row r="53" spans="1:39">
      <c r="Q53" s="1"/>
      <c r="T53" s="1"/>
      <c r="AA53" s="1"/>
      <c r="AB53" s="1"/>
    </row>
    <row r="54" spans="1:39">
      <c r="Q54" s="1"/>
      <c r="T54" s="1"/>
      <c r="AA54" s="1"/>
      <c r="AB54" s="1"/>
    </row>
    <row r="55" spans="1:39">
      <c r="Q55" s="1"/>
      <c r="T55" s="1"/>
      <c r="AA55" s="1"/>
      <c r="AB55" s="1"/>
    </row>
    <row r="56" spans="1:39">
      <c r="Q56" s="1"/>
      <c r="AA56" s="1"/>
      <c r="AB56" s="1"/>
    </row>
    <row r="57" spans="1:39">
      <c r="Q57" s="1"/>
      <c r="AA57" s="1"/>
      <c r="AB57" s="1"/>
    </row>
    <row r="58" spans="1:39">
      <c r="Q58" s="1"/>
      <c r="AA58" s="1"/>
      <c r="AB58" s="1"/>
    </row>
    <row r="59" spans="1:39">
      <c r="Q59" s="1"/>
      <c r="AA59" s="1"/>
      <c r="AB59" s="1"/>
    </row>
    <row r="60" spans="1:39">
      <c r="Q60" s="1"/>
      <c r="AA60" s="1"/>
      <c r="AB60" s="1"/>
    </row>
    <row r="61" spans="1:39">
      <c r="Q61" s="1"/>
      <c r="AA61" s="1"/>
      <c r="AB61" s="1"/>
    </row>
    <row r="62" spans="1:39">
      <c r="AA62" s="1"/>
      <c r="AB62" s="1"/>
    </row>
    <row r="63" spans="1:39">
      <c r="AA63" s="1"/>
      <c r="AB63" s="1"/>
    </row>
    <row r="64" spans="1:39">
      <c r="AA64" s="1"/>
      <c r="AB64" s="1"/>
    </row>
    <row r="65" spans="19:28">
      <c r="AA65" s="1"/>
      <c r="AB65" s="1"/>
    </row>
    <row r="66" spans="19:28">
      <c r="AA66" s="1"/>
      <c r="AB66" s="1"/>
    </row>
    <row r="67" spans="19:28">
      <c r="AA67" s="1"/>
      <c r="AB67" s="1"/>
    </row>
    <row r="68" spans="19:28">
      <c r="S68" s="115"/>
      <c r="AA68" s="1"/>
      <c r="AB68" s="1"/>
    </row>
    <row r="69" spans="19:28">
      <c r="S69" s="115"/>
      <c r="AA69" s="1"/>
      <c r="AB69" s="1"/>
    </row>
    <row r="70" spans="19:28">
      <c r="S70" s="115"/>
      <c r="AA70" s="1"/>
      <c r="AB70" s="1"/>
    </row>
    <row r="71" spans="19:28">
      <c r="S71" s="115"/>
      <c r="AA71" s="1"/>
      <c r="AB71" s="1"/>
    </row>
    <row r="72" spans="19:28">
      <c r="S72" s="115"/>
      <c r="AA72" s="1"/>
      <c r="AB72" s="1"/>
    </row>
    <row r="73" spans="19:28">
      <c r="S73" s="115"/>
      <c r="AA73" s="1"/>
      <c r="AB73" s="1"/>
    </row>
    <row r="74" spans="19:28">
      <c r="AA74" s="1"/>
      <c r="AB74" s="1"/>
    </row>
    <row r="75" spans="19:28">
      <c r="AA75" s="1"/>
      <c r="AB75" s="1"/>
    </row>
    <row r="76" spans="19:28">
      <c r="AA76" s="1"/>
      <c r="AB76" s="1"/>
    </row>
    <row r="77" spans="19:28">
      <c r="AA77" s="1"/>
      <c r="AB77" s="1"/>
    </row>
    <row r="78" spans="19:28">
      <c r="AA78" s="1"/>
      <c r="AB78" s="1"/>
    </row>
    <row r="79" spans="19:28">
      <c r="AA79" s="1"/>
      <c r="AB79" s="1"/>
    </row>
    <row r="80" spans="19:28">
      <c r="AA80" s="1"/>
      <c r="AB80" s="1"/>
    </row>
    <row r="81" spans="27:28">
      <c r="AA81" s="1"/>
      <c r="AB81" s="1"/>
    </row>
    <row r="82" spans="27:28">
      <c r="AA82" s="1"/>
      <c r="AB82" s="1"/>
    </row>
    <row r="83" spans="27:28">
      <c r="AA83" s="1"/>
      <c r="AB83" s="1"/>
    </row>
    <row r="84" spans="27:28">
      <c r="AA84" s="1"/>
      <c r="AB84" s="1"/>
    </row>
    <row r="85" spans="27:28">
      <c r="AA85" s="1"/>
      <c r="AB85" s="1"/>
    </row>
    <row r="86" spans="27:28">
      <c r="AA86" s="1"/>
      <c r="AB86" s="1"/>
    </row>
    <row r="87" spans="27:28">
      <c r="AA87" s="1"/>
      <c r="AB87" s="1"/>
    </row>
    <row r="88" spans="27:28">
      <c r="AA88" s="1"/>
      <c r="AB88" s="1"/>
    </row>
    <row r="89" spans="27:28">
      <c r="AA89" s="1"/>
      <c r="AB89" s="1"/>
    </row>
    <row r="90" spans="27:28">
      <c r="AA90" s="1"/>
      <c r="AB90" s="1"/>
    </row>
    <row r="91" spans="27:28">
      <c r="AA91" s="1"/>
      <c r="AB91" s="1"/>
    </row>
    <row r="92" spans="27:28">
      <c r="AA92" s="1"/>
      <c r="AB92" s="1"/>
    </row>
    <row r="93" spans="27:28">
      <c r="AA93" s="1"/>
      <c r="AB93" s="1"/>
    </row>
    <row r="94" spans="27:28">
      <c r="AA94" s="1"/>
      <c r="AB94" s="1"/>
    </row>
    <row r="95" spans="27:28">
      <c r="AA95" s="1"/>
      <c r="AB95" s="1"/>
    </row>
    <row r="96" spans="27:28">
      <c r="AA96" s="1"/>
      <c r="AB96" s="1"/>
    </row>
    <row r="97" spans="27:28">
      <c r="AA97" s="1"/>
      <c r="AB97" s="1"/>
    </row>
    <row r="98" spans="27:28">
      <c r="AA98" s="1"/>
      <c r="AB98" s="1"/>
    </row>
    <row r="99" spans="27:28">
      <c r="AA99" s="1"/>
      <c r="AB99" s="1"/>
    </row>
    <row r="100" spans="27:28">
      <c r="AA100" s="1"/>
      <c r="AB100" s="1"/>
    </row>
    <row r="101" spans="27:28">
      <c r="AA101" s="1"/>
      <c r="AB101" s="1"/>
    </row>
    <row r="102" spans="27:28">
      <c r="AA102" s="1"/>
      <c r="AB102" s="1"/>
    </row>
    <row r="103" spans="27:28">
      <c r="AA103" s="1"/>
      <c r="AB103" s="1"/>
    </row>
    <row r="104" spans="27:28">
      <c r="AA104" s="1"/>
      <c r="AB104" s="1"/>
    </row>
    <row r="105" spans="27:28">
      <c r="AA105" s="1"/>
      <c r="AB105" s="1"/>
    </row>
    <row r="106" spans="27:28">
      <c r="AA106" s="1"/>
      <c r="AB106" s="1"/>
    </row>
    <row r="107" spans="27:28">
      <c r="AA107" s="1"/>
      <c r="AB107" s="1"/>
    </row>
    <row r="108" spans="27:28">
      <c r="AA108" s="1"/>
      <c r="AB108" s="1"/>
    </row>
    <row r="109" spans="27:28">
      <c r="AA109" s="1"/>
      <c r="AB109" s="1"/>
    </row>
    <row r="110" spans="27:28">
      <c r="AA110" s="1"/>
      <c r="AB110" s="1"/>
    </row>
    <row r="111" spans="27:28">
      <c r="AA111" s="1"/>
      <c r="AB111" s="1"/>
    </row>
  </sheetData>
  <autoFilter ref="A4:AO48"/>
  <mergeCells count="5">
    <mergeCell ref="A51:AM51"/>
    <mergeCell ref="A52:AM52"/>
    <mergeCell ref="A1:AM1"/>
    <mergeCell ref="A2:AM2"/>
    <mergeCell ref="A50:AM50"/>
  </mergeCells>
  <conditionalFormatting sqref="C11:C12">
    <cfRule type="uniqueValues" dxfId="0" priority="5"/>
  </conditionalFormatting>
  <conditionalFormatting sqref="AJ5:AK5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{75B91E7E-B9AA-4B36-9AED-524BAD64D30F}</x14:id>
        </ext>
      </extLst>
    </cfRule>
  </conditionalFormatting>
  <conditionalFormatting sqref="AI5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{91AEEA55-BE68-42AB-8930-A7138599B854}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5B91E7E-B9AA-4B36-9AED-524BAD64D30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AJ5:AK5</xm:sqref>
        </x14:conditionalFormatting>
        <x14:conditionalFormatting xmlns:xm="http://schemas.microsoft.com/office/excel/2006/main">
          <x14:cfRule type="dataBar" id="{91AEEA55-BE68-42AB-8930-A7138599B85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2022-08-22T12:31:28Z</dcterms:modified>
</cp:coreProperties>
</file>