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# 논문\1. BMP-2 UIV (Spine 심사중)\0. Raw data\"/>
    </mc:Choice>
  </mc:AlternateContent>
  <bookViews>
    <workbookView xWindow="-120" yWindow="-120" windowWidth="29040" windowHeight="15840" activeTab="2"/>
  </bookViews>
  <sheets>
    <sheet name="Dermographic data" sheetId="2" r:id="rId1"/>
    <sheet name="Pelvic parameters" sheetId="10" r:id="rId2"/>
    <sheet name="PROS &amp; Hand grip" sheetId="8" r:id="rId3"/>
    <sheet name="FMT" sheetId="9" r:id="rId4"/>
    <sheet name="PJK &amp; PJF" sheetId="6" r:id="rId5"/>
    <sheet name="CT Hounsfields Units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8" l="1"/>
  <c r="M5" i="8"/>
  <c r="N5" i="8"/>
  <c r="O5" i="8"/>
  <c r="P5" i="8"/>
  <c r="L6" i="8"/>
  <c r="M6" i="8"/>
  <c r="N6" i="8"/>
  <c r="O6" i="8"/>
  <c r="P6" i="8"/>
  <c r="L7" i="8"/>
  <c r="M7" i="8"/>
  <c r="N7" i="8"/>
  <c r="O7" i="8"/>
  <c r="P7" i="8"/>
  <c r="L8" i="8"/>
  <c r="M8" i="8"/>
  <c r="N8" i="8"/>
  <c r="O8" i="8"/>
  <c r="P8" i="8"/>
  <c r="L9" i="8"/>
  <c r="M9" i="8"/>
  <c r="N9" i="8"/>
  <c r="O9" i="8"/>
  <c r="P9" i="8"/>
  <c r="L10" i="8"/>
  <c r="M10" i="8"/>
  <c r="N10" i="8"/>
  <c r="O10" i="8"/>
  <c r="P10" i="8"/>
  <c r="L11" i="8"/>
  <c r="M11" i="8"/>
  <c r="N11" i="8"/>
  <c r="O11" i="8"/>
  <c r="P11" i="8"/>
  <c r="L12" i="8"/>
  <c r="M12" i="8"/>
  <c r="N12" i="8"/>
  <c r="O12" i="8"/>
  <c r="P12" i="8"/>
  <c r="L13" i="8"/>
  <c r="M13" i="8"/>
  <c r="N13" i="8"/>
  <c r="O13" i="8"/>
  <c r="P13" i="8"/>
  <c r="L14" i="8"/>
  <c r="M14" i="8"/>
  <c r="N14" i="8"/>
  <c r="O14" i="8"/>
  <c r="P14" i="8"/>
  <c r="L15" i="8"/>
  <c r="M15" i="8"/>
  <c r="N15" i="8"/>
  <c r="O15" i="8"/>
  <c r="P15" i="8"/>
  <c r="L16" i="8"/>
  <c r="M16" i="8"/>
  <c r="N16" i="8"/>
  <c r="O16" i="8"/>
  <c r="P16" i="8"/>
  <c r="L17" i="8"/>
  <c r="M17" i="8"/>
  <c r="N17" i="8"/>
  <c r="O17" i="8"/>
  <c r="P17" i="8"/>
  <c r="L18" i="8"/>
  <c r="M18" i="8"/>
  <c r="N18" i="8"/>
  <c r="O18" i="8"/>
  <c r="P18" i="8"/>
  <c r="L19" i="8"/>
  <c r="M19" i="8"/>
  <c r="N19" i="8"/>
  <c r="O19" i="8"/>
  <c r="P19" i="8"/>
  <c r="L20" i="8"/>
  <c r="M20" i="8"/>
  <c r="N20" i="8"/>
  <c r="O20" i="8"/>
  <c r="P20" i="8"/>
  <c r="L21" i="8"/>
  <c r="M21" i="8"/>
  <c r="N21" i="8"/>
  <c r="O21" i="8"/>
  <c r="P21" i="8"/>
  <c r="L22" i="8"/>
  <c r="M22" i="8"/>
  <c r="N22" i="8"/>
  <c r="O22" i="8"/>
  <c r="P22" i="8"/>
  <c r="L23" i="8"/>
  <c r="M23" i="8"/>
  <c r="N23" i="8"/>
  <c r="O23" i="8"/>
  <c r="P23" i="8"/>
  <c r="L24" i="8"/>
  <c r="M24" i="8"/>
  <c r="N24" i="8"/>
  <c r="O24" i="8"/>
  <c r="P24" i="8"/>
  <c r="L25" i="8"/>
  <c r="M25" i="8"/>
  <c r="N25" i="8"/>
  <c r="O25" i="8"/>
  <c r="P25" i="8"/>
  <c r="L26" i="8"/>
  <c r="M26" i="8"/>
  <c r="N26" i="8"/>
  <c r="O26" i="8"/>
  <c r="P26" i="8"/>
  <c r="L27" i="8"/>
  <c r="M27" i="8"/>
  <c r="N27" i="8"/>
  <c r="O27" i="8"/>
  <c r="P27" i="8"/>
  <c r="L28" i="8"/>
  <c r="M28" i="8"/>
  <c r="N28" i="8"/>
  <c r="O28" i="8"/>
  <c r="P28" i="8"/>
  <c r="L29" i="8"/>
  <c r="M29" i="8"/>
  <c r="N29" i="8"/>
  <c r="O29" i="8"/>
  <c r="P29" i="8"/>
  <c r="L30" i="8"/>
  <c r="M30" i="8"/>
  <c r="N30" i="8"/>
  <c r="O30" i="8"/>
  <c r="P30" i="8"/>
  <c r="L31" i="8"/>
  <c r="M31" i="8"/>
  <c r="N31" i="8"/>
  <c r="O31" i="8"/>
  <c r="P31" i="8"/>
  <c r="L32" i="8"/>
  <c r="M32" i="8"/>
  <c r="N32" i="8"/>
  <c r="O32" i="8"/>
  <c r="P32" i="8"/>
  <c r="L33" i="8"/>
  <c r="M33" i="8"/>
  <c r="N33" i="8"/>
  <c r="O33" i="8"/>
  <c r="P33" i="8"/>
  <c r="L34" i="8"/>
  <c r="M34" i="8"/>
  <c r="N34" i="8"/>
  <c r="O34" i="8"/>
  <c r="P34" i="8"/>
  <c r="L35" i="8"/>
  <c r="M35" i="8"/>
  <c r="N35" i="8"/>
  <c r="O35" i="8"/>
  <c r="P35" i="8"/>
  <c r="L36" i="8"/>
  <c r="M36" i="8"/>
  <c r="N36" i="8"/>
  <c r="O36" i="8"/>
  <c r="P36" i="8"/>
  <c r="L37" i="8"/>
  <c r="M37" i="8"/>
  <c r="N37" i="8"/>
  <c r="O37" i="8"/>
  <c r="P37" i="8"/>
  <c r="L38" i="8"/>
  <c r="M38" i="8"/>
  <c r="N38" i="8"/>
  <c r="O38" i="8"/>
  <c r="P38" i="8"/>
  <c r="L39" i="8"/>
  <c r="M39" i="8"/>
  <c r="N39" i="8"/>
  <c r="O39" i="8"/>
  <c r="P39" i="8"/>
  <c r="L40" i="8"/>
  <c r="M40" i="8"/>
  <c r="N40" i="8"/>
  <c r="O40" i="8"/>
  <c r="P40" i="8"/>
  <c r="L41" i="8"/>
  <c r="M41" i="8"/>
  <c r="N41" i="8"/>
  <c r="O41" i="8"/>
  <c r="P41" i="8"/>
  <c r="L42" i="8"/>
  <c r="M42" i="8"/>
  <c r="N42" i="8"/>
  <c r="O42" i="8"/>
  <c r="P42" i="8"/>
  <c r="L43" i="8"/>
  <c r="M43" i="8"/>
  <c r="N43" i="8"/>
  <c r="O43" i="8"/>
  <c r="P43" i="8"/>
  <c r="L44" i="8"/>
  <c r="M44" i="8"/>
  <c r="N44" i="8"/>
  <c r="O44" i="8"/>
  <c r="P44" i="8"/>
  <c r="L45" i="8"/>
  <c r="M45" i="8"/>
  <c r="N45" i="8"/>
  <c r="O45" i="8"/>
  <c r="P45" i="8"/>
  <c r="L46" i="8"/>
  <c r="M46" i="8"/>
  <c r="N46" i="8"/>
  <c r="O46" i="8"/>
  <c r="P46" i="8"/>
  <c r="L47" i="8"/>
  <c r="M47" i="8"/>
  <c r="N47" i="8"/>
  <c r="O47" i="8"/>
  <c r="P47" i="8"/>
  <c r="L48" i="8"/>
  <c r="M48" i="8"/>
  <c r="N48" i="8"/>
  <c r="O48" i="8"/>
  <c r="P48" i="8"/>
  <c r="L49" i="8"/>
  <c r="M49" i="8"/>
  <c r="N49" i="8"/>
  <c r="O49" i="8"/>
  <c r="P49" i="8"/>
  <c r="L50" i="8"/>
  <c r="M50" i="8"/>
  <c r="N50" i="8"/>
  <c r="O50" i="8"/>
  <c r="P50" i="8"/>
  <c r="L51" i="8"/>
  <c r="M51" i="8"/>
  <c r="N51" i="8"/>
  <c r="O51" i="8"/>
  <c r="P51" i="8"/>
  <c r="L52" i="8"/>
  <c r="M52" i="8"/>
  <c r="N52" i="8"/>
  <c r="O52" i="8"/>
  <c r="P52" i="8"/>
  <c r="L53" i="8"/>
  <c r="M53" i="8"/>
  <c r="N53" i="8"/>
  <c r="O53" i="8"/>
  <c r="P53" i="8"/>
  <c r="L54" i="8"/>
  <c r="M54" i="8"/>
  <c r="N54" i="8"/>
  <c r="O54" i="8"/>
  <c r="P54" i="8"/>
  <c r="L55" i="8"/>
  <c r="M55" i="8"/>
  <c r="N55" i="8"/>
  <c r="O55" i="8"/>
  <c r="P55" i="8"/>
  <c r="L56" i="8"/>
  <c r="M56" i="8"/>
  <c r="N56" i="8"/>
  <c r="O56" i="8"/>
  <c r="P56" i="8"/>
  <c r="L57" i="8"/>
  <c r="M57" i="8"/>
  <c r="N57" i="8"/>
  <c r="O57" i="8"/>
  <c r="P57" i="8"/>
  <c r="L58" i="8"/>
  <c r="M58" i="8"/>
  <c r="N58" i="8"/>
  <c r="O58" i="8"/>
  <c r="P58" i="8"/>
  <c r="L59" i="8"/>
  <c r="M59" i="8"/>
  <c r="N59" i="8"/>
  <c r="O59" i="8"/>
  <c r="P59" i="8"/>
  <c r="L60" i="8"/>
  <c r="M60" i="8"/>
  <c r="N60" i="8"/>
  <c r="O60" i="8"/>
  <c r="P60" i="8"/>
  <c r="L61" i="8"/>
  <c r="M61" i="8"/>
  <c r="N61" i="8"/>
  <c r="O61" i="8"/>
  <c r="P61" i="8"/>
  <c r="L62" i="8"/>
  <c r="M62" i="8"/>
  <c r="N62" i="8"/>
  <c r="O62" i="8"/>
  <c r="P62" i="8"/>
  <c r="L63" i="8"/>
  <c r="M63" i="8"/>
  <c r="N63" i="8"/>
  <c r="O63" i="8"/>
  <c r="P63" i="8"/>
  <c r="L64" i="8"/>
  <c r="M64" i="8"/>
  <c r="N64" i="8"/>
  <c r="O64" i="8"/>
  <c r="P64" i="8"/>
  <c r="L65" i="8"/>
  <c r="M65" i="8"/>
  <c r="N65" i="8"/>
  <c r="O65" i="8"/>
  <c r="P65" i="8"/>
  <c r="L66" i="8"/>
  <c r="M66" i="8"/>
  <c r="N66" i="8"/>
  <c r="O66" i="8"/>
  <c r="P66" i="8"/>
  <c r="L67" i="8"/>
  <c r="M67" i="8"/>
  <c r="N67" i="8"/>
  <c r="O67" i="8"/>
  <c r="P67" i="8"/>
  <c r="L68" i="8"/>
  <c r="M68" i="8"/>
  <c r="N68" i="8"/>
  <c r="O68" i="8"/>
  <c r="P68" i="8"/>
  <c r="L69" i="8"/>
  <c r="M69" i="8"/>
  <c r="N69" i="8"/>
  <c r="O69" i="8"/>
  <c r="P69" i="8"/>
  <c r="L70" i="8"/>
  <c r="M70" i="8"/>
  <c r="N70" i="8"/>
  <c r="O70" i="8"/>
  <c r="P70" i="8"/>
  <c r="L71" i="8"/>
  <c r="M71" i="8"/>
  <c r="N71" i="8"/>
  <c r="O71" i="8"/>
  <c r="P71" i="8"/>
  <c r="L72" i="8"/>
  <c r="M72" i="8"/>
  <c r="N72" i="8"/>
  <c r="O72" i="8"/>
  <c r="P72" i="8"/>
  <c r="L73" i="8"/>
  <c r="M73" i="8"/>
  <c r="N73" i="8"/>
  <c r="O73" i="8"/>
  <c r="P73" i="8"/>
  <c r="L74" i="8"/>
  <c r="M74" i="8"/>
  <c r="N74" i="8"/>
  <c r="O74" i="8"/>
  <c r="P74" i="8"/>
  <c r="L75" i="8"/>
  <c r="M75" i="8"/>
  <c r="N75" i="8"/>
  <c r="O75" i="8"/>
  <c r="P75" i="8"/>
  <c r="L76" i="8"/>
  <c r="M76" i="8"/>
  <c r="N76" i="8"/>
  <c r="O76" i="8"/>
  <c r="P76" i="8"/>
  <c r="L77" i="8"/>
  <c r="M77" i="8"/>
  <c r="N77" i="8"/>
  <c r="O77" i="8"/>
  <c r="P77" i="8"/>
  <c r="L78" i="8"/>
  <c r="M78" i="8"/>
  <c r="N78" i="8"/>
  <c r="O78" i="8"/>
  <c r="P78" i="8"/>
  <c r="L79" i="8"/>
  <c r="M79" i="8"/>
  <c r="N79" i="8"/>
  <c r="O79" i="8"/>
  <c r="P79" i="8"/>
  <c r="L80" i="8"/>
  <c r="M80" i="8"/>
  <c r="N80" i="8"/>
  <c r="O80" i="8"/>
  <c r="P80" i="8"/>
  <c r="L81" i="8"/>
  <c r="M81" i="8"/>
  <c r="N81" i="8"/>
  <c r="O81" i="8"/>
  <c r="P81" i="8"/>
  <c r="L82" i="8"/>
  <c r="M82" i="8"/>
  <c r="N82" i="8"/>
  <c r="O82" i="8"/>
  <c r="P82" i="8"/>
  <c r="L83" i="8"/>
  <c r="M83" i="8"/>
  <c r="N83" i="8"/>
  <c r="O83" i="8"/>
  <c r="P83" i="8"/>
  <c r="L84" i="8"/>
  <c r="M84" i="8"/>
  <c r="N84" i="8"/>
  <c r="O84" i="8"/>
  <c r="P84" i="8"/>
  <c r="L85" i="8"/>
  <c r="M85" i="8"/>
  <c r="N85" i="8"/>
  <c r="O85" i="8"/>
  <c r="P85" i="8"/>
  <c r="L86" i="8"/>
  <c r="M86" i="8"/>
  <c r="N86" i="8"/>
  <c r="O86" i="8"/>
  <c r="P86" i="8"/>
  <c r="L87" i="8"/>
  <c r="M87" i="8"/>
  <c r="N87" i="8"/>
  <c r="O87" i="8"/>
  <c r="P87" i="8"/>
  <c r="L88" i="8"/>
  <c r="M88" i="8"/>
  <c r="N88" i="8"/>
  <c r="O88" i="8"/>
  <c r="P88" i="8"/>
  <c r="L89" i="8"/>
  <c r="M89" i="8"/>
  <c r="N89" i="8"/>
  <c r="O89" i="8"/>
  <c r="P89" i="8"/>
  <c r="L90" i="8"/>
  <c r="M90" i="8"/>
  <c r="N90" i="8"/>
  <c r="O90" i="8"/>
  <c r="P90" i="8"/>
  <c r="L91" i="8"/>
  <c r="M91" i="8"/>
  <c r="N91" i="8"/>
  <c r="O91" i="8"/>
  <c r="P91" i="8"/>
  <c r="L92" i="8"/>
  <c r="M92" i="8"/>
  <c r="N92" i="8"/>
  <c r="O92" i="8"/>
  <c r="P92" i="8"/>
  <c r="L93" i="8"/>
  <c r="M93" i="8"/>
  <c r="N93" i="8"/>
  <c r="O93" i="8"/>
  <c r="P93" i="8"/>
  <c r="L94" i="8"/>
  <c r="M94" i="8"/>
  <c r="N94" i="8"/>
  <c r="O94" i="8"/>
  <c r="P94" i="8"/>
  <c r="L95" i="8"/>
  <c r="M95" i="8"/>
  <c r="N95" i="8"/>
  <c r="O95" i="8"/>
  <c r="P95" i="8"/>
  <c r="L96" i="8"/>
  <c r="M96" i="8"/>
  <c r="N96" i="8"/>
  <c r="O96" i="8"/>
  <c r="P96" i="8"/>
  <c r="L97" i="8"/>
  <c r="M97" i="8"/>
  <c r="N97" i="8"/>
  <c r="O97" i="8"/>
  <c r="P97" i="8"/>
  <c r="L98" i="8"/>
  <c r="M98" i="8"/>
  <c r="N98" i="8"/>
  <c r="O98" i="8"/>
  <c r="P98" i="8"/>
  <c r="L99" i="8"/>
  <c r="M99" i="8"/>
  <c r="N99" i="8"/>
  <c r="O99" i="8"/>
  <c r="P99" i="8"/>
  <c r="L100" i="8"/>
  <c r="M100" i="8"/>
  <c r="N100" i="8"/>
  <c r="O100" i="8"/>
  <c r="P100" i="8"/>
  <c r="L101" i="8"/>
  <c r="M101" i="8"/>
  <c r="N101" i="8"/>
  <c r="O101" i="8"/>
  <c r="P101" i="8"/>
  <c r="L102" i="8"/>
  <c r="M102" i="8"/>
  <c r="N102" i="8"/>
  <c r="O102" i="8"/>
  <c r="P102" i="8"/>
  <c r="L103" i="8"/>
  <c r="M103" i="8"/>
  <c r="N103" i="8"/>
  <c r="O103" i="8"/>
  <c r="P103" i="8"/>
  <c r="P4" i="8"/>
  <c r="O4" i="8"/>
  <c r="N4" i="8"/>
  <c r="M4" i="8"/>
  <c r="L4" i="8"/>
  <c r="J92" i="2"/>
  <c r="L57" i="10"/>
  <c r="N57" i="10" s="1"/>
  <c r="N58" i="10"/>
  <c r="K58" i="10"/>
  <c r="L54" i="10"/>
  <c r="N54" i="10" s="1"/>
  <c r="N98" i="10"/>
  <c r="K98" i="10"/>
  <c r="N97" i="10"/>
  <c r="K97" i="10"/>
  <c r="N95" i="10"/>
  <c r="K95" i="10"/>
  <c r="N86" i="10"/>
  <c r="K86" i="10"/>
  <c r="N83" i="10"/>
  <c r="K83" i="10"/>
  <c r="J52" i="2" l="1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3" i="2"/>
  <c r="J94" i="2"/>
  <c r="J95" i="2"/>
  <c r="J96" i="2"/>
  <c r="J97" i="2"/>
  <c r="J98" i="2"/>
  <c r="J99" i="2"/>
  <c r="J100" i="2"/>
  <c r="J101" i="2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N102" i="10"/>
  <c r="N101" i="10"/>
  <c r="N100" i="10"/>
  <c r="N99" i="10"/>
  <c r="N96" i="10"/>
  <c r="K96" i="10"/>
  <c r="L94" i="10"/>
  <c r="N94" i="10" s="1"/>
  <c r="L93" i="10"/>
  <c r="N93" i="10" s="1"/>
  <c r="N92" i="10"/>
  <c r="K92" i="10"/>
  <c r="N91" i="10"/>
  <c r="K91" i="10"/>
  <c r="N90" i="10"/>
  <c r="K90" i="10"/>
  <c r="N89" i="10"/>
  <c r="K89" i="10"/>
  <c r="N88" i="10"/>
  <c r="K88" i="10"/>
  <c r="N87" i="10"/>
  <c r="K87" i="10"/>
  <c r="N85" i="10"/>
  <c r="K85" i="10"/>
  <c r="N84" i="10"/>
  <c r="K84" i="10"/>
  <c r="N82" i="10"/>
  <c r="K82" i="10"/>
  <c r="N81" i="10"/>
  <c r="K81" i="10"/>
  <c r="N80" i="10"/>
  <c r="N79" i="10"/>
  <c r="K79" i="10"/>
  <c r="N78" i="10"/>
  <c r="K78" i="10"/>
  <c r="N77" i="10"/>
  <c r="K77" i="10"/>
  <c r="N76" i="10"/>
  <c r="K76" i="10"/>
  <c r="N75" i="10"/>
  <c r="K75" i="10"/>
  <c r="N74" i="10"/>
  <c r="K74" i="10"/>
  <c r="N73" i="10"/>
  <c r="K73" i="10"/>
  <c r="N72" i="10"/>
  <c r="K72" i="10"/>
  <c r="N71" i="10"/>
  <c r="K71" i="10"/>
  <c r="N70" i="10"/>
  <c r="K70" i="10"/>
  <c r="N69" i="10"/>
  <c r="K69" i="10"/>
  <c r="N68" i="10"/>
  <c r="K68" i="10"/>
  <c r="N67" i="10"/>
  <c r="K67" i="10"/>
  <c r="N66" i="10"/>
  <c r="K66" i="10"/>
  <c r="N65" i="10"/>
  <c r="K65" i="10"/>
  <c r="N64" i="10"/>
  <c r="K64" i="10"/>
  <c r="N63" i="10"/>
  <c r="K63" i="10"/>
  <c r="N62" i="10"/>
  <c r="K62" i="10"/>
  <c r="N61" i="10"/>
  <c r="K61" i="10"/>
  <c r="N59" i="10"/>
  <c r="K59" i="10"/>
  <c r="N56" i="10"/>
  <c r="K56" i="10"/>
  <c r="N55" i="10"/>
  <c r="K55" i="10"/>
  <c r="N53" i="10"/>
  <c r="K5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L50" i="10" l="1"/>
  <c r="N50" i="10" s="1"/>
  <c r="F50" i="10"/>
  <c r="H50" i="10" s="1"/>
  <c r="N47" i="10"/>
  <c r="E47" i="10"/>
  <c r="L37" i="10"/>
  <c r="N37" i="10" s="1"/>
  <c r="H37" i="10"/>
  <c r="N34" i="10"/>
  <c r="E34" i="10"/>
  <c r="N31" i="10"/>
  <c r="E31" i="10"/>
  <c r="N30" i="10"/>
  <c r="F30" i="10"/>
  <c r="H30" i="10" s="1"/>
  <c r="H46" i="6" l="1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7" i="6"/>
  <c r="H48" i="6"/>
  <c r="H49" i="6"/>
  <c r="H50" i="6"/>
  <c r="H51" i="6"/>
  <c r="L23" i="10"/>
  <c r="N23" i="10" s="1"/>
  <c r="F6" i="10"/>
  <c r="H6" i="10" s="1"/>
  <c r="N6" i="10"/>
  <c r="L52" i="10" l="1"/>
  <c r="N52" i="10" s="1"/>
  <c r="E52" i="10"/>
  <c r="N51" i="10"/>
  <c r="K51" i="10"/>
  <c r="N39" i="10"/>
  <c r="L18" i="10"/>
  <c r="N18" i="10" s="1"/>
  <c r="L9" i="10"/>
  <c r="N9" i="10" s="1"/>
  <c r="L5" i="10"/>
  <c r="N5" i="10" s="1"/>
  <c r="L3" i="10"/>
  <c r="N3" i="10" s="1"/>
  <c r="H13" i="10"/>
  <c r="L7" i="10" l="1"/>
  <c r="N7" i="10" s="1"/>
  <c r="F7" i="10"/>
  <c r="H7" i="10" s="1"/>
  <c r="L10" i="10"/>
  <c r="N10" i="10" s="1"/>
  <c r="F10" i="10"/>
  <c r="H10" i="10" s="1"/>
  <c r="E51" i="10"/>
  <c r="N49" i="10"/>
  <c r="E49" i="10"/>
  <c r="N48" i="10"/>
  <c r="E48" i="10"/>
  <c r="L46" i="10"/>
  <c r="N46" i="10" s="1"/>
  <c r="E46" i="10"/>
  <c r="N45" i="10"/>
  <c r="E45" i="10"/>
  <c r="L44" i="10"/>
  <c r="N44" i="10" s="1"/>
  <c r="E44" i="10"/>
  <c r="L43" i="10"/>
  <c r="N43" i="10" s="1"/>
  <c r="E43" i="10"/>
  <c r="L42" i="10"/>
  <c r="N42" i="10" s="1"/>
  <c r="E42" i="10"/>
  <c r="L41" i="10"/>
  <c r="N41" i="10" s="1"/>
  <c r="H41" i="10"/>
  <c r="L40" i="10"/>
  <c r="N40" i="10" s="1"/>
  <c r="E40" i="10"/>
  <c r="E39" i="10"/>
  <c r="L38" i="10"/>
  <c r="N38" i="10" s="1"/>
  <c r="E38" i="10"/>
  <c r="L36" i="10"/>
  <c r="N36" i="10" s="1"/>
  <c r="E36" i="10"/>
  <c r="L35" i="10"/>
  <c r="N35" i="10" s="1"/>
  <c r="E35" i="10"/>
  <c r="L33" i="10"/>
  <c r="N33" i="10" s="1"/>
  <c r="F33" i="10"/>
  <c r="H33" i="10" s="1"/>
  <c r="L32" i="10"/>
  <c r="N32" i="10" s="1"/>
  <c r="F32" i="10"/>
  <c r="H32" i="10" s="1"/>
  <c r="H29" i="10"/>
  <c r="L28" i="10"/>
  <c r="N28" i="10" s="1"/>
  <c r="H28" i="10"/>
  <c r="L24" i="10"/>
  <c r="N24" i="10" s="1"/>
  <c r="F24" i="10"/>
  <c r="H24" i="10" s="1"/>
  <c r="L27" i="10"/>
  <c r="N27" i="10" s="1"/>
  <c r="F27" i="10"/>
  <c r="H27" i="10" s="1"/>
  <c r="L26" i="10"/>
  <c r="N26" i="10" s="1"/>
  <c r="H26" i="10"/>
  <c r="F25" i="10"/>
  <c r="H25" i="10" s="1"/>
  <c r="F23" i="10"/>
  <c r="H23" i="10" s="1"/>
  <c r="L22" i="10"/>
  <c r="N22" i="10" s="1"/>
  <c r="F22" i="10"/>
  <c r="H22" i="10" s="1"/>
  <c r="F21" i="10"/>
  <c r="H21" i="10" s="1"/>
  <c r="L20" i="10"/>
  <c r="N20" i="10" s="1"/>
  <c r="H20" i="10"/>
  <c r="L19" i="10"/>
  <c r="N19" i="10" s="1"/>
  <c r="F19" i="10"/>
  <c r="H19" i="10" s="1"/>
  <c r="F18" i="10"/>
  <c r="H18" i="10" s="1"/>
  <c r="L17" i="10"/>
  <c r="N17" i="10" s="1"/>
  <c r="H17" i="10"/>
  <c r="L16" i="10"/>
  <c r="N16" i="10" s="1"/>
  <c r="F16" i="10"/>
  <c r="H16" i="10" s="1"/>
  <c r="L15" i="10"/>
  <c r="N15" i="10" s="1"/>
  <c r="H15" i="10"/>
  <c r="L14" i="10"/>
  <c r="N14" i="10" s="1"/>
  <c r="F14" i="10"/>
  <c r="H14" i="10" s="1"/>
  <c r="L13" i="10"/>
  <c r="N13" i="10" s="1"/>
  <c r="L12" i="10"/>
  <c r="N12" i="10" s="1"/>
  <c r="F12" i="10"/>
  <c r="H12" i="10" s="1"/>
  <c r="L11" i="10"/>
  <c r="N11" i="10" s="1"/>
  <c r="F11" i="10"/>
  <c r="H11" i="10" s="1"/>
  <c r="F9" i="10"/>
  <c r="H9" i="10" s="1"/>
  <c r="L8" i="10"/>
  <c r="N8" i="10" s="1"/>
  <c r="F8" i="10"/>
  <c r="H8" i="10" s="1"/>
  <c r="F5" i="10"/>
  <c r="H5" i="10" s="1"/>
  <c r="L4" i="10"/>
  <c r="N4" i="10" s="1"/>
  <c r="F4" i="10"/>
  <c r="H4" i="10" s="1"/>
  <c r="F3" i="10"/>
  <c r="H3" i="10" s="1"/>
  <c r="H28" i="6" l="1"/>
  <c r="H27" i="6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2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3" i="2"/>
  <c r="J4" i="2"/>
  <c r="J5" i="2"/>
  <c r="J6" i="2"/>
  <c r="J7" i="2"/>
  <c r="J2" i="2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" i="6"/>
</calcChain>
</file>

<file path=xl/comments1.xml><?xml version="1.0" encoding="utf-8"?>
<comments xmlns="http://schemas.openxmlformats.org/spreadsheetml/2006/main">
  <authors>
    <author>tc={7E3827F4-BF6F-477A-B602-AA3101A3DA69}</author>
  </authors>
  <commentList>
    <comment ref="M1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>[스레드 댓글]
사용 중인 버전의 Excel에서 이 스레드 댓글을 읽을 수 있지만 파일을 이후 버전의 Excel에서 열면 편집 내용이 모두 제거됩니다. 자세한 정보: https://go.microsoft.com/fwlink/?linkid=870924.
댓글:
    O: increased density
△: equivocal
X: not increased density</t>
        </r>
      </text>
    </comment>
  </commentList>
</comments>
</file>

<file path=xl/sharedStrings.xml><?xml version="1.0" encoding="utf-8"?>
<sst xmlns="http://schemas.openxmlformats.org/spreadsheetml/2006/main" count="1362" uniqueCount="374">
  <si>
    <t>환자명</t>
  </si>
  <si>
    <t>환자번호</t>
  </si>
  <si>
    <t>이미정</t>
  </si>
  <si>
    <t>24998730</t>
  </si>
  <si>
    <t>최청자</t>
  </si>
  <si>
    <t>33296173</t>
  </si>
  <si>
    <t>강정숙</t>
  </si>
  <si>
    <t>강현직</t>
  </si>
  <si>
    <t>곽순이</t>
  </si>
  <si>
    <t>34300284</t>
  </si>
  <si>
    <t>김계늠</t>
  </si>
  <si>
    <t>문창애</t>
  </si>
  <si>
    <t>배경숙</t>
  </si>
  <si>
    <t>서보순</t>
  </si>
  <si>
    <t>11845568</t>
  </si>
  <si>
    <t>윤갑년</t>
  </si>
  <si>
    <t>34815041</t>
  </si>
  <si>
    <t>윤덕신</t>
  </si>
  <si>
    <t>11688789</t>
  </si>
  <si>
    <t>이영자</t>
  </si>
  <si>
    <t>20268406</t>
  </si>
  <si>
    <t>이영하</t>
  </si>
  <si>
    <t>이철자</t>
  </si>
  <si>
    <t>24556910</t>
  </si>
  <si>
    <t>이한나</t>
  </si>
  <si>
    <t>이희옥</t>
  </si>
  <si>
    <t>33884998</t>
  </si>
  <si>
    <t>정여훈</t>
  </si>
  <si>
    <t>30570283</t>
  </si>
  <si>
    <t>정영구</t>
  </si>
  <si>
    <t>33961066</t>
  </si>
  <si>
    <t>조창자</t>
  </si>
  <si>
    <t>32605712</t>
  </si>
  <si>
    <t>주상화</t>
  </si>
  <si>
    <t>31922267</t>
  </si>
  <si>
    <t>최순자</t>
  </si>
  <si>
    <t>26608576</t>
  </si>
  <si>
    <t>최인숙</t>
  </si>
  <si>
    <t>10038110</t>
  </si>
  <si>
    <t>한용숙</t>
  </si>
  <si>
    <t>허선희</t>
  </si>
  <si>
    <t>11656333</t>
  </si>
  <si>
    <t>황순자</t>
  </si>
  <si>
    <t>20399292</t>
  </si>
  <si>
    <t>수술일</t>
    <phoneticPr fontId="1" type="noConversion"/>
  </si>
  <si>
    <t>11580645</t>
    <phoneticPr fontId="1" type="noConversion"/>
  </si>
  <si>
    <t>34938292</t>
    <phoneticPr fontId="1" type="noConversion"/>
  </si>
  <si>
    <t>31244789</t>
    <phoneticPr fontId="1" type="noConversion"/>
  </si>
  <si>
    <t>34756337</t>
    <phoneticPr fontId="1" type="noConversion"/>
  </si>
  <si>
    <t>34429969</t>
    <phoneticPr fontId="1" type="noConversion"/>
  </si>
  <si>
    <t>33913973</t>
    <phoneticPr fontId="1" type="noConversion"/>
  </si>
  <si>
    <t>34224760</t>
    <phoneticPr fontId="1" type="noConversion"/>
  </si>
  <si>
    <t>POD 6M CT</t>
    <phoneticPr fontId="1" type="noConversion"/>
  </si>
  <si>
    <t>34503711</t>
    <phoneticPr fontId="1" type="noConversion"/>
  </si>
  <si>
    <t>O</t>
    <phoneticPr fontId="1" type="noConversion"/>
  </si>
  <si>
    <t>X</t>
    <phoneticPr fontId="1" type="noConversion"/>
  </si>
  <si>
    <t>△</t>
    <phoneticPr fontId="1" type="noConversion"/>
  </si>
  <si>
    <t>Coronal</t>
    <phoneticPr fontId="1" type="noConversion"/>
  </si>
  <si>
    <t>Sagittal</t>
    <phoneticPr fontId="1" type="noConversion"/>
  </si>
  <si>
    <t>T9 (Upper border)</t>
    <phoneticPr fontId="1" type="noConversion"/>
  </si>
  <si>
    <t>T10 (Upper border)</t>
    <phoneticPr fontId="1" type="noConversion"/>
  </si>
  <si>
    <t>T10 (Inter screw)</t>
    <phoneticPr fontId="1" type="noConversion"/>
  </si>
  <si>
    <t>T11 (Inter screw)</t>
    <phoneticPr fontId="1" type="noConversion"/>
  </si>
  <si>
    <t>영상의학과 Review</t>
    <phoneticPr fontId="1" type="noConversion"/>
  </si>
  <si>
    <t>T10</t>
    <phoneticPr fontId="1" type="noConversion"/>
  </si>
  <si>
    <t>Coronal, Rt.</t>
    <phoneticPr fontId="1" type="noConversion"/>
  </si>
  <si>
    <t>Coronal, Lt.</t>
    <phoneticPr fontId="1" type="noConversion"/>
  </si>
  <si>
    <t>Axial</t>
    <phoneticPr fontId="1" type="noConversion"/>
  </si>
  <si>
    <t>Coronal, total</t>
    <phoneticPr fontId="1" type="noConversion"/>
  </si>
  <si>
    <t>T11</t>
    <phoneticPr fontId="1" type="noConversion"/>
  </si>
  <si>
    <t>PreOP</t>
    <phoneticPr fontId="1" type="noConversion"/>
  </si>
  <si>
    <t>PostOP</t>
    <phoneticPr fontId="1" type="noConversion"/>
  </si>
  <si>
    <t>Axial, Rt.</t>
    <phoneticPr fontId="1" type="noConversion"/>
  </si>
  <si>
    <t>Axial, Lt.</t>
    <phoneticPr fontId="1" type="noConversion"/>
  </si>
  <si>
    <t>Axial, total</t>
    <phoneticPr fontId="1" type="noConversion"/>
  </si>
  <si>
    <t>Sagittal, Rt.</t>
    <phoneticPr fontId="1" type="noConversion"/>
  </si>
  <si>
    <t>Sagittal, Lt.</t>
    <phoneticPr fontId="1" type="noConversion"/>
  </si>
  <si>
    <t>PJF 발생했으며 CT 촬영 안함</t>
    <phoneticPr fontId="1" type="noConversion"/>
  </si>
  <si>
    <t>박순임</t>
    <phoneticPr fontId="1" type="noConversion"/>
  </si>
  <si>
    <t>24010089</t>
    <phoneticPr fontId="1" type="noConversion"/>
  </si>
  <si>
    <t>82</t>
    <phoneticPr fontId="1" type="noConversion"/>
  </si>
  <si>
    <t>김점덕</t>
    <phoneticPr fontId="1" type="noConversion"/>
  </si>
  <si>
    <t>33496322</t>
    <phoneticPr fontId="1" type="noConversion"/>
  </si>
  <si>
    <t>79</t>
    <phoneticPr fontId="1" type="noConversion"/>
  </si>
  <si>
    <t>74</t>
    <phoneticPr fontId="1" type="noConversion"/>
  </si>
  <si>
    <t>76</t>
    <phoneticPr fontId="1" type="noConversion"/>
  </si>
  <si>
    <t>신옥순</t>
    <phoneticPr fontId="1" type="noConversion"/>
  </si>
  <si>
    <t>12390441</t>
    <phoneticPr fontId="1" type="noConversion"/>
  </si>
  <si>
    <t>64</t>
    <phoneticPr fontId="1" type="noConversion"/>
  </si>
  <si>
    <t>최규순</t>
    <phoneticPr fontId="1" type="noConversion"/>
  </si>
  <si>
    <t>33787718</t>
    <phoneticPr fontId="1" type="noConversion"/>
  </si>
  <si>
    <t>75</t>
    <phoneticPr fontId="1" type="noConversion"/>
  </si>
  <si>
    <t>김규희</t>
    <phoneticPr fontId="1" type="noConversion"/>
  </si>
  <si>
    <t>23167898</t>
    <phoneticPr fontId="1" type="noConversion"/>
  </si>
  <si>
    <t>김정자</t>
    <phoneticPr fontId="1" type="noConversion"/>
  </si>
  <si>
    <t>11770400</t>
    <phoneticPr fontId="1" type="noConversion"/>
  </si>
  <si>
    <t>80</t>
    <phoneticPr fontId="1" type="noConversion"/>
  </si>
  <si>
    <t>박미숙</t>
    <phoneticPr fontId="1" type="noConversion"/>
  </si>
  <si>
    <t>18936922</t>
    <phoneticPr fontId="1" type="noConversion"/>
  </si>
  <si>
    <t>67</t>
    <phoneticPr fontId="1" type="noConversion"/>
  </si>
  <si>
    <t>정은숙</t>
    <phoneticPr fontId="1" type="noConversion"/>
  </si>
  <si>
    <t>22930480</t>
    <phoneticPr fontId="1" type="noConversion"/>
  </si>
  <si>
    <t>60</t>
    <phoneticPr fontId="1" type="noConversion"/>
  </si>
  <si>
    <t>구정옥</t>
    <phoneticPr fontId="1" type="noConversion"/>
  </si>
  <si>
    <t>33303040</t>
    <phoneticPr fontId="1" type="noConversion"/>
  </si>
  <si>
    <t>68</t>
    <phoneticPr fontId="1" type="noConversion"/>
  </si>
  <si>
    <t>김명우</t>
    <phoneticPr fontId="1" type="noConversion"/>
  </si>
  <si>
    <t>33466624</t>
    <phoneticPr fontId="1" type="noConversion"/>
  </si>
  <si>
    <t>강선자</t>
    <phoneticPr fontId="1" type="noConversion"/>
  </si>
  <si>
    <t>15766465</t>
    <phoneticPr fontId="1" type="noConversion"/>
  </si>
  <si>
    <t>홍성분</t>
    <phoneticPr fontId="1" type="noConversion"/>
  </si>
  <si>
    <t>33762524</t>
    <phoneticPr fontId="1" type="noConversion"/>
  </si>
  <si>
    <t>김윤정</t>
    <phoneticPr fontId="1" type="noConversion"/>
  </si>
  <si>
    <t>13697842</t>
    <phoneticPr fontId="1" type="noConversion"/>
  </si>
  <si>
    <t>주숙자</t>
    <phoneticPr fontId="1" type="noConversion"/>
  </si>
  <si>
    <t>33651446</t>
    <phoneticPr fontId="1" type="noConversion"/>
  </si>
  <si>
    <t>24850511</t>
    <phoneticPr fontId="1" type="noConversion"/>
  </si>
  <si>
    <t>김용삼</t>
    <phoneticPr fontId="1" type="noConversion"/>
  </si>
  <si>
    <t>32848108</t>
    <phoneticPr fontId="1" type="noConversion"/>
  </si>
  <si>
    <t>70</t>
    <phoneticPr fontId="1" type="noConversion"/>
  </si>
  <si>
    <t>전영자</t>
    <phoneticPr fontId="1" type="noConversion"/>
  </si>
  <si>
    <t>26703875</t>
    <phoneticPr fontId="1" type="noConversion"/>
  </si>
  <si>
    <t>강환구</t>
    <phoneticPr fontId="1" type="noConversion"/>
  </si>
  <si>
    <t>19423481</t>
    <phoneticPr fontId="1" type="noConversion"/>
  </si>
  <si>
    <t>72</t>
    <phoneticPr fontId="1" type="noConversion"/>
  </si>
  <si>
    <t>2022-10-26 예정</t>
    <phoneticPr fontId="1" type="noConversion"/>
  </si>
  <si>
    <t>O</t>
    <phoneticPr fontId="1" type="noConversion"/>
  </si>
  <si>
    <t>Age</t>
    <phoneticPr fontId="1" type="noConversion"/>
  </si>
  <si>
    <t>Height</t>
    <phoneticPr fontId="1" type="noConversion"/>
  </si>
  <si>
    <t>Weight</t>
    <phoneticPr fontId="1" type="noConversion"/>
  </si>
  <si>
    <t>BMI</t>
    <phoneticPr fontId="1" type="noConversion"/>
  </si>
  <si>
    <t>BMD (Femur total)</t>
    <phoneticPr fontId="1" type="noConversion"/>
  </si>
  <si>
    <t>BMD (Femur neck)</t>
    <phoneticPr fontId="1" type="noConversion"/>
  </si>
  <si>
    <t>Sex</t>
    <phoneticPr fontId="1" type="noConversion"/>
  </si>
  <si>
    <t>2</t>
    <phoneticPr fontId="1" type="noConversion"/>
  </si>
  <si>
    <t>1</t>
    <phoneticPr fontId="1" type="noConversion"/>
  </si>
  <si>
    <t>구분</t>
    <phoneticPr fontId="1" type="noConversion"/>
  </si>
  <si>
    <t>실험군</t>
    <phoneticPr fontId="1" type="noConversion"/>
  </si>
  <si>
    <t>대조군</t>
    <phoneticPr fontId="1" type="noConversion"/>
  </si>
  <si>
    <t>Lt.</t>
    <phoneticPr fontId="1" type="noConversion"/>
  </si>
  <si>
    <t>Rt.</t>
    <phoneticPr fontId="1" type="noConversion"/>
  </si>
  <si>
    <t>Hand grip power</t>
    <phoneticPr fontId="1" type="noConversion"/>
  </si>
  <si>
    <t>VAS</t>
    <phoneticPr fontId="1" type="noConversion"/>
  </si>
  <si>
    <t>LBP</t>
    <phoneticPr fontId="1" type="noConversion"/>
  </si>
  <si>
    <t>L/E RP</t>
    <phoneticPr fontId="1" type="noConversion"/>
  </si>
  <si>
    <t>ODI</t>
    <phoneticPr fontId="1" type="noConversion"/>
  </si>
  <si>
    <t>Total</t>
    <phoneticPr fontId="1" type="noConversion"/>
  </si>
  <si>
    <t>EQ-5D</t>
    <phoneticPr fontId="1" type="noConversion"/>
  </si>
  <si>
    <t>SRS-22</t>
    <phoneticPr fontId="1" type="noConversion"/>
  </si>
  <si>
    <t>Function</t>
    <phoneticPr fontId="1" type="noConversion"/>
  </si>
  <si>
    <t>Pain</t>
    <phoneticPr fontId="1" type="noConversion"/>
  </si>
  <si>
    <t>Self image</t>
    <phoneticPr fontId="1" type="noConversion"/>
  </si>
  <si>
    <t>Metal health</t>
    <phoneticPr fontId="1" type="noConversion"/>
  </si>
  <si>
    <t>POD #6M</t>
    <phoneticPr fontId="1" type="noConversion"/>
  </si>
  <si>
    <t xml:space="preserve">Satisfaction/Dissatisfaction with management </t>
    <phoneticPr fontId="1" type="noConversion"/>
  </si>
  <si>
    <t>Timed up and go test
(Seconds)</t>
    <phoneticPr fontId="1" type="noConversion"/>
  </si>
  <si>
    <t>Sit to stand test
(Seconds)</t>
    <phoneticPr fontId="1" type="noConversion"/>
  </si>
  <si>
    <t>Six-meter-walk test
(seconds)</t>
    <phoneticPr fontId="1" type="noConversion"/>
  </si>
  <si>
    <t>Alternate-step test
(Seconds)</t>
    <phoneticPr fontId="1" type="noConversion"/>
  </si>
  <si>
    <t>ambulation 어려워 측정불가</t>
    <phoneticPr fontId="1" type="noConversion"/>
  </si>
  <si>
    <t>특이사항</t>
    <phoneticPr fontId="1" type="noConversion"/>
  </si>
  <si>
    <t>SST, AST 측정 못함.</t>
    <phoneticPr fontId="1" type="noConversion"/>
  </si>
  <si>
    <t>revision surgery, ambulation 어려워 측정불가</t>
    <phoneticPr fontId="1" type="noConversion"/>
  </si>
  <si>
    <t>1. Sacral slope</t>
  </si>
  <si>
    <t>2. Pelvic tilt</t>
  </si>
  <si>
    <t>3. Pelvic incidence</t>
  </si>
  <si>
    <t>4. Lumbar lordosis</t>
  </si>
  <si>
    <t>5. PI-LL</t>
  </si>
  <si>
    <t>6. Sagittal vertical axis</t>
  </si>
  <si>
    <t>홍명숙</t>
    <phoneticPr fontId="1" type="noConversion"/>
  </si>
  <si>
    <t>11175865</t>
    <phoneticPr fontId="1" type="noConversion"/>
  </si>
  <si>
    <t>김칠성</t>
    <phoneticPr fontId="1" type="noConversion"/>
  </si>
  <si>
    <t>26291574</t>
    <phoneticPr fontId="1" type="noConversion"/>
  </si>
  <si>
    <t>O</t>
    <phoneticPr fontId="1" type="noConversion"/>
  </si>
  <si>
    <t>PO3M에 보행기 잡고 걷다가 넘어지며 UIV+1 Compression Fx.</t>
    <phoneticPr fontId="1" type="noConversion"/>
  </si>
  <si>
    <t>PreOP</t>
    <phoneticPr fontId="1" type="noConversion"/>
  </si>
  <si>
    <t>PostOP</t>
    <phoneticPr fontId="1" type="noConversion"/>
  </si>
  <si>
    <t>T10</t>
    <phoneticPr fontId="1" type="noConversion"/>
  </si>
  <si>
    <t>T11</t>
    <phoneticPr fontId="1" type="noConversion"/>
  </si>
  <si>
    <t>T10</t>
    <phoneticPr fontId="1" type="noConversion"/>
  </si>
  <si>
    <t>3D</t>
    <phoneticPr fontId="1" type="noConversion"/>
  </si>
  <si>
    <t>3D</t>
    <phoneticPr fontId="1" type="noConversion"/>
  </si>
  <si>
    <t>3D</t>
    <phoneticPr fontId="1" type="noConversion"/>
  </si>
  <si>
    <t>314</t>
  </si>
  <si>
    <t>321</t>
    <phoneticPr fontId="1" type="noConversion"/>
  </si>
  <si>
    <t>고영순</t>
    <phoneticPr fontId="1" type="noConversion"/>
  </si>
  <si>
    <t>20953533</t>
    <phoneticPr fontId="1" type="noConversion"/>
  </si>
  <si>
    <t>황명심</t>
    <phoneticPr fontId="1" type="noConversion"/>
  </si>
  <si>
    <t>33440646</t>
    <phoneticPr fontId="1" type="noConversion"/>
  </si>
  <si>
    <t>박복현</t>
    <phoneticPr fontId="1" type="noConversion"/>
  </si>
  <si>
    <t>21968242</t>
    <phoneticPr fontId="1" type="noConversion"/>
  </si>
  <si>
    <t>조성분</t>
    <phoneticPr fontId="1" type="noConversion"/>
  </si>
  <si>
    <t>17017912</t>
    <phoneticPr fontId="1" type="noConversion"/>
  </si>
  <si>
    <t>PO 1Y에 T9 compression Fx. with T10 level cord signal change 있어서 2022-03-07 T4 extension 시행함</t>
    <phoneticPr fontId="1" type="noConversion"/>
  </si>
  <si>
    <t>PO 2M T9 compression Fx. 발생, 경과관찰</t>
    <phoneticPr fontId="1" type="noConversion"/>
  </si>
  <si>
    <t>이순금</t>
    <phoneticPr fontId="1" type="noConversion"/>
  </si>
  <si>
    <t>34023998</t>
    <phoneticPr fontId="1" type="noConversion"/>
  </si>
  <si>
    <t>PostOP 6M</t>
    <phoneticPr fontId="1" type="noConversion"/>
  </si>
  <si>
    <t>김순자</t>
  </si>
  <si>
    <t>김봉임</t>
  </si>
  <si>
    <t>김정남</t>
  </si>
  <si>
    <t>유유순</t>
  </si>
  <si>
    <t>이순홍</t>
  </si>
  <si>
    <t>민난숙</t>
  </si>
  <si>
    <t>최민녀</t>
  </si>
  <si>
    <t>이두갑</t>
  </si>
  <si>
    <t>임이수</t>
  </si>
  <si>
    <t>엄말년</t>
  </si>
  <si>
    <t>박영자</t>
  </si>
  <si>
    <t>박순덕</t>
  </si>
  <si>
    <t>심정자</t>
  </si>
  <si>
    <t>황명수</t>
  </si>
  <si>
    <t>김인순</t>
  </si>
  <si>
    <t>김중복</t>
  </si>
  <si>
    <t>이봉춘</t>
  </si>
  <si>
    <t>이학희</t>
  </si>
  <si>
    <t>이용자</t>
  </si>
  <si>
    <t>정순자</t>
  </si>
  <si>
    <t>정영순</t>
  </si>
  <si>
    <t>김인식</t>
  </si>
  <si>
    <t>김미선</t>
  </si>
  <si>
    <t>반정숙</t>
  </si>
  <si>
    <t>한선옥</t>
  </si>
  <si>
    <t>유선운</t>
  </si>
  <si>
    <t>김정희</t>
  </si>
  <si>
    <t>박상규</t>
  </si>
  <si>
    <t>김종분</t>
  </si>
  <si>
    <t>안상하</t>
  </si>
  <si>
    <t>복순희</t>
  </si>
  <si>
    <t>박승환</t>
  </si>
  <si>
    <t>은영자</t>
  </si>
  <si>
    <t>조기희</t>
  </si>
  <si>
    <t>노정주</t>
  </si>
  <si>
    <t>홍배옥</t>
  </si>
  <si>
    <t>김명자</t>
  </si>
  <si>
    <t>황의양</t>
  </si>
  <si>
    <t>허옥자</t>
  </si>
  <si>
    <t>한여숙</t>
  </si>
  <si>
    <t>홍명숙</t>
  </si>
  <si>
    <t>전영란</t>
  </si>
  <si>
    <t>한순예</t>
  </si>
  <si>
    <t>조정자</t>
  </si>
  <si>
    <t>노병순</t>
  </si>
  <si>
    <t>라명숙</t>
  </si>
  <si>
    <t>조연자</t>
  </si>
  <si>
    <t>김양수</t>
  </si>
  <si>
    <t>수술일자</t>
    <phoneticPr fontId="1" type="noConversion"/>
  </si>
  <si>
    <t>6M CT</t>
    <phoneticPr fontId="1" type="noConversion"/>
  </si>
  <si>
    <t>1Y CT</t>
    <phoneticPr fontId="1" type="noConversion"/>
  </si>
  <si>
    <t>2022-09-30 예정</t>
    <phoneticPr fontId="1" type="noConversion"/>
  </si>
  <si>
    <t>2022-12-07 예정</t>
    <phoneticPr fontId="1" type="noConversion"/>
  </si>
  <si>
    <t>2022-06-08</t>
    <phoneticPr fontId="1" type="noConversion"/>
  </si>
  <si>
    <t>2022-03-15</t>
    <phoneticPr fontId="1" type="noConversion"/>
  </si>
  <si>
    <t>2022-09-06</t>
    <phoneticPr fontId="1" type="noConversion"/>
  </si>
  <si>
    <t>2022-04-29</t>
    <phoneticPr fontId="1" type="noConversion"/>
  </si>
  <si>
    <t>2022-06-24</t>
    <phoneticPr fontId="1" type="noConversion"/>
  </si>
  <si>
    <t>2022-04-15</t>
    <phoneticPr fontId="1" type="noConversion"/>
  </si>
  <si>
    <t>2022-06-24</t>
    <phoneticPr fontId="1" type="noConversion"/>
  </si>
  <si>
    <t>2022-11-11 예정</t>
    <phoneticPr fontId="1" type="noConversion"/>
  </si>
  <si>
    <t>2022-05-28</t>
    <phoneticPr fontId="1" type="noConversion"/>
  </si>
  <si>
    <t>2022-06-03</t>
    <phoneticPr fontId="1" type="noConversion"/>
  </si>
  <si>
    <t>2022-03-29</t>
    <phoneticPr fontId="1" type="noConversion"/>
  </si>
  <si>
    <t>2022-09-27</t>
    <phoneticPr fontId="1" type="noConversion"/>
  </si>
  <si>
    <t>2022-12-13 예정</t>
    <phoneticPr fontId="1" type="noConversion"/>
  </si>
  <si>
    <t>2022-06-24</t>
    <phoneticPr fontId="1" type="noConversion"/>
  </si>
  <si>
    <t>2022-07-26</t>
    <phoneticPr fontId="1" type="noConversion"/>
  </si>
  <si>
    <t>2022-05-24</t>
    <phoneticPr fontId="1" type="noConversion"/>
  </si>
  <si>
    <t>2022-11-22 11:30</t>
    <phoneticPr fontId="1" type="noConversion"/>
  </si>
  <si>
    <t>2022-06-14</t>
    <phoneticPr fontId="1" type="noConversion"/>
  </si>
  <si>
    <t>2022-08-19</t>
    <phoneticPr fontId="1" type="noConversion"/>
  </si>
  <si>
    <t>2023-02-16 11:30</t>
    <phoneticPr fontId="1" type="noConversion"/>
  </si>
  <si>
    <t>2022-05-26</t>
    <phoneticPr fontId="1" type="noConversion"/>
  </si>
  <si>
    <t>2022-11-24 예정</t>
    <phoneticPr fontId="1" type="noConversion"/>
  </si>
  <si>
    <t>2022-05-02</t>
    <phoneticPr fontId="1" type="noConversion"/>
  </si>
  <si>
    <t>2022-11-03 예정</t>
    <phoneticPr fontId="1" type="noConversion"/>
  </si>
  <si>
    <t>2022-08-26</t>
    <phoneticPr fontId="1" type="noConversion"/>
  </si>
  <si>
    <t>2023-02-21 11:30</t>
    <phoneticPr fontId="1" type="noConversion"/>
  </si>
  <si>
    <t>2022-12-15 11:30</t>
    <phoneticPr fontId="1" type="noConversion"/>
  </si>
  <si>
    <t>2022-12-27 14:20</t>
    <phoneticPr fontId="1" type="noConversion"/>
  </si>
  <si>
    <t>2022-06-28</t>
    <phoneticPr fontId="1" type="noConversion"/>
  </si>
  <si>
    <t>2022-06-24</t>
    <phoneticPr fontId="1" type="noConversion"/>
  </si>
  <si>
    <t>2022-07-01</t>
    <phoneticPr fontId="1" type="noConversion"/>
  </si>
  <si>
    <t>2023-01-05</t>
    <phoneticPr fontId="1" type="noConversion"/>
  </si>
  <si>
    <t>2022-03-22</t>
    <phoneticPr fontId="1" type="noConversion"/>
  </si>
  <si>
    <t>2022-09-27</t>
    <phoneticPr fontId="1" type="noConversion"/>
  </si>
  <si>
    <t>2022-03-25</t>
    <phoneticPr fontId="1" type="noConversion"/>
  </si>
  <si>
    <t>2022-10-28 예정</t>
    <phoneticPr fontId="1" type="noConversion"/>
  </si>
  <si>
    <t>2022-12-22 08:20</t>
    <phoneticPr fontId="1" type="noConversion"/>
  </si>
  <si>
    <t>2022-10-07 19:30</t>
    <phoneticPr fontId="1" type="noConversion"/>
  </si>
  <si>
    <t>2022-12-20 11:30</t>
    <phoneticPr fontId="1" type="noConversion"/>
  </si>
  <si>
    <t>2022-12-01 08:20</t>
    <phoneticPr fontId="1" type="noConversion"/>
  </si>
  <si>
    <t>20399292</t>
    <phoneticPr fontId="1" type="noConversion"/>
  </si>
  <si>
    <t>2022-12-23 10:20</t>
    <phoneticPr fontId="1" type="noConversion"/>
  </si>
  <si>
    <t>이름</t>
    <phoneticPr fontId="1" type="noConversion"/>
  </si>
  <si>
    <t>환자번호</t>
    <phoneticPr fontId="1" type="noConversion"/>
  </si>
  <si>
    <t>수술일자</t>
    <phoneticPr fontId="1" type="noConversion"/>
  </si>
  <si>
    <t>2022-12-23 11:30</t>
    <phoneticPr fontId="1" type="noConversion"/>
  </si>
  <si>
    <t>PostOP-PreOP PJK</t>
    <phoneticPr fontId="1" type="noConversion"/>
  </si>
  <si>
    <t>PJK 10' &amp; 10'</t>
    <phoneticPr fontId="1" type="noConversion"/>
  </si>
  <si>
    <t>Bony failure</t>
    <phoneticPr fontId="1" type="noConversion"/>
  </si>
  <si>
    <t>Ligament failure</t>
    <phoneticPr fontId="1" type="noConversion"/>
  </si>
  <si>
    <t>Bony - instrument failure</t>
    <phoneticPr fontId="1" type="noConversion"/>
  </si>
  <si>
    <t>PJK 15' &amp; 15'</t>
    <phoneticPr fontId="1" type="noConversion"/>
  </si>
  <si>
    <t>26291574</t>
    <phoneticPr fontId="1" type="noConversion"/>
  </si>
  <si>
    <t>T10 compression Fx.</t>
    <phoneticPr fontId="1" type="noConversion"/>
  </si>
  <si>
    <t>O</t>
  </si>
  <si>
    <t>PostOP PJK A</t>
    <phoneticPr fontId="1" type="noConversion"/>
  </si>
  <si>
    <t>PreOP PJK A</t>
    <phoneticPr fontId="1" type="noConversion"/>
  </si>
  <si>
    <t>PO 2M, OP site infection으로 I&amp;D 수술 시행</t>
    <phoneticPr fontId="1" type="noConversion"/>
  </si>
  <si>
    <t>PO 1Y에 Motor 0, 대소변 조절 안되는 PJF 발생하여 추가 수술 시행함</t>
    <phoneticPr fontId="1" type="noConversion"/>
  </si>
  <si>
    <t>PO 4M에 PJK 심하게 와서 T4 extension 시행함</t>
    <phoneticPr fontId="1" type="noConversion"/>
  </si>
  <si>
    <t>T9 compression Fx., 통증이 심하지만 경과관찰 중</t>
    <phoneticPr fontId="1" type="noConversion"/>
  </si>
  <si>
    <t>Delta 값</t>
    <phoneticPr fontId="1" type="noConversion"/>
  </si>
  <si>
    <t>BMD</t>
    <phoneticPr fontId="1" type="noConversion"/>
  </si>
  <si>
    <t>기저질환</t>
    <phoneticPr fontId="1" type="noConversion"/>
  </si>
  <si>
    <t>Fusion level</t>
    <phoneticPr fontId="1" type="noConversion"/>
  </si>
  <si>
    <t>3</t>
    <phoneticPr fontId="1" type="noConversion"/>
  </si>
  <si>
    <t>1</t>
    <phoneticPr fontId="1" type="noConversion"/>
  </si>
  <si>
    <t>Re-OP</t>
    <phoneticPr fontId="1" type="noConversion"/>
  </si>
  <si>
    <t>0</t>
  </si>
  <si>
    <t>0</t>
    <phoneticPr fontId="1" type="noConversion"/>
  </si>
  <si>
    <t>3</t>
    <phoneticPr fontId="1" type="noConversion"/>
  </si>
  <si>
    <t>0</t>
    <phoneticPr fontId="1" type="noConversion"/>
  </si>
  <si>
    <t>1</t>
    <phoneticPr fontId="1" type="noConversion"/>
  </si>
  <si>
    <t>1</t>
    <phoneticPr fontId="1" type="noConversion"/>
  </si>
  <si>
    <t>Smoking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</si>
  <si>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</si>
  <si>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</si>
  <si>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</si>
  <si>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</si>
  <si>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</si>
  <si>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</si>
  <si>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</si>
  <si>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2, 3</t>
    <phoneticPr fontId="1" type="noConversion"/>
  </si>
  <si>
    <t>3</t>
    <phoneticPr fontId="1" type="noConversion"/>
  </si>
  <si>
    <t>7, 10</t>
    <phoneticPr fontId="1" type="noConversion"/>
  </si>
  <si>
    <t>2</t>
    <phoneticPr fontId="1" type="noConversion"/>
  </si>
  <si>
    <t>3</t>
    <phoneticPr fontId="1" type="noConversion"/>
  </si>
  <si>
    <t>0</t>
    <phoneticPr fontId="1" type="noConversion"/>
  </si>
  <si>
    <t>7</t>
    <phoneticPr fontId="1" type="noConversion"/>
  </si>
  <si>
    <t>0</t>
    <phoneticPr fontId="1" type="noConversion"/>
  </si>
  <si>
    <t>1</t>
    <phoneticPr fontId="1" type="noConversion"/>
  </si>
  <si>
    <t>3</t>
    <phoneticPr fontId="1" type="noConversion"/>
  </si>
  <si>
    <t>1</t>
    <phoneticPr fontId="1" type="noConversion"/>
  </si>
  <si>
    <t>0</t>
    <phoneticPr fontId="1" type="noConversion"/>
  </si>
  <si>
    <t>0, 8, 10</t>
    <phoneticPr fontId="1" type="noConversion"/>
  </si>
  <si>
    <t>0, 10</t>
    <phoneticPr fontId="1" type="noConversion"/>
  </si>
  <si>
    <t>0, 7</t>
    <phoneticPr fontId="1" type="noConversion"/>
  </si>
  <si>
    <t>0, 12</t>
    <phoneticPr fontId="1" type="noConversion"/>
  </si>
  <si>
    <t>1</t>
    <phoneticPr fontId="1" type="noConversion"/>
  </si>
  <si>
    <t>1, 3</t>
    <phoneticPr fontId="1" type="noConversion"/>
  </si>
  <si>
    <t>3</t>
    <phoneticPr fontId="1" type="noConversion"/>
  </si>
  <si>
    <t>수술 후 
골다공증 
Medication</t>
    <phoneticPr fontId="1" type="noConversion"/>
  </si>
  <si>
    <t>수술 전 
골다공증 
Medication</t>
    <phoneticPr fontId="1" type="noConversion"/>
  </si>
  <si>
    <t>1</t>
    <phoneticPr fontId="1" type="noConversion"/>
  </si>
  <si>
    <t>0</t>
    <phoneticPr fontId="1" type="noConversion"/>
  </si>
  <si>
    <t>0, 1, 7</t>
    <phoneticPr fontId="1" type="noConversion"/>
  </si>
  <si>
    <t>0</t>
    <phoneticPr fontId="1" type="noConversion"/>
  </si>
  <si>
    <t>2</t>
    <phoneticPr fontId="1" type="noConversion"/>
  </si>
  <si>
    <t>1</t>
    <phoneticPr fontId="1" type="noConversion"/>
  </si>
  <si>
    <t>1</t>
    <phoneticPr fontId="1" type="noConversion"/>
  </si>
  <si>
    <t>0</t>
    <phoneticPr fontId="1" type="noConversion"/>
  </si>
  <si>
    <t>12</t>
    <phoneticPr fontId="1" type="noConversion"/>
  </si>
  <si>
    <t>0, 7, 12</t>
    <phoneticPr fontId="1" type="noConversion"/>
  </si>
  <si>
    <t>0,1</t>
    <phoneticPr fontId="1" type="noConversion"/>
  </si>
  <si>
    <t>0,1,7</t>
    <phoneticPr fontId="1" type="noConversion"/>
  </si>
  <si>
    <t>3</t>
    <phoneticPr fontId="1" type="noConversion"/>
  </si>
  <si>
    <t>3</t>
    <phoneticPr fontId="1" type="noConversion"/>
  </si>
  <si>
    <t>3</t>
    <phoneticPr fontId="1" type="noConversion"/>
  </si>
  <si>
    <t>3</t>
    <phoneticPr fontId="1" type="noConversion"/>
  </si>
  <si>
    <t>1</t>
    <phoneticPr fontId="1" type="noConversion"/>
  </si>
  <si>
    <t>3</t>
    <phoneticPr fontId="1" type="noConversion"/>
  </si>
  <si>
    <t>3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</si>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</sst>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0_);[Red]\(0\)"/>
    <numFmt numFmtId="178" formatCode="_(&quot;$&quot;* #,##0_);_(&quot;$&quot;* \(#,##0\);_(&quot;$&quot;* &quot;-&quot;_);_(@_)"/>
    <numFmt numFmtId="179" formatCode="0.0"/>
    <numFmt numFmtId="180" formatCode="0.000"/>
    <numFmt numFmtId="181" formatCode="0.00_ "/>
    <numFmt numFmtId="182" formatCode="0.00;[Red]0.00"/>
    <numFmt numFmtId="183" formatCode="0.000_ "/>
  </numFmts>
  <fonts count="5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u/>
      <sz val="10"/>
      <color indexed="12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color theme="1"/>
      <name val="맑은 고딕"/>
      <family val="2"/>
      <scheme val="minor"/>
    </font>
    <font>
      <b/>
      <sz val="15"/>
      <color theme="3"/>
      <name val="맑은 고딕"/>
      <family val="2"/>
      <scheme val="minor"/>
    </font>
    <font>
      <sz val="12"/>
      <color theme="0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23">
    <xf numFmtId="0" fontId="0" fillId="0" borderId="0">
      <alignment vertical="center"/>
    </xf>
    <xf numFmtId="0" fontId="7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8" fillId="0" borderId="0"/>
    <xf numFmtId="0" fontId="28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2" fontId="8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8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2" fillId="25" borderId="15" applyNumberFormat="0" applyAlignment="0" applyProtection="0">
      <alignment vertical="center"/>
    </xf>
    <xf numFmtId="0" fontId="32" fillId="25" borderId="15" applyNumberFormat="0" applyAlignment="0" applyProtection="0">
      <alignment vertical="center"/>
    </xf>
    <xf numFmtId="0" fontId="32" fillId="25" borderId="1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8" fontId="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2" fontId="8" fillId="0" borderId="0" applyFont="0" applyFill="0" applyBorder="0" applyAlignment="0" applyProtection="0"/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3" fillId="22" borderId="13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23" borderId="14" applyNumberFormat="0" applyFon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31" fillId="22" borderId="13" applyNumberForma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8" fillId="23" borderId="14" applyNumberFormat="0" applyFont="0" applyAlignment="0" applyProtection="0">
      <alignment vertical="center"/>
    </xf>
    <xf numFmtId="0" fontId="45" fillId="0" borderId="0"/>
    <xf numFmtId="0" fontId="46" fillId="0" borderId="7" applyNumberFormat="0" applyFill="0" applyAlignment="0" applyProtection="0"/>
    <xf numFmtId="0" fontId="45" fillId="2" borderId="0" applyNumberFormat="0" applyBorder="0" applyAlignment="0" applyProtection="0"/>
    <xf numFmtId="0" fontId="47" fillId="3" borderId="0" applyNumberFormat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0" xfId="0" applyNumberFormat="1" applyBorder="1" applyAlignment="1">
      <alignment horizontal="center" vertical="center"/>
    </xf>
    <xf numFmtId="22" fontId="0" fillId="0" borderId="5" xfId="0" applyNumberFormat="1" applyBorder="1" applyAlignment="1">
      <alignment horizontal="center" vertical="center"/>
    </xf>
    <xf numFmtId="22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0" fillId="0" borderId="8" xfId="0" applyNumberFormat="1" applyBorder="1" applyAlignment="1">
      <alignment horizontal="center" vertical="center"/>
    </xf>
    <xf numFmtId="180" fontId="0" fillId="0" borderId="8" xfId="0" applyNumberFormat="1" applyBorder="1" applyAlignment="1">
      <alignment horizontal="center" vertical="center"/>
    </xf>
    <xf numFmtId="179" fontId="0" fillId="0" borderId="8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2" fontId="49" fillId="0" borderId="0" xfId="0" applyNumberFormat="1" applyFont="1" applyAlignment="1">
      <alignment horizontal="center" vertical="center"/>
    </xf>
    <xf numFmtId="181" fontId="49" fillId="0" borderId="0" xfId="0" applyNumberFormat="1" applyFont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1" fontId="0" fillId="27" borderId="0" xfId="0" applyNumberFormat="1" applyFill="1" applyAlignment="1">
      <alignment horizontal="center" vertical="center"/>
    </xf>
    <xf numFmtId="181" fontId="2" fillId="26" borderId="3" xfId="0" applyNumberFormat="1" applyFont="1" applyFill="1" applyBorder="1" applyAlignment="1">
      <alignment horizontal="center" vertical="center" wrapText="1"/>
    </xf>
    <xf numFmtId="0" fontId="2" fillId="26" borderId="3" xfId="0" applyFont="1" applyFill="1" applyBorder="1" applyAlignment="1">
      <alignment horizontal="center" vertical="center" wrapText="1"/>
    </xf>
    <xf numFmtId="182" fontId="2" fillId="26" borderId="3" xfId="0" applyNumberFormat="1" applyFont="1" applyFill="1" applyBorder="1" applyAlignment="1">
      <alignment horizontal="center" vertical="center" wrapText="1"/>
    </xf>
    <xf numFmtId="0" fontId="2" fillId="26" borderId="11" xfId="0" applyFont="1" applyFill="1" applyBorder="1" applyAlignment="1">
      <alignment horizontal="center" vertical="center" wrapText="1"/>
    </xf>
    <xf numFmtId="49" fontId="0" fillId="28" borderId="0" xfId="0" applyNumberFormat="1" applyFill="1" applyAlignment="1">
      <alignment horizontal="center" vertical="center"/>
    </xf>
    <xf numFmtId="49" fontId="0" fillId="29" borderId="0" xfId="0" applyNumberFormat="1" applyFill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3" fontId="0" fillId="0" borderId="8" xfId="0" applyNumberForma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5" xfId="0" applyNumberForma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6023">
    <cellStyle name="20% - Accent1" xfId="97"/>
    <cellStyle name="20% - Accent1 2" xfId="115"/>
    <cellStyle name="20% - Accent1 2 2" xfId="103"/>
    <cellStyle name="20% - Accent2" xfId="112"/>
    <cellStyle name="20% - Accent2 2" xfId="124"/>
    <cellStyle name="20% - Accent2 2 2" xfId="123"/>
    <cellStyle name="20% - Accent3" xfId="108"/>
    <cellStyle name="20% - Accent3 2" xfId="95"/>
    <cellStyle name="20% - Accent3 2 2" xfId="94"/>
    <cellStyle name="20% - Accent4" xfId="100"/>
    <cellStyle name="20% - Accent4 2" xfId="91"/>
    <cellStyle name="20% - Accent4 2 2" xfId="117"/>
    <cellStyle name="20% - Accent5" xfId="113"/>
    <cellStyle name="20% - Accent5 2" xfId="104"/>
    <cellStyle name="20% - Accent5 2 2" xfId="114"/>
    <cellStyle name="20% - Accent6" xfId="110"/>
    <cellStyle name="20% - Accent6 2" xfId="109"/>
    <cellStyle name="20% - Accent6 2 2" xfId="107"/>
    <cellStyle name="20% - 강조색1 2" xfId="45"/>
    <cellStyle name="20% - 강조색1 3" xfId="223"/>
    <cellStyle name="20% - 강조색1 4" xfId="764"/>
    <cellStyle name="20% - 강조색1 5" xfId="2"/>
    <cellStyle name="20% - 강조색2 2" xfId="46"/>
    <cellStyle name="20% - 강조색2 3" xfId="224"/>
    <cellStyle name="20% - 강조색2 4" xfId="765"/>
    <cellStyle name="20% - 강조색2 5" xfId="3"/>
    <cellStyle name="20% - 강조색3 2" xfId="47"/>
    <cellStyle name="20% - 강조색3 3" xfId="225"/>
    <cellStyle name="20% - 강조색3 4" xfId="766"/>
    <cellStyle name="20% - 강조색3 5" xfId="4"/>
    <cellStyle name="20% - 강조색4 2" xfId="48"/>
    <cellStyle name="20% - 강조색4 3" xfId="226"/>
    <cellStyle name="20% - 강조색4 4" xfId="767"/>
    <cellStyle name="20% - 강조색4 5" xfId="5"/>
    <cellStyle name="20% - 강조색5 2" xfId="49"/>
    <cellStyle name="20% - 강조색5 3" xfId="227"/>
    <cellStyle name="20% - 강조색5 4" xfId="768"/>
    <cellStyle name="20% - 강조색5 5" xfId="6"/>
    <cellStyle name="20% - 강조색6 2" xfId="50"/>
    <cellStyle name="20% - 강조색6 3" xfId="228"/>
    <cellStyle name="20% - 강조색6 4" xfId="769"/>
    <cellStyle name="20% - 강조색6 5" xfId="7"/>
    <cellStyle name="40% - Accent1" xfId="118"/>
    <cellStyle name="40% - Accent1 2" xfId="120"/>
    <cellStyle name="40% - Accent1 2 2" xfId="119"/>
    <cellStyle name="40% - Accent2" xfId="116"/>
    <cellStyle name="40% - Accent2 2" xfId="102"/>
    <cellStyle name="40% - Accent2 2 2" xfId="101"/>
    <cellStyle name="40% - Accent3" xfId="96"/>
    <cellStyle name="40% - Accent3 2" xfId="90"/>
    <cellStyle name="40% - Accent3 2 2" xfId="98"/>
    <cellStyle name="40% - Accent4" xfId="106"/>
    <cellStyle name="40% - Accent4 2" xfId="93"/>
    <cellStyle name="40% - Accent4 2 2" xfId="111"/>
    <cellStyle name="40% - Accent5" xfId="122"/>
    <cellStyle name="40% - Accent5 2" xfId="125"/>
    <cellStyle name="40% - Accent5 2 2" xfId="126"/>
    <cellStyle name="40% - Accent6" xfId="127"/>
    <cellStyle name="40% - Accent6 2" xfId="128"/>
    <cellStyle name="40% - Accent6 2 2" xfId="129"/>
    <cellStyle name="40% - 강조색1 2" xfId="51"/>
    <cellStyle name="40% - 강조색1 3" xfId="229"/>
    <cellStyle name="40% - 강조색1 4" xfId="770"/>
    <cellStyle name="40% - 강조색1 5" xfId="8"/>
    <cellStyle name="40% - 강조색1 6" xfId="6020"/>
    <cellStyle name="40% - 강조색2 2" xfId="52"/>
    <cellStyle name="40% - 강조색2 3" xfId="230"/>
    <cellStyle name="40% - 강조색2 4" xfId="771"/>
    <cellStyle name="40% - 강조색2 5" xfId="9"/>
    <cellStyle name="40% - 강조색3 2" xfId="53"/>
    <cellStyle name="40% - 강조색3 3" xfId="231"/>
    <cellStyle name="40% - 강조색3 4" xfId="772"/>
    <cellStyle name="40% - 강조색3 5" xfId="10"/>
    <cellStyle name="40% - 강조색4 2" xfId="54"/>
    <cellStyle name="40% - 강조색4 3" xfId="232"/>
    <cellStyle name="40% - 강조색4 4" xfId="773"/>
    <cellStyle name="40% - 강조색4 5" xfId="11"/>
    <cellStyle name="40% - 강조색5 2" xfId="55"/>
    <cellStyle name="40% - 강조색5 3" xfId="233"/>
    <cellStyle name="40% - 강조색5 4" xfId="774"/>
    <cellStyle name="40% - 강조색5 5" xfId="12"/>
    <cellStyle name="40% - 강조색6 2" xfId="56"/>
    <cellStyle name="40% - 강조색6 3" xfId="234"/>
    <cellStyle name="40% - 강조색6 4" xfId="775"/>
    <cellStyle name="40% - 강조색6 5" xfId="13"/>
    <cellStyle name="60% - Accent1" xfId="130"/>
    <cellStyle name="60% - Accent1 2" xfId="131"/>
    <cellStyle name="60% - Accent1 2 2" xfId="132"/>
    <cellStyle name="60% - Accent2" xfId="133"/>
    <cellStyle name="60% - Accent2 2" xfId="134"/>
    <cellStyle name="60% - Accent2 2 2" xfId="135"/>
    <cellStyle name="60% - Accent3" xfId="136"/>
    <cellStyle name="60% - Accent3 2" xfId="137"/>
    <cellStyle name="60% - Accent3 2 2" xfId="138"/>
    <cellStyle name="60% - Accent4" xfId="139"/>
    <cellStyle name="60% - Accent4 2" xfId="140"/>
    <cellStyle name="60% - Accent4 2 2" xfId="141"/>
    <cellStyle name="60% - Accent5" xfId="142"/>
    <cellStyle name="60% - Accent5 2" xfId="143"/>
    <cellStyle name="60% - Accent5 2 2" xfId="144"/>
    <cellStyle name="60% - Accent6" xfId="145"/>
    <cellStyle name="60% - Accent6 2" xfId="146"/>
    <cellStyle name="60% - Accent6 2 2" xfId="147"/>
    <cellStyle name="60% - 강조색1 2" xfId="57"/>
    <cellStyle name="60% - 강조색1 3" xfId="235"/>
    <cellStyle name="60% - 강조색1 4" xfId="776"/>
    <cellStyle name="60% - 강조색1 5" xfId="14"/>
    <cellStyle name="60% - 강조색2 2" xfId="58"/>
    <cellStyle name="60% - 강조색2 3" xfId="236"/>
    <cellStyle name="60% - 강조색2 4" xfId="777"/>
    <cellStyle name="60% - 강조색2 5" xfId="15"/>
    <cellStyle name="60% - 강조색3 2" xfId="59"/>
    <cellStyle name="60% - 강조색3 3" xfId="237"/>
    <cellStyle name="60% - 강조색3 4" xfId="778"/>
    <cellStyle name="60% - 강조색3 5" xfId="16"/>
    <cellStyle name="60% - 강조색4 2" xfId="60"/>
    <cellStyle name="60% - 강조색4 3" xfId="238"/>
    <cellStyle name="60% - 강조색4 4" xfId="779"/>
    <cellStyle name="60% - 강조색4 5" xfId="17"/>
    <cellStyle name="60% - 강조색5 2" xfId="61"/>
    <cellStyle name="60% - 강조색5 3" xfId="239"/>
    <cellStyle name="60% - 강조색5 4" xfId="780"/>
    <cellStyle name="60% - 강조색5 5" xfId="18"/>
    <cellStyle name="60% - 강조색6 2" xfId="62"/>
    <cellStyle name="60% - 강조색6 3" xfId="240"/>
    <cellStyle name="60% - 강조색6 4" xfId="781"/>
    <cellStyle name="60% - 강조색6 5" xfId="19"/>
    <cellStyle name="Accent1" xfId="148"/>
    <cellStyle name="Accent1 2" xfId="149"/>
    <cellStyle name="Accent1 2 2" xfId="150"/>
    <cellStyle name="Accent2" xfId="151"/>
    <cellStyle name="Accent2 2" xfId="152"/>
    <cellStyle name="Accent2 2 2" xfId="153"/>
    <cellStyle name="Accent3" xfId="154"/>
    <cellStyle name="Accent3 2" xfId="155"/>
    <cellStyle name="Accent3 2 2" xfId="156"/>
    <cellStyle name="Accent4" xfId="157"/>
    <cellStyle name="Accent4 2" xfId="158"/>
    <cellStyle name="Accent4 2 2" xfId="159"/>
    <cellStyle name="Accent5" xfId="160"/>
    <cellStyle name="Accent5 2" xfId="161"/>
    <cellStyle name="Accent5 2 2" xfId="162"/>
    <cellStyle name="Accent6" xfId="163"/>
    <cellStyle name="Accent6 2" xfId="164"/>
    <cellStyle name="Accent6 2 2" xfId="165"/>
    <cellStyle name="Bad" xfId="166"/>
    <cellStyle name="Bad 2" xfId="167"/>
    <cellStyle name="Bad 2 2" xfId="168"/>
    <cellStyle name="Calculation" xfId="169"/>
    <cellStyle name="Calculation 2" xfId="170"/>
    <cellStyle name="Calculation 2 2" xfId="171"/>
    <cellStyle name="Calculation 2 2 2" xfId="1838"/>
    <cellStyle name="Calculation 2 2 2 10" xfId="5520"/>
    <cellStyle name="Calculation 2 2 2 2" xfId="2005"/>
    <cellStyle name="Calculation 2 2 2 2 2" xfId="2977"/>
    <cellStyle name="Calculation 2 2 2 2 2 2" xfId="5166"/>
    <cellStyle name="Calculation 2 2 2 2 3" xfId="3138"/>
    <cellStyle name="Calculation 2 2 2 2 3 2" xfId="5308"/>
    <cellStyle name="Calculation 2 2 2 2 4" xfId="2694"/>
    <cellStyle name="Calculation 2 2 2 2 5" xfId="2752"/>
    <cellStyle name="Calculation 2 2 2 2 5 2" xfId="4965"/>
    <cellStyle name="Calculation 2 2 2 2 6" xfId="2483"/>
    <cellStyle name="Calculation 2 2 2 2 6 2" xfId="4736"/>
    <cellStyle name="Calculation 2 2 2 2 7" xfId="2867"/>
    <cellStyle name="Calculation 2 2 2 2 7 2" xfId="5069"/>
    <cellStyle name="Calculation 2 2 2 2 8" xfId="4295"/>
    <cellStyle name="Calculation 2 2 2 2 9" xfId="5541"/>
    <cellStyle name="Calculation 2 2 2 3" xfId="2586"/>
    <cellStyle name="Calculation 2 2 2 3 2" xfId="4828"/>
    <cellStyle name="Calculation 2 2 2 4" xfId="2692"/>
    <cellStyle name="Calculation 2 2 2 4 2" xfId="4917"/>
    <cellStyle name="Calculation 2 2 2 5" xfId="3683"/>
    <cellStyle name="Calculation 2 2 2 6" xfId="2620"/>
    <cellStyle name="Calculation 2 2 2 6 2" xfId="4854"/>
    <cellStyle name="Calculation 2 2 2 7" xfId="3218"/>
    <cellStyle name="Calculation 2 2 2 7 2" xfId="5382"/>
    <cellStyle name="Calculation 2 2 2 8" xfId="3828"/>
    <cellStyle name="Calculation 2 2 2 8 2" xfId="5867"/>
    <cellStyle name="Calculation 2 2 2 9" xfId="4128"/>
    <cellStyle name="Calculation 2 2 3" xfId="1870"/>
    <cellStyle name="Calculation 2 2 3 10" xfId="3587"/>
    <cellStyle name="Calculation 2 2 3 2" xfId="2037"/>
    <cellStyle name="Calculation 2 2 3 2 2" xfId="2327"/>
    <cellStyle name="Calculation 2 2 3 2 2 2" xfId="4597"/>
    <cellStyle name="Calculation 2 2 3 2 3" xfId="3352"/>
    <cellStyle name="Calculation 2 2 3 2 3 2" xfId="5490"/>
    <cellStyle name="Calculation 2 2 3 2 4" xfId="3224"/>
    <cellStyle name="Calculation 2 2 3 2 5" xfId="2761"/>
    <cellStyle name="Calculation 2 2 3 2 5 2" xfId="4974"/>
    <cellStyle name="Calculation 2 2 3 2 6" xfId="3347"/>
    <cellStyle name="Calculation 2 2 3 2 6 2" xfId="5485"/>
    <cellStyle name="Calculation 2 2 3 2 7" xfId="4011"/>
    <cellStyle name="Calculation 2 2 3 2 7 2" xfId="6015"/>
    <cellStyle name="Calculation 2 2 3 2 8" xfId="4327"/>
    <cellStyle name="Calculation 2 2 3 2 9" xfId="5714"/>
    <cellStyle name="Calculation 2 2 3 3" xfId="2248"/>
    <cellStyle name="Calculation 2 2 3 3 2" xfId="4522"/>
    <cellStyle name="Calculation 2 2 3 4" xfId="3421"/>
    <cellStyle name="Calculation 2 2 3 4 2" xfId="5553"/>
    <cellStyle name="Calculation 2 2 3 5" xfId="3618"/>
    <cellStyle name="Calculation 2 2 3 6" xfId="3355"/>
    <cellStyle name="Calculation 2 2 3 6 2" xfId="5493"/>
    <cellStyle name="Calculation 2 2 3 7" xfId="2474"/>
    <cellStyle name="Calculation 2 2 3 7 2" xfId="4728"/>
    <cellStyle name="Calculation 2 2 3 8" xfId="3845"/>
    <cellStyle name="Calculation 2 2 3 8 2" xfId="5883"/>
    <cellStyle name="Calculation 2 2 3 9" xfId="4160"/>
    <cellStyle name="Calculation 2 2 4" xfId="1923"/>
    <cellStyle name="Calculation 2 2 4 10" xfId="2720"/>
    <cellStyle name="Calculation 2 2 4 2" xfId="2090"/>
    <cellStyle name="Calculation 2 2 4 2 2" xfId="3186"/>
    <cellStyle name="Calculation 2 2 4 2 2 2" xfId="5354"/>
    <cellStyle name="Calculation 2 2 4 2 3" xfId="2473"/>
    <cellStyle name="Calculation 2 2 4 2 3 2" xfId="4727"/>
    <cellStyle name="Calculation 2 2 4 2 4" xfId="2590"/>
    <cellStyle name="Calculation 2 2 4 2 5" xfId="2844"/>
    <cellStyle name="Calculation 2 2 4 2 5 2" xfId="5048"/>
    <cellStyle name="Calculation 2 2 4 2 6" xfId="2636"/>
    <cellStyle name="Calculation 2 2 4 2 6 2" xfId="4865"/>
    <cellStyle name="Calculation 2 2 4 2 7" xfId="3859"/>
    <cellStyle name="Calculation 2 2 4 2 7 2" xfId="5896"/>
    <cellStyle name="Calculation 2 2 4 2 8" xfId="4380"/>
    <cellStyle name="Calculation 2 2 4 2 9" xfId="4673"/>
    <cellStyle name="Calculation 2 2 4 3" xfId="2514"/>
    <cellStyle name="Calculation 2 2 4 3 2" xfId="4761"/>
    <cellStyle name="Calculation 2 2 4 4" xfId="2797"/>
    <cellStyle name="Calculation 2 2 4 4 2" xfId="5005"/>
    <cellStyle name="Calculation 2 2 4 5" xfId="2822"/>
    <cellStyle name="Calculation 2 2 4 6" xfId="2181"/>
    <cellStyle name="Calculation 2 2 4 6 2" xfId="4462"/>
    <cellStyle name="Calculation 2 2 4 7" xfId="2749"/>
    <cellStyle name="Calculation 2 2 4 7 2" xfId="4962"/>
    <cellStyle name="Calculation 2 2 4 8" xfId="3157"/>
    <cellStyle name="Calculation 2 2 4 8 2" xfId="5326"/>
    <cellStyle name="Calculation 2 2 4 9" xfId="4213"/>
    <cellStyle name="Calculation 2 2 5" xfId="1940"/>
    <cellStyle name="Calculation 2 2 5 10" xfId="4771"/>
    <cellStyle name="Calculation 2 2 5 2" xfId="2107"/>
    <cellStyle name="Calculation 2 2 5 2 2" xfId="2460"/>
    <cellStyle name="Calculation 2 2 5 2 2 2" xfId="4717"/>
    <cellStyle name="Calculation 2 2 5 2 3" xfId="3511"/>
    <cellStyle name="Calculation 2 2 5 2 3 2" xfId="5630"/>
    <cellStyle name="Calculation 2 2 5 2 4" xfId="3528"/>
    <cellStyle name="Calculation 2 2 5 2 5" xfId="3188"/>
    <cellStyle name="Calculation 2 2 5 2 5 2" xfId="5356"/>
    <cellStyle name="Calculation 2 2 5 2 6" xfId="3462"/>
    <cellStyle name="Calculation 2 2 5 2 6 2" xfId="5591"/>
    <cellStyle name="Calculation 2 2 5 2 7" xfId="3862"/>
    <cellStyle name="Calculation 2 2 5 2 7 2" xfId="5898"/>
    <cellStyle name="Calculation 2 2 5 2 8" xfId="4397"/>
    <cellStyle name="Calculation 2 2 5 2 9" xfId="5215"/>
    <cellStyle name="Calculation 2 2 5 3" xfId="2297"/>
    <cellStyle name="Calculation 2 2 5 3 2" xfId="4570"/>
    <cellStyle name="Calculation 2 2 5 4" xfId="3531"/>
    <cellStyle name="Calculation 2 2 5 4 2" xfId="5647"/>
    <cellStyle name="Calculation 2 2 5 5" xfId="2572"/>
    <cellStyle name="Calculation 2 2 5 6" xfId="2526"/>
    <cellStyle name="Calculation 2 2 5 6 2" xfId="4773"/>
    <cellStyle name="Calculation 2 2 5 7" xfId="2461"/>
    <cellStyle name="Calculation 2 2 5 7 2" xfId="4718"/>
    <cellStyle name="Calculation 2 2 5 8" xfId="2864"/>
    <cellStyle name="Calculation 2 2 5 8 2" xfId="5066"/>
    <cellStyle name="Calculation 2 2 5 9" xfId="4230"/>
    <cellStyle name="Calculation 2 2 6" xfId="1965"/>
    <cellStyle name="Calculation 2 2 6 2" xfId="2246"/>
    <cellStyle name="Calculation 2 2 6 2 2" xfId="4520"/>
    <cellStyle name="Calculation 2 2 6 3" xfId="2363"/>
    <cellStyle name="Calculation 2 2 6 3 2" xfId="4632"/>
    <cellStyle name="Calculation 2 2 6 4" xfId="3620"/>
    <cellStyle name="Calculation 2 2 6 5" xfId="3223"/>
    <cellStyle name="Calculation 2 2 6 5 2" xfId="5387"/>
    <cellStyle name="Calculation 2 2 6 6" xfId="3066"/>
    <cellStyle name="Calculation 2 2 6 6 2" xfId="5244"/>
    <cellStyle name="Calculation 2 2 6 7" xfId="3930"/>
    <cellStyle name="Calculation 2 2 6 7 2" xfId="5953"/>
    <cellStyle name="Calculation 2 2 6 8" xfId="4255"/>
    <cellStyle name="Calculation 2 2 6 9" xfId="3231"/>
    <cellStyle name="Calculation 2 2 7" xfId="4088"/>
    <cellStyle name="Calculation 2 3" xfId="1837"/>
    <cellStyle name="Calculation 2 3 10" xfId="3791"/>
    <cellStyle name="Calculation 2 3 2" xfId="2004"/>
    <cellStyle name="Calculation 2 3 2 2" xfId="3102"/>
    <cellStyle name="Calculation 2 3 2 2 2" xfId="5278"/>
    <cellStyle name="Calculation 2 3 2 3" xfId="3073"/>
    <cellStyle name="Calculation 2 3 2 3 2" xfId="5251"/>
    <cellStyle name="Calculation 2 3 2 4" xfId="2976"/>
    <cellStyle name="Calculation 2 3 2 5" xfId="3770"/>
    <cellStyle name="Calculation 2 3 2 5 2" xfId="5819"/>
    <cellStyle name="Calculation 2 3 2 6" xfId="2741"/>
    <cellStyle name="Calculation 2 3 2 6 2" xfId="4956"/>
    <cellStyle name="Calculation 2 3 2 7" xfId="3106"/>
    <cellStyle name="Calculation 2 3 2 7 2" xfId="5281"/>
    <cellStyle name="Calculation 2 3 2 8" xfId="4294"/>
    <cellStyle name="Calculation 2 3 2 9" xfId="3341"/>
    <cellStyle name="Calculation 2 3 3" xfId="2251"/>
    <cellStyle name="Calculation 2 3 3 2" xfId="4525"/>
    <cellStyle name="Calculation 2 3 4" xfId="3501"/>
    <cellStyle name="Calculation 2 3 4 2" xfId="5623"/>
    <cellStyle name="Calculation 2 3 5" xfId="3601"/>
    <cellStyle name="Calculation 2 3 6" xfId="3016"/>
    <cellStyle name="Calculation 2 3 6 2" xfId="5198"/>
    <cellStyle name="Calculation 2 3 7" xfId="3744"/>
    <cellStyle name="Calculation 2 3 7 2" xfId="5796"/>
    <cellStyle name="Calculation 2 3 8" xfId="3246"/>
    <cellStyle name="Calculation 2 3 8 2" xfId="5403"/>
    <cellStyle name="Calculation 2 3 9" xfId="4127"/>
    <cellStyle name="Calculation 2 4" xfId="1908"/>
    <cellStyle name="Calculation 2 4 10" xfId="3918"/>
    <cellStyle name="Calculation 2 4 2" xfId="2075"/>
    <cellStyle name="Calculation 2 4 2 2" xfId="2267"/>
    <cellStyle name="Calculation 2 4 2 2 2" xfId="4541"/>
    <cellStyle name="Calculation 2 4 2 3" xfId="2182"/>
    <cellStyle name="Calculation 2 4 2 3 2" xfId="4463"/>
    <cellStyle name="Calculation 2 4 2 4" xfId="2441"/>
    <cellStyle name="Calculation 2 4 2 5" xfId="2312"/>
    <cellStyle name="Calculation 2 4 2 5 2" xfId="4583"/>
    <cellStyle name="Calculation 2 4 2 6" xfId="3816"/>
    <cellStyle name="Calculation 2 4 2 6 2" xfId="5856"/>
    <cellStyle name="Calculation 2 4 2 7" xfId="3997"/>
    <cellStyle name="Calculation 2 4 2 7 2" xfId="6002"/>
    <cellStyle name="Calculation 2 4 2 8" xfId="4365"/>
    <cellStyle name="Calculation 2 4 2 9" xfId="5546"/>
    <cellStyle name="Calculation 2 4 3" xfId="2588"/>
    <cellStyle name="Calculation 2 4 3 2" xfId="4830"/>
    <cellStyle name="Calculation 2 4 4" xfId="3045"/>
    <cellStyle name="Calculation 2 4 4 2" xfId="5226"/>
    <cellStyle name="Calculation 2 4 5" xfId="3675"/>
    <cellStyle name="Calculation 2 4 6" xfId="2394"/>
    <cellStyle name="Calculation 2 4 6 2" xfId="4659"/>
    <cellStyle name="Calculation 2 4 7" xfId="2782"/>
    <cellStyle name="Calculation 2 4 7 2" xfId="4992"/>
    <cellStyle name="Calculation 2 4 8" xfId="3894"/>
    <cellStyle name="Calculation 2 4 8 2" xfId="5923"/>
    <cellStyle name="Calculation 2 4 9" xfId="4198"/>
    <cellStyle name="Calculation 2 5" xfId="1878"/>
    <cellStyle name="Calculation 2 5 10" xfId="2218"/>
    <cellStyle name="Calculation 2 5 2" xfId="2045"/>
    <cellStyle name="Calculation 2 5 2 2" xfId="2787"/>
    <cellStyle name="Calculation 2 5 2 2 2" xfId="4995"/>
    <cellStyle name="Calculation 2 5 2 3" xfId="2329"/>
    <cellStyle name="Calculation 2 5 2 3 2" xfId="4599"/>
    <cellStyle name="Calculation 2 5 2 4" xfId="3307"/>
    <cellStyle name="Calculation 2 5 2 5" xfId="3372"/>
    <cellStyle name="Calculation 2 5 2 5 2" xfId="5509"/>
    <cellStyle name="Calculation 2 5 2 6" xfId="2948"/>
    <cellStyle name="Calculation 2 5 2 6 2" xfId="5143"/>
    <cellStyle name="Calculation 2 5 2 7" xfId="2128"/>
    <cellStyle name="Calculation 2 5 2 7 2" xfId="4417"/>
    <cellStyle name="Calculation 2 5 2 8" xfId="4335"/>
    <cellStyle name="Calculation 2 5 2 9" xfId="3972"/>
    <cellStyle name="Calculation 2 5 3" xfId="3376"/>
    <cellStyle name="Calculation 2 5 3 2" xfId="5513"/>
    <cellStyle name="Calculation 2 5 4" xfId="2397"/>
    <cellStyle name="Calculation 2 5 4 2" xfId="4662"/>
    <cellStyle name="Calculation 2 5 5" xfId="3615"/>
    <cellStyle name="Calculation 2 5 6" xfId="3220"/>
    <cellStyle name="Calculation 2 5 6 2" xfId="5384"/>
    <cellStyle name="Calculation 2 5 7" xfId="3913"/>
    <cellStyle name="Calculation 2 5 7 2" xfId="5941"/>
    <cellStyle name="Calculation 2 5 8" xfId="3954"/>
    <cellStyle name="Calculation 2 5 8 2" xfId="5972"/>
    <cellStyle name="Calculation 2 5 9" xfId="4168"/>
    <cellStyle name="Calculation 2 6" xfId="1936"/>
    <cellStyle name="Calculation 2 6 10" xfId="2492"/>
    <cellStyle name="Calculation 2 6 2" xfId="2103"/>
    <cellStyle name="Calculation 2 6 2 2" xfId="2944"/>
    <cellStyle name="Calculation 2 6 2 2 2" xfId="5139"/>
    <cellStyle name="Calculation 2 6 2 3" xfId="3196"/>
    <cellStyle name="Calculation 2 6 2 3 2" xfId="5362"/>
    <cellStyle name="Calculation 2 6 2 4" xfId="3249"/>
    <cellStyle name="Calculation 2 6 2 5" xfId="3053"/>
    <cellStyle name="Calculation 2 6 2 5 2" xfId="5234"/>
    <cellStyle name="Calculation 2 6 2 6" xfId="3323"/>
    <cellStyle name="Calculation 2 6 2 6 2" xfId="5467"/>
    <cellStyle name="Calculation 2 6 2 7" xfId="3996"/>
    <cellStyle name="Calculation 2 6 2 7 2" xfId="6001"/>
    <cellStyle name="Calculation 2 6 2 8" xfId="4393"/>
    <cellStyle name="Calculation 2 6 2 9" xfId="3953"/>
    <cellStyle name="Calculation 2 6 3" xfId="3042"/>
    <cellStyle name="Calculation 2 6 3 2" xfId="5224"/>
    <cellStyle name="Calculation 2 6 4" xfId="3185"/>
    <cellStyle name="Calculation 2 6 4 2" xfId="5353"/>
    <cellStyle name="Calculation 2 6 5" xfId="2904"/>
    <cellStyle name="Calculation 2 6 6" xfId="3797"/>
    <cellStyle name="Calculation 2 6 6 2" xfId="5840"/>
    <cellStyle name="Calculation 2 6 7" xfId="3745"/>
    <cellStyle name="Calculation 2 6 7 2" xfId="5797"/>
    <cellStyle name="Calculation 2 6 8" xfId="2622"/>
    <cellStyle name="Calculation 2 6 8 2" xfId="4855"/>
    <cellStyle name="Calculation 2 6 9" xfId="4226"/>
    <cellStyle name="Calculation 2 7" xfId="1964"/>
    <cellStyle name="Calculation 2 7 2" xfId="2122"/>
    <cellStyle name="Calculation 2 7 2 2" xfId="4411"/>
    <cellStyle name="Calculation 2 7 3" xfId="2360"/>
    <cellStyle name="Calculation 2 7 3 2" xfId="4629"/>
    <cellStyle name="Calculation 2 7 4" xfId="3725"/>
    <cellStyle name="Calculation 2 7 5" xfId="2163"/>
    <cellStyle name="Calculation 2 7 5 2" xfId="4447"/>
    <cellStyle name="Calculation 2 7 6" xfId="2833"/>
    <cellStyle name="Calculation 2 7 6 2" xfId="5037"/>
    <cellStyle name="Calculation 2 7 7" xfId="2650"/>
    <cellStyle name="Calculation 2 7 7 2" xfId="4878"/>
    <cellStyle name="Calculation 2 7 8" xfId="4254"/>
    <cellStyle name="Calculation 2 7 9" xfId="2623"/>
    <cellStyle name="Calculation 2 8" xfId="4087"/>
    <cellStyle name="Calculation 3" xfId="1836"/>
    <cellStyle name="Calculation 3 10" xfId="3002"/>
    <cellStyle name="Calculation 3 2" xfId="2003"/>
    <cellStyle name="Calculation 3 2 2" xfId="2892"/>
    <cellStyle name="Calculation 3 2 2 2" xfId="5093"/>
    <cellStyle name="Calculation 3 2 3" xfId="2760"/>
    <cellStyle name="Calculation 3 2 3 2" xfId="4973"/>
    <cellStyle name="Calculation 3 2 4" xfId="3306"/>
    <cellStyle name="Calculation 3 2 5" xfId="2602"/>
    <cellStyle name="Calculation 3 2 5 2" xfId="4839"/>
    <cellStyle name="Calculation 3 2 6" xfId="3391"/>
    <cellStyle name="Calculation 3 2 6 2" xfId="5527"/>
    <cellStyle name="Calculation 3 2 7" xfId="3858"/>
    <cellStyle name="Calculation 3 2 7 2" xfId="5895"/>
    <cellStyle name="Calculation 3 2 8" xfId="4293"/>
    <cellStyle name="Calculation 3 2 9" xfId="4028"/>
    <cellStyle name="Calculation 3 3" xfId="2274"/>
    <cellStyle name="Calculation 3 3 2" xfId="4548"/>
    <cellStyle name="Calculation 3 4" xfId="3093"/>
    <cellStyle name="Calculation 3 4 2" xfId="5269"/>
    <cellStyle name="Calculation 3 5" xfId="3703"/>
    <cellStyle name="Calculation 3 6" xfId="3512"/>
    <cellStyle name="Calculation 3 6 2" xfId="5631"/>
    <cellStyle name="Calculation 3 7" xfId="3782"/>
    <cellStyle name="Calculation 3 7 2" xfId="5829"/>
    <cellStyle name="Calculation 3 8" xfId="3420"/>
    <cellStyle name="Calculation 3 8 2" xfId="5552"/>
    <cellStyle name="Calculation 3 9" xfId="4126"/>
    <cellStyle name="Calculation 4" xfId="1937"/>
    <cellStyle name="Calculation 4 10" xfId="5776"/>
    <cellStyle name="Calculation 4 2" xfId="2104"/>
    <cellStyle name="Calculation 4 2 2" xfId="2645"/>
    <cellStyle name="Calculation 4 2 2 2" xfId="4873"/>
    <cellStyle name="Calculation 4 2 3" xfId="2979"/>
    <cellStyle name="Calculation 4 2 3 2" xfId="5168"/>
    <cellStyle name="Calculation 4 2 4" xfId="2534"/>
    <cellStyle name="Calculation 4 2 5" xfId="2120"/>
    <cellStyle name="Calculation 4 2 5 2" xfId="4409"/>
    <cellStyle name="Calculation 4 2 6" xfId="3487"/>
    <cellStyle name="Calculation 4 2 6 2" xfId="5613"/>
    <cellStyle name="Calculation 4 2 7" xfId="4000"/>
    <cellStyle name="Calculation 4 2 7 2" xfId="6005"/>
    <cellStyle name="Calculation 4 2 8" xfId="4394"/>
    <cellStyle name="Calculation 4 2 9" xfId="5676"/>
    <cellStyle name="Calculation 4 3" xfId="2558"/>
    <cellStyle name="Calculation 4 3 2" xfId="4803"/>
    <cellStyle name="Calculation 4 4" xfId="2655"/>
    <cellStyle name="Calculation 4 4 2" xfId="4883"/>
    <cellStyle name="Calculation 4 5" xfId="3008"/>
    <cellStyle name="Calculation 4 6" xfId="3540"/>
    <cellStyle name="Calculation 4 6 2" xfId="5654"/>
    <cellStyle name="Calculation 4 7" xfId="3403"/>
    <cellStyle name="Calculation 4 7 2" xfId="5537"/>
    <cellStyle name="Calculation 4 8" xfId="2608"/>
    <cellStyle name="Calculation 4 8 2" xfId="4845"/>
    <cellStyle name="Calculation 4 9" xfId="4227"/>
    <cellStyle name="Calculation 5" xfId="1849"/>
    <cellStyle name="Calculation 5 10" xfId="5185"/>
    <cellStyle name="Calculation 5 2" xfId="2016"/>
    <cellStyle name="Calculation 5 2 2" xfId="2372"/>
    <cellStyle name="Calculation 5 2 2 2" xfId="4639"/>
    <cellStyle name="Calculation 5 2 3" xfId="3261"/>
    <cellStyle name="Calculation 5 2 3 2" xfId="5417"/>
    <cellStyle name="Calculation 5 2 4" xfId="2682"/>
    <cellStyle name="Calculation 5 2 5" xfId="2452"/>
    <cellStyle name="Calculation 5 2 5 2" xfId="4710"/>
    <cellStyle name="Calculation 5 2 6" xfId="3807"/>
    <cellStyle name="Calculation 5 2 6 2" xfId="5848"/>
    <cellStyle name="Calculation 5 2 7" xfId="2799"/>
    <cellStyle name="Calculation 5 2 7 2" xfId="5007"/>
    <cellStyle name="Calculation 5 2 8" xfId="4306"/>
    <cellStyle name="Calculation 5 2 9" xfId="5652"/>
    <cellStyle name="Calculation 5 3" xfId="2579"/>
    <cellStyle name="Calculation 5 3 2" xfId="4821"/>
    <cellStyle name="Calculation 5 4" xfId="3100"/>
    <cellStyle name="Calculation 5 4 2" xfId="5276"/>
    <cellStyle name="Calculation 5 5" xfId="3726"/>
    <cellStyle name="Calculation 5 6" xfId="2275"/>
    <cellStyle name="Calculation 5 6 2" xfId="4549"/>
    <cellStyle name="Calculation 5 7" xfId="2676"/>
    <cellStyle name="Calculation 5 7 2" xfId="4903"/>
    <cellStyle name="Calculation 5 8" xfId="3967"/>
    <cellStyle name="Calculation 5 8 2" xfId="5982"/>
    <cellStyle name="Calculation 5 9" xfId="4139"/>
    <cellStyle name="Calculation 6" xfId="1859"/>
    <cellStyle name="Calculation 6 10" xfId="5792"/>
    <cellStyle name="Calculation 6 2" xfId="2026"/>
    <cellStyle name="Calculation 6 2 2" xfId="2563"/>
    <cellStyle name="Calculation 6 2 2 2" xfId="4808"/>
    <cellStyle name="Calculation 6 2 3" xfId="3010"/>
    <cellStyle name="Calculation 6 2 3 2" xfId="5193"/>
    <cellStyle name="Calculation 6 2 4" xfId="2457"/>
    <cellStyle name="Calculation 6 2 5" xfId="3688"/>
    <cellStyle name="Calculation 6 2 5 2" xfId="5756"/>
    <cellStyle name="Calculation 6 2 6" xfId="2573"/>
    <cellStyle name="Calculation 6 2 6 2" xfId="4816"/>
    <cellStyle name="Calculation 6 2 7" xfId="3285"/>
    <cellStyle name="Calculation 6 2 7 2" xfId="5437"/>
    <cellStyle name="Calculation 6 2 8" xfId="4316"/>
    <cellStyle name="Calculation 6 2 9" xfId="5510"/>
    <cellStyle name="Calculation 6 3" xfId="2242"/>
    <cellStyle name="Calculation 6 3 2" xfId="4517"/>
    <cellStyle name="Calculation 6 4" xfId="2152"/>
    <cellStyle name="Calculation 6 4 2" xfId="4438"/>
    <cellStyle name="Calculation 6 5" xfId="3624"/>
    <cellStyle name="Calculation 6 6" xfId="3670"/>
    <cellStyle name="Calculation 6 6 2" xfId="5747"/>
    <cellStyle name="Calculation 6 7" xfId="3409"/>
    <cellStyle name="Calculation 6 7 2" xfId="5543"/>
    <cellStyle name="Calculation 6 8" xfId="3523"/>
    <cellStyle name="Calculation 6 8 2" xfId="5640"/>
    <cellStyle name="Calculation 6 9" xfId="4149"/>
    <cellStyle name="Calculation 7" xfId="1963"/>
    <cellStyle name="Calculation 7 2" xfId="2233"/>
    <cellStyle name="Calculation 7 2 2" xfId="4509"/>
    <cellStyle name="Calculation 7 3" xfId="2753"/>
    <cellStyle name="Calculation 7 3 2" xfId="4966"/>
    <cellStyle name="Calculation 7 4" xfId="3634"/>
    <cellStyle name="Calculation 7 5" xfId="2125"/>
    <cellStyle name="Calculation 7 5 2" xfId="4414"/>
    <cellStyle name="Calculation 7 6" xfId="3800"/>
    <cellStyle name="Calculation 7 6 2" xfId="5843"/>
    <cellStyle name="Calculation 7 7" xfId="2472"/>
    <cellStyle name="Calculation 7 7 2" xfId="4726"/>
    <cellStyle name="Calculation 7 8" xfId="4253"/>
    <cellStyle name="Calculation 7 9" xfId="2745"/>
    <cellStyle name="Calculation 8" xfId="4086"/>
    <cellStyle name="Check Cell" xfId="172"/>
    <cellStyle name="Check Cell 2" xfId="173"/>
    <cellStyle name="Check Cell 2 2" xfId="174"/>
    <cellStyle name="Explanatory Text" xfId="175"/>
    <cellStyle name="Explanatory Text 2" xfId="176"/>
    <cellStyle name="Explanatory Text 2 2" xfId="177"/>
    <cellStyle name="Good" xfId="178"/>
    <cellStyle name="Good 2" xfId="179"/>
    <cellStyle name="Good 2 2" xfId="180"/>
    <cellStyle name="Heading 1" xfId="181"/>
    <cellStyle name="Heading 1 2" xfId="182"/>
    <cellStyle name="Heading 1 2 2" xfId="183"/>
    <cellStyle name="Heading 2" xfId="184"/>
    <cellStyle name="Heading 2 2" xfId="185"/>
    <cellStyle name="Heading 2 2 2" xfId="186"/>
    <cellStyle name="Heading 3" xfId="187"/>
    <cellStyle name="Heading 3 2" xfId="188"/>
    <cellStyle name="Heading 3 2 2" xfId="189"/>
    <cellStyle name="Heading 4" xfId="190"/>
    <cellStyle name="Heading 4 2" xfId="191"/>
    <cellStyle name="Heading 4 2 2" xfId="192"/>
    <cellStyle name="Input" xfId="193"/>
    <cellStyle name="Input 2" xfId="194"/>
    <cellStyle name="Input 2 2" xfId="195"/>
    <cellStyle name="Input 2 2 2" xfId="1841"/>
    <cellStyle name="Input 2 2 2 10" xfId="4814"/>
    <cellStyle name="Input 2 2 2 2" xfId="2008"/>
    <cellStyle name="Input 2 2 2 2 2" xfId="2670"/>
    <cellStyle name="Input 2 2 2 2 2 2" xfId="4897"/>
    <cellStyle name="Input 2 2 2 2 3" xfId="2905"/>
    <cellStyle name="Input 2 2 2 2 3 2" xfId="5104"/>
    <cellStyle name="Input 2 2 2 2 4" xfId="3301"/>
    <cellStyle name="Input 2 2 2 2 5" xfId="3433"/>
    <cellStyle name="Input 2 2 2 2 5 2" xfId="5564"/>
    <cellStyle name="Input 2 2 2 2 6" xfId="2817"/>
    <cellStyle name="Input 2 2 2 2 6 2" xfId="5025"/>
    <cellStyle name="Input 2 2 2 2 7" xfId="3369"/>
    <cellStyle name="Input 2 2 2 2 7 2" xfId="5507"/>
    <cellStyle name="Input 2 2 2 2 8" xfId="4298"/>
    <cellStyle name="Input 2 2 2 2 9" xfId="5339"/>
    <cellStyle name="Input 2 2 2 3" xfId="2315"/>
    <cellStyle name="Input 2 2 2 3 2" xfId="4586"/>
    <cellStyle name="Input 2 2 2 4" xfId="2969"/>
    <cellStyle name="Input 2 2 2 4 2" xfId="5160"/>
    <cellStyle name="Input 2 2 2 5" xfId="2640"/>
    <cellStyle name="Input 2 2 2 6" xfId="3410"/>
    <cellStyle name="Input 2 2 2 6 2" xfId="5544"/>
    <cellStyle name="Input 2 2 2 7" xfId="2865"/>
    <cellStyle name="Input 2 2 2 7 2" xfId="5067"/>
    <cellStyle name="Input 2 2 2 8" xfId="3537"/>
    <cellStyle name="Input 2 2 2 8 2" xfId="5651"/>
    <cellStyle name="Input 2 2 2 9" xfId="4131"/>
    <cellStyle name="Input 2 2 3" xfId="1939"/>
    <cellStyle name="Input 2 2 3 10" xfId="5778"/>
    <cellStyle name="Input 2 2 3 2" xfId="2106"/>
    <cellStyle name="Input 2 2 3 2 2" xfId="2669"/>
    <cellStyle name="Input 2 2 3 2 2 2" xfId="4896"/>
    <cellStyle name="Input 2 2 3 2 3" xfId="3539"/>
    <cellStyle name="Input 2 2 3 2 3 2" xfId="5653"/>
    <cellStyle name="Input 2 2 3 2 4" xfId="2214"/>
    <cellStyle name="Input 2 2 3 2 5" xfId="2273"/>
    <cellStyle name="Input 2 2 3 2 5 2" xfId="4547"/>
    <cellStyle name="Input 2 2 3 2 6" xfId="3052"/>
    <cellStyle name="Input 2 2 3 2 6 2" xfId="5233"/>
    <cellStyle name="Input 2 2 3 2 7" xfId="2900"/>
    <cellStyle name="Input 2 2 3 2 7 2" xfId="5100"/>
    <cellStyle name="Input 2 2 3 2 8" xfId="4396"/>
    <cellStyle name="Input 2 2 3 2 9" xfId="5789"/>
    <cellStyle name="Input 2 2 3 3" xfId="3180"/>
    <cellStyle name="Input 2 2 3 3 2" xfId="5348"/>
    <cellStyle name="Input 2 2 3 4" xfId="3290"/>
    <cellStyle name="Input 2 2 3 4 2" xfId="5441"/>
    <cellStyle name="Input 2 2 3 5" xfId="2827"/>
    <cellStyle name="Input 2 2 3 6" xfId="3586"/>
    <cellStyle name="Input 2 2 3 6 2" xfId="5694"/>
    <cellStyle name="Input 2 2 3 7" xfId="2423"/>
    <cellStyle name="Input 2 2 3 7 2" xfId="4687"/>
    <cellStyle name="Input 2 2 3 8" xfId="2819"/>
    <cellStyle name="Input 2 2 3 8 2" xfId="5027"/>
    <cellStyle name="Input 2 2 3 9" xfId="4229"/>
    <cellStyle name="Input 2 2 4" xfId="1822"/>
    <cellStyle name="Input 2 2 4 10" xfId="4564"/>
    <cellStyle name="Input 2 2 4 2" xfId="1989"/>
    <cellStyle name="Input 2 2 4 2 2" xfId="2848"/>
    <cellStyle name="Input 2 2 4 2 2 2" xfId="5051"/>
    <cellStyle name="Input 2 2 4 2 3" xfId="2437"/>
    <cellStyle name="Input 2 2 4 2 3 2" xfId="4698"/>
    <cellStyle name="Input 2 2 4 2 4" xfId="3194"/>
    <cellStyle name="Input 2 2 4 2 5" xfId="2704"/>
    <cellStyle name="Input 2 2 4 2 5 2" xfId="4927"/>
    <cellStyle name="Input 2 2 4 2 6" xfId="3840"/>
    <cellStyle name="Input 2 2 4 2 6 2" xfId="5879"/>
    <cellStyle name="Input 2 2 4 2 7" xfId="3895"/>
    <cellStyle name="Input 2 2 4 2 7 2" xfId="5924"/>
    <cellStyle name="Input 2 2 4 2 8" xfId="4279"/>
    <cellStyle name="Input 2 2 4 2 9" xfId="5791"/>
    <cellStyle name="Input 2 2 4 3" xfId="2228"/>
    <cellStyle name="Input 2 2 4 3 2" xfId="4504"/>
    <cellStyle name="Input 2 2 4 4" xfId="3227"/>
    <cellStyle name="Input 2 2 4 4 2" xfId="5389"/>
    <cellStyle name="Input 2 2 4 5" xfId="3657"/>
    <cellStyle name="Input 2 2 4 6" xfId="3108"/>
    <cellStyle name="Input 2 2 4 6 2" xfId="5282"/>
    <cellStyle name="Input 2 2 4 7" xfId="3707"/>
    <cellStyle name="Input 2 2 4 7 2" xfId="5768"/>
    <cellStyle name="Input 2 2 4 8" xfId="2291"/>
    <cellStyle name="Input 2 2 4 8 2" xfId="4565"/>
    <cellStyle name="Input 2 2 4 9" xfId="4112"/>
    <cellStyle name="Input 2 2 5" xfId="1929"/>
    <cellStyle name="Input 2 2 5 10" xfId="5232"/>
    <cellStyle name="Input 2 2 5 2" xfId="2096"/>
    <cellStyle name="Input 2 2 5 2 2" xfId="3006"/>
    <cellStyle name="Input 2 2 5 2 2 2" xfId="5190"/>
    <cellStyle name="Input 2 2 5 2 3" xfId="3434"/>
    <cellStyle name="Input 2 2 5 2 3 2" xfId="5565"/>
    <cellStyle name="Input 2 2 5 2 4" xfId="3326"/>
    <cellStyle name="Input 2 2 5 2 5" xfId="3090"/>
    <cellStyle name="Input 2 2 5 2 5 2" xfId="5266"/>
    <cellStyle name="Input 2 2 5 2 6" xfId="2637"/>
    <cellStyle name="Input 2 2 5 2 6 2" xfId="4866"/>
    <cellStyle name="Input 2 2 5 2 7" xfId="3947"/>
    <cellStyle name="Input 2 2 5 2 7 2" xfId="5966"/>
    <cellStyle name="Input 2 2 5 2 8" xfId="4386"/>
    <cellStyle name="Input 2 2 5 2 9" xfId="3844"/>
    <cellStyle name="Input 2 2 5 3" xfId="2532"/>
    <cellStyle name="Input 2 2 5 3 2" xfId="4779"/>
    <cellStyle name="Input 2 2 5 4" xfId="2354"/>
    <cellStyle name="Input 2 2 5 4 2" xfId="4623"/>
    <cellStyle name="Input 2 2 5 5" xfId="2613"/>
    <cellStyle name="Input 2 2 5 6" xfId="2633"/>
    <cellStyle name="Input 2 2 5 6 2" xfId="4863"/>
    <cellStyle name="Input 2 2 5 7" xfId="3148"/>
    <cellStyle name="Input 2 2 5 7 2" xfId="5317"/>
    <cellStyle name="Input 2 2 5 8" xfId="3783"/>
    <cellStyle name="Input 2 2 5 8 2" xfId="5830"/>
    <cellStyle name="Input 2 2 5 9" xfId="4219"/>
    <cellStyle name="Input 2 2 6" xfId="1968"/>
    <cellStyle name="Input 2 2 6 2" xfId="2159"/>
    <cellStyle name="Input 2 2 6 2 2" xfId="4445"/>
    <cellStyle name="Input 2 2 6 3" xfId="3328"/>
    <cellStyle name="Input 2 2 6 3 2" xfId="5470"/>
    <cellStyle name="Input 2 2 6 4" xfId="3673"/>
    <cellStyle name="Input 2 2 6 5" xfId="2662"/>
    <cellStyle name="Input 2 2 6 5 2" xfId="4889"/>
    <cellStyle name="Input 2 2 6 6" xfId="2537"/>
    <cellStyle name="Input 2 2 6 6 2" xfId="4783"/>
    <cellStyle name="Input 2 2 6 7" xfId="3814"/>
    <cellStyle name="Input 2 2 6 7 2" xfId="5855"/>
    <cellStyle name="Input 2 2 6 8" xfId="4258"/>
    <cellStyle name="Input 2 2 6 9" xfId="3510"/>
    <cellStyle name="Input 2 2 7" xfId="4091"/>
    <cellStyle name="Input 2 3" xfId="1840"/>
    <cellStyle name="Input 2 3 10" xfId="5692"/>
    <cellStyle name="Input 2 3 2" xfId="2007"/>
    <cellStyle name="Input 2 3 2 2" xfId="3184"/>
    <cellStyle name="Input 2 3 2 2 2" xfId="5352"/>
    <cellStyle name="Input 2 3 2 3" xfId="3483"/>
    <cellStyle name="Input 2 3 2 3 2" xfId="5609"/>
    <cellStyle name="Input 2 3 2 4" xfId="2161"/>
    <cellStyle name="Input 2 3 2 5" xfId="2747"/>
    <cellStyle name="Input 2 3 2 5 2" xfId="4961"/>
    <cellStyle name="Input 2 3 2 6" xfId="3193"/>
    <cellStyle name="Input 2 3 2 6 2" xfId="5360"/>
    <cellStyle name="Input 2 3 2 7" xfId="3872"/>
    <cellStyle name="Input 2 3 2 7 2" xfId="5906"/>
    <cellStyle name="Input 2 3 2 8" xfId="4297"/>
    <cellStyle name="Input 2 3 2 9" xfId="5454"/>
    <cellStyle name="Input 2 3 3" xfId="2619"/>
    <cellStyle name="Input 2 3 3 2" xfId="4853"/>
    <cellStyle name="Input 2 3 4" xfId="2490"/>
    <cellStyle name="Input 2 3 4 2" xfId="4742"/>
    <cellStyle name="Input 2 3 5" xfId="2383"/>
    <cellStyle name="Input 2 3 6" xfId="2548"/>
    <cellStyle name="Input 2 3 6 2" xfId="4793"/>
    <cellStyle name="Input 2 3 7" xfId="3272"/>
    <cellStyle name="Input 2 3 7 2" xfId="5426"/>
    <cellStyle name="Input 2 3 8" xfId="3577"/>
    <cellStyle name="Input 2 3 8 2" xfId="5685"/>
    <cellStyle name="Input 2 3 9" xfId="4130"/>
    <cellStyle name="Input 2 4" xfId="1894"/>
    <cellStyle name="Input 2 4 10" xfId="5787"/>
    <cellStyle name="Input 2 4 2" xfId="2061"/>
    <cellStyle name="Input 2 4 2 2" xfId="2467"/>
    <cellStyle name="Input 2 4 2 2 2" xfId="4723"/>
    <cellStyle name="Input 2 4 2 3" xfId="2226"/>
    <cellStyle name="Input 2 4 2 3 2" xfId="4502"/>
    <cellStyle name="Input 2 4 2 4" xfId="3225"/>
    <cellStyle name="Input 2 4 2 5" xfId="2834"/>
    <cellStyle name="Input 2 4 2 5 2" xfId="5038"/>
    <cellStyle name="Input 2 4 2 6" xfId="3286"/>
    <cellStyle name="Input 2 4 2 6 2" xfId="5438"/>
    <cellStyle name="Input 2 4 2 7" xfId="4009"/>
    <cellStyle name="Input 2 4 2 7 2" xfId="6013"/>
    <cellStyle name="Input 2 4 2 8" xfId="4351"/>
    <cellStyle name="Input 2 4 2 9" xfId="4472"/>
    <cellStyle name="Input 2 4 3" xfId="3313"/>
    <cellStyle name="Input 2 4 3 2" xfId="5458"/>
    <cellStyle name="Input 2 4 4" xfId="2600"/>
    <cellStyle name="Input 2 4 4 2" xfId="4837"/>
    <cellStyle name="Input 2 4 5" xfId="3639"/>
    <cellStyle name="Input 2 4 6" xfId="3712"/>
    <cellStyle name="Input 2 4 6 2" xfId="5773"/>
    <cellStyle name="Input 2 4 7" xfId="3887"/>
    <cellStyle name="Input 2 4 7 2" xfId="5917"/>
    <cellStyle name="Input 2 4 8" xfId="2902"/>
    <cellStyle name="Input 2 4 8 2" xfId="5102"/>
    <cellStyle name="Input 2 4 9" xfId="4184"/>
    <cellStyle name="Input 2 5" xfId="1917"/>
    <cellStyle name="Input 2 5 10" xfId="3973"/>
    <cellStyle name="Input 2 5 2" xfId="2084"/>
    <cellStyle name="Input 2 5 2 2" xfId="2856"/>
    <cellStyle name="Input 2 5 2 2 2" xfId="5059"/>
    <cellStyle name="Input 2 5 2 3" xfId="2395"/>
    <cellStyle name="Input 2 5 2 3 2" xfId="4660"/>
    <cellStyle name="Input 2 5 2 4" xfId="2244"/>
    <cellStyle name="Input 2 5 2 5" xfId="2985"/>
    <cellStyle name="Input 2 5 2 5 2" xfId="5173"/>
    <cellStyle name="Input 2 5 2 6" xfId="3027"/>
    <cellStyle name="Input 2 5 2 6 2" xfId="5209"/>
    <cellStyle name="Input 2 5 2 7" xfId="3119"/>
    <cellStyle name="Input 2 5 2 7 2" xfId="5292"/>
    <cellStyle name="Input 2 5 2 8" xfId="4374"/>
    <cellStyle name="Input 2 5 2 9" xfId="2953"/>
    <cellStyle name="Input 2 5 3" xfId="2279"/>
    <cellStyle name="Input 2 5 3 2" xfId="4553"/>
    <cellStyle name="Input 2 5 4" xfId="2794"/>
    <cellStyle name="Input 2 5 4 2" xfId="5002"/>
    <cellStyle name="Input 2 5 5" xfId="3676"/>
    <cellStyle name="Input 2 5 6" xfId="3450"/>
    <cellStyle name="Input 2 5 6 2" xfId="5580"/>
    <cellStyle name="Input 2 5 7" xfId="3541"/>
    <cellStyle name="Input 2 5 7 2" xfId="5655"/>
    <cellStyle name="Input 2 5 8" xfId="3221"/>
    <cellStyle name="Input 2 5 8 2" xfId="5385"/>
    <cellStyle name="Input 2 5 9" xfId="4207"/>
    <cellStyle name="Input 2 6" xfId="1914"/>
    <cellStyle name="Input 2 6 10" xfId="5462"/>
    <cellStyle name="Input 2 6 2" xfId="2081"/>
    <cellStyle name="Input 2 6 2 2" xfId="3155"/>
    <cellStyle name="Input 2 6 2 2 2" xfId="5324"/>
    <cellStyle name="Input 2 6 2 3" xfId="3130"/>
    <cellStyle name="Input 2 6 2 3 2" xfId="5302"/>
    <cellStyle name="Input 2 6 2 4" xfId="2929"/>
    <cellStyle name="Input 2 6 2 5" xfId="2180"/>
    <cellStyle name="Input 2 6 2 5 2" xfId="4461"/>
    <cellStyle name="Input 2 6 2 6" xfId="2349"/>
    <cellStyle name="Input 2 6 2 6 2" xfId="4618"/>
    <cellStyle name="Input 2 6 2 7" xfId="2838"/>
    <cellStyle name="Input 2 6 2 7 2" xfId="5042"/>
    <cellStyle name="Input 2 6 2 8" xfId="4371"/>
    <cellStyle name="Input 2 6 2 9" xfId="4026"/>
    <cellStyle name="Input 2 6 3" xfId="3296"/>
    <cellStyle name="Input 2 6 3 2" xfId="5446"/>
    <cellStyle name="Input 2 6 4" xfId="3214"/>
    <cellStyle name="Input 2 6 4 2" xfId="5379"/>
    <cellStyle name="Input 2 6 5" xfId="2592"/>
    <cellStyle name="Input 2 6 6" xfId="2711"/>
    <cellStyle name="Input 2 6 6 2" xfId="4933"/>
    <cellStyle name="Input 2 6 7" xfId="3881"/>
    <cellStyle name="Input 2 6 7 2" xfId="5913"/>
    <cellStyle name="Input 2 6 8" xfId="3910"/>
    <cellStyle name="Input 2 6 8 2" xfId="5938"/>
    <cellStyle name="Input 2 6 9" xfId="4204"/>
    <cellStyle name="Input 2 7" xfId="1967"/>
    <cellStyle name="Input 2 7 2" xfId="3260"/>
    <cellStyle name="Input 2 7 2 2" xfId="5416"/>
    <cellStyle name="Input 2 7 3" xfId="3357"/>
    <cellStyle name="Input 2 7 3 2" xfId="5495"/>
    <cellStyle name="Input 2 7 4" xfId="3589"/>
    <cellStyle name="Input 2 7 5" xfId="2208"/>
    <cellStyle name="Input 2 7 5 2" xfId="4486"/>
    <cellStyle name="Input 2 7 6" xfId="3868"/>
    <cellStyle name="Input 2 7 6 2" xfId="5902"/>
    <cellStyle name="Input 2 7 7" xfId="2355"/>
    <cellStyle name="Input 2 7 7 2" xfId="4624"/>
    <cellStyle name="Input 2 7 8" xfId="4257"/>
    <cellStyle name="Input 2 7 9" xfId="3867"/>
    <cellStyle name="Input 2 8" xfId="4090"/>
    <cellStyle name="Input 3" xfId="1839"/>
    <cellStyle name="Input 3 10" xfId="3074"/>
    <cellStyle name="Input 3 2" xfId="2006"/>
    <cellStyle name="Input 3 2 2" xfId="2997"/>
    <cellStyle name="Input 3 2 2 2" xfId="5183"/>
    <cellStyle name="Input 3 2 3" xfId="2162"/>
    <cellStyle name="Input 3 2 3 2" xfId="4446"/>
    <cellStyle name="Input 3 2 4" xfId="2146"/>
    <cellStyle name="Input 3 2 5" xfId="3334"/>
    <cellStyle name="Input 3 2 5 2" xfId="5475"/>
    <cellStyle name="Input 3 2 6" xfId="2758"/>
    <cellStyle name="Input 3 2 6 2" xfId="4971"/>
    <cellStyle name="Input 3 2 7" xfId="3805"/>
    <cellStyle name="Input 3 2 7 2" xfId="5846"/>
    <cellStyle name="Input 3 2 8" xfId="4296"/>
    <cellStyle name="Input 3 2 9" xfId="2621"/>
    <cellStyle name="Input 3 3" xfId="3255"/>
    <cellStyle name="Input 3 3 2" xfId="5411"/>
    <cellStyle name="Input 3 4" xfId="2859"/>
    <cellStyle name="Input 3 4 2" xfId="5061"/>
    <cellStyle name="Input 3 5" xfId="3574"/>
    <cellStyle name="Input 3 6" xfId="3836"/>
    <cellStyle name="Input 3 6 2" xfId="5875"/>
    <cellStyle name="Input 3 7" xfId="3865"/>
    <cellStyle name="Input 3 7 2" xfId="5900"/>
    <cellStyle name="Input 3 8" xfId="3234"/>
    <cellStyle name="Input 3 8 2" xfId="5395"/>
    <cellStyle name="Input 3 9" xfId="4129"/>
    <cellStyle name="Input 4" xfId="1926"/>
    <cellStyle name="Input 4 10" xfId="4060"/>
    <cellStyle name="Input 4 2" xfId="2093"/>
    <cellStyle name="Input 4 2 2" xfId="2425"/>
    <cellStyle name="Input 4 2 2 2" xfId="4689"/>
    <cellStyle name="Input 4 2 3" xfId="3426"/>
    <cellStyle name="Input 4 2 3 2" xfId="5558"/>
    <cellStyle name="Input 4 2 4" xfId="2477"/>
    <cellStyle name="Input 4 2 5" xfId="3242"/>
    <cellStyle name="Input 4 2 5 2" xfId="5400"/>
    <cellStyle name="Input 4 2 6" xfId="2581"/>
    <cellStyle name="Input 4 2 6 2" xfId="4823"/>
    <cellStyle name="Input 4 2 7" xfId="3963"/>
    <cellStyle name="Input 4 2 7 2" xfId="5979"/>
    <cellStyle name="Input 4 2 8" xfId="4383"/>
    <cellStyle name="Input 4 2 9" xfId="5575"/>
    <cellStyle name="Input 4 3" xfId="2700"/>
    <cellStyle name="Input 4 3 2" xfId="4923"/>
    <cellStyle name="Input 4 4" xfId="3529"/>
    <cellStyle name="Input 4 4 2" xfId="5645"/>
    <cellStyle name="Input 4 5" xfId="2544"/>
    <cellStyle name="Input 4 6" xfId="2319"/>
    <cellStyle name="Input 4 6 2" xfId="4589"/>
    <cellStyle name="Input 4 7" xfId="3207"/>
    <cellStyle name="Input 4 7 2" xfId="5372"/>
    <cellStyle name="Input 4 8" xfId="4002"/>
    <cellStyle name="Input 4 8 2" xfId="6007"/>
    <cellStyle name="Input 4 9" xfId="4216"/>
    <cellStyle name="Input 5" xfId="1947"/>
    <cellStyle name="Input 5 10" xfId="5683"/>
    <cellStyle name="Input 5 2" xfId="2114"/>
    <cellStyle name="Input 5 2 2" xfId="2173"/>
    <cellStyle name="Input 5 2 2 2" xfId="4455"/>
    <cellStyle name="Input 5 2 3" xfId="2678"/>
    <cellStyle name="Input 5 2 3 2" xfId="4905"/>
    <cellStyle name="Input 5 2 4" xfId="2295"/>
    <cellStyle name="Input 5 2 5" xfId="2926"/>
    <cellStyle name="Input 5 2 5 2" xfId="5125"/>
    <cellStyle name="Input 5 2 6" xfId="2286"/>
    <cellStyle name="Input 5 2 6 2" xfId="4560"/>
    <cellStyle name="Input 5 2 7" xfId="3544"/>
    <cellStyle name="Input 5 2 7 2" xfId="5658"/>
    <cellStyle name="Input 5 2 8" xfId="4404"/>
    <cellStyle name="Input 5 2 9" xfId="5678"/>
    <cellStyle name="Input 5 3" xfId="3366"/>
    <cellStyle name="Input 5 3 2" xfId="5504"/>
    <cellStyle name="Input 5 4" xfId="3159"/>
    <cellStyle name="Input 5 4 2" xfId="5328"/>
    <cellStyle name="Input 5 5" xfId="3575"/>
    <cellStyle name="Input 5 6" xfId="2350"/>
    <cellStyle name="Input 5 6 2" xfId="4619"/>
    <cellStyle name="Input 5 7" xfId="3908"/>
    <cellStyle name="Input 5 7 2" xfId="5936"/>
    <cellStyle name="Input 5 8" xfId="3509"/>
    <cellStyle name="Input 5 8 2" xfId="5629"/>
    <cellStyle name="Input 5 9" xfId="4237"/>
    <cellStyle name="Input 6" xfId="1950"/>
    <cellStyle name="Input 6 10" xfId="2765"/>
    <cellStyle name="Input 6 2" xfId="2117"/>
    <cellStyle name="Input 6 2 2" xfId="2965"/>
    <cellStyle name="Input 6 2 2 2" xfId="5156"/>
    <cellStyle name="Input 6 2 3" xfId="3338"/>
    <cellStyle name="Input 6 2 3 2" xfId="5478"/>
    <cellStyle name="Input 6 2 4" xfId="2376"/>
    <cellStyle name="Input 6 2 5" xfId="2366"/>
    <cellStyle name="Input 6 2 5 2" xfId="4634"/>
    <cellStyle name="Input 6 2 6" xfId="3300"/>
    <cellStyle name="Input 6 2 6 2" xfId="5448"/>
    <cellStyle name="Input 6 2 7" xfId="2949"/>
    <cellStyle name="Input 6 2 7 2" xfId="5144"/>
    <cellStyle name="Input 6 2 8" xfId="4407"/>
    <cellStyle name="Input 6 2 9" xfId="3781"/>
    <cellStyle name="Input 6 3" xfId="2589"/>
    <cellStyle name="Input 6 3 2" xfId="4831"/>
    <cellStyle name="Input 6 4" xfId="3438"/>
    <cellStyle name="Input 6 4 2" xfId="5569"/>
    <cellStyle name="Input 6 5" xfId="3671"/>
    <cellStyle name="Input 6 6" xfId="3176"/>
    <cellStyle name="Input 6 6 2" xfId="5344"/>
    <cellStyle name="Input 6 7" xfId="3358"/>
    <cellStyle name="Input 6 7 2" xfId="5496"/>
    <cellStyle name="Input 6 8" xfId="3863"/>
    <cellStyle name="Input 6 8 2" xfId="5899"/>
    <cellStyle name="Input 6 9" xfId="4240"/>
    <cellStyle name="Input 7" xfId="1966"/>
    <cellStyle name="Input 7 2" xfId="2585"/>
    <cellStyle name="Input 7 2 2" xfId="4827"/>
    <cellStyle name="Input 7 3" xfId="3399"/>
    <cellStyle name="Input 7 3 2" xfId="5534"/>
    <cellStyle name="Input 7 4" xfId="3695"/>
    <cellStyle name="Input 7 5" xfId="3131"/>
    <cellStyle name="Input 7 5 2" xfId="5303"/>
    <cellStyle name="Input 7 6" xfId="3757"/>
    <cellStyle name="Input 7 6 2" xfId="5807"/>
    <cellStyle name="Input 7 7" xfId="3902"/>
    <cellStyle name="Input 7 7 2" xfId="5931"/>
    <cellStyle name="Input 7 8" xfId="4256"/>
    <cellStyle name="Input 7 9" xfId="3877"/>
    <cellStyle name="Input 8" xfId="4089"/>
    <cellStyle name="Linked Cell" xfId="196"/>
    <cellStyle name="Linked Cell 2" xfId="197"/>
    <cellStyle name="Linked Cell 2 2" xfId="198"/>
    <cellStyle name="Neutral" xfId="199"/>
    <cellStyle name="Neutral 2" xfId="200"/>
    <cellStyle name="Neutral 2 2" xfId="201"/>
    <cellStyle name="Note" xfId="202"/>
    <cellStyle name="Note 2" xfId="1842"/>
    <cellStyle name="Note 2 10" xfId="4074"/>
    <cellStyle name="Note 2 2" xfId="2009"/>
    <cellStyle name="Note 2 2 2" xfId="2381"/>
    <cellStyle name="Note 2 2 2 2" xfId="4647"/>
    <cellStyle name="Note 2 2 3" xfId="3428"/>
    <cellStyle name="Note 2 2 3 2" xfId="5560"/>
    <cellStyle name="Note 2 2 4" xfId="3133"/>
    <cellStyle name="Note 2 2 5" xfId="3456"/>
    <cellStyle name="Note 2 2 5 2" xfId="5585"/>
    <cellStyle name="Note 2 2 6" xfId="2253"/>
    <cellStyle name="Note 2 2 6 2" xfId="4527"/>
    <cellStyle name="Note 2 2 7" xfId="2334"/>
    <cellStyle name="Note 2 2 7 2" xfId="4603"/>
    <cellStyle name="Note 2 2 8" xfId="4299"/>
    <cellStyle name="Note 2 2 9" xfId="4070"/>
    <cellStyle name="Note 2 3" xfId="2448"/>
    <cellStyle name="Note 2 3 2" xfId="4706"/>
    <cellStyle name="Note 2 4" xfId="2945"/>
    <cellStyle name="Note 2 4 2" xfId="5140"/>
    <cellStyle name="Note 2 5" xfId="2938"/>
    <cellStyle name="Note 2 6" xfId="3154"/>
    <cellStyle name="Note 2 6 2" xfId="5323"/>
    <cellStyle name="Note 2 7" xfId="3360"/>
    <cellStyle name="Note 2 7 2" xfId="5498"/>
    <cellStyle name="Note 2 8" xfId="3398"/>
    <cellStyle name="Note 2 8 2" xfId="5533"/>
    <cellStyle name="Note 2 9" xfId="4132"/>
    <cellStyle name="Note 3" xfId="1909"/>
    <cellStyle name="Note 3 10" xfId="5738"/>
    <cellStyle name="Note 3 2" xfId="2076"/>
    <cellStyle name="Note 3 2 2" xfId="2268"/>
    <cellStyle name="Note 3 2 2 2" xfId="4542"/>
    <cellStyle name="Note 3 2 3" xfId="3516"/>
    <cellStyle name="Note 3 2 3 2" xfId="5635"/>
    <cellStyle name="Note 3 2 4" xfId="2546"/>
    <cellStyle name="Note 3 2 5" xfId="2866"/>
    <cellStyle name="Note 3 2 5 2" xfId="5068"/>
    <cellStyle name="Note 3 2 6" xfId="3753"/>
    <cellStyle name="Note 3 2 6 2" xfId="5804"/>
    <cellStyle name="Note 3 2 7" xfId="3777"/>
    <cellStyle name="Note 3 2 7 2" xfId="5825"/>
    <cellStyle name="Note 3 2 8" xfId="4366"/>
    <cellStyle name="Note 3 2 9" xfId="5835"/>
    <cellStyle name="Note 3 3" xfId="2261"/>
    <cellStyle name="Note 3 3 2" xfId="4535"/>
    <cellStyle name="Note 3 4" xfId="3475"/>
    <cellStyle name="Note 3 4 2" xfId="5603"/>
    <cellStyle name="Note 3 5" xfId="3566"/>
    <cellStyle name="Note 3 6" xfId="3168"/>
    <cellStyle name="Note 3 6 2" xfId="5336"/>
    <cellStyle name="Note 3 7" xfId="3750"/>
    <cellStyle name="Note 3 7 2" xfId="5801"/>
    <cellStyle name="Note 3 8" xfId="4008"/>
    <cellStyle name="Note 3 8 2" xfId="6012"/>
    <cellStyle name="Note 3 9" xfId="4199"/>
    <cellStyle name="Note 4" xfId="1888"/>
    <cellStyle name="Note 4 10" xfId="4036"/>
    <cellStyle name="Note 4 2" xfId="2055"/>
    <cellStyle name="Note 4 2 2" xfId="2531"/>
    <cellStyle name="Note 4 2 2 2" xfId="4778"/>
    <cellStyle name="Note 4 2 3" xfId="3009"/>
    <cellStyle name="Note 4 2 3 2" xfId="5192"/>
    <cellStyle name="Note 4 2 4" xfId="3158"/>
    <cellStyle name="Note 4 2 5" xfId="2759"/>
    <cellStyle name="Note 4 2 5 2" xfId="4972"/>
    <cellStyle name="Note 4 2 6" xfId="2582"/>
    <cellStyle name="Note 4 2 6 2" xfId="4824"/>
    <cellStyle name="Note 4 2 7" xfId="2968"/>
    <cellStyle name="Note 4 2 7 2" xfId="5159"/>
    <cellStyle name="Note 4 2 8" xfId="4345"/>
    <cellStyle name="Note 4 2 9" xfId="4067"/>
    <cellStyle name="Note 4 3" xfId="2954"/>
    <cellStyle name="Note 4 3 2" xfId="5147"/>
    <cellStyle name="Note 4 4" xfId="3490"/>
    <cellStyle name="Note 4 4 2" xfId="5616"/>
    <cellStyle name="Note 4 5" xfId="3432"/>
    <cellStyle name="Note 4 6" xfId="2353"/>
    <cellStyle name="Note 4 6 2" xfId="4622"/>
    <cellStyle name="Note 4 7" xfId="3470"/>
    <cellStyle name="Note 4 7 2" xfId="5599"/>
    <cellStyle name="Note 4 8" xfId="3741"/>
    <cellStyle name="Note 4 8 2" xfId="5793"/>
    <cellStyle name="Note 4 9" xfId="4178"/>
    <cellStyle name="Note 5" xfId="1915"/>
    <cellStyle name="Note 5 10" xfId="4047"/>
    <cellStyle name="Note 5 2" xfId="2082"/>
    <cellStyle name="Note 5 2 2" xfId="2562"/>
    <cellStyle name="Note 5 2 2 2" xfId="4807"/>
    <cellStyle name="Note 5 2 3" xfId="2252"/>
    <cellStyle name="Note 5 2 3 2" xfId="4526"/>
    <cellStyle name="Note 5 2 4" xfId="3033"/>
    <cellStyle name="Note 5 2 5" xfId="3524"/>
    <cellStyle name="Note 5 2 5 2" xfId="5641"/>
    <cellStyle name="Note 5 2 6" xfId="3802"/>
    <cellStyle name="Note 5 2 6 2" xfId="5845"/>
    <cellStyle name="Note 5 2 7" xfId="3437"/>
    <cellStyle name="Note 5 2 7 2" xfId="5568"/>
    <cellStyle name="Note 5 2 8" xfId="4372"/>
    <cellStyle name="Note 5 2 9" xfId="3929"/>
    <cellStyle name="Note 5 3" xfId="2186"/>
    <cellStyle name="Note 5 3 2" xfId="4467"/>
    <cellStyle name="Note 5 4" xfId="2903"/>
    <cellStyle name="Note 5 4 2" xfId="5103"/>
    <cellStyle name="Note 5 5" xfId="3736"/>
    <cellStyle name="Note 5 6" xfId="2773"/>
    <cellStyle name="Note 5 6 2" xfId="4984"/>
    <cellStyle name="Note 5 7" xfId="3504"/>
    <cellStyle name="Note 5 7 2" xfId="5625"/>
    <cellStyle name="Note 5 8" xfId="3553"/>
    <cellStyle name="Note 5 8 2" xfId="5666"/>
    <cellStyle name="Note 5 9" xfId="4205"/>
    <cellStyle name="Note 6" xfId="1969"/>
    <cellStyle name="Note 6 2" xfId="3321"/>
    <cellStyle name="Note 6 2 2" xfId="5465"/>
    <cellStyle name="Note 6 3" xfId="2293"/>
    <cellStyle name="Note 6 3 2" xfId="4567"/>
    <cellStyle name="Note 6 4" xfId="3564"/>
    <cellStyle name="Note 6 5" xfId="2456"/>
    <cellStyle name="Note 6 5 2" xfId="4714"/>
    <cellStyle name="Note 6 6" xfId="3892"/>
    <cellStyle name="Note 6 6 2" xfId="5922"/>
    <cellStyle name="Note 6 7" xfId="2877"/>
    <cellStyle name="Note 6 7 2" xfId="5079"/>
    <cellStyle name="Note 6 8" xfId="4259"/>
    <cellStyle name="Note 6 9" xfId="2300"/>
    <cellStyle name="Note 7" xfId="4092"/>
    <cellStyle name="Output" xfId="203"/>
    <cellStyle name="Output 2" xfId="204"/>
    <cellStyle name="Output 2 2" xfId="205"/>
    <cellStyle name="Output 2 2 2" xfId="1845"/>
    <cellStyle name="Output 2 2 2 10" xfId="4892"/>
    <cellStyle name="Output 2 2 2 2" xfId="2012"/>
    <cellStyle name="Output 2 2 2 2 2" xfId="2966"/>
    <cellStyle name="Output 2 2 2 2 2 2" xfId="5157"/>
    <cellStyle name="Output 2 2 2 2 3" xfId="3455"/>
    <cellStyle name="Output 2 2 2 2 3 2" xfId="5584"/>
    <cellStyle name="Output 2 2 2 2 4" xfId="2726"/>
    <cellStyle name="Output 2 2 2 2 4 2" xfId="4944"/>
    <cellStyle name="Output 2 2 2 2 5" xfId="3714"/>
    <cellStyle name="Output 2 2 2 2 6" xfId="3786"/>
    <cellStyle name="Output 2 2 2 2 6 2" xfId="5831"/>
    <cellStyle name="Output 2 2 2 2 7" xfId="2365"/>
    <cellStyle name="Output 2 2 2 2 7 2" xfId="4633"/>
    <cellStyle name="Output 2 2 2 2 8" xfId="4302"/>
    <cellStyle name="Output 2 2 2 2 9" xfId="5593"/>
    <cellStyle name="Output 2 2 2 3" xfId="2631"/>
    <cellStyle name="Output 2 2 2 3 2" xfId="4862"/>
    <cellStyle name="Output 2 2 2 4" xfId="3535"/>
    <cellStyle name="Output 2 2 2 4 2" xfId="5650"/>
    <cellStyle name="Output 2 2 2 5" xfId="2990"/>
    <cellStyle name="Output 2 2 2 5 2" xfId="5177"/>
    <cellStyle name="Output 2 2 2 6" xfId="3431"/>
    <cellStyle name="Output 2 2 2 7" xfId="2712"/>
    <cellStyle name="Output 2 2 2 7 2" xfId="4934"/>
    <cellStyle name="Output 2 2 2 8" xfId="3007"/>
    <cellStyle name="Output 2 2 2 8 2" xfId="5191"/>
    <cellStyle name="Output 2 2 2 9" xfId="4135"/>
    <cellStyle name="Output 2 2 3" xfId="1920"/>
    <cellStyle name="Output 2 2 3 10" xfId="5721"/>
    <cellStyle name="Output 2 2 3 2" xfId="2087"/>
    <cellStyle name="Output 2 2 3 2 2" xfId="2810"/>
    <cellStyle name="Output 2 2 3 2 2 2" xfId="5018"/>
    <cellStyle name="Output 2 2 3 2 3" xfId="3011"/>
    <cellStyle name="Output 2 2 3 2 3 2" xfId="5194"/>
    <cellStyle name="Output 2 2 3 2 4" xfId="2565"/>
    <cellStyle name="Output 2 2 3 2 4 2" xfId="4810"/>
    <cellStyle name="Output 2 2 3 2 5" xfId="2614"/>
    <cellStyle name="Output 2 2 3 2 6" xfId="2854"/>
    <cellStyle name="Output 2 2 3 2 6 2" xfId="5057"/>
    <cellStyle name="Output 2 2 3 2 7" xfId="3530"/>
    <cellStyle name="Output 2 2 3 2 7 2" xfId="5646"/>
    <cellStyle name="Output 2 2 3 2 8" xfId="4377"/>
    <cellStyle name="Output 2 2 3 2 9" xfId="4061"/>
    <cellStyle name="Output 2 2 3 3" xfId="2681"/>
    <cellStyle name="Output 2 2 3 3 2" xfId="4907"/>
    <cellStyle name="Output 2 2 3 4" xfId="3386"/>
    <cellStyle name="Output 2 2 3 4 2" xfId="5522"/>
    <cellStyle name="Output 2 2 3 5" xfId="2292"/>
    <cellStyle name="Output 2 2 3 5 2" xfId="4566"/>
    <cellStyle name="Output 2 2 3 6" xfId="3445"/>
    <cellStyle name="Output 2 2 3 7" xfId="3495"/>
    <cellStyle name="Output 2 2 3 7 2" xfId="5619"/>
    <cellStyle name="Output 2 2 3 8" xfId="3766"/>
    <cellStyle name="Output 2 2 3 8 2" xfId="5815"/>
    <cellStyle name="Output 2 2 3 9" xfId="4210"/>
    <cellStyle name="Output 2 2 4" xfId="1868"/>
    <cellStyle name="Output 2 2 4 10" xfId="4613"/>
    <cellStyle name="Output 2 2 4 2" xfId="2035"/>
    <cellStyle name="Output 2 2 4 2 2" xfId="2930"/>
    <cellStyle name="Output 2 2 4 2 2 2" xfId="5127"/>
    <cellStyle name="Output 2 2 4 2 3" xfId="2195"/>
    <cellStyle name="Output 2 2 4 2 3 2" xfId="4474"/>
    <cellStyle name="Output 2 2 4 2 4" xfId="2915"/>
    <cellStyle name="Output 2 2 4 2 4 2" xfId="5114"/>
    <cellStyle name="Output 2 2 4 2 5" xfId="2408"/>
    <cellStyle name="Output 2 2 4 2 6" xfId="3004"/>
    <cellStyle name="Output 2 2 4 2 6 2" xfId="5188"/>
    <cellStyle name="Output 2 2 4 2 7" xfId="3788"/>
    <cellStyle name="Output 2 2 4 2 7 2" xfId="5833"/>
    <cellStyle name="Output 2 2 4 2 8" xfId="4325"/>
    <cellStyle name="Output 2 2 4 2 9" xfId="4050"/>
    <cellStyle name="Output 2 2 4 3" xfId="3228"/>
    <cellStyle name="Output 2 2 4 3 2" xfId="5390"/>
    <cellStyle name="Output 2 2 4 4" xfId="2890"/>
    <cellStyle name="Output 2 2 4 4 2" xfId="5091"/>
    <cellStyle name="Output 2 2 4 5" xfId="3588"/>
    <cellStyle name="Output 2 2 4 5 2" xfId="5695"/>
    <cellStyle name="Output 2 2 4 6" xfId="3834"/>
    <cellStyle name="Output 2 2 4 7" xfId="3854"/>
    <cellStyle name="Output 2 2 4 7 2" xfId="5891"/>
    <cellStyle name="Output 2 2 4 8" xfId="2826"/>
    <cellStyle name="Output 2 2 4 8 2" xfId="5032"/>
    <cellStyle name="Output 2 2 4 9" xfId="4158"/>
    <cellStyle name="Output 2 2 5" xfId="1913"/>
    <cellStyle name="Output 2 2 5 10" xfId="5766"/>
    <cellStyle name="Output 2 2 5 2" xfId="2080"/>
    <cellStyle name="Output 2 2 5 2 2" xfId="2522"/>
    <cellStyle name="Output 2 2 5 2 2 2" xfId="4769"/>
    <cellStyle name="Output 2 2 5 2 3" xfId="3023"/>
    <cellStyle name="Output 2 2 5 2 3 2" xfId="5205"/>
    <cellStyle name="Output 2 2 5 2 4" xfId="2310"/>
    <cellStyle name="Output 2 2 5 2 4 2" xfId="4582"/>
    <cellStyle name="Output 2 2 5 2 5" xfId="3250"/>
    <cellStyle name="Output 2 2 5 2 6" xfId="3035"/>
    <cellStyle name="Output 2 2 5 2 6 2" xfId="5217"/>
    <cellStyle name="Output 2 2 5 2 7" xfId="2404"/>
    <cellStyle name="Output 2 2 5 2 7 2" xfId="4669"/>
    <cellStyle name="Output 2 2 5 2 8" xfId="4370"/>
    <cellStyle name="Output 2 2 5 2 9" xfId="5110"/>
    <cellStyle name="Output 2 2 5 3" xfId="2220"/>
    <cellStyle name="Output 2 2 5 3 2" xfId="4496"/>
    <cellStyle name="Output 2 2 5 4" xfId="2719"/>
    <cellStyle name="Output 2 2 5 4 2" xfId="4939"/>
    <cellStyle name="Output 2 2 5 5" xfId="3665"/>
    <cellStyle name="Output 2 2 5 5 2" xfId="5742"/>
    <cellStyle name="Output 2 2 5 6" xfId="2612"/>
    <cellStyle name="Output 2 2 5 7" xfId="3829"/>
    <cellStyle name="Output 2 2 5 7 2" xfId="5868"/>
    <cellStyle name="Output 2 2 5 8" xfId="2427"/>
    <cellStyle name="Output 2 2 5 8 2" xfId="4691"/>
    <cellStyle name="Output 2 2 5 9" xfId="4203"/>
    <cellStyle name="Output 2 2 6" xfId="1972"/>
    <cellStyle name="Output 2 2 6 2" xfId="3072"/>
    <cellStyle name="Output 2 2 6 2 2" xfId="5250"/>
    <cellStyle name="Output 2 2 6 3" xfId="2219"/>
    <cellStyle name="Output 2 2 6 3 2" xfId="4495"/>
    <cellStyle name="Output 2 2 6 4" xfId="2357"/>
    <cellStyle name="Output 2 2 6 4 2" xfId="4626"/>
    <cellStyle name="Output 2 2 6 5" xfId="3823"/>
    <cellStyle name="Output 2 2 6 6" xfId="3252"/>
    <cellStyle name="Output 2 2 6 6 2" xfId="5408"/>
    <cellStyle name="Output 2 2 6 7" xfId="2734"/>
    <cellStyle name="Output 2 2 6 7 2" xfId="4951"/>
    <cellStyle name="Output 2 2 6 8" xfId="4262"/>
    <cellStyle name="Output 2 2 6 9" xfId="3785"/>
    <cellStyle name="Output 2 2 7" xfId="4095"/>
    <cellStyle name="Output 2 3" xfId="1844"/>
    <cellStyle name="Output 2 3 10" xfId="4813"/>
    <cellStyle name="Output 2 3 2" xfId="2011"/>
    <cellStyle name="Output 2 3 2 2" xfId="2301"/>
    <cellStyle name="Output 2 3 2 2 2" xfId="4573"/>
    <cellStyle name="Output 2 3 2 3" xfId="3240"/>
    <cellStyle name="Output 2 3 2 3 2" xfId="5398"/>
    <cellStyle name="Output 2 3 2 4" xfId="3389"/>
    <cellStyle name="Output 2 3 2 4 2" xfId="5525"/>
    <cellStyle name="Output 2 3 2 5" xfId="2911"/>
    <cellStyle name="Output 2 3 2 6" xfId="3375"/>
    <cellStyle name="Output 2 3 2 6 2" xfId="5512"/>
    <cellStyle name="Output 2 3 2 7" xfId="3860"/>
    <cellStyle name="Output 2 3 2 7 2" xfId="5897"/>
    <cellStyle name="Output 2 3 2 8" xfId="4301"/>
    <cellStyle name="Output 2 3 2 9" xfId="5736"/>
    <cellStyle name="Output 2 3 3" xfId="3068"/>
    <cellStyle name="Output 2 3 3 2" xfId="5246"/>
    <cellStyle name="Output 2 3 4" xfId="3174"/>
    <cellStyle name="Output 2 3 4 2" xfId="5342"/>
    <cellStyle name="Output 2 3 5" xfId="2188"/>
    <cellStyle name="Output 2 3 5 2" xfId="4469"/>
    <cellStyle name="Output 2 3 6" xfId="3422"/>
    <cellStyle name="Output 2 3 7" xfId="2420"/>
    <cellStyle name="Output 2 3 7 2" xfId="4684"/>
    <cellStyle name="Output 2 3 8" xfId="3597"/>
    <cellStyle name="Output 2 3 8 2" xfId="5701"/>
    <cellStyle name="Output 2 3 9" xfId="4134"/>
    <cellStyle name="Output 2 4" xfId="1858"/>
    <cellStyle name="Output 2 4 10" xfId="2937"/>
    <cellStyle name="Output 2 4 2" xfId="2025"/>
    <cellStyle name="Output 2 4 2 2" xfId="3050"/>
    <cellStyle name="Output 2 4 2 2 2" xfId="5231"/>
    <cellStyle name="Output 2 4 2 3" xfId="3289"/>
    <cellStyle name="Output 2 4 2 3 2" xfId="5440"/>
    <cellStyle name="Output 2 4 2 4" xfId="3441"/>
    <cellStyle name="Output 2 4 2 4 2" xfId="5571"/>
    <cellStyle name="Output 2 4 2 5" xfId="3790"/>
    <cellStyle name="Output 2 4 2 6" xfId="3457"/>
    <cellStyle name="Output 2 4 2 6 2" xfId="5586"/>
    <cellStyle name="Output 2 4 2 7" xfId="3945"/>
    <cellStyle name="Output 2 4 2 7 2" xfId="5965"/>
    <cellStyle name="Output 2 4 2 8" xfId="4315"/>
    <cellStyle name="Output 2 4 2 9" xfId="5673"/>
    <cellStyle name="Output 2 4 3" xfId="2121"/>
    <cellStyle name="Output 2 4 3 2" xfId="4410"/>
    <cellStyle name="Output 2 4 4" xfId="2625"/>
    <cellStyle name="Output 2 4 4 2" xfId="4857"/>
    <cellStyle name="Output 2 4 5" xfId="3729"/>
    <cellStyle name="Output 2 4 5 2" xfId="5784"/>
    <cellStyle name="Output 2 4 6" xfId="3412"/>
    <cellStyle name="Output 2 4 7" xfId="2335"/>
    <cellStyle name="Output 2 4 7 2" xfId="4604"/>
    <cellStyle name="Output 2 4 8" xfId="2972"/>
    <cellStyle name="Output 2 4 8 2" xfId="5163"/>
    <cellStyle name="Output 2 4 9" xfId="4148"/>
    <cellStyle name="Output 2 5" xfId="1927"/>
    <cellStyle name="Output 2 5 10" xfId="3818"/>
    <cellStyle name="Output 2 5 2" xfId="2094"/>
    <cellStyle name="Output 2 5 2 2" xfId="2615"/>
    <cellStyle name="Output 2 5 2 2 2" xfId="4849"/>
    <cellStyle name="Output 2 5 2 3" xfId="3085"/>
    <cellStyle name="Output 2 5 2 3 2" xfId="5261"/>
    <cellStyle name="Output 2 5 2 4" xfId="2276"/>
    <cellStyle name="Output 2 5 2 4 2" xfId="4550"/>
    <cellStyle name="Output 2 5 2 5" xfId="2594"/>
    <cellStyle name="Output 2 5 2 6" xfId="2530"/>
    <cellStyle name="Output 2 5 2 6 2" xfId="4777"/>
    <cellStyle name="Output 2 5 2 7" xfId="2294"/>
    <cellStyle name="Output 2 5 2 7 2" xfId="4568"/>
    <cellStyle name="Output 2 5 2 8" xfId="4384"/>
    <cellStyle name="Output 2 5 2 9" xfId="4848"/>
    <cellStyle name="Output 2 5 3" xfId="2994"/>
    <cellStyle name="Output 2 5 3 2" xfId="5181"/>
    <cellStyle name="Output 2 5 4" xfId="2646"/>
    <cellStyle name="Output 2 5 4 2" xfId="4874"/>
    <cellStyle name="Output 2 5 5" xfId="2914"/>
    <cellStyle name="Output 2 5 5 2" xfId="5113"/>
    <cellStyle name="Output 2 5 6" xfId="3350"/>
    <cellStyle name="Output 2 5 7" xfId="3812"/>
    <cellStyle name="Output 2 5 7 2" xfId="5853"/>
    <cellStyle name="Output 2 5 8" xfId="3917"/>
    <cellStyle name="Output 2 5 8 2" xfId="5944"/>
    <cellStyle name="Output 2 5 9" xfId="4217"/>
    <cellStyle name="Output 2 6" xfId="1935"/>
    <cellStyle name="Output 2 6 10" xfId="3477"/>
    <cellStyle name="Output 2 6 2" xfId="2102"/>
    <cellStyle name="Output 2 6 2 2" xfId="2481"/>
    <cellStyle name="Output 2 6 2 2 2" xfId="4734"/>
    <cellStyle name="Output 2 6 2 3" xfId="3356"/>
    <cellStyle name="Output 2 6 2 3 2" xfId="5494"/>
    <cellStyle name="Output 2 6 2 4" xfId="2266"/>
    <cellStyle name="Output 2 6 2 4 2" xfId="4540"/>
    <cellStyle name="Output 2 6 2 5" xfId="3449"/>
    <cellStyle name="Output 2 6 2 6" xfId="3576"/>
    <cellStyle name="Output 2 6 2 6 2" xfId="5684"/>
    <cellStyle name="Output 2 6 2 7" xfId="3118"/>
    <cellStyle name="Output 2 6 2 7 2" xfId="5291"/>
    <cellStyle name="Output 2 6 2 8" xfId="4392"/>
    <cellStyle name="Output 2 6 2 9" xfId="2982"/>
    <cellStyle name="Output 2 6 3" xfId="2757"/>
    <cellStyle name="Output 2 6 3 2" xfId="4970"/>
    <cellStyle name="Output 2 6 4" xfId="3243"/>
    <cellStyle name="Output 2 6 4 2" xfId="5401"/>
    <cellStyle name="Output 2 6 5" xfId="3486"/>
    <cellStyle name="Output 2 6 5 2" xfId="5612"/>
    <cellStyle name="Output 2 6 6" xfId="3378"/>
    <cellStyle name="Output 2 6 7" xfId="2887"/>
    <cellStyle name="Output 2 6 7 2" xfId="5089"/>
    <cellStyle name="Output 2 6 8" xfId="2555"/>
    <cellStyle name="Output 2 6 8 2" xfId="4800"/>
    <cellStyle name="Output 2 6 9" xfId="4225"/>
    <cellStyle name="Output 2 7" xfId="1971"/>
    <cellStyle name="Output 2 7 2" xfId="2783"/>
    <cellStyle name="Output 2 7 2 2" xfId="4993"/>
    <cellStyle name="Output 2 7 3" xfId="2235"/>
    <cellStyle name="Output 2 7 3 2" xfId="4511"/>
    <cellStyle name="Output 2 7 4" xfId="3394"/>
    <cellStyle name="Output 2 7 4 2" xfId="5529"/>
    <cellStyle name="Output 2 7 5" xfId="3302"/>
    <cellStyle name="Output 2 7 6" xfId="3534"/>
    <cellStyle name="Output 2 7 6 2" xfId="5649"/>
    <cellStyle name="Output 2 7 7" xfId="3905"/>
    <cellStyle name="Output 2 7 7 2" xfId="5934"/>
    <cellStyle name="Output 2 7 8" xfId="4261"/>
    <cellStyle name="Output 2 7 9" xfId="2434"/>
    <cellStyle name="Output 2 8" xfId="4094"/>
    <cellStyle name="Output 3" xfId="1843"/>
    <cellStyle name="Output 3 10" xfId="3057"/>
    <cellStyle name="Output 3 2" xfId="2010"/>
    <cellStyle name="Output 3 2 2" xfId="2406"/>
    <cellStyle name="Output 3 2 2 2" xfId="4671"/>
    <cellStyle name="Output 3 2 3" xfId="2696"/>
    <cellStyle name="Output 3 2 3 2" xfId="4919"/>
    <cellStyle name="Output 3 2 4" xfId="3039"/>
    <cellStyle name="Output 3 2 4 2" xfId="5221"/>
    <cellStyle name="Output 3 2 5" xfId="3212"/>
    <cellStyle name="Output 3 2 6" xfId="2836"/>
    <cellStyle name="Output 3 2 6 2" xfId="5040"/>
    <cellStyle name="Output 3 2 7" xfId="3463"/>
    <cellStyle name="Output 3 2 7 2" xfId="5592"/>
    <cellStyle name="Output 3 2 8" xfId="4300"/>
    <cellStyle name="Output 3 2 9" xfId="3916"/>
    <cellStyle name="Output 3 3" xfId="2780"/>
    <cellStyle name="Output 3 3 2" xfId="4990"/>
    <cellStyle name="Output 3 4" xfId="2974"/>
    <cellStyle name="Output 3 4 2" xfId="5164"/>
    <cellStyle name="Output 3 5" xfId="2450"/>
    <cellStyle name="Output 3 5 2" xfId="4708"/>
    <cellStyle name="Output 3 6" xfId="2191"/>
    <cellStyle name="Output 3 7" xfId="2361"/>
    <cellStyle name="Output 3 7 2" xfId="4630"/>
    <cellStyle name="Output 3 8" xfId="3985"/>
    <cellStyle name="Output 3 8 2" xfId="5992"/>
    <cellStyle name="Output 3 9" xfId="4133"/>
    <cellStyle name="Output 4" xfId="1873"/>
    <cellStyle name="Output 4 10" xfId="4022"/>
    <cellStyle name="Output 4 2" xfId="2040"/>
    <cellStyle name="Output 4 2 2" xfId="3163"/>
    <cellStyle name="Output 4 2 2 2" xfId="5331"/>
    <cellStyle name="Output 4 2 3" xfId="2296"/>
    <cellStyle name="Output 4 2 3 2" xfId="4569"/>
    <cellStyle name="Output 4 2 4" xfId="2519"/>
    <cellStyle name="Output 4 2 4 2" xfId="4766"/>
    <cellStyle name="Output 4 2 5" xfId="2628"/>
    <cellStyle name="Output 4 2 6" xfId="3789"/>
    <cellStyle name="Output 4 2 6 2" xfId="5834"/>
    <cellStyle name="Output 4 2 7" xfId="2511"/>
    <cellStyle name="Output 4 2 7 2" xfId="4758"/>
    <cellStyle name="Output 4 2 8" xfId="4330"/>
    <cellStyle name="Output 4 2 9" xfId="3906"/>
    <cellStyle name="Output 4 3" xfId="2936"/>
    <cellStyle name="Output 4 3 2" xfId="5133"/>
    <cellStyle name="Output 4 4" xfId="2223"/>
    <cellStyle name="Output 4 4 2" xfId="4499"/>
    <cellStyle name="Output 4 5" xfId="3262"/>
    <cellStyle name="Output 4 5 2" xfId="5418"/>
    <cellStyle name="Output 4 6" xfId="3427"/>
    <cellStyle name="Output 4 7" xfId="2683"/>
    <cellStyle name="Output 4 7 2" xfId="4908"/>
    <cellStyle name="Output 4 8" xfId="3752"/>
    <cellStyle name="Output 4 8 2" xfId="5803"/>
    <cellStyle name="Output 4 9" xfId="4163"/>
    <cellStyle name="Output 5" xfId="1924"/>
    <cellStyle name="Output 5 10" xfId="5786"/>
    <cellStyle name="Output 5 2" xfId="2091"/>
    <cellStyle name="Output 5 2 2" xfId="3099"/>
    <cellStyle name="Output 5 2 2 2" xfId="5275"/>
    <cellStyle name="Output 5 2 3" xfId="3277"/>
    <cellStyle name="Output 5 2 3 2" xfId="5431"/>
    <cellStyle name="Output 5 2 4" xfId="3060"/>
    <cellStyle name="Output 5 2 4 2" xfId="5240"/>
    <cellStyle name="Output 5 2 5" xfId="3843"/>
    <cellStyle name="Output 5 2 6" xfId="3841"/>
    <cellStyle name="Output 5 2 6 2" xfId="5880"/>
    <cellStyle name="Output 5 2 7" xfId="2869"/>
    <cellStyle name="Output 5 2 7 2" xfId="5071"/>
    <cellStyle name="Output 5 2 8" xfId="4381"/>
    <cellStyle name="Output 5 2 9" xfId="4042"/>
    <cellStyle name="Output 5 3" xfId="2841"/>
    <cellStyle name="Output 5 3 2" xfId="5045"/>
    <cellStyle name="Output 5 4" xfId="2164"/>
    <cellStyle name="Output 5 4 2" xfId="4448"/>
    <cellStyle name="Output 5 5" xfId="2284"/>
    <cellStyle name="Output 5 5 2" xfId="4558"/>
    <cellStyle name="Output 5 6" xfId="3644"/>
    <cellStyle name="Output 5 7" xfId="3643"/>
    <cellStyle name="Output 5 7 2" xfId="5729"/>
    <cellStyle name="Output 5 8" xfId="3995"/>
    <cellStyle name="Output 5 8 2" xfId="6000"/>
    <cellStyle name="Output 5 9" xfId="4214"/>
    <cellStyle name="Output 6" xfId="1910"/>
    <cellStyle name="Output 6 10" xfId="5280"/>
    <cellStyle name="Output 6 2" xfId="2077"/>
    <cellStyle name="Output 6 2 2" xfId="2607"/>
    <cellStyle name="Output 6 2 2 2" xfId="4844"/>
    <cellStyle name="Output 6 2 3" xfId="2851"/>
    <cellStyle name="Output 6 2 3 2" xfId="5054"/>
    <cellStyle name="Output 6 2 4" xfId="2390"/>
    <cellStyle name="Output 6 2 4 2" xfId="4655"/>
    <cellStyle name="Output 6 2 5" xfId="3152"/>
    <cellStyle name="Output 6 2 6" xfId="3525"/>
    <cellStyle name="Output 6 2 6 2" xfId="5642"/>
    <cellStyle name="Output 6 2 7" xfId="2389"/>
    <cellStyle name="Output 6 2 7 2" xfId="4654"/>
    <cellStyle name="Output 6 2 8" xfId="4367"/>
    <cellStyle name="Output 6 2 9" xfId="4035"/>
    <cellStyle name="Output 6 3" xfId="3314"/>
    <cellStyle name="Output 6 3 2" xfId="5459"/>
    <cellStyle name="Output 6 4" xfId="3479"/>
    <cellStyle name="Output 6 4 2" xfId="5606"/>
    <cellStyle name="Output 6 5" xfId="3652"/>
    <cellStyle name="Output 6 5 2" xfId="5735"/>
    <cellStyle name="Output 6 6" xfId="2897"/>
    <cellStyle name="Output 6 7" xfId="3888"/>
    <cellStyle name="Output 6 7 2" xfId="5918"/>
    <cellStyle name="Output 6 8" xfId="3162"/>
    <cellStyle name="Output 6 8 2" xfId="5330"/>
    <cellStyle name="Output 6 9" xfId="4200"/>
    <cellStyle name="Output 7" xfId="1970"/>
    <cellStyle name="Output 7 2" xfId="2454"/>
    <cellStyle name="Output 7 2 2" xfId="4712"/>
    <cellStyle name="Output 7 3" xfId="2767"/>
    <cellStyle name="Output 7 3 2" xfId="4978"/>
    <cellStyle name="Output 7 4" xfId="3000"/>
    <cellStyle name="Output 7 4 2" xfId="5186"/>
    <cellStyle name="Output 7 5" xfId="2552"/>
    <cellStyle name="Output 7 6" xfId="3132"/>
    <cellStyle name="Output 7 6 2" xfId="5304"/>
    <cellStyle name="Output 7 7" xfId="3091"/>
    <cellStyle name="Output 7 7 2" xfId="5267"/>
    <cellStyle name="Output 7 8" xfId="4260"/>
    <cellStyle name="Output 7 9" xfId="3893"/>
    <cellStyle name="Output 8" xfId="4093"/>
    <cellStyle name="Title" xfId="206"/>
    <cellStyle name="Title 2" xfId="207"/>
    <cellStyle name="Title 2 2" xfId="208"/>
    <cellStyle name="Total" xfId="209"/>
    <cellStyle name="Total 2" xfId="210"/>
    <cellStyle name="Total 2 2" xfId="211"/>
    <cellStyle name="Total 2 2 2" xfId="1848"/>
    <cellStyle name="Total 2 2 2 10" xfId="5723"/>
    <cellStyle name="Total 2 2 2 2" xfId="2015"/>
    <cellStyle name="Total 2 2 2 2 2" xfId="2922"/>
    <cellStyle name="Total 2 2 2 2 2 2" xfId="5121"/>
    <cellStyle name="Total 2 2 2 2 3" xfId="2795"/>
    <cellStyle name="Total 2 2 2 2 3 2" xfId="5003"/>
    <cellStyle name="Total 2 2 2 2 4" xfId="2814"/>
    <cellStyle name="Total 2 2 2 2 5" xfId="2545"/>
    <cellStyle name="Total 2 2 2 2 5 2" xfId="4790"/>
    <cellStyle name="Total 2 2 2 2 6" xfId="3015"/>
    <cellStyle name="Total 2 2 2 2 6 2" xfId="5197"/>
    <cellStyle name="Total 2 2 2 2 7" xfId="4004"/>
    <cellStyle name="Total 2 2 2 2 7 2" xfId="6009"/>
    <cellStyle name="Total 2 2 2 2 8" xfId="4305"/>
    <cellStyle name="Total 2 2 2 2 9" xfId="5788"/>
    <cellStyle name="Total 2 2 2 3" xfId="3292"/>
    <cellStyle name="Total 2 2 2 3 2" xfId="5443"/>
    <cellStyle name="Total 2 2 2 4" xfId="3395"/>
    <cellStyle name="Total 2 2 2 4 2" xfId="5530"/>
    <cellStyle name="Total 2 2 2 5" xfId="3612"/>
    <cellStyle name="Total 2 2 2 6" xfId="3748"/>
    <cellStyle name="Total 2 2 2 6 2" xfId="5799"/>
    <cellStyle name="Total 2 2 2 7" xfId="3878"/>
    <cellStyle name="Total 2 2 2 7 2" xfId="5910"/>
    <cellStyle name="Total 2 2 2 8" xfId="2515"/>
    <cellStyle name="Total 2 2 2 8 2" xfId="4762"/>
    <cellStyle name="Total 2 2 2 9" xfId="4138"/>
    <cellStyle name="Total 2 2 3" xfId="1887"/>
    <cellStyle name="Total 2 2 3 10" xfId="4675"/>
    <cellStyle name="Total 2 2 3 2" xfId="2054"/>
    <cellStyle name="Total 2 2 3 2 2" xfId="2984"/>
    <cellStyle name="Total 2 2 3 2 2 2" xfId="5172"/>
    <cellStyle name="Total 2 2 3 2 3" xfId="3270"/>
    <cellStyle name="Total 2 2 3 2 3 2" xfId="5424"/>
    <cellStyle name="Total 2 2 3 2 4" xfId="3345"/>
    <cellStyle name="Total 2 2 3 2 5" xfId="3645"/>
    <cellStyle name="Total 2 2 3 2 5 2" xfId="5731"/>
    <cellStyle name="Total 2 2 3 2 6" xfId="2346"/>
    <cellStyle name="Total 2 2 3 2 6 2" xfId="4615"/>
    <cellStyle name="Total 2 2 3 2 7" xfId="2324"/>
    <cellStyle name="Total 2 2 3 2 7 2" xfId="4594"/>
    <cellStyle name="Total 2 2 3 2 8" xfId="4344"/>
    <cellStyle name="Total 2 2 3 2 9" xfId="5882"/>
    <cellStyle name="Total 2 2 3 3" xfId="2657"/>
    <cellStyle name="Total 2 2 3 3 2" xfId="4885"/>
    <cellStyle name="Total 2 2 3 4" xfId="3098"/>
    <cellStyle name="Total 2 2 3 4 2" xfId="5274"/>
    <cellStyle name="Total 2 2 3 5" xfId="3478"/>
    <cellStyle name="Total 2 2 3 6" xfId="2673"/>
    <cellStyle name="Total 2 2 3 6 2" xfId="4900"/>
    <cellStyle name="Total 2 2 3 7" xfId="3711"/>
    <cellStyle name="Total 2 2 3 7 2" xfId="5772"/>
    <cellStyle name="Total 2 2 3 8" xfId="2684"/>
    <cellStyle name="Total 2 2 3 8 2" xfId="4909"/>
    <cellStyle name="Total 2 2 3 9" xfId="4177"/>
    <cellStyle name="Total 2 2 4" xfId="1942"/>
    <cellStyle name="Total 2 2 4 10" xfId="2170"/>
    <cellStyle name="Total 2 2 4 2" xfId="2109"/>
    <cellStyle name="Total 2 2 4 2 2" xfId="3005"/>
    <cellStyle name="Total 2 2 4 2 2 2" xfId="5189"/>
    <cellStyle name="Total 2 2 4 2 3" xfId="3026"/>
    <cellStyle name="Total 2 2 4 2 3 2" xfId="5208"/>
    <cellStyle name="Total 2 2 4 2 4" xfId="2821"/>
    <cellStyle name="Total 2 2 4 2 5" xfId="3388"/>
    <cellStyle name="Total 2 2 4 2 5 2" xfId="5524"/>
    <cellStyle name="Total 2 2 4 2 6" xfId="3080"/>
    <cellStyle name="Total 2 2 4 2 6 2" xfId="5257"/>
    <cellStyle name="Total 2 2 4 2 7" xfId="3299"/>
    <cellStyle name="Total 2 2 4 2 7 2" xfId="5447"/>
    <cellStyle name="Total 2 2 4 2 8" xfId="4399"/>
    <cellStyle name="Total 2 2 4 2 9" xfId="2131"/>
    <cellStyle name="Total 2 2 4 3" xfId="2322"/>
    <cellStyle name="Total 2 2 4 3 2" xfId="4592"/>
    <cellStyle name="Total 2 2 4 4" xfId="3175"/>
    <cellStyle name="Total 2 2 4 4 2" xfId="5343"/>
    <cellStyle name="Total 2 2 4 5" xfId="3075"/>
    <cellStyle name="Total 2 2 4 6" xfId="3484"/>
    <cellStyle name="Total 2 2 4 6 2" xfId="5610"/>
    <cellStyle name="Total 2 2 4 7" xfId="3402"/>
    <cellStyle name="Total 2 2 4 7 2" xfId="5536"/>
    <cellStyle name="Total 2 2 4 8" xfId="3882"/>
    <cellStyle name="Total 2 2 4 8 2" xfId="5914"/>
    <cellStyle name="Total 2 2 4 9" xfId="4232"/>
    <cellStyle name="Total 2 2 5" xfId="1833"/>
    <cellStyle name="Total 2 2 5 10" xfId="5705"/>
    <cellStyle name="Total 2 2 5 2" xfId="2000"/>
    <cellStyle name="Total 2 2 5 2 2" xfId="2813"/>
    <cellStyle name="Total 2 2 5 2 2 2" xfId="5021"/>
    <cellStyle name="Total 2 2 5 2 3" xfId="3210"/>
    <cellStyle name="Total 2 2 5 2 3 2" xfId="5375"/>
    <cellStyle name="Total 2 2 5 2 4" xfId="3373"/>
    <cellStyle name="Total 2 2 5 2 5" xfId="2835"/>
    <cellStyle name="Total 2 2 5 2 5 2" xfId="5039"/>
    <cellStyle name="Total 2 2 5 2 6" xfId="3145"/>
    <cellStyle name="Total 2 2 5 2 6 2" xfId="5314"/>
    <cellStyle name="Total 2 2 5 2 7" xfId="3891"/>
    <cellStyle name="Total 2 2 5 2 7 2" xfId="5921"/>
    <cellStyle name="Total 2 2 5 2 8" xfId="4290"/>
    <cellStyle name="Total 2 2 5 2 9" xfId="3979"/>
    <cellStyle name="Total 2 2 5 3" xfId="3206"/>
    <cellStyle name="Total 2 2 5 3 2" xfId="5371"/>
    <cellStyle name="Total 2 2 5 4" xfId="2480"/>
    <cellStyle name="Total 2 2 5 4 2" xfId="4733"/>
    <cellStyle name="Total 2 2 5 5" xfId="3560"/>
    <cellStyle name="Total 2 2 5 6" xfId="3842"/>
    <cellStyle name="Total 2 2 5 6 2" xfId="5881"/>
    <cellStyle name="Total 2 2 5 7" xfId="3848"/>
    <cellStyle name="Total 2 2 5 7 2" xfId="5885"/>
    <cellStyle name="Total 2 2 5 8" xfId="2264"/>
    <cellStyle name="Total 2 2 5 8 2" xfId="4538"/>
    <cellStyle name="Total 2 2 5 9" xfId="4123"/>
    <cellStyle name="Total 2 2 6" xfId="1975"/>
    <cellStyle name="Total 2 2 6 2" xfId="2345"/>
    <cellStyle name="Total 2 2 6 2 2" xfId="4614"/>
    <cellStyle name="Total 2 2 6 3" xfId="3172"/>
    <cellStyle name="Total 2 2 6 3 2" xfId="5340"/>
    <cellStyle name="Total 2 2 6 4" xfId="2750"/>
    <cellStyle name="Total 2 2 6 5" xfId="2991"/>
    <cellStyle name="Total 2 2 6 5 2" xfId="5178"/>
    <cellStyle name="Total 2 2 6 6" xfId="2728"/>
    <cellStyle name="Total 2 2 6 6 2" xfId="4946"/>
    <cellStyle name="Total 2 2 6 7" xfId="3936"/>
    <cellStyle name="Total 2 2 6 7 2" xfId="5957"/>
    <cellStyle name="Total 2 2 6 8" xfId="4265"/>
    <cellStyle name="Total 2 2 6 9" xfId="3480"/>
    <cellStyle name="Total 2 2 7" xfId="4098"/>
    <cellStyle name="Total 2 3" xfId="1847"/>
    <cellStyle name="Total 2 3 10" xfId="2574"/>
    <cellStyle name="Total 2 3 2" xfId="2014"/>
    <cellStyle name="Total 2 3 2 2" xfId="2539"/>
    <cellStyle name="Total 2 3 2 2 2" xfId="4785"/>
    <cellStyle name="Total 2 3 2 3" xfId="2523"/>
    <cellStyle name="Total 2 3 2 3 2" xfId="4770"/>
    <cellStyle name="Total 2 3 2 4" xfId="2691"/>
    <cellStyle name="Total 2 3 2 5" xfId="2323"/>
    <cellStyle name="Total 2 3 2 5 2" xfId="4593"/>
    <cellStyle name="Total 2 3 2 6" xfId="3448"/>
    <cellStyle name="Total 2 3 2 6 2" xfId="5578"/>
    <cellStyle name="Total 2 3 2 7" xfId="3548"/>
    <cellStyle name="Total 2 3 2 7 2" xfId="5662"/>
    <cellStyle name="Total 2 3 2 8" xfId="4304"/>
    <cellStyle name="Total 2 3 2 9" xfId="2733"/>
    <cellStyle name="Total 2 3 3" xfId="2196"/>
    <cellStyle name="Total 2 3 3 2" xfId="4475"/>
    <cellStyle name="Total 2 3 4" xfId="2860"/>
    <cellStyle name="Total 2 3 4 2" xfId="5062"/>
    <cellStyle name="Total 2 3 5" xfId="3717"/>
    <cellStyle name="Total 2 3 6" xfId="3116"/>
    <cellStyle name="Total 2 3 6 2" xfId="5289"/>
    <cellStyle name="Total 2 3 7" xfId="2941"/>
    <cellStyle name="Total 2 3 7 2" xfId="5137"/>
    <cellStyle name="Total 2 3 8" xfId="2367"/>
    <cellStyle name="Total 2 3 8 2" xfId="4635"/>
    <cellStyle name="Total 2 3 9" xfId="4137"/>
    <cellStyle name="Total 2 4" xfId="1856"/>
    <cellStyle name="Total 2 4 10" xfId="3974"/>
    <cellStyle name="Total 2 4 2" xfId="2023"/>
    <cellStyle name="Total 2 4 2 2" xfId="2431"/>
    <cellStyle name="Total 2 4 2 2 2" xfId="4694"/>
    <cellStyle name="Total 2 4 2 3" xfId="2776"/>
    <cellStyle name="Total 2 4 2 3 2" xfId="4987"/>
    <cellStyle name="Total 2 4 2 4" xfId="3538"/>
    <cellStyle name="Total 2 4 2 5" xfId="3466"/>
    <cellStyle name="Total 2 4 2 5 2" xfId="5595"/>
    <cellStyle name="Total 2 4 2 6" xfId="3067"/>
    <cellStyle name="Total 2 4 2 6 2" xfId="5245"/>
    <cellStyle name="Total 2 4 2 7" xfId="3825"/>
    <cellStyle name="Total 2 4 2 7 2" xfId="5864"/>
    <cellStyle name="Total 2 4 2 8" xfId="4313"/>
    <cellStyle name="Total 2 4 2 9" xfId="4963"/>
    <cellStyle name="Total 2 4 3" xfId="2187"/>
    <cellStyle name="Total 2 4 3 2" xfId="4468"/>
    <cellStyle name="Total 2 4 4" xfId="2722"/>
    <cellStyle name="Total 2 4 4 2" xfId="4941"/>
    <cellStyle name="Total 2 4 5" xfId="3733"/>
    <cellStyle name="Total 2 4 6" xfId="3737"/>
    <cellStyle name="Total 2 4 6 2" xfId="5790"/>
    <cellStyle name="Total 2 4 7" xfId="3056"/>
    <cellStyle name="Total 2 4 7 2" xfId="5237"/>
    <cellStyle name="Total 2 4 8" xfId="3900"/>
    <cellStyle name="Total 2 4 8 2" xfId="5929"/>
    <cellStyle name="Total 2 4 9" xfId="4146"/>
    <cellStyle name="Total 2 5" xfId="1876"/>
    <cellStyle name="Total 2 5 10" xfId="3968"/>
    <cellStyle name="Total 2 5 2" xfId="2043"/>
    <cellStyle name="Total 2 5 2 2" xfId="2699"/>
    <cellStyle name="Total 2 5 2 2 2" xfId="4922"/>
    <cellStyle name="Total 2 5 2 3" xfId="3520"/>
    <cellStyle name="Total 2 5 2 3 2" xfId="5637"/>
    <cellStyle name="Total 2 5 2 4" xfId="3464"/>
    <cellStyle name="Total 2 5 2 5" xfId="2216"/>
    <cellStyle name="Total 2 5 2 5 2" xfId="4493"/>
    <cellStyle name="Total 2 5 2 6" xfId="2359"/>
    <cellStyle name="Total 2 5 2 6 2" xfId="4628"/>
    <cellStyle name="Total 2 5 2 7" xfId="2934"/>
    <cellStyle name="Total 2 5 2 7 2" xfId="5131"/>
    <cellStyle name="Total 2 5 2 8" xfId="4333"/>
    <cellStyle name="Total 2 5 2 9" xfId="3135"/>
    <cellStyle name="Total 2 5 3" xfId="3209"/>
    <cellStyle name="Total 2 5 3 2" xfId="5374"/>
    <cellStyle name="Total 2 5 4" xfId="2961"/>
    <cellStyle name="Total 2 5 4 2" xfId="5152"/>
    <cellStyle name="Total 2 5 5" xfId="3653"/>
    <cellStyle name="Total 2 5 6" xfId="3751"/>
    <cellStyle name="Total 2 5 6 2" xfId="5802"/>
    <cellStyle name="Total 2 5 7" xfId="3849"/>
    <cellStyle name="Total 2 5 7 2" xfId="5886"/>
    <cellStyle name="Total 2 5 8" xfId="2920"/>
    <cellStyle name="Total 2 5 8 2" xfId="5119"/>
    <cellStyle name="Total 2 5 9" xfId="4166"/>
    <cellStyle name="Total 2 6" xfId="1934"/>
    <cellStyle name="Total 2 6 10" xfId="4031"/>
    <cellStyle name="Total 2 6 2" xfId="2101"/>
    <cellStyle name="Total 2 6 2 2" xfId="3041"/>
    <cellStyle name="Total 2 6 2 2 2" xfId="5223"/>
    <cellStyle name="Total 2 6 2 3" xfId="2194"/>
    <cellStyle name="Total 2 6 2 3 2" xfId="4473"/>
    <cellStyle name="Total 2 6 2 4" xfId="3171"/>
    <cellStyle name="Total 2 6 2 5" xfId="3641"/>
    <cellStyle name="Total 2 6 2 5 2" xfId="5727"/>
    <cellStyle name="Total 2 6 2 6" xfId="2868"/>
    <cellStyle name="Total 2 6 2 6 2" xfId="5070"/>
    <cellStyle name="Total 2 6 2 7" xfId="3942"/>
    <cellStyle name="Total 2 6 2 7 2" xfId="5963"/>
    <cellStyle name="Total 2 6 2 8" xfId="4391"/>
    <cellStyle name="Total 2 6 2 9" xfId="3962"/>
    <cellStyle name="Total 2 6 3" xfId="2426"/>
    <cellStyle name="Total 2 6 3 2" xfId="4690"/>
    <cellStyle name="Total 2 6 4" xfId="2992"/>
    <cellStyle name="Total 2 6 4 2" xfId="5179"/>
    <cellStyle name="Total 2 6 5" xfId="3309"/>
    <cellStyle name="Total 2 6 6" xfId="2224"/>
    <cellStyle name="Total 2 6 6 2" xfId="4500"/>
    <cellStyle name="Total 2 6 7" xfId="2617"/>
    <cellStyle name="Total 2 6 7 2" xfId="4851"/>
    <cellStyle name="Total 2 6 8" xfId="2321"/>
    <cellStyle name="Total 2 6 8 2" xfId="4591"/>
    <cellStyle name="Total 2 6 9" xfId="4224"/>
    <cellStyle name="Total 2 7" xfId="1974"/>
    <cellStyle name="Total 2 7 2" xfId="2939"/>
    <cellStyle name="Total 2 7 2 2" xfId="5135"/>
    <cellStyle name="Total 2 7 3" xfId="2578"/>
    <cellStyle name="Total 2 7 3 2" xfId="4820"/>
    <cellStyle name="Total 2 7 4" xfId="3407"/>
    <cellStyle name="Total 2 7 5" xfId="2202"/>
    <cellStyle name="Total 2 7 5 2" xfId="4481"/>
    <cellStyle name="Total 2 7 6" xfId="2671"/>
    <cellStyle name="Total 2 7 6 2" xfId="4898"/>
    <cellStyle name="Total 2 7 7" xfId="2313"/>
    <cellStyle name="Total 2 7 7 2" xfId="4584"/>
    <cellStyle name="Total 2 7 8" xfId="4264"/>
    <cellStyle name="Total 2 7 9" xfId="2469"/>
    <cellStyle name="Total 2 8" xfId="4097"/>
    <cellStyle name="Total 3" xfId="1846"/>
    <cellStyle name="Total 3 10" xfId="4049"/>
    <cellStyle name="Total 3 2" xfId="2013"/>
    <cellStyle name="Total 3 2 2" xfId="2513"/>
    <cellStyle name="Total 3 2 2 2" xfId="4760"/>
    <cellStyle name="Total 3 2 3" xfId="2432"/>
    <cellStyle name="Total 3 2 3 2" xfId="4695"/>
    <cellStyle name="Total 3 2 4" xfId="2347"/>
    <cellStyle name="Total 3 2 5" xfId="3545"/>
    <cellStyle name="Total 3 2 5 2" xfId="5659"/>
    <cellStyle name="Total 3 2 6" xfId="2652"/>
    <cellStyle name="Total 3 2 6 2" xfId="4880"/>
    <cellStyle name="Total 3 2 7" xfId="3685"/>
    <cellStyle name="Total 3 2 7 2" xfId="5754"/>
    <cellStyle name="Total 3 2 8" xfId="4303"/>
    <cellStyle name="Total 3 2 9" xfId="4046"/>
    <cellStyle name="Total 3 3" xfId="2231"/>
    <cellStyle name="Total 3 3 2" xfId="4507"/>
    <cellStyle name="Total 3 4" xfId="3055"/>
    <cellStyle name="Total 3 4 2" xfId="5236"/>
    <cellStyle name="Total 3 5" xfId="3654"/>
    <cellStyle name="Total 3 6" xfId="2754"/>
    <cellStyle name="Total 3 6 2" xfId="4967"/>
    <cellStyle name="Total 3 7" xfId="3204"/>
    <cellStyle name="Total 3 7 2" xfId="5370"/>
    <cellStyle name="Total 3 8" xfId="2923"/>
    <cellStyle name="Total 3 8 2" xfId="5122"/>
    <cellStyle name="Total 3 9" xfId="4136"/>
    <cellStyle name="Total 4" xfId="1869"/>
    <cellStyle name="Total 4 10" xfId="4065"/>
    <cellStyle name="Total 4 2" xfId="2036"/>
    <cellStyle name="Total 4 2 2" xfId="2875"/>
    <cellStyle name="Total 4 2 2 2" xfId="5077"/>
    <cellStyle name="Total 4 2 3" xfId="3387"/>
    <cellStyle name="Total 4 2 3 2" xfId="5523"/>
    <cellStyle name="Total 4 2 4" xfId="2203"/>
    <cellStyle name="Total 4 2 5" xfId="2714"/>
    <cellStyle name="Total 4 2 5 2" xfId="4935"/>
    <cellStyle name="Total 4 2 6" xfId="3335"/>
    <cellStyle name="Total 4 2 6 2" xfId="5476"/>
    <cellStyle name="Total 4 2 7" xfId="3927"/>
    <cellStyle name="Total 4 2 7 2" xfId="5951"/>
    <cellStyle name="Total 4 2 8" xfId="4326"/>
    <cellStyle name="Total 4 2 9" xfId="2820"/>
    <cellStyle name="Total 4 3" xfId="2580"/>
    <cellStyle name="Total 4 3 2" xfId="4822"/>
    <cellStyle name="Total 4 4" xfId="2702"/>
    <cellStyle name="Total 4 4 2" xfId="4925"/>
    <cellStyle name="Total 4 5" xfId="3724"/>
    <cellStyle name="Total 4 6" xfId="2221"/>
    <cellStyle name="Total 4 6 2" xfId="4497"/>
    <cellStyle name="Total 4 7" xfId="3127"/>
    <cellStyle name="Total 4 7 2" xfId="5299"/>
    <cellStyle name="Total 4 8" xfId="2414"/>
    <cellStyle name="Total 4 8 2" xfId="4678"/>
    <cellStyle name="Total 4 9" xfId="4159"/>
    <cellStyle name="Total 5" xfId="1941"/>
    <cellStyle name="Total 5 10" xfId="4041"/>
    <cellStyle name="Total 5 2" xfId="2108"/>
    <cellStyle name="Total 5 2 2" xfId="2910"/>
    <cellStyle name="Total 5 2 2 2" xfId="5109"/>
    <cellStyle name="Total 5 2 3" xfId="3282"/>
    <cellStyle name="Total 5 2 3 2" xfId="5436"/>
    <cellStyle name="Total 5 2 4" xfId="2171"/>
    <cellStyle name="Total 5 2 5" xfId="3591"/>
    <cellStyle name="Total 5 2 5 2" xfId="5697"/>
    <cellStyle name="Total 5 2 6" xfId="3822"/>
    <cellStyle name="Total 5 2 6 2" xfId="5861"/>
    <cellStyle name="Total 5 2 7" xfId="3760"/>
    <cellStyle name="Total 5 2 7 2" xfId="5809"/>
    <cellStyle name="Total 5 2 8" xfId="4398"/>
    <cellStyle name="Total 5 2 9" xfId="4062"/>
    <cellStyle name="Total 5 3" xfId="2917"/>
    <cellStyle name="Total 5 3 2" xfId="5116"/>
    <cellStyle name="Total 5 4" xfId="2921"/>
    <cellStyle name="Total 5 4 2" xfId="5120"/>
    <cellStyle name="Total 5 5" xfId="2672"/>
    <cellStyle name="Total 5 6" xfId="2986"/>
    <cellStyle name="Total 5 6 2" xfId="5174"/>
    <cellStyle name="Total 5 7" xfId="3713"/>
    <cellStyle name="Total 5 7 2" xfId="5774"/>
    <cellStyle name="Total 5 8" xfId="2309"/>
    <cellStyle name="Total 5 8 2" xfId="4581"/>
    <cellStyle name="Total 5 9" xfId="4231"/>
    <cellStyle name="Total 6" xfId="1834"/>
    <cellStyle name="Total 6 10" xfId="4932"/>
    <cellStyle name="Total 6 2" xfId="2001"/>
    <cellStyle name="Total 6 2 2" xfId="2680"/>
    <cellStyle name="Total 6 2 2 2" xfId="4906"/>
    <cellStyle name="Total 6 2 3" xfId="3029"/>
    <cellStyle name="Total 6 2 3 2" xfId="5211"/>
    <cellStyle name="Total 6 2 4" xfId="3435"/>
    <cellStyle name="Total 6 2 5" xfId="2981"/>
    <cellStyle name="Total 6 2 5 2" xfId="5170"/>
    <cellStyle name="Total 6 2 6" xfId="3723"/>
    <cellStyle name="Total 6 2 6 2" xfId="5781"/>
    <cellStyle name="Total 6 2 7" xfId="3896"/>
    <cellStyle name="Total 6 2 7 2" xfId="5925"/>
    <cellStyle name="Total 6 2 8" xfId="4291"/>
    <cellStyle name="Total 6 2 9" xfId="5737"/>
    <cellStyle name="Total 6 3" xfId="2176"/>
    <cellStyle name="Total 6 3 2" xfId="4458"/>
    <cellStyle name="Total 6 4" xfId="2716"/>
    <cellStyle name="Total 6 4 2" xfId="4937"/>
    <cellStyle name="Total 6 5" xfId="3738"/>
    <cellStyle name="Total 6 6" xfId="2543"/>
    <cellStyle name="Total 6 6 2" xfId="4789"/>
    <cellStyle name="Total 6 7" xfId="3179"/>
    <cellStyle name="Total 6 7 2" xfId="5347"/>
    <cellStyle name="Total 6 8" xfId="2724"/>
    <cellStyle name="Total 6 8 2" xfId="4942"/>
    <cellStyle name="Total 6 9" xfId="4124"/>
    <cellStyle name="Total 7" xfId="1973"/>
    <cellStyle name="Total 7 2" xfId="2638"/>
    <cellStyle name="Total 7 2 2" xfId="4867"/>
    <cellStyle name="Total 7 3" xfId="3017"/>
    <cellStyle name="Total 7 3 2" xfId="5199"/>
    <cellStyle name="Total 7 4" xfId="2144"/>
    <cellStyle name="Total 7 5" xfId="3482"/>
    <cellStyle name="Total 7 5 2" xfId="5608"/>
    <cellStyle name="Total 7 6" xfId="3012"/>
    <cellStyle name="Total 7 6 2" xfId="5195"/>
    <cellStyle name="Total 7 7" xfId="2618"/>
    <cellStyle name="Total 7 7 2" xfId="4852"/>
    <cellStyle name="Total 7 8" xfId="4263"/>
    <cellStyle name="Total 7 9" xfId="3966"/>
    <cellStyle name="Total 8" xfId="4096"/>
    <cellStyle name="Warning Text" xfId="212"/>
    <cellStyle name="Warning Text 2" xfId="213"/>
    <cellStyle name="Warning Text 2 2" xfId="214"/>
    <cellStyle name="강조색1 2" xfId="63"/>
    <cellStyle name="강조색1 3" xfId="241"/>
    <cellStyle name="강조색1 4" xfId="782"/>
    <cellStyle name="강조색1 5" xfId="20"/>
    <cellStyle name="강조색2 2" xfId="64"/>
    <cellStyle name="강조색2 3" xfId="242"/>
    <cellStyle name="강조색2 4" xfId="783"/>
    <cellStyle name="강조색2 5" xfId="21"/>
    <cellStyle name="강조색3 2" xfId="65"/>
    <cellStyle name="강조색3 3" xfId="243"/>
    <cellStyle name="강조색3 4" xfId="784"/>
    <cellStyle name="강조색3 5" xfId="22"/>
    <cellStyle name="강조색3 6" xfId="6021"/>
    <cellStyle name="강조색4 2" xfId="66"/>
    <cellStyle name="강조색4 3" xfId="244"/>
    <cellStyle name="강조색4 4" xfId="785"/>
    <cellStyle name="강조색4 5" xfId="23"/>
    <cellStyle name="강조색5 2" xfId="67"/>
    <cellStyle name="강조색5 3" xfId="245"/>
    <cellStyle name="강조색5 4" xfId="786"/>
    <cellStyle name="강조색5 5" xfId="24"/>
    <cellStyle name="강조색6 2" xfId="68"/>
    <cellStyle name="강조색6 3" xfId="246"/>
    <cellStyle name="강조색6 4" xfId="787"/>
    <cellStyle name="강조색6 5" xfId="25"/>
    <cellStyle name="경고문 2" xfId="69"/>
    <cellStyle name="경고문 3" xfId="247"/>
    <cellStyle name="경고문 4" xfId="788"/>
    <cellStyle name="경고문 5" xfId="26"/>
    <cellStyle name="계산 2" xfId="70"/>
    <cellStyle name="계산 2 2" xfId="1828"/>
    <cellStyle name="계산 2 2 10" xfId="3804"/>
    <cellStyle name="계산 2 2 2" xfId="1995"/>
    <cellStyle name="계산 2 2 2 2" xfId="3048"/>
    <cellStyle name="계산 2 2 2 2 2" xfId="5229"/>
    <cellStyle name="계산 2 2 2 3" xfId="2647"/>
    <cellStyle name="계산 2 2 2 3 2" xfId="4875"/>
    <cellStyle name="계산 2 2 2 4" xfId="2501"/>
    <cellStyle name="계산 2 2 2 5" xfId="3810"/>
    <cellStyle name="계산 2 2 2 5 2" xfId="5851"/>
    <cellStyle name="계산 2 2 2 6" xfId="2769"/>
    <cellStyle name="계산 2 2 2 6 2" xfId="4980"/>
    <cellStyle name="계산 2 2 2 7" xfId="3806"/>
    <cellStyle name="계산 2 2 2 7 2" xfId="5847"/>
    <cellStyle name="계산 2 2 2 8" xfId="4285"/>
    <cellStyle name="계산 2 2 2 9" xfId="4072"/>
    <cellStyle name="계산 2 2 3" xfId="3374"/>
    <cellStyle name="계산 2 2 3 2" xfId="5511"/>
    <cellStyle name="계산 2 2 4" xfId="2891"/>
    <cellStyle name="계산 2 2 4 2" xfId="5092"/>
    <cellStyle name="계산 2 2 5" xfId="3581"/>
    <cellStyle name="계산 2 2 6" xfId="3213"/>
    <cellStyle name="계산 2 2 6 2" xfId="5378"/>
    <cellStyle name="계산 2 2 7" xfId="3912"/>
    <cellStyle name="계산 2 2 7 2" xfId="5940"/>
    <cellStyle name="계산 2 2 8" xfId="3943"/>
    <cellStyle name="계산 2 2 8 2" xfId="5964"/>
    <cellStyle name="계산 2 2 9" xfId="4118"/>
    <cellStyle name="계산 2 3" xfId="1872"/>
    <cellStyle name="계산 2 3 10" xfId="5357"/>
    <cellStyle name="계산 2 3 2" xfId="2039"/>
    <cellStyle name="계산 2 3 2 2" xfId="3128"/>
    <cellStyle name="계산 2 3 2 2 2" xfId="5300"/>
    <cellStyle name="계산 2 3 2 3" xfId="3142"/>
    <cellStyle name="계산 2 3 2 3 2" xfId="5311"/>
    <cellStyle name="계산 2 3 2 4" xfId="2217"/>
    <cellStyle name="계산 2 3 2 5" xfId="3769"/>
    <cellStyle name="계산 2 3 2 5 2" xfId="5818"/>
    <cellStyle name="계산 2 3 2 6" xfId="3408"/>
    <cellStyle name="계산 2 3 2 6 2" xfId="5542"/>
    <cellStyle name="계산 2 3 2 7" xfId="3329"/>
    <cellStyle name="계산 2 3 2 7 2" xfId="5471"/>
    <cellStyle name="계산 2 3 2 8" xfId="4329"/>
    <cellStyle name="계산 2 3 2 9" xfId="4030"/>
    <cellStyle name="계산 2 3 3" xfId="2256"/>
    <cellStyle name="계산 2 3 3 2" xfId="4530"/>
    <cellStyle name="계산 2 3 4" xfId="3254"/>
    <cellStyle name="계산 2 3 4 2" xfId="5410"/>
    <cellStyle name="계산 2 3 5" xfId="3571"/>
    <cellStyle name="계산 2 3 6" xfId="3543"/>
    <cellStyle name="계산 2 3 6 2" xfId="5657"/>
    <cellStyle name="계산 2 3 7" xfId="2907"/>
    <cellStyle name="계산 2 3 7 2" xfId="5106"/>
    <cellStyle name="계산 2 3 8" xfId="2605"/>
    <cellStyle name="계산 2 3 8 2" xfId="4842"/>
    <cellStyle name="계산 2 3 9" xfId="4162"/>
    <cellStyle name="계산 2 4" xfId="1861"/>
    <cellStyle name="계산 2 4 10" xfId="4052"/>
    <cellStyle name="계산 2 4 2" xfId="2028"/>
    <cellStyle name="계산 2 4 2 2" xfId="3187"/>
    <cellStyle name="계산 2 4 2 2 2" xfId="5355"/>
    <cellStyle name="계산 2 4 2 3" xfId="2725"/>
    <cellStyle name="계산 2 4 2 3 2" xfId="4943"/>
    <cellStyle name="계산 2 4 2 4" xfId="2649"/>
    <cellStyle name="계산 2 4 2 5" xfId="3291"/>
    <cellStyle name="계산 2 4 2 5 2" xfId="5442"/>
    <cellStyle name="계산 2 4 2 6" xfId="2138"/>
    <cellStyle name="계산 2 4 2 6 2" xfId="4426"/>
    <cellStyle name="계산 2 4 2 7" xfId="3794"/>
    <cellStyle name="계산 2 4 2 7 2" xfId="5837"/>
    <cellStyle name="계산 2 4 2 8" xfId="4318"/>
    <cellStyle name="계산 2 4 2 9" xfId="4018"/>
    <cellStyle name="계산 2 4 3" xfId="3368"/>
    <cellStyle name="계산 2 4 3 2" xfId="5506"/>
    <cellStyle name="계산 2 4 4" xfId="3554"/>
    <cellStyle name="계산 2 4 4 2" xfId="5667"/>
    <cellStyle name="계산 2 4 5" xfId="3583"/>
    <cellStyle name="계산 2 4 6" xfId="2421"/>
    <cellStyle name="계산 2 4 6 2" xfId="4685"/>
    <cellStyle name="계산 2 4 7" xfId="3909"/>
    <cellStyle name="계산 2 4 7 2" xfId="5937"/>
    <cellStyle name="계산 2 4 8" xfId="2336"/>
    <cellStyle name="계산 2 4 8 2" xfId="4605"/>
    <cellStyle name="계산 2 4 9" xfId="4151"/>
    <cellStyle name="계산 2 5" xfId="1865"/>
    <cellStyle name="계산 2 5 10" xfId="4057"/>
    <cellStyle name="계산 2 5 2" xfId="2032"/>
    <cellStyle name="계산 2 5 2 2" xfId="2774"/>
    <cellStyle name="계산 2 5 2 2 2" xfId="4985"/>
    <cellStyle name="계산 2 5 2 3" xfId="3070"/>
    <cellStyle name="계산 2 5 2 3 2" xfId="5248"/>
    <cellStyle name="계산 2 5 2 4" xfId="2524"/>
    <cellStyle name="계산 2 5 2 5" xfId="3429"/>
    <cellStyle name="계산 2 5 2 5 2" xfId="5561"/>
    <cellStyle name="계산 2 5 2 6" xfId="2463"/>
    <cellStyle name="계산 2 5 2 6 2" xfId="4720"/>
    <cellStyle name="계산 2 5 2 7" xfId="2792"/>
    <cellStyle name="계산 2 5 2 7 2" xfId="5000"/>
    <cellStyle name="계산 2 5 2 8" xfId="4322"/>
    <cellStyle name="계산 2 5 2 9" xfId="2470"/>
    <cellStyle name="계산 2 5 3" xfId="2272"/>
    <cellStyle name="계산 2 5 3 2" xfId="4546"/>
    <cellStyle name="계산 2 5 4" xfId="2435"/>
    <cellStyle name="계산 2 5 4 2" xfId="4696"/>
    <cellStyle name="계산 2 5 5" xfId="3719"/>
    <cellStyle name="계산 2 5 6" xfId="3232"/>
    <cellStyle name="계산 2 5 6 2" xfId="5393"/>
    <cellStyle name="계산 2 5 7" xfId="2143"/>
    <cellStyle name="계산 2 5 7 2" xfId="4431"/>
    <cellStyle name="계산 2 5 8" xfId="3964"/>
    <cellStyle name="계산 2 5 8 2" xfId="5980"/>
    <cellStyle name="계산 2 5 9" xfId="4155"/>
    <cellStyle name="계산 2 6" xfId="1957"/>
    <cellStyle name="계산 2 6 2" xfId="2197"/>
    <cellStyle name="계산 2 6 2 2" xfId="4476"/>
    <cellStyle name="계산 2 6 3" xfId="2415"/>
    <cellStyle name="계산 2 6 3 2" xfId="4679"/>
    <cellStyle name="계산 2 6 4" xfId="3715"/>
    <cellStyle name="계산 2 6 5" xfId="2156"/>
    <cellStyle name="계산 2 6 5 2" xfId="4442"/>
    <cellStyle name="계산 2 6 6" xfId="2369"/>
    <cellStyle name="계산 2 6 6 2" xfId="4637"/>
    <cellStyle name="계산 2 6 7" xfId="2551"/>
    <cellStyle name="계산 2 6 7 2" xfId="4796"/>
    <cellStyle name="계산 2 6 8" xfId="4247"/>
    <cellStyle name="계산 2 6 9" xfId="3984"/>
    <cellStyle name="계산 2 7" xfId="4080"/>
    <cellStyle name="계산 3" xfId="248"/>
    <cellStyle name="계산 3 2" xfId="1850"/>
    <cellStyle name="계산 3 2 10" xfId="4063"/>
    <cellStyle name="계산 3 2 2" xfId="2017"/>
    <cellStyle name="계산 3 2 2 2" xfId="2840"/>
    <cellStyle name="계산 3 2 2 2 2" xfId="5044"/>
    <cellStyle name="계산 3 2 2 3" xfId="2424"/>
    <cellStyle name="계산 3 2 2 3 2" xfId="4688"/>
    <cellStyle name="계산 3 2 2 4" xfId="2842"/>
    <cellStyle name="계산 3 2 2 5" xfId="3527"/>
    <cellStyle name="계산 3 2 2 5 2" xfId="5644"/>
    <cellStyle name="계산 3 2 2 6" xfId="3340"/>
    <cellStyle name="계산 3 2 2 6 2" xfId="5480"/>
    <cellStyle name="계산 3 2 2 7" xfId="3469"/>
    <cellStyle name="계산 3 2 2 7 2" xfId="5598"/>
    <cellStyle name="계산 3 2 2 8" xfId="4307"/>
    <cellStyle name="계산 3 2 2 9" xfId="4033"/>
    <cellStyle name="계산 3 2 3" xfId="2245"/>
    <cellStyle name="계산 3 2 3 2" xfId="4519"/>
    <cellStyle name="계산 3 2 4" xfId="2466"/>
    <cellStyle name="계산 3 2 4 2" xfId="4722"/>
    <cellStyle name="계산 3 2 5" xfId="3621"/>
    <cellStyle name="계산 3 2 6" xfId="2512"/>
    <cellStyle name="계산 3 2 6 2" xfId="4759"/>
    <cellStyle name="계산 3 2 7" xfId="3423"/>
    <cellStyle name="계산 3 2 7 2" xfId="5555"/>
    <cellStyle name="계산 3 2 8" xfId="3696"/>
    <cellStyle name="계산 3 2 8 2" xfId="5761"/>
    <cellStyle name="계산 3 2 9" xfId="4140"/>
    <cellStyle name="계산 3 3" xfId="1918"/>
    <cellStyle name="계산 3 3 10" xfId="5279"/>
    <cellStyle name="계산 3 3 2" xfId="2085"/>
    <cellStyle name="계산 3 3 2 2" xfId="2729"/>
    <cellStyle name="계산 3 3 2 2 2" xfId="4947"/>
    <cellStyle name="계산 3 3 2 3" xfId="3037"/>
    <cellStyle name="계산 3 3 2 3 2" xfId="5219"/>
    <cellStyle name="계산 3 3 2 4" xfId="3051"/>
    <cellStyle name="계산 3 3 2 5" xfId="3195"/>
    <cellStyle name="계산 3 3 2 5 2" xfId="5361"/>
    <cellStyle name="계산 3 3 2 6" xfId="3065"/>
    <cellStyle name="계산 3 3 2 6 2" xfId="5243"/>
    <cellStyle name="계산 3 3 2 7" xfId="3603"/>
    <cellStyle name="계산 3 3 2 7 2" xfId="5706"/>
    <cellStyle name="계산 3 3 2 8" xfId="4375"/>
    <cellStyle name="계산 3 3 2 9" xfId="4847"/>
    <cellStyle name="계산 3 3 3" xfId="2260"/>
    <cellStyle name="계산 3 3 3 2" xfId="4534"/>
    <cellStyle name="계산 3 3 4" xfId="3396"/>
    <cellStyle name="계산 3 3 4 2" xfId="5531"/>
    <cellStyle name="계산 3 3 5" xfId="3567"/>
    <cellStyle name="계산 3 3 6" xfId="2918"/>
    <cellStyle name="계산 3 3 6 2" xfId="5117"/>
    <cellStyle name="계산 3 3 7" xfId="3787"/>
    <cellStyle name="계산 3 3 7 2" xfId="5832"/>
    <cellStyle name="계산 3 3 8" xfId="2325"/>
    <cellStyle name="계산 3 3 8 2" xfId="4595"/>
    <cellStyle name="계산 3 3 9" xfId="4208"/>
    <cellStyle name="계산 3 4" xfId="1911"/>
    <cellStyle name="계산 3 4 10" xfId="4040"/>
    <cellStyle name="계산 3 4 2" xfId="2078"/>
    <cellStyle name="계산 3 4 2 2" xfId="3049"/>
    <cellStyle name="계산 3 4 2 2 2" xfId="5230"/>
    <cellStyle name="계산 3 4 2 3" xfId="2808"/>
    <cellStyle name="계산 3 4 2 3 2" xfId="5016"/>
    <cellStyle name="계산 3 4 2 4" xfId="3036"/>
    <cellStyle name="계산 3 4 2 5" xfId="2660"/>
    <cellStyle name="계산 3 4 2 5 2" xfId="4887"/>
    <cellStyle name="계산 3 4 2 6" xfId="2663"/>
    <cellStyle name="계산 3 4 2 6 2" xfId="4890"/>
    <cellStyle name="계산 3 4 2 7" xfId="3982"/>
    <cellStyle name="계산 3 4 2 7 2" xfId="5990"/>
    <cellStyle name="계산 3 4 2 8" xfId="4368"/>
    <cellStyle name="계산 3 4 2 9" xfId="3944"/>
    <cellStyle name="계산 3 4 3" xfId="2269"/>
    <cellStyle name="계산 3 4 3 2" xfId="4543"/>
    <cellStyle name="계산 3 4 4" xfId="2863"/>
    <cellStyle name="계산 3 4 4 2" xfId="5065"/>
    <cellStyle name="계산 3 4 5" xfId="3731"/>
    <cellStyle name="계산 3 4 6" xfId="3058"/>
    <cellStyle name="계산 3 4 6 2" xfId="5238"/>
    <cellStyle name="계산 3 4 7" xfId="2698"/>
    <cellStyle name="계산 3 4 7 2" xfId="4921"/>
    <cellStyle name="계산 3 4 8" xfId="3923"/>
    <cellStyle name="계산 3 4 8 2" xfId="5948"/>
    <cellStyle name="계산 3 4 9" xfId="4201"/>
    <cellStyle name="계산 3 5" xfId="1857"/>
    <cellStyle name="계산 3 5 10" xfId="5713"/>
    <cellStyle name="계산 3 5 2" xfId="2024"/>
    <cellStyle name="계산 3 5 2 2" xfId="2763"/>
    <cellStyle name="계산 3 5 2 2 2" xfId="4976"/>
    <cellStyle name="계산 3 5 2 3" xfId="3367"/>
    <cellStyle name="계산 3 5 2 3 2" xfId="5505"/>
    <cellStyle name="계산 3 5 2 4" xfId="2740"/>
    <cellStyle name="계산 3 5 2 5" xfId="2225"/>
    <cellStyle name="계산 3 5 2 5 2" xfId="4501"/>
    <cellStyle name="계산 3 5 2 6" xfId="3801"/>
    <cellStyle name="계산 3 5 2 6 2" xfId="5844"/>
    <cellStyle name="계산 3 5 2 7" xfId="3691"/>
    <cellStyle name="계산 3 5 2 7 2" xfId="5758"/>
    <cellStyle name="계산 3 5 2 8" xfId="4314"/>
    <cellStyle name="계산 3 5 2 9" xfId="3626"/>
    <cellStyle name="계산 3 5 3" xfId="2238"/>
    <cellStyle name="계산 3 5 3 2" xfId="4514"/>
    <cellStyle name="계산 3 5 4" xfId="3380"/>
    <cellStyle name="계산 3 5 4 2" xfId="5517"/>
    <cellStyle name="계산 3 5 5" xfId="3629"/>
    <cellStyle name="계산 3 5 6" xfId="2285"/>
    <cellStyle name="계산 3 5 6 2" xfId="4559"/>
    <cellStyle name="계산 3 5 7" xfId="3385"/>
    <cellStyle name="계산 3 5 7 2" xfId="5521"/>
    <cellStyle name="계산 3 5 8" xfId="3949"/>
    <cellStyle name="계산 3 5 8 2" xfId="5968"/>
    <cellStyle name="계산 3 5 9" xfId="4147"/>
    <cellStyle name="계산 3 6" xfId="1976"/>
    <cellStyle name="계산 3 6 2" xfId="2475"/>
    <cellStyle name="계산 3 6 2 2" xfId="4729"/>
    <cellStyle name="계산 3 6 3" xfId="2484"/>
    <cellStyle name="계산 3 6 3 2" xfId="4737"/>
    <cellStyle name="계산 3 6 4" xfId="3103"/>
    <cellStyle name="계산 3 6 5" xfId="2648"/>
    <cellStyle name="계산 3 6 5 2" xfId="4876"/>
    <cellStyle name="계산 3 6 6" xfId="2409"/>
    <cellStyle name="계산 3 6 6 2" xfId="4674"/>
    <cellStyle name="계산 3 6 7" xfId="3992"/>
    <cellStyle name="계산 3 6 7 2" xfId="5998"/>
    <cellStyle name="계산 3 6 8" xfId="4266"/>
    <cellStyle name="계산 3 6 9" xfId="2713"/>
    <cellStyle name="계산 3 7" xfId="4099"/>
    <cellStyle name="계산 4" xfId="789"/>
    <cellStyle name="계산 4 2" xfId="1879"/>
    <cellStyle name="계산 4 2 10" xfId="3793"/>
    <cellStyle name="계산 4 2 2" xfId="2046"/>
    <cellStyle name="계산 4 2 2 2" xfId="3120"/>
    <cellStyle name="계산 4 2 2 2 2" xfId="5293"/>
    <cellStyle name="계산 4 2 2 3" xfId="3134"/>
    <cellStyle name="계산 4 2 2 3 2" xfId="5305"/>
    <cellStyle name="계산 4 2 2 4" xfId="3318"/>
    <cellStyle name="계산 4 2 2 5" xfId="3638"/>
    <cellStyle name="계산 4 2 2 5 2" xfId="5726"/>
    <cellStyle name="계산 4 2 2 6" xfId="3709"/>
    <cellStyle name="계산 4 2 2 6 2" xfId="5770"/>
    <cellStyle name="계산 4 2 2 7" xfId="3951"/>
    <cellStyle name="계산 4 2 2 7 2" xfId="5970"/>
    <cellStyle name="계산 4 2 2 8" xfId="4336"/>
    <cellStyle name="계산 4 2 2 9" xfId="3043"/>
    <cellStyle name="계산 4 2 3" xfId="2151"/>
    <cellStyle name="계산 4 2 3 2" xfId="4437"/>
    <cellStyle name="계산 4 2 4" xfId="3013"/>
    <cellStyle name="계산 4 2 4 2" xfId="5196"/>
    <cellStyle name="계산 4 2 5" xfId="3704"/>
    <cellStyle name="계산 4 2 6" xfId="2946"/>
    <cellStyle name="계산 4 2 6 2" xfId="5141"/>
    <cellStyle name="계산 4 2 7" xfId="3811"/>
    <cellStyle name="계산 4 2 7 2" xfId="5852"/>
    <cellStyle name="계산 4 2 8" xfId="3914"/>
    <cellStyle name="계산 4 2 8 2" xfId="5942"/>
    <cellStyle name="계산 4 2 9" xfId="4169"/>
    <cellStyle name="계산 4 3" xfId="1864"/>
    <cellStyle name="계산 4 3 10" xfId="5492"/>
    <cellStyle name="계산 4 3 2" xfId="2031"/>
    <cellStyle name="계산 4 3 2 2" xfId="2443"/>
    <cellStyle name="계산 4 3 2 2 2" xfId="4702"/>
    <cellStyle name="계산 4 3 2 3" xfId="2732"/>
    <cellStyle name="계산 4 3 2 3 2" xfId="4950"/>
    <cellStyle name="계산 4 3 2 4" xfId="3104"/>
    <cellStyle name="계산 4 3 2 5" xfId="2571"/>
    <cellStyle name="계산 4 3 2 5 2" xfId="4815"/>
    <cellStyle name="계산 4 3 2 6" xfId="3692"/>
    <cellStyle name="계산 4 3 2 6 2" xfId="5759"/>
    <cellStyle name="계산 4 3 2 7" xfId="3919"/>
    <cellStyle name="계산 4 3 2 7 2" xfId="5945"/>
    <cellStyle name="계산 4 3 2 8" xfId="4321"/>
    <cellStyle name="계산 4 3 2 9" xfId="4073"/>
    <cellStyle name="계산 4 3 3" xfId="2229"/>
    <cellStyle name="계산 4 3 3 2" xfId="4505"/>
    <cellStyle name="계산 4 3 4" xfId="3031"/>
    <cellStyle name="계산 4 3 4 2" xfId="5213"/>
    <cellStyle name="계산 4 3 5" xfId="3656"/>
    <cellStyle name="계산 4 3 6" xfId="3117"/>
    <cellStyle name="계산 4 3 6 2" xfId="5290"/>
    <cellStyle name="계산 4 3 7" xfId="3749"/>
    <cellStyle name="계산 4 3 7 2" xfId="5800"/>
    <cellStyle name="계산 4 3 8" xfId="3730"/>
    <cellStyle name="계산 4 3 8 2" xfId="5785"/>
    <cellStyle name="계산 4 3 9" xfId="4154"/>
    <cellStyle name="계산 4 4" xfId="1925"/>
    <cellStyle name="계산 4 4 10" xfId="5218"/>
    <cellStyle name="계산 4 4 2" xfId="2092"/>
    <cellStyle name="계산 4 4 2 2" xfId="2717"/>
    <cellStyle name="계산 4 4 2 2 2" xfId="4938"/>
    <cellStyle name="계산 4 4 2 3" xfId="2298"/>
    <cellStyle name="계산 4 4 2 3 2" xfId="4571"/>
    <cellStyle name="계산 4 4 2 4" xfId="3222"/>
    <cellStyle name="계산 4 4 2 5" xfId="2377"/>
    <cellStyle name="계산 4 4 2 5 2" xfId="4643"/>
    <cellStyle name="계산 4 4 2 6" xfId="2971"/>
    <cellStyle name="계산 4 4 2 6 2" xfId="5162"/>
    <cellStyle name="계산 4 4 2 7" xfId="3381"/>
    <cellStyle name="계산 4 4 2 7 2" xfId="5518"/>
    <cellStyle name="계산 4 4 2 8" xfId="4382"/>
    <cellStyle name="계산 4 4 2 9" xfId="3815"/>
    <cellStyle name="계산 4 4 3" xfId="3129"/>
    <cellStyle name="계산 4 4 3 2" xfId="5301"/>
    <cellStyle name="계산 4 4 4" xfId="2975"/>
    <cellStyle name="계산 4 4 4 2" xfId="5165"/>
    <cellStyle name="계산 4 4 5" xfId="3059"/>
    <cellStyle name="계산 4 4 6" xfId="3827"/>
    <cellStyle name="계산 4 4 6 2" xfId="5866"/>
    <cellStyle name="계산 4 4 7" xfId="3743"/>
    <cellStyle name="계산 4 4 7 2" xfId="5795"/>
    <cellStyle name="계산 4 4 8" xfId="3233"/>
    <cellStyle name="계산 4 4 8 2" xfId="5394"/>
    <cellStyle name="계산 4 4 9" xfId="4215"/>
    <cellStyle name="계산 4 5" xfId="1863"/>
    <cellStyle name="계산 4 5 10" xfId="5767"/>
    <cellStyle name="계산 4 5 2" xfId="2030"/>
    <cellStyle name="계산 4 5 2 2" xfId="2307"/>
    <cellStyle name="계산 4 5 2 2 2" xfId="4579"/>
    <cellStyle name="계산 4 5 2 3" xfId="2803"/>
    <cellStyle name="계산 4 5 2 3 2" xfId="5011"/>
    <cellStyle name="계산 4 5 2 4" xfId="2685"/>
    <cellStyle name="계산 4 5 2 5" xfId="2166"/>
    <cellStyle name="계산 4 5 2 5 2" xfId="4450"/>
    <cellStyle name="계산 4 5 2 6" xfId="3727"/>
    <cellStyle name="계산 4 5 2 6 2" xfId="5783"/>
    <cellStyle name="계산 4 5 2 7" xfId="3281"/>
    <cellStyle name="계산 4 5 2 7 2" xfId="5435"/>
    <cellStyle name="계산 4 5 2 8" xfId="4320"/>
    <cellStyle name="계산 4 5 2 9" xfId="5028"/>
    <cellStyle name="계산 4 5 3" xfId="2257"/>
    <cellStyle name="계산 4 5 3 2" xfId="4531"/>
    <cellStyle name="계산 4 5 4" xfId="2824"/>
    <cellStyle name="계산 4 5 4 2" xfId="5030"/>
    <cellStyle name="계산 4 5 5" xfId="3570"/>
    <cellStyle name="계산 4 5 6" xfId="3416"/>
    <cellStyle name="계산 4 5 6 2" xfId="5549"/>
    <cellStyle name="계산 4 5 7" xfId="2687"/>
    <cellStyle name="계산 4 5 7 2" xfId="4912"/>
    <cellStyle name="계산 4 5 8" xfId="2916"/>
    <cellStyle name="계산 4 5 8 2" xfId="5115"/>
    <cellStyle name="계산 4 5 9" xfId="4153"/>
    <cellStyle name="계산 4 6" xfId="1981"/>
    <cellStyle name="계산 4 6 2" xfId="2368"/>
    <cellStyle name="계산 4 6 2 2" xfId="4636"/>
    <cellStyle name="계산 4 6 3" xfId="2879"/>
    <cellStyle name="계산 4 6 3 2" xfId="5081"/>
    <cellStyle name="계산 4 6 4" xfId="3182"/>
    <cellStyle name="계산 4 6 5" xfId="2210"/>
    <cellStyle name="계산 4 6 5 2" xfId="4488"/>
    <cellStyle name="계산 4 6 6" xfId="2963"/>
    <cellStyle name="계산 4 6 6 2" xfId="5154"/>
    <cellStyle name="계산 4 6 7" xfId="2262"/>
    <cellStyle name="계산 4 6 7 2" xfId="4536"/>
    <cellStyle name="계산 4 6 8" xfId="4271"/>
    <cellStyle name="계산 4 6 9" xfId="2207"/>
    <cellStyle name="계산 4 7" xfId="4104"/>
    <cellStyle name="계산 5" xfId="27"/>
    <cellStyle name="계산 5 2" xfId="1823"/>
    <cellStyle name="계산 5 2 10" xfId="4053"/>
    <cellStyle name="계산 5 2 2" xfId="1990"/>
    <cellStyle name="계산 5 2 2 2" xfId="3137"/>
    <cellStyle name="계산 5 2 2 2 2" xfId="5307"/>
    <cellStyle name="계산 5 2 2 3" xfId="2577"/>
    <cellStyle name="계산 5 2 2 3 2" xfId="4819"/>
    <cellStyle name="계산 5 2 2 4" xfId="3178"/>
    <cellStyle name="계산 5 2 2 5" xfId="3832"/>
    <cellStyle name="계산 5 2 2 5 2" xfId="5871"/>
    <cellStyle name="계산 5 2 2 6" xfId="3763"/>
    <cellStyle name="계산 5 2 2 6 2" xfId="5812"/>
    <cellStyle name="계산 5 2 2 7" xfId="2843"/>
    <cellStyle name="계산 5 2 2 7 2" xfId="5047"/>
    <cellStyle name="계산 5 2 2 8" xfId="4280"/>
    <cellStyle name="계산 5 2 2 9" xfId="5566"/>
    <cellStyle name="계산 5 2 3" xfId="2148"/>
    <cellStyle name="계산 5 2 3 2" xfId="4434"/>
    <cellStyle name="계산 5 2 4" xfId="2706"/>
    <cellStyle name="계산 5 2 4 2" xfId="4929"/>
    <cellStyle name="계산 5 2 5" xfId="3732"/>
    <cellStyle name="계산 5 2 6" xfId="3363"/>
    <cellStyle name="계산 5 2 6 2" xfId="5501"/>
    <cellStyle name="계산 5 2 7" xfId="2559"/>
    <cellStyle name="계산 5 2 7 2" xfId="4804"/>
    <cellStyle name="계산 5 2 8" xfId="3851"/>
    <cellStyle name="계산 5 2 8 2" xfId="5888"/>
    <cellStyle name="계산 5 2 9" xfId="4113"/>
    <cellStyle name="계산 5 3" xfId="1862"/>
    <cellStyle name="계산 5 3 10" xfId="3926"/>
    <cellStyle name="계산 5 3 2" xfId="2029"/>
    <cellStyle name="계산 5 3 2 2" xfId="2616"/>
    <cellStyle name="계산 5 3 2 2 2" xfId="4850"/>
    <cellStyle name="계산 5 3 2 3" xfId="3452"/>
    <cellStyle name="계산 5 3 2 3 2" xfId="5582"/>
    <cellStyle name="계산 5 3 2 4" xfId="2542"/>
    <cellStyle name="계산 5 3 2 5" xfId="3251"/>
    <cellStyle name="계산 5 3 2 5 2" xfId="5407"/>
    <cellStyle name="계산 5 3 2 6" xfId="3276"/>
    <cellStyle name="계산 5 3 2 6 2" xfId="5430"/>
    <cellStyle name="계산 5 3 2 7" xfId="3886"/>
    <cellStyle name="계산 5 3 2 7 2" xfId="5916"/>
    <cellStyle name="계산 5 3 2 8" xfId="4319"/>
    <cellStyle name="계산 5 3 2 9" xfId="5252"/>
    <cellStyle name="계산 5 3 3" xfId="2587"/>
    <cellStyle name="계산 5 3 3 2" xfId="4829"/>
    <cellStyle name="계산 5 3 4" xfId="3124"/>
    <cellStyle name="계산 5 3 4 2" xfId="5296"/>
    <cellStyle name="계산 5 3 5" xfId="3679"/>
    <cellStyle name="계산 5 3 6" xfId="3521"/>
    <cellStyle name="계산 5 3 6 2" xfId="5638"/>
    <cellStyle name="계산 5 3 7" xfId="3549"/>
    <cellStyle name="계산 5 3 7 2" xfId="5663"/>
    <cellStyle name="계산 5 3 8" xfId="2399"/>
    <cellStyle name="계산 5 3 8 2" xfId="4664"/>
    <cellStyle name="계산 5 3 9" xfId="4152"/>
    <cellStyle name="계산 5 4" xfId="1860"/>
    <cellStyle name="계산 5 4 10" xfId="4775"/>
    <cellStyle name="계산 5 4 2" xfId="2027"/>
    <cellStyle name="계산 5 4 2 2" xfId="2894"/>
    <cellStyle name="계산 5 4 2 2 2" xfId="5095"/>
    <cellStyle name="계산 5 4 2 3" xfId="3257"/>
    <cellStyle name="계산 5 4 2 3 2" xfId="5413"/>
    <cellStyle name="계산 5 4 2 4" xfId="2410"/>
    <cellStyle name="계산 5 4 2 5" xfId="2775"/>
    <cellStyle name="계산 5 4 2 5 2" xfId="4986"/>
    <cellStyle name="계산 5 4 2 6" xfId="2314"/>
    <cellStyle name="계산 5 4 2 6 2" xfId="4585"/>
    <cellStyle name="계산 5 4 2 7" xfId="2601"/>
    <cellStyle name="계산 5 4 2 7 2" xfId="4838"/>
    <cellStyle name="계산 5 4 2 8" xfId="4317"/>
    <cellStyle name="계산 5 4 2 9" xfId="4023"/>
    <cellStyle name="계산 5 4 3" xfId="2212"/>
    <cellStyle name="계산 5 4 3 2" xfId="4490"/>
    <cellStyle name="계산 5 4 4" xfId="2909"/>
    <cellStyle name="계산 5 4 4 2" xfId="5108"/>
    <cellStyle name="계산 5 4 5" xfId="3689"/>
    <cellStyle name="계산 5 4 6" xfId="3248"/>
    <cellStyle name="계산 5 4 6 2" xfId="5405"/>
    <cellStyle name="계산 5 4 7" xfId="2789"/>
    <cellStyle name="계산 5 4 7 2" xfId="4997"/>
    <cellStyle name="계산 5 4 8" xfId="3747"/>
    <cellStyle name="계산 5 4 8 2" xfId="5798"/>
    <cellStyle name="계산 5 4 9" xfId="4150"/>
    <cellStyle name="계산 5 5" xfId="1904"/>
    <cellStyle name="계산 5 5 10" xfId="3774"/>
    <cellStyle name="계산 5 5 2" xfId="2071"/>
    <cellStyle name="계산 5 5 2 2" xfId="2391"/>
    <cellStyle name="계산 5 5 2 2 2" xfId="4656"/>
    <cellStyle name="계산 5 5 2 3" xfId="3123"/>
    <cellStyle name="계산 5 5 2 3 2" xfId="5295"/>
    <cellStyle name="계산 5 5 2 4" xfId="2305"/>
    <cellStyle name="계산 5 5 2 5" xfId="2742"/>
    <cellStyle name="계산 5 5 2 5 2" xfId="4957"/>
    <cellStyle name="계산 5 5 2 6" xfId="3646"/>
    <cellStyle name="계산 5 5 2 6 2" xfId="5732"/>
    <cellStyle name="계산 5 5 2 7" xfId="2263"/>
    <cellStyle name="계산 5 5 2 7 2" xfId="4537"/>
    <cellStyle name="계산 5 5 2 8" xfId="4361"/>
    <cellStyle name="계산 5 5 2 9" xfId="5488"/>
    <cellStyle name="계산 5 5 3" xfId="2271"/>
    <cellStyle name="계산 5 5 3 2" xfId="4545"/>
    <cellStyle name="계산 5 5 4" xfId="3082"/>
    <cellStyle name="계산 5 5 4 2" xfId="5259"/>
    <cellStyle name="계산 5 5 5" xfId="3722"/>
    <cellStyle name="계산 5 5 6" xfId="3522"/>
    <cellStyle name="계산 5 5 6 2" xfId="5639"/>
    <cellStyle name="계산 5 5 7" xfId="2630"/>
    <cellStyle name="계산 5 5 7 2" xfId="4861"/>
    <cellStyle name="계산 5 5 8" xfId="3339"/>
    <cellStyle name="계산 5 5 8 2" xfId="5479"/>
    <cellStyle name="계산 5 5 9" xfId="4194"/>
    <cellStyle name="계산 5 6" xfId="1952"/>
    <cellStyle name="계산 5 6 2" xfId="3365"/>
    <cellStyle name="계산 5 6 2 2" xfId="5503"/>
    <cellStyle name="계산 5 6 3" xfId="2348"/>
    <cellStyle name="계산 5 6 3 2" xfId="4617"/>
    <cellStyle name="계산 5 6 4" xfId="3648"/>
    <cellStyle name="계산 5 6 5" xfId="3662"/>
    <cellStyle name="계산 5 6 5 2" xfId="5741"/>
    <cellStyle name="계산 5 6 6" xfId="3907"/>
    <cellStyle name="계산 5 6 6 2" xfId="5935"/>
    <cellStyle name="계산 5 6 7" xfId="3939"/>
    <cellStyle name="계산 5 6 7 2" xfId="5960"/>
    <cellStyle name="계산 5 6 8" xfId="4242"/>
    <cellStyle name="계산 5 6 9" xfId="4749"/>
    <cellStyle name="계산 5 7" xfId="4075"/>
    <cellStyle name="나쁨 2" xfId="71"/>
    <cellStyle name="나쁨 3" xfId="249"/>
    <cellStyle name="나쁨 4" xfId="790"/>
    <cellStyle name="나쁨 5" xfId="28"/>
    <cellStyle name="메모 2" xfId="72"/>
    <cellStyle name="메모 2 2" xfId="1829"/>
    <cellStyle name="메모 2 2 10" xfId="5677"/>
    <cellStyle name="메모 2 2 2" xfId="1996"/>
    <cellStyle name="메모 2 2 2 2" xfId="2482"/>
    <cellStyle name="메모 2 2 2 2 2" xfId="4735"/>
    <cellStyle name="메모 2 2 2 3" xfId="2899"/>
    <cellStyle name="메모 2 2 2 3 2" xfId="5099"/>
    <cellStyle name="메모 2 2 2 4" xfId="3189"/>
    <cellStyle name="메모 2 2 2 5" xfId="2677"/>
    <cellStyle name="메모 2 2 2 5 2" xfId="4904"/>
    <cellStyle name="메모 2 2 2 6" xfId="2505"/>
    <cellStyle name="메모 2 2 2 6 2" xfId="4753"/>
    <cellStyle name="메모 2 2 2 7" xfId="3809"/>
    <cellStyle name="메모 2 2 2 7 2" xfId="5850"/>
    <cellStyle name="메모 2 2 2 8" xfId="4286"/>
    <cellStyle name="메모 2 2 2 9" xfId="2778"/>
    <cellStyle name="메모 2 2 3" xfId="2132"/>
    <cellStyle name="메모 2 2 3 2" xfId="4420"/>
    <cellStyle name="메모 2 2 4" xfId="3183"/>
    <cellStyle name="메모 2 2 4 2" xfId="5351"/>
    <cellStyle name="메모 2 2 5" xfId="3682"/>
    <cellStyle name="메모 2 2 6" xfId="3619"/>
    <cellStyle name="메모 2 2 6 2" xfId="5716"/>
    <cellStyle name="메모 2 2 7" xfId="2487"/>
    <cellStyle name="메모 2 2 7 2" xfId="4740"/>
    <cellStyle name="메모 2 2 8" xfId="3876"/>
    <cellStyle name="메모 2 2 8 2" xfId="5909"/>
    <cellStyle name="메모 2 2 9" xfId="4119"/>
    <cellStyle name="메모 2 3" xfId="1919"/>
    <cellStyle name="메모 2 3 10" xfId="2709"/>
    <cellStyle name="메모 2 3 2" xfId="2086"/>
    <cellStyle name="메모 2 3 2 2" xfId="2893"/>
    <cellStyle name="메모 2 3 2 2 2" xfId="5094"/>
    <cellStyle name="메모 2 3 2 3" xfId="2403"/>
    <cellStyle name="메모 2 3 2 3 2" xfId="4668"/>
    <cellStyle name="메모 2 3 2 4" xfId="2344"/>
    <cellStyle name="메모 2 3 2 5" xfId="2928"/>
    <cellStyle name="메모 2 3 2 5 2" xfId="5126"/>
    <cellStyle name="메모 2 3 2 6" xfId="3288"/>
    <cellStyle name="메모 2 3 2 6 2" xfId="5439"/>
    <cellStyle name="메모 2 3 2 7" xfId="3981"/>
    <cellStyle name="메모 2 3 2 7 2" xfId="5989"/>
    <cellStyle name="메모 2 3 2 8" xfId="4376"/>
    <cellStyle name="메모 2 3 2 9" xfId="5406"/>
    <cellStyle name="메모 2 3 3" xfId="3110"/>
    <cellStyle name="메모 2 3 3 2" xfId="5284"/>
    <cellStyle name="메모 2 3 4" xfId="2440"/>
    <cellStyle name="메모 2 3 4 2" xfId="4700"/>
    <cellStyle name="메모 2 3 5" xfId="3436"/>
    <cellStyle name="메모 2 3 6" xfId="3830"/>
    <cellStyle name="메모 2 3 6 2" xfId="5869"/>
    <cellStyle name="메모 2 3 7" xfId="2850"/>
    <cellStyle name="메모 2 3 7 2" xfId="5053"/>
    <cellStyle name="메모 2 3 8" xfId="2317"/>
    <cellStyle name="메모 2 3 8 2" xfId="4588"/>
    <cellStyle name="메모 2 3 9" xfId="4209"/>
    <cellStyle name="메모 2 4" xfId="1906"/>
    <cellStyle name="메모 2 4 10" xfId="5386"/>
    <cellStyle name="메모 2 4 2" xfId="2073"/>
    <cellStyle name="메모 2 4 2 2" xfId="2371"/>
    <cellStyle name="메모 2 4 2 2 2" xfId="4638"/>
    <cellStyle name="메모 2 4 2 3" xfId="3330"/>
    <cellStyle name="메모 2 4 2 3 2" xfId="5472"/>
    <cellStyle name="메모 2 4 2 4" xfId="3354"/>
    <cellStyle name="메모 2 4 2 5" xfId="3578"/>
    <cellStyle name="메모 2 4 2 5 2" xfId="5686"/>
    <cellStyle name="메모 2 4 2 6" xfId="3607"/>
    <cellStyle name="메모 2 4 2 6 2" xfId="5710"/>
    <cellStyle name="메모 2 4 2 7" xfId="3151"/>
    <cellStyle name="메모 2 4 2 7 2" xfId="5320"/>
    <cellStyle name="메모 2 4 2 8" xfId="4363"/>
    <cellStyle name="메모 2 4 2 9" xfId="4069"/>
    <cellStyle name="메모 2 4 3" xfId="2204"/>
    <cellStyle name="메모 2 4 3 2" xfId="4483"/>
    <cellStyle name="메모 2 4 4" xfId="2952"/>
    <cellStyle name="메모 2 4 4 2" xfId="5146"/>
    <cellStyle name="메모 2 4 5" xfId="3706"/>
    <cellStyle name="메모 2 4 6" xfId="2557"/>
    <cellStyle name="메모 2 4 6 2" xfId="4802"/>
    <cellStyle name="메모 2 4 7" xfId="3078"/>
    <cellStyle name="메모 2 4 7 2" xfId="5255"/>
    <cellStyle name="메모 2 4 8" xfId="3467"/>
    <cellStyle name="메모 2 4 8 2" xfId="5596"/>
    <cellStyle name="메모 2 4 9" xfId="4196"/>
    <cellStyle name="메모 2 5" xfId="1893"/>
    <cellStyle name="메모 2 5 10" xfId="3663"/>
    <cellStyle name="메모 2 5 2" xfId="2060"/>
    <cellStyle name="메모 2 5 2 2" xfId="2332"/>
    <cellStyle name="메모 2 5 2 2 2" xfId="4601"/>
    <cellStyle name="메모 2 5 2 3" xfId="3201"/>
    <cellStyle name="메모 2 5 2 3 2" xfId="5367"/>
    <cellStyle name="메모 2 5 2 4" xfId="2528"/>
    <cellStyle name="메모 2 5 2 5" xfId="3557"/>
    <cellStyle name="메모 2 5 2 5 2" xfId="5670"/>
    <cellStyle name="메모 2 5 2 6" xfId="2145"/>
    <cellStyle name="메모 2 5 2 6 2" xfId="4433"/>
    <cellStyle name="메모 2 5 2 7" xfId="3820"/>
    <cellStyle name="메모 2 5 2 7 2" xfId="5859"/>
    <cellStyle name="메모 2 5 2 8" xfId="4350"/>
    <cellStyle name="메모 2 5 2 9" xfId="2493"/>
    <cellStyle name="메모 2 5 3" xfId="2185"/>
    <cellStyle name="메모 2 5 3 2" xfId="4466"/>
    <cellStyle name="메모 2 5 4" xfId="3443"/>
    <cellStyle name="메모 2 5 4 2" xfId="5573"/>
    <cellStyle name="메모 2 5 5" xfId="3740"/>
    <cellStyle name="메모 2 5 6" xfId="2488"/>
    <cellStyle name="메모 2 5 6 2" xfId="4741"/>
    <cellStyle name="메모 2 5 7" xfId="3758"/>
    <cellStyle name="메모 2 5 7 2" xfId="5808"/>
    <cellStyle name="메모 2 5 8" xfId="4014"/>
    <cellStyle name="메모 2 5 8 2" xfId="6017"/>
    <cellStyle name="메모 2 5 9" xfId="4183"/>
    <cellStyle name="메모 2 6" xfId="1958"/>
    <cellStyle name="메모 2 6 2" xfId="3316"/>
    <cellStyle name="메모 2 6 2 2" xfId="5460"/>
    <cellStyle name="메모 2 6 3" xfId="2462"/>
    <cellStyle name="메모 2 6 3 2" xfId="4719"/>
    <cellStyle name="메모 2 6 4" xfId="3610"/>
    <cellStyle name="메모 2 6 5" xfId="2485"/>
    <cellStyle name="메모 2 6 5 2" xfId="4738"/>
    <cellStyle name="메모 2 6 6" xfId="3889"/>
    <cellStyle name="메모 2 6 6 2" xfId="5919"/>
    <cellStyle name="메모 2 6 7" xfId="3197"/>
    <cellStyle name="메모 2 6 7 2" xfId="5363"/>
    <cellStyle name="메모 2 6 8" xfId="4248"/>
    <cellStyle name="메모 2 6 9" xfId="3875"/>
    <cellStyle name="메모 2 7" xfId="4081"/>
    <cellStyle name="메모 3" xfId="250"/>
    <cellStyle name="메모 3 2" xfId="1851"/>
    <cellStyle name="메모 3 2 10" xfId="3401"/>
    <cellStyle name="메모 3 2 2" xfId="2018"/>
    <cellStyle name="메모 3 2 2 2" xfId="2540"/>
    <cellStyle name="메모 3 2 2 2 2" xfId="4786"/>
    <cellStyle name="메모 3 2 2 3" xfId="3086"/>
    <cellStyle name="메모 3 2 2 3 2" xfId="5262"/>
    <cellStyle name="메모 3 2 2 4" xfId="2604"/>
    <cellStyle name="메모 3 2 2 5" xfId="2303"/>
    <cellStyle name="메모 3 2 2 5 2" xfId="4575"/>
    <cellStyle name="메모 3 2 2 6" xfId="3406"/>
    <cellStyle name="메모 3 2 2 6 2" xfId="5540"/>
    <cellStyle name="메모 3 2 2 7" xfId="2642"/>
    <cellStyle name="메모 3 2 2 7 2" xfId="4870"/>
    <cellStyle name="메모 3 2 2 8" xfId="4308"/>
    <cellStyle name="메모 3 2 2 9" xfId="3295"/>
    <cellStyle name="메모 3 2 3" xfId="2130"/>
    <cellStyle name="메모 3 2 3 2" xfId="4419"/>
    <cellStyle name="메모 3 2 4" xfId="2385"/>
    <cellStyle name="메모 3 2 4 2" xfId="4650"/>
    <cellStyle name="메모 3 2 5" xfId="3697"/>
    <cellStyle name="메모 3 2 6" xfId="3451"/>
    <cellStyle name="메모 3 2 6 2" xfId="5581"/>
    <cellStyle name="메모 3 2 7" xfId="2547"/>
    <cellStyle name="메모 3 2 7 2" xfId="4792"/>
    <cellStyle name="메모 3 2 8" xfId="2553"/>
    <cellStyle name="메모 3 2 8 2" xfId="4798"/>
    <cellStyle name="메모 3 2 9" xfId="4141"/>
    <cellStyle name="메모 3 3" xfId="1916"/>
    <cellStyle name="메모 3 3 10" xfId="2738"/>
    <cellStyle name="메모 3 3 2" xfId="2083"/>
    <cellStyle name="메모 3 3 2 2" xfId="2479"/>
    <cellStyle name="메모 3 3 2 2 2" xfId="4732"/>
    <cellStyle name="메모 3 3 2 3" xfId="2247"/>
    <cellStyle name="메모 3 3 2 3 2" xfId="4521"/>
    <cellStyle name="메모 3 3 2 4" xfId="2999"/>
    <cellStyle name="메모 3 3 2 5" xfId="3353"/>
    <cellStyle name="메모 3 3 2 5 2" xfId="5491"/>
    <cellStyle name="메모 3 3 2 6" xfId="3278"/>
    <cellStyle name="메모 3 3 2 6 2" xfId="5432"/>
    <cellStyle name="메모 3 3 2 7" xfId="3940"/>
    <cellStyle name="메모 3 3 2 7 2" xfId="5961"/>
    <cellStyle name="메모 3 3 2 8" xfId="4373"/>
    <cellStyle name="메모 3 3 2 9" xfId="5862"/>
    <cellStyle name="메모 3 3 3" xfId="2234"/>
    <cellStyle name="메모 3 3 3 2" xfId="4510"/>
    <cellStyle name="메모 3 3 4" xfId="2564"/>
    <cellStyle name="메모 3 3 4 2" xfId="4809"/>
    <cellStyle name="메모 3 3 5" xfId="3633"/>
    <cellStyle name="메모 3 3 6" xfId="3694"/>
    <cellStyle name="메모 3 3 6 2" xfId="5760"/>
    <cellStyle name="메모 3 3 7" xfId="2476"/>
    <cellStyle name="메모 3 3 7 2" xfId="4730"/>
    <cellStyle name="메모 3 3 8" xfId="3956"/>
    <cellStyle name="메모 3 3 8 2" xfId="5974"/>
    <cellStyle name="메모 3 3 9" xfId="4206"/>
    <cellStyle name="메모 3 4" xfId="1885"/>
    <cellStyle name="메모 3 4 10" xfId="3932"/>
    <cellStyle name="메모 3 4 2" xfId="2052"/>
    <cellStyle name="메모 3 4 2 2" xfId="2430"/>
    <cellStyle name="메모 3 4 2 2 2" xfId="4693"/>
    <cellStyle name="메모 3 4 2 3" xfId="3200"/>
    <cellStyle name="메모 3 4 2 3 2" xfId="5366"/>
    <cellStyle name="메모 3 4 2 4" xfId="2665"/>
    <cellStyle name="메모 3 4 2 5" xfId="2167"/>
    <cellStyle name="메모 3 4 2 5 2" xfId="4451"/>
    <cellStyle name="메모 3 4 2 6" xfId="3219"/>
    <cellStyle name="메모 3 4 2 6 2" xfId="5383"/>
    <cellStyle name="메모 3 4 2 7" xfId="3959"/>
    <cellStyle name="메모 3 4 2 7 2" xfId="5977"/>
    <cellStyle name="메모 3 4 2 8" xfId="4342"/>
    <cellStyle name="메모 3 4 2 9" xfId="3287"/>
    <cellStyle name="메모 3 4 3" xfId="2801"/>
    <cellStyle name="메모 3 4 3 2" xfId="5009"/>
    <cellStyle name="메모 3 4 4" xfId="2908"/>
    <cellStyle name="메모 3 4 4 2" xfId="5107"/>
    <cellStyle name="메모 3 4 5" xfId="2569"/>
    <cellStyle name="메모 3 4 6" xfId="2451"/>
    <cellStyle name="메모 3 4 6 2" xfId="4709"/>
    <cellStyle name="메모 3 4 7" xfId="2419"/>
    <cellStyle name="메모 3 4 7 2" xfId="4683"/>
    <cellStyle name="메모 3 4 8" xfId="3970"/>
    <cellStyle name="메모 3 4 8 2" xfId="5983"/>
    <cellStyle name="메모 3 4 9" xfId="4175"/>
    <cellStyle name="메모 3 5" xfId="1945"/>
    <cellStyle name="메모 3 5 10" xfId="4037"/>
    <cellStyle name="메모 3 5 2" xfId="2112"/>
    <cellStyle name="메모 3 5 2 2" xfId="2521"/>
    <cellStyle name="메모 3 5 2 2 2" xfId="4768"/>
    <cellStyle name="메모 3 5 2 3" xfId="2790"/>
    <cellStyle name="메모 3 5 2 3 2" xfId="4998"/>
    <cellStyle name="메모 3 5 2 4" xfId="2570"/>
    <cellStyle name="메모 3 5 2 5" xfId="2320"/>
    <cellStyle name="메모 3 5 2 5 2" xfId="4590"/>
    <cellStyle name="메모 3 5 2 6" xfId="3667"/>
    <cellStyle name="메모 3 5 2 6 2" xfId="5744"/>
    <cellStyle name="메모 3 5 2 7" xfId="3710"/>
    <cellStyle name="메모 3 5 2 7 2" xfId="5771"/>
    <cellStyle name="메모 3 5 2 8" xfId="4402"/>
    <cellStyle name="메모 3 5 2 9" xfId="4051"/>
    <cellStyle name="메모 3 5 3" xfId="3266"/>
    <cellStyle name="메모 3 5 3 2" xfId="5421"/>
    <cellStyle name="메모 3 5 4" xfId="3488"/>
    <cellStyle name="메모 3 5 4 2" xfId="5614"/>
    <cellStyle name="메모 3 5 5" xfId="3584"/>
    <cellStyle name="메모 3 5 6" xfId="3414"/>
    <cellStyle name="메모 3 5 6 2" xfId="5548"/>
    <cellStyle name="메모 3 5 7" xfId="3871"/>
    <cellStyle name="메모 3 5 7 2" xfId="5905"/>
    <cellStyle name="메모 3 5 8" xfId="2940"/>
    <cellStyle name="메모 3 5 8 2" xfId="5136"/>
    <cellStyle name="메모 3 5 9" xfId="4235"/>
    <cellStyle name="메모 3 6" xfId="1977"/>
    <cellStyle name="메모 3 6 2" xfId="2806"/>
    <cellStyle name="메모 3 6 2 2" xfId="5014"/>
    <cellStyle name="메모 3 6 3" xfId="3390"/>
    <cellStyle name="메모 3 6 3 2" xfId="5526"/>
    <cellStyle name="메모 3 6 4" xfId="3384"/>
    <cellStyle name="메모 3 6 5" xfId="3513"/>
    <cellStyle name="메모 3 6 5 2" xfId="5632"/>
    <cellStyle name="메모 3 6 6" xfId="3170"/>
    <cellStyle name="메모 3 6 6 2" xfId="5338"/>
    <cellStyle name="메모 3 6 7" xfId="2478"/>
    <cellStyle name="메모 3 6 7 2" xfId="4731"/>
    <cellStyle name="메모 3 6 8" xfId="4267"/>
    <cellStyle name="메모 3 6 9" xfId="3105"/>
    <cellStyle name="메모 3 7" xfId="4100"/>
    <cellStyle name="메모 4" xfId="791"/>
    <cellStyle name="메모 4 2" xfId="1880"/>
    <cellStyle name="메모 4 2 10" xfId="5733"/>
    <cellStyle name="메모 4 2 2" xfId="2047"/>
    <cellStyle name="메모 4 2 2 2" xfId="2993"/>
    <cellStyle name="메모 4 2 2 2 2" xfId="5180"/>
    <cellStyle name="메모 4 2 2 3" xfId="3320"/>
    <cellStyle name="메모 4 2 2 3 2" xfId="5464"/>
    <cellStyle name="메모 4 2 2 4" xfId="2710"/>
    <cellStyle name="메모 4 2 2 5" xfId="2839"/>
    <cellStyle name="메모 4 2 2 5 2" xfId="5043"/>
    <cellStyle name="메모 4 2 2 6" xfId="2388"/>
    <cellStyle name="메모 4 2 2 6 2" xfId="4653"/>
    <cellStyle name="메모 4 2 2 7" xfId="3999"/>
    <cellStyle name="메모 4 2 2 7 2" xfId="6004"/>
    <cellStyle name="메모 4 2 2 8" xfId="4337"/>
    <cellStyle name="메모 4 2 2 9" xfId="4797"/>
    <cellStyle name="메모 4 2 3" xfId="2250"/>
    <cellStyle name="메모 4 2 3 2" xfId="4524"/>
    <cellStyle name="메모 4 2 4" xfId="2935"/>
    <cellStyle name="메모 4 2 4 2" xfId="5132"/>
    <cellStyle name="메모 4 2 5" xfId="3602"/>
    <cellStyle name="메모 4 2 6" xfId="3465"/>
    <cellStyle name="메모 4 2 6 2" xfId="5594"/>
    <cellStyle name="메모 4 2 7" xfId="2418"/>
    <cellStyle name="메모 4 2 7 2" xfId="4682"/>
    <cellStyle name="메모 4 2 8" xfId="4013"/>
    <cellStyle name="메모 4 2 8 2" xfId="6016"/>
    <cellStyle name="메모 4 2 9" xfId="4170"/>
    <cellStyle name="메모 4 3" xfId="1900"/>
    <cellStyle name="메모 4 3 10" xfId="3755"/>
    <cellStyle name="메모 4 3 2" xfId="2067"/>
    <cellStyle name="메모 4 3 2 2" xfId="3143"/>
    <cellStyle name="메모 4 3 2 2 2" xfId="5312"/>
    <cellStyle name="메모 4 3 2 3" xfId="2137"/>
    <cellStyle name="메모 4 3 2 3 2" xfId="4425"/>
    <cellStyle name="메모 4 3 2 4" xfId="3505"/>
    <cellStyle name="메모 4 3 2 5" xfId="3772"/>
    <cellStyle name="메모 4 3 2 5 2" xfId="5821"/>
    <cellStyle name="메모 4 3 2 6" xfId="3310"/>
    <cellStyle name="메모 4 3 2 6 2" xfId="5455"/>
    <cellStyle name="메모 4 3 2 7" xfId="3950"/>
    <cellStyle name="메모 4 3 2 7 2" xfId="5969"/>
    <cellStyle name="메모 4 3 2 8" xfId="4357"/>
    <cellStyle name="메모 4 3 2 9" xfId="5515"/>
    <cellStyle name="메모 4 3 3" xfId="3216"/>
    <cellStyle name="메모 4 3 3 2" xfId="5380"/>
    <cellStyle name="메모 4 3 4" xfId="2661"/>
    <cellStyle name="메모 4 3 4 2" xfId="4888"/>
    <cellStyle name="메모 4 3 5" xfId="3565"/>
    <cellStyle name="메모 4 3 6" xfId="3835"/>
    <cellStyle name="메모 4 3 6 2" xfId="5874"/>
    <cellStyle name="메모 4 3 7" xfId="3852"/>
    <cellStyle name="메모 4 3 7 2" xfId="5889"/>
    <cellStyle name="메모 4 3 8" xfId="2654"/>
    <cellStyle name="메모 4 3 8 2" xfId="4882"/>
    <cellStyle name="메모 4 3 9" xfId="4190"/>
    <cellStyle name="메모 4 4" xfId="1902"/>
    <cellStyle name="메모 4 4 10" xfId="4910"/>
    <cellStyle name="메모 4 4 2" xfId="2069"/>
    <cellStyle name="메모 4 4 2 2" xfId="2689"/>
    <cellStyle name="메모 4 4 2 2 2" xfId="4914"/>
    <cellStyle name="메모 4 4 2 3" xfId="2884"/>
    <cellStyle name="메모 4 4 2 3 2" xfId="5086"/>
    <cellStyle name="메모 4 4 2 4" xfId="3444"/>
    <cellStyle name="메모 4 4 2 5" xfId="2634"/>
    <cellStyle name="메모 4 4 2 5 2" xfId="4864"/>
    <cellStyle name="메모 4 4 2 6" xfId="2422"/>
    <cellStyle name="메모 4 4 2 6 2" xfId="4686"/>
    <cellStyle name="메모 4 4 2 7" xfId="3202"/>
    <cellStyle name="메모 4 4 2 7 2" xfId="5368"/>
    <cellStyle name="메모 4 4 2 8" xfId="4359"/>
    <cellStyle name="메모 4 4 2 9" xfId="4071"/>
    <cellStyle name="메모 4 4 3" xfId="2150"/>
    <cellStyle name="메모 4 4 3 2" xfId="4436"/>
    <cellStyle name="메모 4 4 4" xfId="2199"/>
    <cellStyle name="메모 4 4 4 2" xfId="4478"/>
    <cellStyle name="메모 4 4 5" xfId="3720"/>
    <cellStyle name="메모 4 4 6" xfId="2857"/>
    <cellStyle name="메모 4 4 6 2" xfId="5060"/>
    <cellStyle name="메모 4 4 7" xfId="2337"/>
    <cellStyle name="메모 4 4 7 2" xfId="4606"/>
    <cellStyle name="메모 4 4 8" xfId="2405"/>
    <cellStyle name="메모 4 4 8 2" xfId="4670"/>
    <cellStyle name="메모 4 4 9" xfId="4192"/>
    <cellStyle name="메모 4 5" xfId="1898"/>
    <cellStyle name="메모 4 5 10" xfId="3994"/>
    <cellStyle name="메모 4 5 2" xfId="2065"/>
    <cellStyle name="메모 4 5 2 2" xfId="2174"/>
    <cellStyle name="메모 4 5 2 2 2" xfId="4456"/>
    <cellStyle name="메모 4 5 2 3" xfId="3126"/>
    <cellStyle name="메모 4 5 2 3 2" xfId="5298"/>
    <cellStyle name="메모 4 5 2 4" xfId="2290"/>
    <cellStyle name="메모 4 5 2 5" xfId="2378"/>
    <cellStyle name="메모 4 5 2 5 2" xfId="4644"/>
    <cellStyle name="메모 4 5 2 6" xfId="3608"/>
    <cellStyle name="메모 4 5 2 6 2" xfId="5711"/>
    <cellStyle name="메모 4 5 2 7" xfId="2913"/>
    <cellStyle name="메모 4 5 2 7 2" xfId="5112"/>
    <cellStyle name="메모 4 5 2 8" xfId="4355"/>
    <cellStyle name="메모 4 5 2 9" xfId="5449"/>
    <cellStyle name="메모 4 5 3" xfId="2243"/>
    <cellStyle name="메모 4 5 3 2" xfId="4518"/>
    <cellStyle name="메모 4 5 4" xfId="2455"/>
    <cellStyle name="메모 4 5 4 2" xfId="4713"/>
    <cellStyle name="메모 4 5 5" xfId="3623"/>
    <cellStyle name="메모 4 5 6" xfId="2772"/>
    <cellStyle name="메모 4 5 6 2" xfId="4983"/>
    <cellStyle name="메모 4 5 7" xfId="2705"/>
    <cellStyle name="메모 4 5 7 2" xfId="4928"/>
    <cellStyle name="메모 4 5 8" xfId="3971"/>
    <cellStyle name="메모 4 5 8 2" xfId="5984"/>
    <cellStyle name="메모 4 5 9" xfId="4188"/>
    <cellStyle name="메모 4 6" xfId="1982"/>
    <cellStyle name="메모 4 6 2" xfId="2498"/>
    <cellStyle name="메모 4 6 2 2" xfId="4747"/>
    <cellStyle name="메모 4 6 3" xfId="3275"/>
    <cellStyle name="메모 4 6 3 2" xfId="5429"/>
    <cellStyle name="메모 4 6 4" xfId="3283"/>
    <cellStyle name="메모 4 6 5" xfId="2200"/>
    <cellStyle name="메모 4 6 5 2" xfId="4479"/>
    <cellStyle name="메모 4 6 6" xfId="2809"/>
    <cellStyle name="메모 4 6 6 2" xfId="5017"/>
    <cellStyle name="메모 4 6 7" xfId="2373"/>
    <cellStyle name="메모 4 6 7 2" xfId="4640"/>
    <cellStyle name="메모 4 6 8" xfId="4272"/>
    <cellStyle name="메모 4 6 9" xfId="2433"/>
    <cellStyle name="메모 4 7" xfId="4105"/>
    <cellStyle name="메모 5" xfId="29"/>
    <cellStyle name="메모 5 2" xfId="1824"/>
    <cellStyle name="메모 5 2 10" xfId="3884"/>
    <cellStyle name="메모 5 2 2" xfId="1991"/>
    <cellStyle name="메모 5 2 2 2" xfId="2708"/>
    <cellStyle name="메모 5 2 2 2 2" xfId="4931"/>
    <cellStyle name="메모 5 2 2 3" xfId="2925"/>
    <cellStyle name="메모 5 2 2 3 2" xfId="5124"/>
    <cellStyle name="메모 5 2 2 4" xfId="3506"/>
    <cellStyle name="메모 5 2 2 5" xfId="3590"/>
    <cellStyle name="메모 5 2 2 5 2" xfId="5696"/>
    <cellStyle name="메모 5 2 2 6" xfId="3404"/>
    <cellStyle name="메모 5 2 2 6 2" xfId="5538"/>
    <cellStyle name="메모 5 2 2 7" xfId="2379"/>
    <cellStyle name="메모 5 2 2 7 2" xfId="4645"/>
    <cellStyle name="메모 5 2 2 8" xfId="4281"/>
    <cellStyle name="메모 5 2 2 9" xfId="4024"/>
    <cellStyle name="메모 5 2 3" xfId="2239"/>
    <cellStyle name="메모 5 2 3 2" xfId="4515"/>
    <cellStyle name="메모 5 2 4" xfId="2770"/>
    <cellStyle name="메모 5 2 4 2" xfId="4981"/>
    <cellStyle name="메모 5 2 5" xfId="3628"/>
    <cellStyle name="메모 5 2 6" xfId="3627"/>
    <cellStyle name="메모 5 2 6 2" xfId="5720"/>
    <cellStyle name="메모 5 2 7" xfId="3125"/>
    <cellStyle name="메모 5 2 7 2" xfId="5297"/>
    <cellStyle name="메모 5 2 8" xfId="3965"/>
    <cellStyle name="메모 5 2 8 2" xfId="5981"/>
    <cellStyle name="메모 5 2 9" xfId="4114"/>
    <cellStyle name="메모 5 3" xfId="1892"/>
    <cellStyle name="메모 5 3 10" xfId="4038"/>
    <cellStyle name="메모 5 3 2" xfId="2059"/>
    <cellStyle name="메모 5 3 2 2" xfId="2871"/>
    <cellStyle name="메모 5 3 2 2 2" xfId="5073"/>
    <cellStyle name="메모 5 3 2 3" xfId="2852"/>
    <cellStyle name="메모 5 3 2 3 2" xfId="5055"/>
    <cellStyle name="메모 5 3 2 4" xfId="3517"/>
    <cellStyle name="메모 5 3 2 5" xfId="2567"/>
    <cellStyle name="메모 5 3 2 5 2" xfId="4812"/>
    <cellStyle name="메모 5 3 2 6" xfId="2959"/>
    <cellStyle name="메모 5 3 2 6 2" xfId="5150"/>
    <cellStyle name="메모 5 3 2 7" xfId="2326"/>
    <cellStyle name="메모 5 3 2 7 2" xfId="4596"/>
    <cellStyle name="메모 5 3 2 8" xfId="4349"/>
    <cellStyle name="메모 5 3 2 9" xfId="4045"/>
    <cellStyle name="메모 5 3 3" xfId="3336"/>
    <cellStyle name="메모 5 3 3 2" xfId="5477"/>
    <cellStyle name="메모 5 3 4" xfId="3139"/>
    <cellStyle name="메모 5 3 4 2" xfId="5309"/>
    <cellStyle name="메모 5 3 5" xfId="3650"/>
    <cellStyle name="메모 5 3 6" xfId="3021"/>
    <cellStyle name="메모 5 3 6 2" xfId="5203"/>
    <cellStyle name="메모 5 3 7" xfId="3897"/>
    <cellStyle name="메모 5 3 7 2" xfId="5926"/>
    <cellStyle name="메모 5 3 8" xfId="3764"/>
    <cellStyle name="메모 5 3 8 2" xfId="5813"/>
    <cellStyle name="메모 5 3 9" xfId="4182"/>
    <cellStyle name="메모 5 4" xfId="1931"/>
    <cellStyle name="메모 5 4 10" xfId="2973"/>
    <cellStyle name="메모 5 4 2" xfId="2098"/>
    <cellStyle name="메모 5 4 2 2" xfId="2175"/>
    <cellStyle name="메모 5 4 2 2 2" xfId="4457"/>
    <cellStyle name="메모 5 4 2 3" xfId="2885"/>
    <cellStyle name="메모 5 4 2 3 2" xfId="5087"/>
    <cellStyle name="메모 5 4 2 4" xfId="3533"/>
    <cellStyle name="메모 5 4 2 5" xfId="2837"/>
    <cellStyle name="메모 5 4 2 5 2" xfId="5041"/>
    <cellStyle name="메모 5 4 2 6" xfId="2731"/>
    <cellStyle name="메모 5 4 2 6 2" xfId="4949"/>
    <cellStyle name="메모 5 4 2 7" xfId="3819"/>
    <cellStyle name="메모 5 4 2 7 2" xfId="5858"/>
    <cellStyle name="메모 5 4 2 8" xfId="4388"/>
    <cellStyle name="메모 5 4 2 9" xfId="5775"/>
    <cellStyle name="메모 5 4 3" xfId="3156"/>
    <cellStyle name="메모 5 4 3 2" xfId="5325"/>
    <cellStyle name="메모 5 4 4" xfId="3515"/>
    <cellStyle name="메모 5 4 4 2" xfId="5634"/>
    <cellStyle name="메모 5 4 5" xfId="3215"/>
    <cellStyle name="메모 5 4 6" xfId="3798"/>
    <cellStyle name="메모 5 4 6 2" xfId="5841"/>
    <cellStyle name="메모 5 4 7" xfId="3122"/>
    <cellStyle name="메모 5 4 7 2" xfId="5294"/>
    <cellStyle name="메모 5 4 8" xfId="3975"/>
    <cellStyle name="메모 5 4 8 2" xfId="5985"/>
    <cellStyle name="메모 5 4 9" xfId="4221"/>
    <cellStyle name="메모 5 5" xfId="1820"/>
    <cellStyle name="메모 5 5 10" xfId="3921"/>
    <cellStyle name="메모 5 5 2" xfId="1987"/>
    <cellStyle name="메모 5 5 2 2" xfId="2386"/>
    <cellStyle name="메모 5 5 2 2 2" xfId="4651"/>
    <cellStyle name="메모 5 5 2 3" xfId="2933"/>
    <cellStyle name="메모 5 5 2 3 2" xfId="5130"/>
    <cellStyle name="메모 5 5 2 4" xfId="2718"/>
    <cellStyle name="메모 5 5 2 5" xfId="2597"/>
    <cellStyle name="메모 5 5 2 5 2" xfId="4836"/>
    <cellStyle name="메모 5 5 2 6" xfId="2282"/>
    <cellStyle name="메모 5 5 2 6 2" xfId="4556"/>
    <cellStyle name="메모 5 5 2 7" xfId="3922"/>
    <cellStyle name="메모 5 5 2 7 2" xfId="5947"/>
    <cellStyle name="메모 5 5 2 8" xfId="4277"/>
    <cellStyle name="메모 5 5 2 9" xfId="4432"/>
    <cellStyle name="메모 5 5 3" xfId="2157"/>
    <cellStyle name="메모 5 5 3 2" xfId="4443"/>
    <cellStyle name="메모 5 5 4" xfId="3312"/>
    <cellStyle name="메모 5 5 4 2" xfId="5457"/>
    <cellStyle name="메모 5 5 5" xfId="3681"/>
    <cellStyle name="메모 5 5 6" xfId="3666"/>
    <cellStyle name="메모 5 5 6 2" xfId="5743"/>
    <cellStyle name="메모 5 5 7" xfId="3779"/>
    <cellStyle name="메모 5 5 7 2" xfId="5827"/>
    <cellStyle name="메모 5 5 8" xfId="3903"/>
    <cellStyle name="메모 5 5 8 2" xfId="5932"/>
    <cellStyle name="메모 5 5 9" xfId="4110"/>
    <cellStyle name="메모 5 6" xfId="1953"/>
    <cellStyle name="메모 5 6 2" xfId="2189"/>
    <cellStyle name="메모 5 6 2 2" xfId="4470"/>
    <cellStyle name="메모 5 6 3" xfId="3047"/>
    <cellStyle name="메모 5 6 3 2" xfId="5228"/>
    <cellStyle name="메모 5 6 4" xfId="3734"/>
    <cellStyle name="메모 5 6 5" xfId="3558"/>
    <cellStyle name="메모 5 6 5 2" xfId="5671"/>
    <cellStyle name="메모 5 6 6" xfId="2983"/>
    <cellStyle name="메모 5 6 6 2" xfId="5171"/>
    <cellStyle name="메모 5 6 7" xfId="3831"/>
    <cellStyle name="메모 5 6 7 2" xfId="5870"/>
    <cellStyle name="메모 5 6 8" xfId="4243"/>
    <cellStyle name="메모 5 6 9" xfId="4021"/>
    <cellStyle name="메모 5 7" xfId="4076"/>
    <cellStyle name="보통 2" xfId="73"/>
    <cellStyle name="보통 3" xfId="251"/>
    <cellStyle name="보통 4" xfId="792"/>
    <cellStyle name="보통 5" xfId="30"/>
    <cellStyle name="설명 텍스트 2" xfId="74"/>
    <cellStyle name="설명 텍스트 3" xfId="252"/>
    <cellStyle name="설명 텍스트 4" xfId="793"/>
    <cellStyle name="설명 텍스트 5" xfId="31"/>
    <cellStyle name="셀 확인 2" xfId="75"/>
    <cellStyle name="셀 확인 3" xfId="253"/>
    <cellStyle name="셀 확인 4" xfId="794"/>
    <cellStyle name="셀 확인 5" xfId="32"/>
    <cellStyle name="쉼표 [0] 2" xfId="2119"/>
    <cellStyle name="쉼표 [0] 2 2" xfId="6022"/>
    <cellStyle name="연결된 셀 2" xfId="76"/>
    <cellStyle name="연결된 셀 3" xfId="254"/>
    <cellStyle name="연결된 셀 4" xfId="795"/>
    <cellStyle name="연결된 셀 5" xfId="33"/>
    <cellStyle name="요약 2" xfId="77"/>
    <cellStyle name="요약 2 2" xfId="1830"/>
    <cellStyle name="요약 2 2 10" xfId="5626"/>
    <cellStyle name="요약 2 2 2" xfId="1997"/>
    <cellStyle name="요약 2 2 2 2" xfId="3109"/>
    <cellStyle name="요약 2 2 2 2 2" xfId="5283"/>
    <cellStyle name="요약 2 2 2 3" xfId="3447"/>
    <cellStyle name="요약 2 2 2 3 2" xfId="5577"/>
    <cellStyle name="요약 2 2 2 4" xfId="3205"/>
    <cellStyle name="요약 2 2 2 5" xfId="3768"/>
    <cellStyle name="요약 2 2 2 5 2" xfId="5817"/>
    <cellStyle name="요약 2 2 2 6" xfId="3799"/>
    <cellStyle name="요약 2 2 2 6 2" xfId="5842"/>
    <cellStyle name="요약 2 2 2 7" xfId="3071"/>
    <cellStyle name="요약 2 2 2 7 2" xfId="5249"/>
    <cellStyle name="요약 2 2 2 8" xfId="4287"/>
    <cellStyle name="요약 2 2 2 9" xfId="5782"/>
    <cellStyle name="요약 2 2 3" xfId="3359"/>
    <cellStyle name="요약 2 2 3 2" xfId="5497"/>
    <cellStyle name="요약 2 2 4" xfId="2595"/>
    <cellStyle name="요약 2 2 4 2" xfId="4835"/>
    <cellStyle name="요약 2 2 5" xfId="3573"/>
    <cellStyle name="요약 2 2 6" xfId="3580"/>
    <cellStyle name="요약 2 2 6 2" xfId="5688"/>
    <cellStyle name="요약 2 2 7" xfId="3904"/>
    <cellStyle name="요약 2 2 7 2" xfId="5933"/>
    <cellStyle name="요약 2 2 8" xfId="3453"/>
    <cellStyle name="요약 2 2 8 2" xfId="5583"/>
    <cellStyle name="요약 2 2 9" xfId="4120"/>
    <cellStyle name="요약 2 3" xfId="1855"/>
    <cellStyle name="요약 2 3 10" xfId="3705"/>
    <cellStyle name="요약 2 3 2" xfId="2022"/>
    <cellStyle name="요약 2 3 2 2" xfId="3025"/>
    <cellStyle name="요약 2 3 2 2 2" xfId="5207"/>
    <cellStyle name="요약 2 3 2 3" xfId="2791"/>
    <cellStyle name="요약 2 3 2 3 2" xfId="4999"/>
    <cellStyle name="요약 2 3 2 4" xfId="3492"/>
    <cellStyle name="요약 2 3 2 5" xfId="2576"/>
    <cellStyle name="요약 2 3 2 5 2" xfId="4818"/>
    <cellStyle name="요약 2 3 2 6" xfId="3161"/>
    <cellStyle name="요약 2 3 2 6 2" xfId="5329"/>
    <cellStyle name="요약 2 3 2 7" xfId="3508"/>
    <cellStyle name="요약 2 3 2 7 2" xfId="5628"/>
    <cellStyle name="요약 2 3 2 8" xfId="4312"/>
    <cellStyle name="요약 2 3 2 9" xfId="2160"/>
    <cellStyle name="요약 2 3 3" xfId="2230"/>
    <cellStyle name="요약 2 3 3 2" xfId="4506"/>
    <cellStyle name="요약 2 3 4" xfId="2387"/>
    <cellStyle name="요약 2 3 4 2" xfId="4652"/>
    <cellStyle name="요약 2 3 5" xfId="3655"/>
    <cellStyle name="요약 2 3 6" xfId="3177"/>
    <cellStyle name="요약 2 3 6 2" xfId="5345"/>
    <cellStyle name="요약 2 3 7" xfId="3413"/>
    <cellStyle name="요약 2 3 7 2" xfId="5547"/>
    <cellStyle name="요약 2 3 8" xfId="2777"/>
    <cellStyle name="요약 2 3 8 2" xfId="4988"/>
    <cellStyle name="요약 2 3 9" xfId="4145"/>
    <cellStyle name="요약 2 4" xfId="1912"/>
    <cellStyle name="요약 2 4 10" xfId="2785"/>
    <cellStyle name="요약 2 4 2" xfId="2079"/>
    <cellStyle name="요약 2 4 2 2" xfId="2351"/>
    <cellStyle name="요약 2 4 2 2 2" xfId="4620"/>
    <cellStyle name="요약 2 4 2 3" xfId="3079"/>
    <cellStyle name="요약 2 4 2 3 2" xfId="5256"/>
    <cellStyle name="요약 2 4 2 4" xfId="2438"/>
    <cellStyle name="요약 2 4 2 5" xfId="3659"/>
    <cellStyle name="요약 2 4 2 5 2" xfId="5739"/>
    <cellStyle name="요약 2 4 2 6" xfId="3579"/>
    <cellStyle name="요약 2 4 2 6 2" xfId="5687"/>
    <cellStyle name="요약 2 4 2 7" xfId="2549"/>
    <cellStyle name="요약 2 4 2 7 2" xfId="4794"/>
    <cellStyle name="요약 2 4 2 8" xfId="4369"/>
    <cellStyle name="요약 2 4 2 9" xfId="5554"/>
    <cellStyle name="요약 2 4 3" xfId="2240"/>
    <cellStyle name="요약 2 4 3 2" xfId="4516"/>
    <cellStyle name="요약 2 4 4" xfId="2603"/>
    <cellStyle name="요약 2 4 4 2" xfId="4840"/>
    <cellStyle name="요약 2 4 5" xfId="3625"/>
    <cellStyle name="요약 2 4 6" xfId="3348"/>
    <cellStyle name="요약 2 4 6 2" xfId="5486"/>
    <cellStyle name="요약 2 4 7" xfId="2496"/>
    <cellStyle name="요약 2 4 7 2" xfId="4745"/>
    <cellStyle name="요약 2 4 8" xfId="3839"/>
    <cellStyle name="요약 2 4 8 2" xfId="5878"/>
    <cellStyle name="요약 2 4 9" xfId="4202"/>
    <cellStyle name="요약 2 5" xfId="1901"/>
    <cellStyle name="요약 2 5 10" xfId="5682"/>
    <cellStyle name="요약 2 5 2" xfId="2068"/>
    <cellStyle name="요약 2 5 2 2" xfId="2812"/>
    <cellStyle name="요약 2 5 2 2 2" xfId="5020"/>
    <cellStyle name="요약 2 5 2 3" xfId="2468"/>
    <cellStyle name="요약 2 5 2 3 2" xfId="4724"/>
    <cellStyle name="요약 2 5 2 4" xfId="2508"/>
    <cellStyle name="요약 2 5 2 5" xfId="2516"/>
    <cellStyle name="요약 2 5 2 5 2" xfId="4763"/>
    <cellStyle name="요약 2 5 2 6" xfId="2883"/>
    <cellStyle name="요약 2 5 2 6 2" xfId="5085"/>
    <cellStyle name="요약 2 5 2 7" xfId="2306"/>
    <cellStyle name="요약 2 5 2 7 2" xfId="4578"/>
    <cellStyle name="요약 2 5 2 8" xfId="4358"/>
    <cellStyle name="요약 2 5 2 9" xfId="5579"/>
    <cellStyle name="요약 2 5 3" xfId="3230"/>
    <cellStyle name="요약 2 5 3 2" xfId="5392"/>
    <cellStyle name="요약 2 5 4" xfId="2179"/>
    <cellStyle name="요약 2 5 4 2" xfId="4460"/>
    <cellStyle name="요약 2 5 5" xfId="3651"/>
    <cellStyle name="요약 2 5 6" xfId="3808"/>
    <cellStyle name="요약 2 5 6 2" xfId="5849"/>
    <cellStyle name="요약 2 5 7" xfId="3856"/>
    <cellStyle name="요약 2 5 7 2" xfId="5893"/>
    <cellStyle name="요약 2 5 8" xfId="3606"/>
    <cellStyle name="요약 2 5 8 2" xfId="5709"/>
    <cellStyle name="요약 2 5 9" xfId="4191"/>
    <cellStyle name="요약 2 6" xfId="1959"/>
    <cellStyle name="요약 2 6 2" xfId="2280"/>
    <cellStyle name="요약 2 6 2 2" xfId="4554"/>
    <cellStyle name="요약 2 6 3" xfId="2340"/>
    <cellStyle name="요약 2 6 3 2" xfId="4609"/>
    <cellStyle name="요약 2 6 4" xfId="3672"/>
    <cellStyle name="요약 2 6 5" xfId="3617"/>
    <cellStyle name="요약 2 6 5 2" xfId="5715"/>
    <cellStyle name="요약 2 6 6" xfId="2538"/>
    <cellStyle name="요약 2 6 6 2" xfId="4784"/>
    <cellStyle name="요약 2 6 7" xfId="2802"/>
    <cellStyle name="요약 2 6 7 2" xfId="5010"/>
    <cellStyle name="요약 2 6 8" xfId="4249"/>
    <cellStyle name="요약 2 6 9" xfId="2596"/>
    <cellStyle name="요약 2 7" xfId="4082"/>
    <cellStyle name="요약 3" xfId="255"/>
    <cellStyle name="요약 3 2" xfId="1852"/>
    <cellStyle name="요약 3 2 10" xfId="5762"/>
    <cellStyle name="요약 3 2 2" xfId="2019"/>
    <cellStyle name="요약 3 2 2 2" xfId="2876"/>
    <cellStyle name="요약 3 2 2 2 2" xfId="5078"/>
    <cellStyle name="요약 3 2 2 3" xfId="2453"/>
    <cellStyle name="요약 3 2 2 3 2" xfId="4711"/>
    <cellStyle name="요약 3 2 2 4" xfId="3239"/>
    <cellStyle name="요약 3 2 2 5" xfId="3244"/>
    <cellStyle name="요약 3 2 2 5 2" xfId="5402"/>
    <cellStyle name="요약 3 2 2 6" xfId="3343"/>
    <cellStyle name="요약 3 2 2 6 2" xfId="5481"/>
    <cellStyle name="요약 3 2 2 7" xfId="4003"/>
    <cellStyle name="요약 3 2 2 7 2" xfId="6008"/>
    <cellStyle name="요약 3 2 2 8" xfId="4309"/>
    <cellStyle name="요약 3 2 2 9" xfId="5777"/>
    <cellStyle name="요약 3 2 3" xfId="2255"/>
    <cellStyle name="요약 3 2 3 2" xfId="4529"/>
    <cellStyle name="요약 3 2 4" xfId="2168"/>
    <cellStyle name="요약 3 2 4 2" xfId="4452"/>
    <cellStyle name="요약 3 2 5" xfId="3592"/>
    <cellStyle name="요약 3 2 6" xfId="3022"/>
    <cellStyle name="요약 3 2 6 2" xfId="5204"/>
    <cellStyle name="요약 3 2 7" xfId="2800"/>
    <cellStyle name="요약 3 2 7 2" xfId="5008"/>
    <cellStyle name="요약 3 2 8" xfId="2486"/>
    <cellStyle name="요약 3 2 8 2" xfId="4739"/>
    <cellStyle name="요약 3 2 9" xfId="4142"/>
    <cellStyle name="요약 3 3" xfId="1866"/>
    <cellStyle name="요약 3 3 10" xfId="3885"/>
    <cellStyle name="요약 3 3 2" xfId="2033"/>
    <cellStyle name="요약 3 3 2 2" xfId="3061"/>
    <cellStyle name="요약 3 3 2 2 2" xfId="5241"/>
    <cellStyle name="요약 3 3 2 3" xfId="3166"/>
    <cellStyle name="요약 3 3 2 3 2" xfId="5334"/>
    <cellStyle name="요약 3 3 2 4" xfId="2951"/>
    <cellStyle name="요약 3 3 2 5" xfId="3165"/>
    <cellStyle name="요약 3 3 2 5 2" xfId="5333"/>
    <cellStyle name="요약 3 3 2 6" xfId="2527"/>
    <cellStyle name="요약 3 3 2 6 2" xfId="4774"/>
    <cellStyle name="요약 3 3 2 7" xfId="3931"/>
    <cellStyle name="요약 3 3 2 7 2" xfId="5954"/>
    <cellStyle name="요약 3 3 2 8" xfId="4323"/>
    <cellStyle name="요약 3 3 2 9" xfId="5605"/>
    <cellStyle name="요약 3 3 3" xfId="3304"/>
    <cellStyle name="요약 3 3 3 2" xfId="5451"/>
    <cellStyle name="요약 3 3 4" xfId="3101"/>
    <cellStyle name="요약 3 3 4 2" xfId="5277"/>
    <cellStyle name="요약 3 3 5" xfId="3613"/>
    <cellStyle name="요약 3 3 6" xfId="3599"/>
    <cellStyle name="요약 3 3 6 2" xfId="5703"/>
    <cellStyle name="요약 3 3 7" xfId="3883"/>
    <cellStyle name="요약 3 3 7 2" xfId="5915"/>
    <cellStyle name="요약 3 3 8" xfId="3582"/>
    <cellStyle name="요약 3 3 8 2" xfId="5690"/>
    <cellStyle name="요약 3 3 9" xfId="4156"/>
    <cellStyle name="요약 3 4" xfId="1944"/>
    <cellStyle name="요약 3 4 10" xfId="4877"/>
    <cellStyle name="요약 3 4 2" xfId="2111"/>
    <cellStyle name="요약 3 4 2 2" xfId="2855"/>
    <cellStyle name="요약 3 4 2 2 2" xfId="5058"/>
    <cellStyle name="요약 3 4 2 3" xfId="3496"/>
    <cellStyle name="요약 3 4 2 3 2" xfId="5620"/>
    <cellStyle name="요약 3 4 2 4" xfId="3324"/>
    <cellStyle name="요약 3 4 2 5" xfId="3458"/>
    <cellStyle name="요약 3 4 2 5 2" xfId="5587"/>
    <cellStyle name="요약 3 4 2 6" xfId="3773"/>
    <cellStyle name="요약 3 4 2 6 2" xfId="5822"/>
    <cellStyle name="요약 3 4 2 7" xfId="3980"/>
    <cellStyle name="요약 3 4 2 7 2" xfId="5988"/>
    <cellStyle name="요약 3 4 2 8" xfId="4401"/>
    <cellStyle name="요약 3 4 2 9" xfId="5327"/>
    <cellStyle name="요약 3 4 3" xfId="2211"/>
    <cellStyle name="요약 3 4 3 2" xfId="4489"/>
    <cellStyle name="요약 3 4 4" xfId="2142"/>
    <cellStyle name="요약 3 4 4 2" xfId="4430"/>
    <cellStyle name="요약 3 4 5" xfId="3690"/>
    <cellStyle name="요약 3 4 6" xfId="2881"/>
    <cellStyle name="요약 3 4 6 2" xfId="5083"/>
    <cellStyle name="요약 3 4 7" xfId="3481"/>
    <cellStyle name="요약 3 4 7 2" xfId="5607"/>
    <cellStyle name="요약 3 4 8" xfId="4006"/>
    <cellStyle name="요약 3 4 8 2" xfId="6011"/>
    <cellStyle name="요약 3 4 9" xfId="4234"/>
    <cellStyle name="요약 3 5" xfId="1821"/>
    <cellStyle name="요약 3 5 10" xfId="5719"/>
    <cellStyle name="요약 3 5 2" xfId="1988"/>
    <cellStyle name="요약 3 5 2 2" xfId="2518"/>
    <cellStyle name="요약 3 5 2 2 2" xfId="4765"/>
    <cellStyle name="요약 3 5 2 3" xfId="3237"/>
    <cellStyle name="요약 3 5 2 3 2" xfId="5396"/>
    <cellStyle name="요약 3 5 2 4" xfId="2411"/>
    <cellStyle name="요약 3 5 2 5" xfId="2781"/>
    <cellStyle name="요약 3 5 2 5 2" xfId="4991"/>
    <cellStyle name="요약 3 5 2 6" xfId="2215"/>
    <cellStyle name="요약 3 5 2 6 2" xfId="4492"/>
    <cellStyle name="요약 3 5 2 7" xfId="3924"/>
    <cellStyle name="요약 3 5 2 7 2" xfId="5949"/>
    <cellStyle name="요약 3 5 2 8" xfId="4278"/>
    <cellStyle name="요약 3 5 2 9" xfId="3430"/>
    <cellStyle name="요약 3 5 3" xfId="3294"/>
    <cellStyle name="요약 3 5 3 2" xfId="5445"/>
    <cellStyle name="요약 3 5 4" xfId="2688"/>
    <cellStyle name="요약 3 5 4 2" xfId="4913"/>
    <cellStyle name="요약 3 5 5" xfId="3572"/>
    <cellStyle name="요약 3 5 6" xfId="3062"/>
    <cellStyle name="요약 3 5 6 2" xfId="5242"/>
    <cellStyle name="요약 3 5 7" xfId="3880"/>
    <cellStyle name="요약 3 5 7 2" xfId="5912"/>
    <cellStyle name="요약 3 5 8" xfId="3776"/>
    <cellStyle name="요약 3 5 8 2" xfId="5824"/>
    <cellStyle name="요약 3 5 9" xfId="4111"/>
    <cellStyle name="요약 3 6" xfId="1978"/>
    <cellStyle name="요약 3 6 2" xfId="3096"/>
    <cellStyle name="요약 3 6 2 2" xfId="5272"/>
    <cellStyle name="요약 3 6 3" xfId="2446"/>
    <cellStyle name="요약 3 6 3 2" xfId="4704"/>
    <cellStyle name="요약 3 6 4" xfId="2942"/>
    <cellStyle name="요약 3 6 5" xfId="3780"/>
    <cellStyle name="요약 3 6 5 2" xfId="5828"/>
    <cellStyle name="요약 3 6 6" xfId="2123"/>
    <cellStyle name="요약 3 6 6 2" xfId="4412"/>
    <cellStyle name="요약 3 6 7" xfId="3280"/>
    <cellStyle name="요약 3 6 7 2" xfId="5434"/>
    <cellStyle name="요약 3 6 8" xfId="4268"/>
    <cellStyle name="요약 3 6 9" xfId="3632"/>
    <cellStyle name="요약 3 7" xfId="4101"/>
    <cellStyle name="요약 4" xfId="796"/>
    <cellStyle name="요약 4 2" xfId="1881"/>
    <cellStyle name="요약 4 2 10" xfId="3415"/>
    <cellStyle name="요약 4 2 2" xfId="2048"/>
    <cellStyle name="요약 4 2 2 2" xfId="3024"/>
    <cellStyle name="요약 4 2 2 2 2" xfId="5206"/>
    <cellStyle name="요약 4 2 2 3" xfId="2668"/>
    <cellStyle name="요약 4 2 2 3 2" xfId="4895"/>
    <cellStyle name="요약 4 2 2 4" xfId="2748"/>
    <cellStyle name="요약 4 2 2 5" xfId="3303"/>
    <cellStyle name="요약 4 2 2 5 2" xfId="5450"/>
    <cellStyle name="요약 4 2 2 6" xfId="2536"/>
    <cellStyle name="요약 4 2 2 6 2" xfId="4782"/>
    <cellStyle name="요약 4 2 2 7" xfId="3988"/>
    <cellStyle name="요약 4 2 2 7 2" xfId="5994"/>
    <cellStyle name="요약 4 2 2 8" xfId="4338"/>
    <cellStyle name="요약 4 2 2 9" xfId="3014"/>
    <cellStyle name="요약 4 2 3" xfId="2198"/>
    <cellStyle name="요약 4 2 3 2" xfId="4477"/>
    <cellStyle name="요약 4 2 4" xfId="2533"/>
    <cellStyle name="요약 4 2 4 2" xfId="4780"/>
    <cellStyle name="요약 4 2 5" xfId="3716"/>
    <cellStyle name="요약 4 2 6" xfId="3030"/>
    <cellStyle name="요약 4 2 6 2" xfId="5212"/>
    <cellStyle name="요약 4 2 7" xfId="2510"/>
    <cellStyle name="요약 4 2 7 2" xfId="4757"/>
    <cellStyle name="요약 4 2 8" xfId="3169"/>
    <cellStyle name="요약 4 2 8 2" xfId="5337"/>
    <cellStyle name="요약 4 2 9" xfId="4171"/>
    <cellStyle name="요약 4 3" xfId="1928"/>
    <cellStyle name="요약 4 3 10" xfId="5679"/>
    <cellStyle name="요약 4 3 2" xfId="2095"/>
    <cellStyle name="요약 4 3 2 2" xfId="2667"/>
    <cellStyle name="요약 4 3 2 2 2" xfId="4894"/>
    <cellStyle name="요약 4 3 2 3" xfId="2135"/>
    <cellStyle name="요약 4 3 2 3 2" xfId="4423"/>
    <cellStyle name="요약 4 3 2 4" xfId="2500"/>
    <cellStyle name="요약 4 3 2 5" xfId="2870"/>
    <cellStyle name="요약 4 3 2 5 2" xfId="5072"/>
    <cellStyle name="요약 4 3 2 6" xfId="2825"/>
    <cellStyle name="요약 4 3 2 6 2" xfId="5031"/>
    <cellStyle name="요약 4 3 2 7" xfId="2535"/>
    <cellStyle name="요약 4 3 2 7 2" xfId="4781"/>
    <cellStyle name="요약 4 3 2 8" xfId="4385"/>
    <cellStyle name="요약 4 3 2 9" xfId="4066"/>
    <cellStyle name="요약 4 3 3" xfId="2401"/>
    <cellStyle name="요약 4 3 3 2" xfId="4666"/>
    <cellStyle name="요약 4 3 4" xfId="2818"/>
    <cellStyle name="요약 4 3 4 2" xfId="5026"/>
    <cellStyle name="요약 4 3 5" xfId="2858"/>
    <cellStyle name="요약 4 3 6" xfId="2912"/>
    <cellStyle name="요약 4 3 6 2" xfId="5111"/>
    <cellStyle name="요약 4 3 7" xfId="3598"/>
    <cellStyle name="요약 4 3 7 2" xfId="5702"/>
    <cellStyle name="요약 4 3 8" xfId="3935"/>
    <cellStyle name="요약 4 3 8 2" xfId="5956"/>
    <cellStyle name="요약 4 3 9" xfId="4218"/>
    <cellStyle name="요약 4 4" xfId="1903"/>
    <cellStyle name="요약 4 4 10" xfId="4039"/>
    <cellStyle name="요약 4 4 2" xfId="2070"/>
    <cellStyle name="요약 4 4 2 2" xfId="2412"/>
    <cellStyle name="요약 4 4 2 2 2" xfId="4676"/>
    <cellStyle name="요약 4 4 2 3" xfId="3542"/>
    <cellStyle name="요약 4 4 2 3 2" xfId="5656"/>
    <cellStyle name="요약 4 4 2 4" xfId="2147"/>
    <cellStyle name="요약 4 4 2 5" xfId="3500"/>
    <cellStyle name="요약 4 4 2 5 2" xfId="5622"/>
    <cellStyle name="요약 4 4 2 6" xfId="3756"/>
    <cellStyle name="요약 4 4 2 6 2" xfId="5806"/>
    <cellStyle name="요약 4 4 2 7" xfId="3775"/>
    <cellStyle name="요약 4 4 2 7 2" xfId="5823"/>
    <cellStyle name="요약 4 4 2 8" xfId="4360"/>
    <cellStyle name="요약 4 4 2 9" xfId="2177"/>
    <cellStyle name="요약 4 4 3" xfId="3198"/>
    <cellStyle name="요약 4 4 3 2" xfId="5364"/>
    <cellStyle name="요약 4 4 4" xfId="3442"/>
    <cellStyle name="요약 4 4 4 2" xfId="5572"/>
    <cellStyle name="요약 4 4 5" xfId="3614"/>
    <cellStyle name="요약 4 4 6" xfId="3838"/>
    <cellStyle name="요약 4 4 6 2" xfId="5877"/>
    <cellStyle name="요약 4 4 7" xfId="2506"/>
    <cellStyle name="요약 4 4 7 2" xfId="4754"/>
    <cellStyle name="요약 4 4 8" xfId="3898"/>
    <cellStyle name="요약 4 4 8 2" xfId="5927"/>
    <cellStyle name="요약 4 4 9" xfId="4193"/>
    <cellStyle name="요약 4 5" xfId="1943"/>
    <cellStyle name="요약 4 5 10" xfId="5691"/>
    <cellStyle name="요약 4 5 2" xfId="2110"/>
    <cellStyle name="요약 4 5 2 2" xfId="2831"/>
    <cellStyle name="요약 4 5 2 2 2" xfId="5035"/>
    <cellStyle name="요약 4 5 2 3" xfId="3173"/>
    <cellStyle name="요약 4 5 2 3 2" xfId="5341"/>
    <cellStyle name="요약 4 5 2 4" xfId="3297"/>
    <cellStyle name="요약 4 5 2 5" xfId="3040"/>
    <cellStyle name="요약 4 5 2 5 2" xfId="5222"/>
    <cellStyle name="요약 4 5 2 6" xfId="2591"/>
    <cellStyle name="요약 4 5 2 6 2" xfId="4832"/>
    <cellStyle name="요약 4 5 2 7" xfId="2906"/>
    <cellStyle name="요약 4 5 2 7 2" xfId="5105"/>
    <cellStyle name="요약 4 5 2 8" xfId="4400"/>
    <cellStyle name="요약 4 5 2 9" xfId="5563"/>
    <cellStyle name="요약 4 5 3" xfId="3273"/>
    <cellStyle name="요약 4 5 3 2" xfId="5427"/>
    <cellStyle name="요약 4 5 4" xfId="3111"/>
    <cellStyle name="요약 4 5 4 2" xfId="5285"/>
    <cellStyle name="요약 4 5 5" xfId="3647"/>
    <cellStyle name="요약 4 5 6" xfId="2873"/>
    <cellStyle name="요약 4 5 6 2" xfId="5075"/>
    <cellStyle name="요약 4 5 7" xfId="3873"/>
    <cellStyle name="요약 4 5 7 2" xfId="5907"/>
    <cellStyle name="요약 4 5 8" xfId="3609"/>
    <cellStyle name="요약 4 5 8 2" xfId="5712"/>
    <cellStyle name="요약 4 5 9" xfId="4233"/>
    <cellStyle name="요약 4 6" xfId="1983"/>
    <cellStyle name="요약 4 6 2" xfId="2829"/>
    <cellStyle name="요약 4 6 2 2" xfId="5034"/>
    <cellStyle name="요약 4 6 3" xfId="3069"/>
    <cellStyle name="요약 4 6 3 2" xfId="5247"/>
    <cellStyle name="요약 4 6 4" xfId="2987"/>
    <cellStyle name="요약 4 6 5" xfId="3113"/>
    <cellStyle name="요약 4 6 5 2" xfId="5286"/>
    <cellStyle name="요약 4 6 6" xfId="3425"/>
    <cellStyle name="요약 4 6 6 2" xfId="5557"/>
    <cellStyle name="요약 4 6 7" xfId="3899"/>
    <cellStyle name="요약 4 6 7 2" xfId="5928"/>
    <cellStyle name="요약 4 6 8" xfId="4273"/>
    <cellStyle name="요약 4 6 9" xfId="3370"/>
    <cellStyle name="요약 4 7" xfId="4106"/>
    <cellStyle name="요약 5" xfId="34"/>
    <cellStyle name="요약 5 2" xfId="1825"/>
    <cellStyle name="요약 5 2 10" xfId="5779"/>
    <cellStyle name="요약 5 2 2" xfId="1992"/>
    <cellStyle name="요약 5 2 2 2" xfId="2998"/>
    <cellStyle name="요약 5 2 2 2 2" xfId="5184"/>
    <cellStyle name="요약 5 2 2 3" xfId="3379"/>
    <cellStyle name="요약 5 2 2 3 2" xfId="5516"/>
    <cellStyle name="요약 5 2 2 4" xfId="3190"/>
    <cellStyle name="요약 5 2 2 5" xfId="2520"/>
    <cellStyle name="요약 5 2 2 5 2" xfId="4767"/>
    <cellStyle name="요약 5 2 2 6" xfId="2343"/>
    <cellStyle name="요약 5 2 2 6 2" xfId="4612"/>
    <cellStyle name="요약 5 2 2 7" xfId="3460"/>
    <cellStyle name="요약 5 2 2 7 2" xfId="5589"/>
    <cellStyle name="요약 5 2 2 8" xfId="4282"/>
    <cellStyle name="요약 5 2 2 9" xfId="4015"/>
    <cellStyle name="요약 5 2 3" xfId="2154"/>
    <cellStyle name="요약 5 2 3 2" xfId="4440"/>
    <cellStyle name="요약 5 2 4" xfId="3393"/>
    <cellStyle name="요약 5 2 4 2" xfId="5528"/>
    <cellStyle name="요약 5 2 5" xfId="3699"/>
    <cellStyle name="요약 5 2 6" xfId="2184"/>
    <cellStyle name="요약 5 2 6 2" xfId="4465"/>
    <cellStyle name="요약 5 2 7" xfId="2666"/>
    <cellStyle name="요약 5 2 7 2" xfId="4893"/>
    <cellStyle name="요약 5 2 8" xfId="3915"/>
    <cellStyle name="요약 5 2 8 2" xfId="5943"/>
    <cellStyle name="요약 5 2 9" xfId="4115"/>
    <cellStyle name="요약 5 3" xfId="1921"/>
    <cellStyle name="요약 5 3 10" xfId="4955"/>
    <cellStyle name="요약 5 3 2" xfId="2088"/>
    <cellStyle name="요약 5 3 2 2" xfId="3144"/>
    <cellStyle name="요약 5 3 2 2 2" xfId="5313"/>
    <cellStyle name="요약 5 3 2 3" xfId="2786"/>
    <cellStyle name="요약 5 3 2 3 2" xfId="4994"/>
    <cellStyle name="요약 5 3 2 4" xfId="3473"/>
    <cellStyle name="요약 5 3 2 5" xfId="3833"/>
    <cellStyle name="요약 5 3 2 5 2" xfId="5872"/>
    <cellStyle name="요약 5 3 2 6" xfId="2896"/>
    <cellStyle name="요약 5 3 2 6 2" xfId="5097"/>
    <cellStyle name="요약 5 3 2 7" xfId="3668"/>
    <cellStyle name="요약 5 3 2 7 2" xfId="5745"/>
    <cellStyle name="요약 5 3 2 8" xfId="4378"/>
    <cellStyle name="요약 5 3 2 9" xfId="3333"/>
    <cellStyle name="요약 5 3 3" xfId="2978"/>
    <cellStyle name="요약 5 3 3 2" xfId="5167"/>
    <cellStyle name="요약 5 3 4" xfId="3265"/>
    <cellStyle name="요약 5 3 4 2" xfId="5420"/>
    <cellStyle name="요약 5 3 5" xfId="2311"/>
    <cellStyle name="요약 5 3 6" xfId="2265"/>
    <cellStyle name="요약 5 3 6 2" xfId="4539"/>
    <cellStyle name="요약 5 3 7" xfId="3150"/>
    <cellStyle name="요약 5 3 7 2" xfId="5319"/>
    <cellStyle name="요약 5 3 8" xfId="3987"/>
    <cellStyle name="요약 5 3 8 2" xfId="5993"/>
    <cellStyle name="요약 5 3 9" xfId="4211"/>
    <cellStyle name="요약 5 4" xfId="1932"/>
    <cellStyle name="요약 5 4 10" xfId="5717"/>
    <cellStyle name="요약 5 4 2" xfId="2099"/>
    <cellStyle name="요약 5 4 2 2" xfId="2964"/>
    <cellStyle name="요약 5 4 2 2 2" xfId="5155"/>
    <cellStyle name="요약 5 4 2 3" xfId="3267"/>
    <cellStyle name="요약 5 4 2 3 2" xfId="5422"/>
    <cellStyle name="요약 5 4 2 4" xfId="3063"/>
    <cellStyle name="요약 5 4 2 5" xfId="3351"/>
    <cellStyle name="요약 5 4 2 5 2" xfId="5489"/>
    <cellStyle name="요약 5 4 2 6" xfId="3331"/>
    <cellStyle name="요약 5 4 2 6 2" xfId="5473"/>
    <cellStyle name="요약 5 4 2 7" xfId="3955"/>
    <cellStyle name="요약 5 4 2 7 2" xfId="5973"/>
    <cellStyle name="요약 5 4 2 8" xfId="4389"/>
    <cellStyle name="요약 5 4 2 9" xfId="4027"/>
    <cellStyle name="요약 5 4 3" xfId="2730"/>
    <cellStyle name="요약 5 4 3 2" xfId="4948"/>
    <cellStyle name="요약 5 4 4" xfId="2459"/>
    <cellStyle name="요약 5 4 4 2" xfId="4716"/>
    <cellStyle name="요약 5 4 5" xfId="2428"/>
    <cellStyle name="요약 5 4 6" xfId="2375"/>
    <cellStyle name="요약 5 4 6 2" xfId="4642"/>
    <cellStyle name="요약 5 4 7" xfId="2853"/>
    <cellStyle name="요약 5 4 7 2" xfId="5056"/>
    <cellStyle name="요약 5 4 8" xfId="3771"/>
    <cellStyle name="요약 5 4 8 2" xfId="5820"/>
    <cellStyle name="요약 5 4 9" xfId="4222"/>
    <cellStyle name="요약 5 5" xfId="1948"/>
    <cellStyle name="요약 5 5 10" xfId="4494"/>
    <cellStyle name="요약 5 5 2" xfId="2115"/>
    <cellStyle name="요약 5 5 2 2" xfId="2947"/>
    <cellStyle name="요약 5 5 2 2 2" xfId="5142"/>
    <cellStyle name="요약 5 5 2 3" xfId="2627"/>
    <cellStyle name="요약 5 5 2 3 2" xfId="4859"/>
    <cellStyle name="요약 5 5 2 4" xfId="3493"/>
    <cellStyle name="요약 5 5 2 5" xfId="3491"/>
    <cellStyle name="요약 5 5 2 5 2" xfId="5617"/>
    <cellStyle name="요약 5 5 2 6" xfId="3555"/>
    <cellStyle name="요약 5 5 2 6 2" xfId="5668"/>
    <cellStyle name="요약 5 5 2 7" xfId="3796"/>
    <cellStyle name="요약 5 5 2 7 2" xfId="5839"/>
    <cellStyle name="요약 5 5 2 8" xfId="4405"/>
    <cellStyle name="요약 5 5 2 9" xfId="4791"/>
    <cellStyle name="요약 5 5 3" xfId="2190"/>
    <cellStyle name="요약 5 5 3 2" xfId="4471"/>
    <cellStyle name="요약 5 5 4" xfId="2970"/>
    <cellStyle name="요약 5 5 4 2" xfId="5161"/>
    <cellStyle name="요약 5 5 5" xfId="3735"/>
    <cellStyle name="요약 5 5 6" xfId="2639"/>
    <cellStyle name="요약 5 5 6 2" xfId="4868"/>
    <cellStyle name="요약 5 5 7" xfId="3817"/>
    <cellStyle name="요약 5 5 7 2" xfId="5857"/>
    <cellStyle name="요약 5 5 8" xfId="2862"/>
    <cellStyle name="요약 5 5 8 2" xfId="5064"/>
    <cellStyle name="요약 5 5 9" xfId="4238"/>
    <cellStyle name="요약 5 6" xfId="1954"/>
    <cellStyle name="요약 5 6 2" xfId="2237"/>
    <cellStyle name="요약 5 6 2 2" xfId="4513"/>
    <cellStyle name="요약 5 6 3" xfId="3199"/>
    <cellStyle name="요약 5 6 3 2" xfId="5365"/>
    <cellStyle name="요약 5 6 4" xfId="3630"/>
    <cellStyle name="요약 5 6 5" xfId="3149"/>
    <cellStyle name="요약 5 6 5 2" xfId="5318"/>
    <cellStyle name="요약 5 6 6" xfId="3847"/>
    <cellStyle name="요약 5 6 6 2" xfId="5884"/>
    <cellStyle name="요약 5 6 7" xfId="2880"/>
    <cellStyle name="요약 5 6 7 2" xfId="5082"/>
    <cellStyle name="요약 5 6 8" xfId="4244"/>
    <cellStyle name="요약 5 6 9" xfId="4017"/>
    <cellStyle name="요약 5 7" xfId="4077"/>
    <cellStyle name="입력 2" xfId="78"/>
    <cellStyle name="입력 2 2" xfId="1831"/>
    <cellStyle name="입력 2 2 10" xfId="4054"/>
    <cellStyle name="입력 2 2 2" xfId="1998"/>
    <cellStyle name="입력 2 2 2 2" xfId="3136"/>
    <cellStyle name="입력 2 2 2 2 2" xfId="5306"/>
    <cellStyle name="입력 2 2 2 3" xfId="2308"/>
    <cellStyle name="입력 2 2 2 3 2" xfId="4580"/>
    <cellStyle name="입력 2 2 2 4" xfId="2764"/>
    <cellStyle name="입력 2 2 2 5" xfId="3765"/>
    <cellStyle name="입력 2 2 2 5 2" xfId="5814"/>
    <cellStyle name="입력 2 2 2 6" xfId="2393"/>
    <cellStyle name="입력 2 2 2 6 2" xfId="4658"/>
    <cellStyle name="입력 2 2 2 7" xfId="3636"/>
    <cellStyle name="입력 2 2 2 7 2" xfId="5725"/>
    <cellStyle name="입력 2 2 2 8" xfId="4288"/>
    <cellStyle name="입력 2 2 2 9" xfId="4482"/>
    <cellStyle name="입력 2 2 3" xfId="2227"/>
    <cellStyle name="입력 2 2 3 2" xfId="4503"/>
    <cellStyle name="입력 2 2 4" xfId="3405"/>
    <cellStyle name="입력 2 2 4 2" xfId="5539"/>
    <cellStyle name="입력 2 2 5" xfId="3658"/>
    <cellStyle name="입력 2 2 6" xfId="2165"/>
    <cellStyle name="입력 2 2 6 2" xfId="4449"/>
    <cellStyle name="입력 2 2 7" xfId="2550"/>
    <cellStyle name="입력 2 2 7 2" xfId="4795"/>
    <cellStyle name="입력 2 2 8" xfId="3911"/>
    <cellStyle name="입력 2 2 8 2" xfId="5939"/>
    <cellStyle name="입력 2 2 9" xfId="4121"/>
    <cellStyle name="입력 2 3" xfId="1886"/>
    <cellStyle name="입력 2 3 10" xfId="5757"/>
    <cellStyle name="입력 2 3 2" xfId="2053"/>
    <cellStyle name="입력 2 3 2 2" xfId="2643"/>
    <cellStyle name="입력 2 3 2 2 2" xfId="4871"/>
    <cellStyle name="입력 2 3 2 3" xfId="3259"/>
    <cellStyle name="입력 2 3 2 3 2" xfId="5415"/>
    <cellStyle name="입력 2 3 2 4" xfId="2679"/>
    <cellStyle name="입력 2 3 2 5" xfId="2129"/>
    <cellStyle name="입력 2 3 2 5 2" xfId="4418"/>
    <cellStyle name="입력 2 3 2 6" xfId="3271"/>
    <cellStyle name="입력 2 3 2 6 2" xfId="5425"/>
    <cellStyle name="입력 2 3 2 7" xfId="2172"/>
    <cellStyle name="입력 2 3 2 7 2" xfId="4454"/>
    <cellStyle name="입력 2 3 2 8" xfId="4343"/>
    <cellStyle name="입력 2 3 2 9" xfId="5730"/>
    <cellStyle name="입력 2 3 3" xfId="3088"/>
    <cellStyle name="입력 2 3 3 2" xfId="5264"/>
    <cellStyle name="입력 2 3 4" xfId="2333"/>
    <cellStyle name="입력 2 3 4 2" xfId="4602"/>
    <cellStyle name="입력 2 3 5" xfId="2318"/>
    <cellStyle name="입력 2 3 6" xfId="3767"/>
    <cellStyle name="입력 2 3 6 2" xfId="5816"/>
    <cellStyle name="입력 2 3 7" xfId="3153"/>
    <cellStyle name="입력 2 3 7 2" xfId="5322"/>
    <cellStyle name="입력 2 3 8" xfId="3054"/>
    <cellStyle name="입력 2 3 8 2" xfId="5235"/>
    <cellStyle name="입력 2 3 9" xfId="4176"/>
    <cellStyle name="입력 2 4" xfId="1897"/>
    <cellStyle name="입력 2 4 10" xfId="4016"/>
    <cellStyle name="입력 2 4 2" xfId="2064"/>
    <cellStyle name="입력 2 4 2 2" xfId="2651"/>
    <cellStyle name="입력 2 4 2 2 2" xfId="4879"/>
    <cellStyle name="입력 2 4 2 3" xfId="2342"/>
    <cellStyle name="입력 2 4 2 3 2" xfId="4611"/>
    <cellStyle name="입력 2 4 2 4" xfId="3064"/>
    <cellStyle name="입력 2 4 2 5" xfId="3032"/>
    <cellStyle name="입력 2 4 2 5 2" xfId="5214"/>
    <cellStyle name="입력 2 4 2 6" xfId="3411"/>
    <cellStyle name="입력 2 4 2 6 2" xfId="5545"/>
    <cellStyle name="입력 2 4 2 7" xfId="2445"/>
    <cellStyle name="입력 2 4 2 7 2" xfId="4703"/>
    <cellStyle name="입력 2 4 2 8" xfId="4354"/>
    <cellStyle name="입력 2 4 2 9" xfId="3503"/>
    <cellStyle name="입력 2 4 3" xfId="2149"/>
    <cellStyle name="입력 2 4 3 2" xfId="4435"/>
    <cellStyle name="입력 2 4 4" xfId="2541"/>
    <cellStyle name="입력 2 4 4 2" xfId="4787"/>
    <cellStyle name="입력 2 4 5" xfId="3728"/>
    <cellStyle name="입력 2 4 6" xfId="3424"/>
    <cellStyle name="입력 2 4 6 2" xfId="5556"/>
    <cellStyle name="입력 2 4 7" xfId="3146"/>
    <cellStyle name="입력 2 4 7 2" xfId="5315"/>
    <cellStyle name="입력 2 4 8" xfId="3826"/>
    <cellStyle name="입력 2 4 8 2" xfId="5865"/>
    <cellStyle name="입력 2 4 9" xfId="4187"/>
    <cellStyle name="입력 2 5" xfId="1890"/>
    <cellStyle name="입력 2 5 10" xfId="5750"/>
    <cellStyle name="입력 2 5 2" xfId="2057"/>
    <cellStyle name="입력 2 5 2 2" xfId="2943"/>
    <cellStyle name="입력 2 5 2 2 2" xfId="5138"/>
    <cellStyle name="입력 2 5 2 3" xfId="2653"/>
    <cellStyle name="입력 2 5 2 3 2" xfId="4881"/>
    <cellStyle name="입력 2 5 2 4" xfId="3315"/>
    <cellStyle name="입력 2 5 2 5" xfId="2901"/>
    <cellStyle name="입력 2 5 2 5 2" xfId="5101"/>
    <cellStyle name="입력 2 5 2 6" xfId="3371"/>
    <cellStyle name="입력 2 5 2 6 2" xfId="5508"/>
    <cellStyle name="입력 2 5 2 7" xfId="2283"/>
    <cellStyle name="입력 2 5 2 7 2" xfId="4557"/>
    <cellStyle name="입력 2 5 2 8" xfId="4347"/>
    <cellStyle name="입력 2 5 2 9" xfId="5559"/>
    <cellStyle name="입력 2 5 3" xfId="2491"/>
    <cellStyle name="입력 2 5 3 2" xfId="4743"/>
    <cellStyle name="입력 2 5 4" xfId="2746"/>
    <cellStyle name="입력 2 5 4 2" xfId="4960"/>
    <cellStyle name="입력 2 5 5" xfId="2444"/>
    <cellStyle name="입력 2 5 6" xfId="2330"/>
    <cellStyle name="입력 2 5 6 2" xfId="4600"/>
    <cellStyle name="입력 2 5 7" xfId="2715"/>
    <cellStyle name="입력 2 5 7 2" xfId="4936"/>
    <cellStyle name="입력 2 5 8" xfId="3989"/>
    <cellStyle name="입력 2 5 8 2" xfId="5995"/>
    <cellStyle name="입력 2 5 9" xfId="4180"/>
    <cellStyle name="입력 2 6" xfId="1960"/>
    <cellStyle name="입력 2 6 2" xfId="3241"/>
    <cellStyle name="입력 2 6 2 2" xfId="5399"/>
    <cellStyle name="입력 2 6 3" xfId="3191"/>
    <cellStyle name="입력 2 6 3 2" xfId="5358"/>
    <cellStyle name="입력 2 6 4" xfId="3563"/>
    <cellStyle name="입력 2 6 5" xfId="3274"/>
    <cellStyle name="입력 2 6 5 2" xfId="5428"/>
    <cellStyle name="입력 2 6 6" xfId="3857"/>
    <cellStyle name="입력 2 6 6 2" xfId="5894"/>
    <cellStyle name="입력 2 6 7" xfId="3920"/>
    <cellStyle name="입력 2 6 7 2" xfId="5946"/>
    <cellStyle name="입력 2 6 8" xfId="4250"/>
    <cellStyle name="입력 2 6 9" xfId="3660"/>
    <cellStyle name="입력 2 7" xfId="4083"/>
    <cellStyle name="입력 3" xfId="256"/>
    <cellStyle name="입력 3 2" xfId="1853"/>
    <cellStyle name="입력 3 2 10" xfId="4841"/>
    <cellStyle name="입력 3 2 2" xfId="2020"/>
    <cellStyle name="입력 3 2 2 2" xfId="3164"/>
    <cellStyle name="입력 3 2 2 2 2" xfId="5332"/>
    <cellStyle name="입력 3 2 2 3" xfId="2254"/>
    <cellStyle name="입력 3 2 2 3 2" xfId="4528"/>
    <cellStyle name="입력 3 2 2 4" xfId="2830"/>
    <cellStyle name="입력 3 2 2 5" xfId="3795"/>
    <cellStyle name="입력 3 2 2 5 2" xfId="5838"/>
    <cellStyle name="입력 3 2 2 6" xfId="2828"/>
    <cellStyle name="입력 3 2 2 6 2" xfId="5033"/>
    <cellStyle name="입력 3 2 2 7" xfId="3824"/>
    <cellStyle name="입력 3 2 2 7 2" xfId="5863"/>
    <cellStyle name="입력 3 2 2 8" xfId="4310"/>
    <cellStyle name="입력 3 2 2 9" xfId="4916"/>
    <cellStyle name="입력 3 2 3" xfId="2133"/>
    <cellStyle name="입력 3 2 3 2" xfId="4421"/>
    <cellStyle name="입력 3 2 4" xfId="2339"/>
    <cellStyle name="입력 3 2 4 2" xfId="4608"/>
    <cellStyle name="입력 3 2 5" xfId="3678"/>
    <cellStyle name="입력 3 2 6" xfId="2183"/>
    <cellStyle name="입력 3 2 6 2" xfId="4464"/>
    <cellStyle name="입력 3 2 7" xfId="2751"/>
    <cellStyle name="입력 3 2 7 2" xfId="4964"/>
    <cellStyle name="입력 3 2 8" xfId="2155"/>
    <cellStyle name="입력 3 2 8 2" xfId="4441"/>
    <cellStyle name="입력 3 2 9" xfId="4143"/>
    <cellStyle name="입력 3 3" xfId="1930"/>
    <cellStyle name="입력 3 3 10" xfId="4064"/>
    <cellStyle name="입력 3 3 2" xfId="2097"/>
    <cellStyle name="입력 3 3 2 2" xfId="2756"/>
    <cellStyle name="입력 3 3 2 2 2" xfId="4969"/>
    <cellStyle name="입력 3 3 2 3" xfId="3253"/>
    <cellStyle name="입력 3 3 2 3 2" xfId="5409"/>
    <cellStyle name="입력 3 3 2 4" xfId="2995"/>
    <cellStyle name="입력 3 3 2 5" xfId="3507"/>
    <cellStyle name="입력 3 3 2 5 2" xfId="5627"/>
    <cellStyle name="입력 3 3 2 6" xfId="2815"/>
    <cellStyle name="입력 3 3 2 6 2" xfId="5023"/>
    <cellStyle name="입력 3 3 2 7" xfId="3993"/>
    <cellStyle name="입력 3 3 2 7 2" xfId="5999"/>
    <cellStyle name="입력 3 3 2 8" xfId="4387"/>
    <cellStyle name="입력 3 3 2 9" xfId="5562"/>
    <cellStyle name="입력 3 3 3" xfId="2872"/>
    <cellStyle name="입력 3 3 3 2" xfId="5074"/>
    <cellStyle name="입력 3 3 4" xfId="3311"/>
    <cellStyle name="입력 3 3 4 2" xfId="5456"/>
    <cellStyle name="입력 3 3 5" xfId="3498"/>
    <cellStyle name="입력 3 3 6" xfId="2846"/>
    <cellStyle name="입력 3 3 6 2" xfId="5049"/>
    <cellStyle name="입력 3 3 7" xfId="2988"/>
    <cellStyle name="입력 3 3 7 2" xfId="5175"/>
    <cellStyle name="입력 3 3 8" xfId="3561"/>
    <cellStyle name="입력 3 3 8 2" xfId="5674"/>
    <cellStyle name="입력 3 3 9" xfId="4220"/>
    <cellStyle name="입력 3 4" xfId="1877"/>
    <cellStyle name="입력 3 4 10" xfId="3112"/>
    <cellStyle name="입력 3 4 2" xfId="2044"/>
    <cellStyle name="입력 3 4 2 2" xfId="2736"/>
    <cellStyle name="입력 3 4 2 2 2" xfId="4952"/>
    <cellStyle name="입력 3 4 2 3" xfId="2447"/>
    <cellStyle name="입력 3 4 2 3 2" xfId="4705"/>
    <cellStyle name="입력 3 4 2 4" xfId="2695"/>
    <cellStyle name="입력 3 4 2 5" xfId="2529"/>
    <cellStyle name="입력 3 4 2 5 2" xfId="4776"/>
    <cellStyle name="입력 3 4 2 6" xfId="2950"/>
    <cellStyle name="입력 3 4 2 6 2" xfId="5145"/>
    <cellStyle name="입력 3 4 2 7" xfId="3474"/>
    <cellStyle name="입력 3 4 2 7 2" xfId="5602"/>
    <cellStyle name="입력 3 4 2 8" xfId="4334"/>
    <cellStyle name="입력 3 4 2 9" xfId="3864"/>
    <cellStyle name="입력 3 4 3" xfId="2124"/>
    <cellStyle name="입력 3 4 3 2" xfId="4413"/>
    <cellStyle name="입력 3 4 4" xfId="2509"/>
    <cellStyle name="입력 3 4 4 2" xfId="4756"/>
    <cellStyle name="입력 3 4 5" xfId="3721"/>
    <cellStyle name="입력 3 4 6" xfId="3526"/>
    <cellStyle name="입력 3 4 6 2" xfId="5643"/>
    <cellStyle name="입력 3 4 7" xfId="2932"/>
    <cellStyle name="입력 3 4 7 2" xfId="5129"/>
    <cellStyle name="입력 3 4 8" xfId="3485"/>
    <cellStyle name="입력 3 4 8 2" xfId="5611"/>
    <cellStyle name="입력 3 4 9" xfId="4167"/>
    <cellStyle name="입력 3 5" xfId="1896"/>
    <cellStyle name="입력 3 5 10" xfId="4020"/>
    <cellStyle name="입력 3 5 2" xfId="2063"/>
    <cellStyle name="입력 3 5 2 2" xfId="3083"/>
    <cellStyle name="입력 3 5 2 2 2" xfId="5260"/>
    <cellStyle name="입력 3 5 2 3" xfId="2417"/>
    <cellStyle name="입력 3 5 2 3 2" xfId="4681"/>
    <cellStyle name="입력 3 5 2 4" xfId="2364"/>
    <cellStyle name="입력 3 5 2 5" xfId="3762"/>
    <cellStyle name="입력 3 5 2 5 2" xfId="5811"/>
    <cellStyle name="입력 3 5 2 6" xfId="3708"/>
    <cellStyle name="입력 3 5 2 6 2" xfId="5769"/>
    <cellStyle name="입력 3 5 2 7" xfId="3958"/>
    <cellStyle name="입력 3 5 2 7 2" xfId="5976"/>
    <cellStyle name="입력 3 5 2 8" xfId="4353"/>
    <cellStyle name="입력 3 5 2 9" xfId="4025"/>
    <cellStyle name="입력 3 5 3" xfId="3217"/>
    <cellStyle name="입력 3 5 3 2" xfId="5381"/>
    <cellStyle name="입력 3 5 4" xfId="3247"/>
    <cellStyle name="입력 3 5 4 2" xfId="5404"/>
    <cellStyle name="입력 3 5 5" xfId="3637"/>
    <cellStyle name="입력 3 5 6" xfId="3778"/>
    <cellStyle name="입력 3 5 6 2" xfId="5826"/>
    <cellStyle name="입력 3 5 7" xfId="3853"/>
    <cellStyle name="입력 3 5 7 2" xfId="5890"/>
    <cellStyle name="입력 3 5 8" xfId="2127"/>
    <cellStyle name="입력 3 5 8 2" xfId="4416"/>
    <cellStyle name="입력 3 5 9" xfId="4186"/>
    <cellStyle name="입력 3 6" xfId="1979"/>
    <cellStyle name="입력 3 6 2" xfId="2664"/>
    <cellStyle name="입력 3 6 2 2" xfId="4891"/>
    <cellStyle name="입력 3 6 3" xfId="2358"/>
    <cellStyle name="입력 3 6 3 2" xfId="4627"/>
    <cellStyle name="입력 3 6 4" xfId="2169"/>
    <cellStyle name="입력 3 6 5" xfId="3417"/>
    <cellStyle name="입력 3 6 5 2" xfId="5550"/>
    <cellStyle name="입력 3 6 6" xfId="3642"/>
    <cellStyle name="입력 3 6 6 2" xfId="5728"/>
    <cellStyle name="입력 3 6 7" xfId="2878"/>
    <cellStyle name="입력 3 6 7 2" xfId="5080"/>
    <cellStyle name="입력 3 6 8" xfId="4269"/>
    <cellStyle name="입력 3 6 9" xfId="3986"/>
    <cellStyle name="입력 3 7" xfId="4102"/>
    <cellStyle name="입력 4" xfId="797"/>
    <cellStyle name="입력 4 2" xfId="1882"/>
    <cellStyle name="입력 4 2 10" xfId="5780"/>
    <cellStyle name="입력 4 2 2" xfId="2049"/>
    <cellStyle name="입력 4 2 2 2" xfId="3076"/>
    <cellStyle name="입력 4 2 2 2 2" xfId="5253"/>
    <cellStyle name="입력 4 2 2 3" xfId="2727"/>
    <cellStyle name="입력 4 2 2 3 2" xfId="4945"/>
    <cellStyle name="입력 4 2 2 4" xfId="3337"/>
    <cellStyle name="입력 4 2 2 5" xfId="3761"/>
    <cellStyle name="입력 4 2 2 5 2" xfId="5810"/>
    <cellStyle name="입력 4 2 2 6" xfId="3698"/>
    <cellStyle name="입력 4 2 2 6 2" xfId="5763"/>
    <cellStyle name="입력 4 2 2 7" xfId="3937"/>
    <cellStyle name="입력 4 2 2 7 2" xfId="5958"/>
    <cellStyle name="입력 4 2 2 8" xfId="4339"/>
    <cellStyle name="입력 4 2 2 9" xfId="5098"/>
    <cellStyle name="입력 4 2 3" xfId="3211"/>
    <cellStyle name="입력 4 2 3 2" xfId="5376"/>
    <cellStyle name="입력 4 2 4" xfId="2384"/>
    <cellStyle name="입력 4 2 4 2" xfId="4649"/>
    <cellStyle name="입력 4 2 5" xfId="3611"/>
    <cellStyle name="입력 4 2 6" xfId="3461"/>
    <cellStyle name="입력 4 2 6 2" xfId="5590"/>
    <cellStyle name="입력 4 2 7" xfId="3850"/>
    <cellStyle name="입력 4 2 7 2" xfId="5887"/>
    <cellStyle name="입력 4 2 8" xfId="3983"/>
    <cellStyle name="입력 4 2 8 2" xfId="5991"/>
    <cellStyle name="입력 4 2 9" xfId="4172"/>
    <cellStyle name="입력 4 3" xfId="1895"/>
    <cellStyle name="입력 4 3 10" xfId="5346"/>
    <cellStyle name="입력 4 3 2" xfId="2062"/>
    <cellStyle name="입력 4 3 2 2" xfId="2796"/>
    <cellStyle name="입력 4 3 2 2 2" xfId="5004"/>
    <cellStyle name="입력 4 3 2 3" xfId="2398"/>
    <cellStyle name="입력 4 3 2 3 2" xfId="4663"/>
    <cellStyle name="입력 4 3 2 4" xfId="2331"/>
    <cellStyle name="입력 4 3 2 5" xfId="2507"/>
    <cellStyle name="입력 4 3 2 5 2" xfId="4755"/>
    <cellStyle name="입력 4 3 2 6" xfId="3322"/>
    <cellStyle name="입력 4 3 2 6 2" xfId="5466"/>
    <cellStyle name="입력 4 3 2 7" xfId="2739"/>
    <cellStyle name="입력 4 3 2 7 2" xfId="4954"/>
    <cellStyle name="입력 4 3 2 8" xfId="4352"/>
    <cellStyle name="입력 4 3 2 9" xfId="5377"/>
    <cellStyle name="입력 4 3 3" xfId="2201"/>
    <cellStyle name="입력 4 3 3 2" xfId="4480"/>
    <cellStyle name="입력 4 3 4" xfId="2609"/>
    <cellStyle name="입력 4 3 4 2" xfId="4846"/>
    <cellStyle name="입력 4 3 5" xfId="3739"/>
    <cellStyle name="입력 4 3 6" xfId="3559"/>
    <cellStyle name="입력 4 3 6 2" xfId="5672"/>
    <cellStyle name="입력 4 3 7" xfId="2804"/>
    <cellStyle name="입력 4 3 7 2" xfId="5012"/>
    <cellStyle name="입력 4 3 8" xfId="3362"/>
    <cellStyle name="입력 4 3 8 2" xfId="5500"/>
    <cellStyle name="입력 4 3 9" xfId="4185"/>
    <cellStyle name="입력 4 4" xfId="1867"/>
    <cellStyle name="입력 4 4 10" xfId="5567"/>
    <cellStyle name="입력 4 4 2" xfId="2034"/>
    <cellStyle name="입력 4 4 2 2" xfId="2626"/>
    <cellStyle name="입력 4 4 2 2 2" xfId="4858"/>
    <cellStyle name="입력 4 4 2 3" xfId="3140"/>
    <cellStyle name="입력 4 4 2 3 2" xfId="5310"/>
    <cellStyle name="입력 4 4 2 4" xfId="3536"/>
    <cellStyle name="입력 4 4 2 5" xfId="2141"/>
    <cellStyle name="입력 4 4 2 5 2" xfId="4429"/>
    <cellStyle name="입력 4 4 2 6" xfId="3595"/>
    <cellStyle name="입력 4 4 2 6 2" xfId="5699"/>
    <cellStyle name="입력 4 4 2 7" xfId="3238"/>
    <cellStyle name="입력 4 4 2 7 2" xfId="5397"/>
    <cellStyle name="입력 4 4 2 8" xfId="4324"/>
    <cellStyle name="입력 4 4 2 9" xfId="5483"/>
    <cellStyle name="입력 4 4 3" xfId="2205"/>
    <cellStyle name="입력 4 4 3 2" xfId="4484"/>
    <cellStyle name="입력 4 4 4" xfId="3018"/>
    <cellStyle name="입력 4 4 4 2" xfId="5200"/>
    <cellStyle name="입력 4 4 5" xfId="3693"/>
    <cellStyle name="입력 4 4 6" xfId="3081"/>
    <cellStyle name="입력 4 4 6 2" xfId="5258"/>
    <cellStyle name="입력 4 4 7" xfId="2955"/>
    <cellStyle name="입력 4 4 7 2" xfId="5148"/>
    <cellStyle name="입력 4 4 8" xfId="2674"/>
    <cellStyle name="입력 4 4 8 2" xfId="4901"/>
    <cellStyle name="입력 4 4 9" xfId="4157"/>
    <cellStyle name="입력 4 5" xfId="1875"/>
    <cellStyle name="입력 4 5 10" xfId="3342"/>
    <cellStyle name="입력 4 5 2" xfId="2042"/>
    <cellStyle name="입력 4 5 2 2" xfId="2832"/>
    <cellStyle name="입력 4 5 2 2 2" xfId="5036"/>
    <cellStyle name="입력 4 5 2 3" xfId="3203"/>
    <cellStyle name="입력 4 5 2 3 2" xfId="5369"/>
    <cellStyle name="입력 4 5 2 4" xfId="3107"/>
    <cellStyle name="입력 4 5 2 5" xfId="2593"/>
    <cellStyle name="입력 4 5 2 5 2" xfId="4833"/>
    <cellStyle name="입력 4 5 2 6" xfId="2374"/>
    <cellStyle name="입력 4 5 2 6 2" xfId="4641"/>
    <cellStyle name="입력 4 5 2 7" xfId="3948"/>
    <cellStyle name="입력 4 5 2 7 2" xfId="5967"/>
    <cellStyle name="입력 4 5 2 8" xfId="4332"/>
    <cellStyle name="입력 4 5 2 9" xfId="3454"/>
    <cellStyle name="입력 4 5 3" xfId="2471"/>
    <cellStyle name="입력 4 5 3 2" xfId="4725"/>
    <cellStyle name="입력 4 5 4" xfId="2816"/>
    <cellStyle name="입력 4 5 4 2" xfId="5024"/>
    <cellStyle name="입력 4 5 5" xfId="2192"/>
    <cellStyle name="입력 4 5 6" xfId="2980"/>
    <cellStyle name="입력 4 5 6 2" xfId="5169"/>
    <cellStyle name="입력 4 5 7" xfId="3701"/>
    <cellStyle name="입력 4 5 7 2" xfId="5764"/>
    <cellStyle name="입력 4 5 8" xfId="3957"/>
    <cellStyle name="입력 4 5 8 2" xfId="5975"/>
    <cellStyle name="입력 4 5 9" xfId="4165"/>
    <cellStyle name="입력 4 6" xfId="1984"/>
    <cellStyle name="입력 4 6 2" xfId="3114"/>
    <cellStyle name="입력 4 6 2 2" xfId="5287"/>
    <cellStyle name="입력 4 6 3" xfId="2464"/>
    <cellStyle name="입력 4 6 3 2" xfId="4721"/>
    <cellStyle name="입력 4 6 4" xfId="3236"/>
    <cellStyle name="입력 4 6 5" xfId="2436"/>
    <cellStyle name="입력 4 6 5 2" xfId="4697"/>
    <cellStyle name="입력 4 6 6" xfId="3813"/>
    <cellStyle name="입력 4 6 6 2" xfId="5854"/>
    <cellStyle name="입력 4 6 7" xfId="3869"/>
    <cellStyle name="입력 4 6 7 2" xfId="5903"/>
    <cellStyle name="입력 4 6 8" xfId="4274"/>
    <cellStyle name="입력 4 6 9" xfId="2927"/>
    <cellStyle name="입력 4 7" xfId="4107"/>
    <cellStyle name="입력 5" xfId="35"/>
    <cellStyle name="입력 5 2" xfId="1826"/>
    <cellStyle name="입력 5 2 10" xfId="5574"/>
    <cellStyle name="입력 5 2 2" xfId="1993"/>
    <cellStyle name="입력 5 2 2 2" xfId="2407"/>
    <cellStyle name="입력 5 2 2 2 2" xfId="4672"/>
    <cellStyle name="입력 5 2 2 3" xfId="3327"/>
    <cellStyle name="입력 5 2 2 3 2" xfId="5469"/>
    <cellStyle name="입력 5 2 2 4" xfId="2632"/>
    <cellStyle name="입력 5 2 2 5" xfId="3229"/>
    <cellStyle name="입력 5 2 2 5 2" xfId="5391"/>
    <cellStyle name="입력 5 2 2 6" xfId="3446"/>
    <cellStyle name="입력 5 2 2 6 2" xfId="5576"/>
    <cellStyle name="입력 5 2 2 7" xfId="3978"/>
    <cellStyle name="입력 5 2 2 7 2" xfId="5987"/>
    <cellStyle name="입력 5 2 2 8" xfId="4283"/>
    <cellStyle name="입력 5 2 2 9" xfId="4899"/>
    <cellStyle name="입력 5 2 3" xfId="3293"/>
    <cellStyle name="입력 5 2 3 2" xfId="5444"/>
    <cellStyle name="입력 5 2 4" xfId="2957"/>
    <cellStyle name="입력 5 2 4 2" xfId="5149"/>
    <cellStyle name="입력 5 2 5" xfId="3593"/>
    <cellStyle name="입력 5 2 6" xfId="3364"/>
    <cellStyle name="입력 5 2 6 2" xfId="5502"/>
    <cellStyle name="입력 5 2 7" xfId="3879"/>
    <cellStyle name="입력 5 2 7 2" xfId="5911"/>
    <cellStyle name="입력 5 2 8" xfId="2882"/>
    <cellStyle name="입력 5 2 8 2" xfId="5084"/>
    <cellStyle name="입력 5 2 9" xfId="4116"/>
    <cellStyle name="입력 5 3" xfId="1889"/>
    <cellStyle name="입력 5 3 10" xfId="4007"/>
    <cellStyle name="입력 5 3 2" xfId="2056"/>
    <cellStyle name="입력 5 3 2 2" xfId="2762"/>
    <cellStyle name="입력 5 3 2 2 2" xfId="4975"/>
    <cellStyle name="입력 5 3 2 3" xfId="3147"/>
    <cellStyle name="입력 5 3 2 3 2" xfId="5316"/>
    <cellStyle name="입력 5 3 2 4" xfId="2611"/>
    <cellStyle name="입력 5 3 2 5" xfId="3256"/>
    <cellStyle name="입력 5 3 2 5 2" xfId="5412"/>
    <cellStyle name="입력 5 3 2 6" xfId="3167"/>
    <cellStyle name="입력 5 3 2 6 2" xfId="5335"/>
    <cellStyle name="입력 5 3 2 7" xfId="3952"/>
    <cellStyle name="입력 5 3 2 7 2" xfId="5971"/>
    <cellStyle name="입력 5 3 2 8" xfId="4346"/>
    <cellStyle name="입력 5 3 2 9" xfId="3846"/>
    <cellStyle name="입력 5 3 3" xfId="2362"/>
    <cellStyle name="입력 5 3 3 2" xfId="4631"/>
    <cellStyle name="입력 5 3 4" xfId="2299"/>
    <cellStyle name="입력 5 3 4 2" xfId="4572"/>
    <cellStyle name="입력 5 3 5" xfId="3160"/>
    <cellStyle name="입력 5 3 6" xfId="2675"/>
    <cellStyle name="입력 5 3 6 2" xfId="4902"/>
    <cellStyle name="입력 5 3 7" xfId="2779"/>
    <cellStyle name="입력 5 3 7 2" xfId="4989"/>
    <cellStyle name="입력 5 3 8" xfId="3702"/>
    <cellStyle name="입력 5 3 8 2" xfId="5765"/>
    <cellStyle name="입력 5 3 9" xfId="4179"/>
    <cellStyle name="입력 5 4" xfId="1905"/>
    <cellStyle name="입력 5 4 10" xfId="5239"/>
    <cellStyle name="입력 5 4 2" xfId="2072"/>
    <cellStyle name="입력 5 4 2 2" xfId="2502"/>
    <cellStyle name="입력 5 4 2 2 2" xfId="4750"/>
    <cellStyle name="입력 5 4 2 3" xfId="2517"/>
    <cellStyle name="입력 5 4 2 3 2" xfId="4764"/>
    <cellStyle name="입력 5 4 2 4" xfId="2241"/>
    <cellStyle name="입력 5 4 2 5" xfId="2126"/>
    <cellStyle name="입력 5 4 2 5 2" xfId="4415"/>
    <cellStyle name="입력 5 4 2 6" xfId="3471"/>
    <cellStyle name="입력 5 4 2 6 2" xfId="5600"/>
    <cellStyle name="입력 5 4 2 7" xfId="2766"/>
    <cellStyle name="입력 5 4 2 7 2" xfId="4977"/>
    <cellStyle name="입력 5 4 2 8" xfId="4362"/>
    <cellStyle name="입력 5 4 2 9" xfId="4834"/>
    <cellStyle name="입력 5 4 3" xfId="3317"/>
    <cellStyle name="입력 5 4 3 2" xfId="5461"/>
    <cellStyle name="입력 5 4 4" xfId="2583"/>
    <cellStyle name="입력 5 4 4 2" xfId="4825"/>
    <cellStyle name="입력 5 4 5" xfId="3616"/>
    <cellStyle name="입력 5 4 6" xfId="3308"/>
    <cellStyle name="입력 5 4 6 2" xfId="5453"/>
    <cellStyle name="입력 5 4 7" xfId="3890"/>
    <cellStyle name="입력 5 4 7 2" xfId="5920"/>
    <cellStyle name="입력 5 4 8" xfId="3499"/>
    <cellStyle name="입력 5 4 8 2" xfId="5621"/>
    <cellStyle name="입력 5 4 9" xfId="4195"/>
    <cellStyle name="입력 5 5" xfId="1874"/>
    <cellStyle name="입력 5 5 10" xfId="4019"/>
    <cellStyle name="입력 5 5 2" xfId="2041"/>
    <cellStyle name="입력 5 5 2 2" xfId="2458"/>
    <cellStyle name="입력 5 5 2 2 2" xfId="4715"/>
    <cellStyle name="입력 5 5 2 3" xfId="2919"/>
    <cellStyle name="입력 5 5 2 3 2" xfId="5118"/>
    <cellStyle name="입력 5 5 2 4" xfId="3284"/>
    <cellStyle name="입력 5 5 2 5" xfId="3001"/>
    <cellStyle name="입력 5 5 2 5 2" xfId="5187"/>
    <cellStyle name="입력 5 5 2 6" xfId="3472"/>
    <cellStyle name="입력 5 5 2 6 2" xfId="5601"/>
    <cellStyle name="입력 5 5 2 7" xfId="3044"/>
    <cellStyle name="입력 5 5 2 7 2" xfId="5225"/>
    <cellStyle name="입력 5 5 2 8" xfId="4331"/>
    <cellStyle name="입력 5 5 2 9" xfId="3552"/>
    <cellStyle name="입력 5 5 3" xfId="2338"/>
    <cellStyle name="입력 5 5 3 2" xfId="4607"/>
    <cellStyle name="입력 5 5 4" xfId="2811"/>
    <cellStyle name="입력 5 5 4 2" xfId="5019"/>
    <cellStyle name="입력 5 5 5" xfId="2610"/>
    <cellStyle name="입력 5 5 6" xfId="3192"/>
    <cellStyle name="입력 5 5 6 2" xfId="5359"/>
    <cellStyle name="입력 5 5 7" xfId="3269"/>
    <cellStyle name="입력 5 5 7 2" xfId="5423"/>
    <cellStyle name="입력 5 5 8" xfId="2861"/>
    <cellStyle name="입력 5 5 8 2" xfId="5063"/>
    <cellStyle name="입력 5 5 9" xfId="4164"/>
    <cellStyle name="입력 5 6" xfId="1955"/>
    <cellStyle name="입력 5 6 2" xfId="2584"/>
    <cellStyle name="입력 5 6 2 2" xfId="4826"/>
    <cellStyle name="입력 5 6 3" xfId="2606"/>
    <cellStyle name="입력 5 6 3 2" xfId="4843"/>
    <cellStyle name="입력 5 6 4" xfId="3700"/>
    <cellStyle name="입력 5 6 5" xfId="3468"/>
    <cellStyle name="입력 5 6 5 2" xfId="5597"/>
    <cellStyle name="입력 5 6 6" xfId="2396"/>
    <cellStyle name="입력 5 6 6 2" xfId="4661"/>
    <cellStyle name="입력 5 6 7" xfId="3754"/>
    <cellStyle name="입력 5 6 7 2" xfId="5805"/>
    <cellStyle name="입력 5 6 8" xfId="4245"/>
    <cellStyle name="입력 5 6 9" xfId="3235"/>
    <cellStyle name="입력 5 7" xfId="4078"/>
    <cellStyle name="제목 1 2" xfId="80"/>
    <cellStyle name="제목 1 3" xfId="258"/>
    <cellStyle name="제목 1 4" xfId="799"/>
    <cellStyle name="제목 1 5" xfId="37"/>
    <cellStyle name="제목 1 6" xfId="6019"/>
    <cellStyle name="제목 2 2" xfId="81"/>
    <cellStyle name="제목 2 3" xfId="259"/>
    <cellStyle name="제목 2 4" xfId="800"/>
    <cellStyle name="제목 2 5" xfId="38"/>
    <cellStyle name="제목 3 2" xfId="82"/>
    <cellStyle name="제목 3 3" xfId="260"/>
    <cellStyle name="제목 3 4" xfId="801"/>
    <cellStyle name="제목 3 5" xfId="39"/>
    <cellStyle name="제목 4 2" xfId="83"/>
    <cellStyle name="제목 4 3" xfId="261"/>
    <cellStyle name="제목 4 4" xfId="802"/>
    <cellStyle name="제목 4 5" xfId="40"/>
    <cellStyle name="제목 5" xfId="79"/>
    <cellStyle name="제목 6" xfId="257"/>
    <cellStyle name="제목 7" xfId="798"/>
    <cellStyle name="제목 8" xfId="36"/>
    <cellStyle name="좋음 2" xfId="84"/>
    <cellStyle name="좋음 3" xfId="262"/>
    <cellStyle name="좋음 4" xfId="803"/>
    <cellStyle name="좋음 5" xfId="41"/>
    <cellStyle name="출력 2" xfId="85"/>
    <cellStyle name="출력 2 2" xfId="1832"/>
    <cellStyle name="출력 2 2 10" xfId="3977"/>
    <cellStyle name="출력 2 2 2" xfId="1999"/>
    <cellStyle name="출력 2 2 2 2" xfId="2560"/>
    <cellStyle name="출력 2 2 2 2 2" xfId="4805"/>
    <cellStyle name="출력 2 2 2 3" xfId="2287"/>
    <cellStyle name="출력 2 2 2 3 2" xfId="4561"/>
    <cellStyle name="출력 2 2 2 4" xfId="3397"/>
    <cellStyle name="출력 2 2 2 4 2" xfId="5532"/>
    <cellStyle name="출력 2 2 2 5" xfId="2658"/>
    <cellStyle name="출력 2 2 2 6" xfId="2566"/>
    <cellStyle name="출력 2 2 2 6 2" xfId="4811"/>
    <cellStyle name="출력 2 2 2 7" xfId="2886"/>
    <cellStyle name="출력 2 2 2 7 2" xfId="5088"/>
    <cellStyle name="출력 2 2 2 8" xfId="4289"/>
    <cellStyle name="출력 2 2 2 9" xfId="4043"/>
    <cellStyle name="출력 2 2 3" xfId="2281"/>
    <cellStyle name="출력 2 2 3 2" xfId="4555"/>
    <cellStyle name="출력 2 2 4" xfId="2644"/>
    <cellStyle name="출력 2 2 4 2" xfId="4872"/>
    <cellStyle name="출력 2 2 5" xfId="3669"/>
    <cellStyle name="출력 2 2 5 2" xfId="5746"/>
    <cellStyle name="출력 2 2 6" xfId="3245"/>
    <cellStyle name="출력 2 2 7" xfId="2807"/>
    <cellStyle name="출력 2 2 7 2" xfId="5015"/>
    <cellStyle name="출력 2 2 8" xfId="3361"/>
    <cellStyle name="출력 2 2 8 2" xfId="5499"/>
    <cellStyle name="출력 2 2 9" xfId="4122"/>
    <cellStyle name="출력 2 3" xfId="1933"/>
    <cellStyle name="출력 2 3 10" xfId="5046"/>
    <cellStyle name="출력 2 3 2" xfId="2100"/>
    <cellStyle name="출력 2 3 2 2" xfId="2413"/>
    <cellStyle name="출력 2 3 2 2 2" xfId="4677"/>
    <cellStyle name="출력 2 3 2 3" xfId="2721"/>
    <cellStyle name="출력 2 3 2 3 2" xfId="4940"/>
    <cellStyle name="출력 2 3 2 4" xfId="2743"/>
    <cellStyle name="출력 2 3 2 4 2" xfId="4958"/>
    <cellStyle name="출력 2 3 2 5" xfId="2735"/>
    <cellStyle name="출력 2 3 2 6" xfId="2768"/>
    <cellStyle name="출력 2 3 2 6 2" xfId="4979"/>
    <cellStyle name="출력 2 3 2 7" xfId="3941"/>
    <cellStyle name="출력 2 3 2 7 2" xfId="5962"/>
    <cellStyle name="출력 2 3 2 8" xfId="4390"/>
    <cellStyle name="출력 2 3 2 9" xfId="3497"/>
    <cellStyle name="출력 2 3 3" xfId="3020"/>
    <cellStyle name="출력 2 3 3 2" xfId="5202"/>
    <cellStyle name="출력 2 3 4" xfId="2288"/>
    <cellStyle name="출력 2 3 4 2" xfId="4562"/>
    <cellStyle name="출력 2 3 5" xfId="3038"/>
    <cellStyle name="출력 2 3 5 2" xfId="5220"/>
    <cellStyle name="출력 2 3 6" xfId="2845"/>
    <cellStyle name="출력 2 3 7" xfId="2402"/>
    <cellStyle name="출력 2 3 7 2" xfId="4667"/>
    <cellStyle name="출력 2 3 8" xfId="3938"/>
    <cellStyle name="출력 2 3 8 2" xfId="5959"/>
    <cellStyle name="출력 2 3 9" xfId="4223"/>
    <cellStyle name="출력 2 4" xfId="1883"/>
    <cellStyle name="출력 2 4 10" xfId="4577"/>
    <cellStyle name="출력 2 4 2" xfId="2050"/>
    <cellStyle name="출력 2 4 2 2" xfId="2690"/>
    <cellStyle name="출력 2 4 2 2 2" xfId="4915"/>
    <cellStyle name="출력 2 4 2 3" xfId="2525"/>
    <cellStyle name="출력 2 4 2 3 2" xfId="4772"/>
    <cellStyle name="출력 2 4 2 4" xfId="3556"/>
    <cellStyle name="출력 2 4 2 4 2" xfId="5669"/>
    <cellStyle name="출력 2 4 2 5" xfId="2635"/>
    <cellStyle name="출력 2 4 2 6" xfId="2206"/>
    <cellStyle name="출력 2 4 2 6 2" xfId="4485"/>
    <cellStyle name="출력 2 4 2 7" xfId="3933"/>
    <cellStyle name="출력 2 4 2 7 2" xfId="5955"/>
    <cellStyle name="출력 2 4 2 8" xfId="4340"/>
    <cellStyle name="출력 2 4 2 9" xfId="5321"/>
    <cellStyle name="출력 2 4 3" xfId="2158"/>
    <cellStyle name="출력 2 4 3 2" xfId="4444"/>
    <cellStyle name="출력 2 4 4" xfId="2497"/>
    <cellStyle name="출력 2 4 4 2" xfId="4746"/>
    <cellStyle name="출력 2 4 5" xfId="3677"/>
    <cellStyle name="출력 2 4 5 2" xfId="5749"/>
    <cellStyle name="출력 2 4 6" xfId="2599"/>
    <cellStyle name="출력 2 4 7" xfId="2575"/>
    <cellStyle name="출력 2 4 7 2" xfId="4817"/>
    <cellStyle name="출력 2 4 8" xfId="2341"/>
    <cellStyle name="출력 2 4 8 2" xfId="4610"/>
    <cellStyle name="출력 2 4 9" xfId="4173"/>
    <cellStyle name="출력 2 5" xfId="1891"/>
    <cellStyle name="출력 2 5 10" xfId="4788"/>
    <cellStyle name="출력 2 5 2" xfId="2058"/>
    <cellStyle name="출력 2 5 2 2" xfId="2392"/>
    <cellStyle name="출력 2 5 2 2 2" xfId="4657"/>
    <cellStyle name="출력 2 5 2 3" xfId="2449"/>
    <cellStyle name="출력 2 5 2 3 2" xfId="4707"/>
    <cellStyle name="출력 2 5 2 4" xfId="2697"/>
    <cellStyle name="출력 2 5 2 4 2" xfId="4920"/>
    <cellStyle name="출력 2 5 2 5" xfId="2898"/>
    <cellStyle name="출력 2 5 2 6" xfId="3821"/>
    <cellStyle name="출력 2 5 2 6 2" xfId="5860"/>
    <cellStyle name="출력 2 5 2 7" xfId="4010"/>
    <cellStyle name="출력 2 5 2 7 2" xfId="6014"/>
    <cellStyle name="출력 2 5 2 8" xfId="4348"/>
    <cellStyle name="출력 2 5 2 9" xfId="4860"/>
    <cellStyle name="출력 2 5 3" xfId="2823"/>
    <cellStyle name="출력 2 5 3 2" xfId="5029"/>
    <cellStyle name="출력 2 5 4" xfId="3418"/>
    <cellStyle name="출력 2 5 4 2" xfId="5551"/>
    <cellStyle name="출력 2 5 5" xfId="2222"/>
    <cellStyle name="출력 2 5 5 2" xfId="4498"/>
    <cellStyle name="출력 2 5 6" xfId="2723"/>
    <cellStyle name="출력 2 5 7" xfId="3792"/>
    <cellStyle name="출력 2 5 7 2" xfId="5836"/>
    <cellStyle name="출력 2 5 8" xfId="3514"/>
    <cellStyle name="출력 2 5 8 2" xfId="5633"/>
    <cellStyle name="출력 2 5 9" xfId="4181"/>
    <cellStyle name="출력 2 6" xfId="1961"/>
    <cellStyle name="출력 2 6 2" xfId="3263"/>
    <cellStyle name="출력 2 6 2 2" xfId="5419"/>
    <cellStyle name="출력 2 6 3" xfId="2429"/>
    <cellStyle name="출력 2 6 3 2" xfId="4692"/>
    <cellStyle name="출력 2 6 4" xfId="3649"/>
    <cellStyle name="출력 2 6 4 2" xfId="5734"/>
    <cellStyle name="출력 2 6 5" xfId="2465"/>
    <cellStyle name="출력 2 6 6" xfId="3870"/>
    <cellStyle name="출력 2 6 6 2" xfId="5904"/>
    <cellStyle name="출력 2 6 7" xfId="3855"/>
    <cellStyle name="출력 2 6 7 2" xfId="5892"/>
    <cellStyle name="출력 2 6 8" xfId="4251"/>
    <cellStyle name="출력 2 6 9" xfId="2489"/>
    <cellStyle name="출력 2 7" xfId="4084"/>
    <cellStyle name="출력 3" xfId="263"/>
    <cellStyle name="출력 3 2" xfId="1854"/>
    <cellStyle name="출력 3 2 10" xfId="4032"/>
    <cellStyle name="출력 3 2 2" xfId="2021"/>
    <cellStyle name="출력 3 2 2 2" xfId="2737"/>
    <cellStyle name="출력 3 2 2 2 2" xfId="4953"/>
    <cellStyle name="출력 3 2 2 3" xfId="2140"/>
    <cellStyle name="출력 3 2 2 3 2" xfId="4428"/>
    <cellStyle name="출력 3 2 2 4" xfId="3115"/>
    <cellStyle name="출력 3 2 2 4 2" xfId="5288"/>
    <cellStyle name="출력 3 2 2 5" xfId="3084"/>
    <cellStyle name="출력 3 2 2 6" xfId="3344"/>
    <cellStyle name="출력 3 2 2 6 2" xfId="5482"/>
    <cellStyle name="출력 3 2 2 7" xfId="2136"/>
    <cellStyle name="출력 3 2 2 7 2" xfId="4424"/>
    <cellStyle name="출력 3 2 2 8" xfId="4311"/>
    <cellStyle name="출력 3 2 2 9" xfId="4029"/>
    <cellStyle name="출력 3 2 3" xfId="2258"/>
    <cellStyle name="출력 3 2 3 2" xfId="4532"/>
    <cellStyle name="출력 3 2 4" xfId="3459"/>
    <cellStyle name="출력 3 2 4 2" xfId="5588"/>
    <cellStyle name="출력 3 2 5" xfId="3569"/>
    <cellStyle name="출력 3 2 5 2" xfId="5681"/>
    <cellStyle name="출력 3 2 6" xfId="3518"/>
    <cellStyle name="출력 3 2 7" xfId="2744"/>
    <cellStyle name="출력 3 2 7 2" xfId="4959"/>
    <cellStyle name="출력 3 2 8" xfId="3532"/>
    <cellStyle name="출력 3 2 8 2" xfId="5648"/>
    <cellStyle name="출력 3 2 9" xfId="4144"/>
    <cellStyle name="출력 3 3" xfId="1899"/>
    <cellStyle name="출력 3 3 10" xfId="5350"/>
    <cellStyle name="출력 3 3 2" xfId="2066"/>
    <cellStyle name="출력 3 3 2 2" xfId="3077"/>
    <cellStyle name="출력 3 3 2 2 2" xfId="5254"/>
    <cellStyle name="출력 3 3 2 3" xfId="2439"/>
    <cellStyle name="출력 3 3 2 3 2" xfId="4699"/>
    <cellStyle name="출력 3 3 2 4" xfId="3400"/>
    <cellStyle name="출력 3 3 2 4 2" xfId="5535"/>
    <cellStyle name="출력 3 3 2 5" xfId="3759"/>
    <cellStyle name="출력 3 3 2 6" xfId="3095"/>
    <cellStyle name="출력 3 3 2 6 2" xfId="5271"/>
    <cellStyle name="출력 3 3 2 7" xfId="2554"/>
    <cellStyle name="출력 3 3 2 7 2" xfId="4799"/>
    <cellStyle name="출력 3 3 2 8" xfId="4356"/>
    <cellStyle name="출력 3 3 2 9" xfId="3803"/>
    <cellStyle name="출력 3 3 3" xfId="2134"/>
    <cellStyle name="출력 3 3 3 2" xfId="4422"/>
    <cellStyle name="출력 3 3 4" xfId="2659"/>
    <cellStyle name="출력 3 3 4 2" xfId="4886"/>
    <cellStyle name="출력 3 3 5" xfId="3674"/>
    <cellStyle name="출력 3 3 5 2" xfId="5748"/>
    <cellStyle name="출력 3 3 6" xfId="2956"/>
    <cellStyle name="출력 3 3 7" xfId="2703"/>
    <cellStyle name="출력 3 3 7 2" xfId="4926"/>
    <cellStyle name="출력 3 3 8" xfId="3837"/>
    <cellStyle name="출력 3 3 8 2" xfId="5876"/>
    <cellStyle name="출력 3 3 9" xfId="4189"/>
    <cellStyle name="출력 3 4" xfId="1907"/>
    <cellStyle name="출력 3 4 10" xfId="4068"/>
    <cellStyle name="출력 3 4 2" xfId="2074"/>
    <cellStyle name="출력 3 4 2 2" xfId="2302"/>
    <cellStyle name="출력 3 4 2 2 2" xfId="4574"/>
    <cellStyle name="출력 3 4 2 3" xfId="2316"/>
    <cellStyle name="출력 3 4 2 3 2" xfId="4587"/>
    <cellStyle name="출력 3 4 2 4" xfId="3094"/>
    <cellStyle name="출력 3 4 2 4 2" xfId="5270"/>
    <cellStyle name="출력 3 4 2 5" xfId="2889"/>
    <cellStyle name="출력 3 4 2 6" xfId="3046"/>
    <cellStyle name="출력 3 4 2 6 2" xfId="5227"/>
    <cellStyle name="출력 3 4 2 7" xfId="3028"/>
    <cellStyle name="출력 3 4 2 7 2" xfId="5210"/>
    <cellStyle name="출력 3 4 2 8" xfId="4364"/>
    <cellStyle name="출력 3 4 2 9" xfId="3960"/>
    <cellStyle name="출력 3 4 3" xfId="3279"/>
    <cellStyle name="출력 3 4 3 2" xfId="5433"/>
    <cellStyle name="출력 3 4 4" xfId="3489"/>
    <cellStyle name="출력 3 4 4 2" xfId="5615"/>
    <cellStyle name="출력 3 4 5" xfId="3605"/>
    <cellStyle name="출력 3 4 5 2" xfId="5708"/>
    <cellStyle name="출력 3 4 6" xfId="3746"/>
    <cellStyle name="출력 3 4 7" xfId="3874"/>
    <cellStyle name="출력 3 4 7 2" xfId="5908"/>
    <cellStyle name="출력 3 4 8" xfId="3928"/>
    <cellStyle name="출력 3 4 8 2" xfId="5952"/>
    <cellStyle name="출력 3 4 9" xfId="4197"/>
    <cellStyle name="출력 3 5" xfId="1871"/>
    <cellStyle name="출력 3 5 10" xfId="5752"/>
    <cellStyle name="출력 3 5 2" xfId="2038"/>
    <cellStyle name="출력 3 5 2 2" xfId="2503"/>
    <cellStyle name="출력 3 5 2 2 2" xfId="4751"/>
    <cellStyle name="출력 3 5 2 3" xfId="2989"/>
    <cellStyle name="출력 3 5 2 3 2" xfId="5176"/>
    <cellStyle name="출력 3 5 2 4" xfId="2771"/>
    <cellStyle name="출력 3 5 2 4 2" xfId="4982"/>
    <cellStyle name="출력 3 5 2 5" xfId="2784"/>
    <cellStyle name="출력 3 5 2 6" xfId="3622"/>
    <cellStyle name="출력 3 5 2 6 2" xfId="5718"/>
    <cellStyle name="출력 3 5 2 7" xfId="4005"/>
    <cellStyle name="출력 3 5 2 7 2" xfId="6010"/>
    <cellStyle name="출력 3 5 2 8" xfId="4328"/>
    <cellStyle name="출력 3 5 2 9" xfId="5022"/>
    <cellStyle name="출력 3 5 3" xfId="2278"/>
    <cellStyle name="출력 3 5 3 2" xfId="4552"/>
    <cellStyle name="출력 3 5 4" xfId="3226"/>
    <cellStyle name="출력 3 5 4 2" xfId="5388"/>
    <cellStyle name="출력 3 5 5" xfId="3680"/>
    <cellStyle name="출력 3 5 5 2" xfId="5751"/>
    <cellStyle name="출력 3 5 6" xfId="2629"/>
    <cellStyle name="출력 3 5 7" xfId="3502"/>
    <cellStyle name="출력 3 5 7 2" xfId="5624"/>
    <cellStyle name="출력 3 5 8" xfId="3325"/>
    <cellStyle name="출력 3 5 8 2" xfId="5468"/>
    <cellStyle name="출력 3 5 9" xfId="4161"/>
    <cellStyle name="출력 3 6" xfId="1980"/>
    <cellStyle name="출력 3 6 2" xfId="2960"/>
    <cellStyle name="출력 3 6 2 2" xfId="5151"/>
    <cellStyle name="출력 3 6 3" xfId="2556"/>
    <cellStyle name="출력 3 6 3 2" xfId="4801"/>
    <cellStyle name="출력 3 6 4" xfId="2693"/>
    <cellStyle name="출력 3 6 4 2" xfId="4918"/>
    <cellStyle name="출력 3 6 5" xfId="3686"/>
    <cellStyle name="출력 3 6 6" xfId="2967"/>
    <cellStyle name="출력 3 6 6 2" xfId="5158"/>
    <cellStyle name="출력 3 6 7" xfId="3961"/>
    <cellStyle name="출력 3 6 7 2" xfId="5978"/>
    <cellStyle name="출력 3 6 8" xfId="4270"/>
    <cellStyle name="출력 3 6 9" xfId="3969"/>
    <cellStyle name="출력 3 7" xfId="4103"/>
    <cellStyle name="출력 4" xfId="804"/>
    <cellStyle name="출력 4 2" xfId="1884"/>
    <cellStyle name="출력 4 2 10" xfId="4056"/>
    <cellStyle name="출력 4 2 2" xfId="2051"/>
    <cellStyle name="출력 4 2 2 2" xfId="2400"/>
    <cellStyle name="출력 4 2 2 2 2" xfId="4665"/>
    <cellStyle name="출력 4 2 2 3" xfId="2249"/>
    <cellStyle name="출력 4 2 2 3 2" xfId="4523"/>
    <cellStyle name="출력 4 2 2 4" xfId="3349"/>
    <cellStyle name="출력 4 2 2 4 2" xfId="5487"/>
    <cellStyle name="출력 4 2 2 5" xfId="2494"/>
    <cellStyle name="출력 4 2 2 6" xfId="3377"/>
    <cellStyle name="출력 4 2 2 6 2" xfId="5514"/>
    <cellStyle name="출력 4 2 2 7" xfId="3990"/>
    <cellStyle name="출력 4 2 2 7 2" xfId="5996"/>
    <cellStyle name="출력 4 2 2 8" xfId="4341"/>
    <cellStyle name="출력 4 2 2 9" xfId="4059"/>
    <cellStyle name="출력 4 2 3" xfId="2259"/>
    <cellStyle name="출력 4 2 3 2" xfId="4533"/>
    <cellStyle name="출력 4 2 4" xfId="2624"/>
    <cellStyle name="출력 4 2 4 2" xfId="4856"/>
    <cellStyle name="출력 4 2 5" xfId="3568"/>
    <cellStyle name="출력 4 2 5 2" xfId="5680"/>
    <cellStyle name="출력 4 2 6" xfId="3264"/>
    <cellStyle name="출력 4 2 7" xfId="3661"/>
    <cellStyle name="출력 4 2 7 2" xfId="5740"/>
    <cellStyle name="출력 4 2 8" xfId="3925"/>
    <cellStyle name="출력 4 2 8 2" xfId="5950"/>
    <cellStyle name="출력 4 2 9" xfId="4174"/>
    <cellStyle name="출력 4 3" xfId="1938"/>
    <cellStyle name="출력 4 3 10" xfId="3298"/>
    <cellStyle name="출력 4 3 2" xfId="2105"/>
    <cellStyle name="출력 4 3 2 2" xfId="2328"/>
    <cellStyle name="출력 4 3 2 2 2" xfId="4598"/>
    <cellStyle name="출력 4 3 2 3" xfId="2270"/>
    <cellStyle name="출력 4 3 2 3 2" xfId="4544"/>
    <cellStyle name="출력 4 3 2 4" xfId="2304"/>
    <cellStyle name="출력 4 3 2 4 2" xfId="4576"/>
    <cellStyle name="출력 4 3 2 5" xfId="3141"/>
    <cellStyle name="출력 4 3 2 6" xfId="3305"/>
    <cellStyle name="출력 4 3 2 6 2" xfId="5452"/>
    <cellStyle name="출력 4 3 2 7" xfId="3181"/>
    <cellStyle name="출력 4 3 2 7 2" xfId="5349"/>
    <cellStyle name="출력 4 3 2 8" xfId="4395"/>
    <cellStyle name="출력 4 3 2 9" xfId="3934"/>
    <cellStyle name="출력 4 3 3" xfId="2888"/>
    <cellStyle name="출력 4 3 3 2" xfId="5090"/>
    <cellStyle name="출력 4 3 4" xfId="2499"/>
    <cellStyle name="출력 4 3 4 2" xfId="4748"/>
    <cellStyle name="출력 4 3 5" xfId="2962"/>
    <cellStyle name="출력 4 3 5 2" xfId="5153"/>
    <cellStyle name="출력 4 3 6" xfId="2958"/>
    <cellStyle name="출력 4 3 7" xfId="3551"/>
    <cellStyle name="출력 4 3 7 2" xfId="5665"/>
    <cellStyle name="출력 4 3 8" xfId="2996"/>
    <cellStyle name="출력 4 3 8 2" xfId="5182"/>
    <cellStyle name="출력 4 3 9" xfId="4228"/>
    <cellStyle name="출력 4 4" xfId="1835"/>
    <cellStyle name="출력 4 4 10" xfId="4048"/>
    <cellStyle name="출력 4 4 2" xfId="2002"/>
    <cellStyle name="출력 4 4 2 2" xfId="2707"/>
    <cellStyle name="출력 4 4 2 2 2" xfId="4930"/>
    <cellStyle name="출력 4 4 2 3" xfId="3519"/>
    <cellStyle name="출력 4 4 2 3 2" xfId="5636"/>
    <cellStyle name="출력 4 4 2 4" xfId="3092"/>
    <cellStyle name="출력 4 4 2 4 2" xfId="5268"/>
    <cellStyle name="출력 4 4 2 5" xfId="2193"/>
    <cellStyle name="출력 4 4 2 6" xfId="3097"/>
    <cellStyle name="출력 4 4 2 6 2" xfId="5273"/>
    <cellStyle name="출력 4 4 2 7" xfId="3208"/>
    <cellStyle name="출력 4 4 2 7 2" xfId="5373"/>
    <cellStyle name="출력 4 4 2 8" xfId="4292"/>
    <cellStyle name="출력 4 4 2 9" xfId="4616"/>
    <cellStyle name="출력 4 4 3" xfId="2232"/>
    <cellStyle name="출력 4 4 3 2" xfId="4508"/>
    <cellStyle name="출력 4 4 4" xfId="2416"/>
    <cellStyle name="출력 4 4 4 2" xfId="4680"/>
    <cellStyle name="출력 4 4 5" xfId="3635"/>
    <cellStyle name="출력 4 4 5 2" xfId="5724"/>
    <cellStyle name="출력 4 4 6" xfId="3439"/>
    <cellStyle name="출력 4 4 7" xfId="3034"/>
    <cellStyle name="출력 4 4 7 2" xfId="5216"/>
    <cellStyle name="출력 4 4 8" xfId="3604"/>
    <cellStyle name="출력 4 4 8 2" xfId="5707"/>
    <cellStyle name="출력 4 4 9" xfId="4125"/>
    <cellStyle name="출력 4 5" xfId="1922"/>
    <cellStyle name="출력 4 5 10" xfId="4034"/>
    <cellStyle name="출력 4 5 2" xfId="2089"/>
    <cellStyle name="출력 4 5 2 2" xfId="3019"/>
    <cellStyle name="출력 4 5 2 2 2" xfId="5201"/>
    <cellStyle name="출력 4 5 2 3" xfId="3089"/>
    <cellStyle name="출력 4 5 2 3 2" xfId="5265"/>
    <cellStyle name="출력 4 5 2 4" xfId="2656"/>
    <cellStyle name="출력 4 5 2 4 2" xfId="4884"/>
    <cellStyle name="출력 4 5 2 5" xfId="3383"/>
    <cellStyle name="출력 4 5 2 6" xfId="3596"/>
    <cellStyle name="출력 4 5 2 6 2" xfId="5700"/>
    <cellStyle name="출력 4 5 2 7" xfId="2209"/>
    <cellStyle name="출력 4 5 2 7 2" xfId="4487"/>
    <cellStyle name="출력 4 5 2 8" xfId="4379"/>
    <cellStyle name="출력 4 5 2 9" xfId="5873"/>
    <cellStyle name="출력 4 5 3" xfId="2382"/>
    <cellStyle name="출력 4 5 3 2" xfId="4648"/>
    <cellStyle name="출력 4 5 4" xfId="2139"/>
    <cellStyle name="출력 4 5 4 2" xfId="4427"/>
    <cellStyle name="출력 4 5 5" xfId="2931"/>
    <cellStyle name="출력 4 5 5 2" xfId="5128"/>
    <cellStyle name="출력 4 5 6" xfId="3718"/>
    <cellStyle name="출력 4 5 7" xfId="2356"/>
    <cellStyle name="출력 4 5 7 2" xfId="4625"/>
    <cellStyle name="출력 4 5 8" xfId="3991"/>
    <cellStyle name="출력 4 5 8 2" xfId="5997"/>
    <cellStyle name="출력 4 5 9" xfId="4212"/>
    <cellStyle name="출력 4 6" xfId="1985"/>
    <cellStyle name="출력 4 6 2" xfId="2686"/>
    <cellStyle name="출력 4 6 2 2" xfId="4911"/>
    <cellStyle name="출력 4 6 3" xfId="3440"/>
    <cellStyle name="출력 4 6 3 2" xfId="5570"/>
    <cellStyle name="출력 4 6 4" xfId="3547"/>
    <cellStyle name="출력 4 6 4 2" xfId="5661"/>
    <cellStyle name="출력 4 6 5" xfId="3268"/>
    <cellStyle name="출력 4 6 6" xfId="2561"/>
    <cellStyle name="출력 4 6 6 2" xfId="4806"/>
    <cellStyle name="출력 4 6 7" xfId="4001"/>
    <cellStyle name="출력 4 6 7 2" xfId="6006"/>
    <cellStyle name="출력 4 6 8" xfId="4275"/>
    <cellStyle name="출력 4 6 9" xfId="3861"/>
    <cellStyle name="출력 4 7" xfId="4108"/>
    <cellStyle name="출력 5" xfId="42"/>
    <cellStyle name="출력 5 2" xfId="1827"/>
    <cellStyle name="출력 5 2 10" xfId="4055"/>
    <cellStyle name="출력 5 2 2" xfId="1994"/>
    <cellStyle name="출력 5 2 2 2" xfId="2847"/>
    <cellStyle name="출력 5 2 2 2 2" xfId="5050"/>
    <cellStyle name="출력 5 2 2 3" xfId="2289"/>
    <cellStyle name="출력 5 2 2 3 2" xfId="4563"/>
    <cellStyle name="출력 5 2 2 4" xfId="2701"/>
    <cellStyle name="출력 5 2 2 4 2" xfId="4924"/>
    <cellStyle name="출력 5 2 2 5" xfId="3640"/>
    <cellStyle name="출력 5 2 2 6" xfId="3600"/>
    <cellStyle name="출력 5 2 2 6 2" xfId="5704"/>
    <cellStyle name="출력 5 2 2 7" xfId="3382"/>
    <cellStyle name="출력 5 2 2 7 2" xfId="5519"/>
    <cellStyle name="출력 5 2 2 8" xfId="4284"/>
    <cellStyle name="출력 5 2 2 9" xfId="4453"/>
    <cellStyle name="출력 5 2 3" xfId="2213"/>
    <cellStyle name="출력 5 2 3 2" xfId="4491"/>
    <cellStyle name="출력 5 2 4" xfId="2178"/>
    <cellStyle name="출력 5 2 4 2" xfId="4459"/>
    <cellStyle name="출력 5 2 5" xfId="3687"/>
    <cellStyle name="출력 5 2 5 2" xfId="5755"/>
    <cellStyle name="출력 5 2 6" xfId="2370"/>
    <cellStyle name="출력 5 2 7" xfId="2641"/>
    <cellStyle name="출력 5 2 7 2" xfId="4869"/>
    <cellStyle name="출력 5 2 8" xfId="3976"/>
    <cellStyle name="출력 5 2 8 2" xfId="5986"/>
    <cellStyle name="출력 5 2 9" xfId="4117"/>
    <cellStyle name="출력 5 3" xfId="1946"/>
    <cellStyle name="출력 5 3 10" xfId="4012"/>
    <cellStyle name="출력 5 3 2" xfId="2113"/>
    <cellStyle name="출력 5 3 2 2" xfId="2352"/>
    <cellStyle name="출력 5 3 2 2 2" xfId="4621"/>
    <cellStyle name="출력 5 3 2 3" xfId="2380"/>
    <cellStyle name="출력 5 3 2 3 2" xfId="4646"/>
    <cellStyle name="출력 5 3 2 4" xfId="2805"/>
    <cellStyle name="출력 5 3 2 4 2" xfId="5013"/>
    <cellStyle name="출력 5 3 2 5" xfId="3664"/>
    <cellStyle name="출력 5 3 2 6" xfId="3550"/>
    <cellStyle name="출력 5 3 2 6 2" xfId="5664"/>
    <cellStyle name="출력 5 3 2 7" xfId="3476"/>
    <cellStyle name="출력 5 3 2 7 2" xfId="5604"/>
    <cellStyle name="출력 5 3 2 8" xfId="4403"/>
    <cellStyle name="출력 5 3 2 9" xfId="3946"/>
    <cellStyle name="출력 5 3 3" xfId="2277"/>
    <cellStyle name="출력 5 3 3 2" xfId="4551"/>
    <cellStyle name="출력 5 3 4" xfId="2153"/>
    <cellStyle name="출력 5 3 4 2" xfId="4439"/>
    <cellStyle name="출력 5 3 5" xfId="3684"/>
    <cellStyle name="출력 5 3 5 2" xfId="5753"/>
    <cellStyle name="출력 5 3 6" xfId="2568"/>
    <cellStyle name="출력 5 3 7" xfId="3332"/>
    <cellStyle name="출력 5 3 7 2" xfId="5474"/>
    <cellStyle name="출력 5 3 8" xfId="3742"/>
    <cellStyle name="출력 5 3 8 2" xfId="5794"/>
    <cellStyle name="출력 5 3 9" xfId="4236"/>
    <cellStyle name="출력 5 4" xfId="1949"/>
    <cellStyle name="출력 5 4 10" xfId="4044"/>
    <cellStyle name="출력 5 4 2" xfId="2116"/>
    <cellStyle name="출력 5 4 2 2" xfId="2788"/>
    <cellStyle name="출력 5 4 2 2 2" xfId="4996"/>
    <cellStyle name="출력 5 4 2 3" xfId="2849"/>
    <cellStyle name="출력 5 4 2 3 2" xfId="5052"/>
    <cellStyle name="출력 5 4 2 4" xfId="3546"/>
    <cellStyle name="출력 5 4 2 4 2" xfId="5660"/>
    <cellStyle name="출력 5 4 2 5" xfId="2598"/>
    <cellStyle name="출력 5 4 2 6" xfId="3087"/>
    <cellStyle name="출력 5 4 2 6 2" xfId="5263"/>
    <cellStyle name="출력 5 4 2 7" xfId="3319"/>
    <cellStyle name="출력 5 4 2 7 2" xfId="5463"/>
    <cellStyle name="출력 5 4 2 8" xfId="4406"/>
    <cellStyle name="출력 5 4 2 9" xfId="4058"/>
    <cellStyle name="출력 5 4 3" xfId="2236"/>
    <cellStyle name="출력 5 4 3 2" xfId="4512"/>
    <cellStyle name="출력 5 4 4" xfId="2442"/>
    <cellStyle name="출력 5 4 4 2" xfId="4701"/>
    <cellStyle name="출력 5 4 5" xfId="3631"/>
    <cellStyle name="출력 5 4 5 2" xfId="5722"/>
    <cellStyle name="출력 5 4 6" xfId="3003"/>
    <cellStyle name="출력 5 4 7" xfId="2504"/>
    <cellStyle name="출력 5 4 7 2" xfId="4752"/>
    <cellStyle name="출력 5 4 8" xfId="3998"/>
    <cellStyle name="출력 5 4 8 2" xfId="6003"/>
    <cellStyle name="출력 5 4 9" xfId="4239"/>
    <cellStyle name="출력 5 5" xfId="1951"/>
    <cellStyle name="출력 5 5 10" xfId="5689"/>
    <cellStyle name="출력 5 5 2" xfId="2118"/>
    <cellStyle name="출력 5 5 2 2" xfId="2924"/>
    <cellStyle name="출력 5 5 2 2 2" xfId="5123"/>
    <cellStyle name="출력 5 5 2 3" xfId="2895"/>
    <cellStyle name="출력 5 5 2 3 2" xfId="5096"/>
    <cellStyle name="출력 5 5 2 4" xfId="2495"/>
    <cellStyle name="출력 5 5 2 4 2" xfId="4744"/>
    <cellStyle name="출력 5 5 2 5" xfId="3392"/>
    <cellStyle name="출력 5 5 2 6" xfId="3494"/>
    <cellStyle name="출력 5 5 2 6 2" xfId="5618"/>
    <cellStyle name="출력 5 5 2 7" xfId="2874"/>
    <cellStyle name="출력 5 5 2 7 2" xfId="5076"/>
    <cellStyle name="출력 5 5 2 8" xfId="4408"/>
    <cellStyle name="출력 5 5 2 9" xfId="5134"/>
    <cellStyle name="출력 5 5 3" xfId="3346"/>
    <cellStyle name="출력 5 5 3 2" xfId="5484"/>
    <cellStyle name="출력 5 5 4" xfId="2798"/>
    <cellStyle name="출력 5 5 4 2" xfId="5006"/>
    <cellStyle name="출력 5 5 5" xfId="3562"/>
    <cellStyle name="출력 5 5 5 2" xfId="5675"/>
    <cellStyle name="출력 5 5 6" xfId="3419"/>
    <cellStyle name="출력 5 5 7" xfId="3901"/>
    <cellStyle name="출력 5 5 7 2" xfId="5930"/>
    <cellStyle name="출력 5 5 8" xfId="2755"/>
    <cellStyle name="출력 5 5 8 2" xfId="4968"/>
    <cellStyle name="출력 5 5 9" xfId="4241"/>
    <cellStyle name="출력 5 6" xfId="1956"/>
    <cellStyle name="출력 5 6 2" xfId="3258"/>
    <cellStyle name="출력 5 6 2 2" xfId="5414"/>
    <cellStyle name="출력 5 6 3" xfId="2793"/>
    <cellStyle name="출력 5 6 3 2" xfId="5001"/>
    <cellStyle name="출력 5 6 4" xfId="3594"/>
    <cellStyle name="출력 5 6 4 2" xfId="5698"/>
    <cellStyle name="출력 5 6 5" xfId="3784"/>
    <cellStyle name="출력 5 6 6" xfId="3866"/>
    <cellStyle name="출력 5 6 6 2" xfId="5901"/>
    <cellStyle name="출력 5 6 7" xfId="3585"/>
    <cellStyle name="출력 5 6 7 2" xfId="5693"/>
    <cellStyle name="출력 5 6 8" xfId="4246"/>
    <cellStyle name="출력 5 6 9" xfId="3121"/>
    <cellStyle name="출력 5 7" xfId="4079"/>
    <cellStyle name="통화 [0] 2" xfId="99"/>
    <cellStyle name="통화 [0] 2 2" xfId="334"/>
    <cellStyle name="통화 [0] 2 3" xfId="1819"/>
    <cellStyle name="통화 [0] 2 3 2" xfId="1986"/>
    <cellStyle name="통화 [0] 2 3 2 2" xfId="4276"/>
    <cellStyle name="통화 [0] 2 3 3" xfId="4109"/>
    <cellStyle name="통화 [0] 2 4" xfId="1962"/>
    <cellStyle name="통화 [0] 2 4 2" xfId="4252"/>
    <cellStyle name="통화 [0] 2 5" xfId="4085"/>
    <cellStyle name="표준" xfId="0" builtinId="0"/>
    <cellStyle name="표준 10" xfId="763"/>
    <cellStyle name="표준 11" xfId="762"/>
    <cellStyle name="표준 12" xfId="6018"/>
    <cellStyle name="표준 2" xfId="1"/>
    <cellStyle name="표준 3" xfId="44"/>
    <cellStyle name="표준 3 10" xfId="372"/>
    <cellStyle name="표준 3 10 2" xfId="606"/>
    <cellStyle name="표준 3 10 2 2" xfId="1156"/>
    <cellStyle name="표준 3 10 2 3" xfId="1663"/>
    <cellStyle name="표준 3 10 3" xfId="922"/>
    <cellStyle name="표준 3 10 4" xfId="1429"/>
    <cellStyle name="표준 3 11" xfId="411"/>
    <cellStyle name="표준 3 11 2" xfId="645"/>
    <cellStyle name="표준 3 11 2 2" xfId="1195"/>
    <cellStyle name="표준 3 11 2 3" xfId="1702"/>
    <cellStyle name="표준 3 11 3" xfId="961"/>
    <cellStyle name="표준 3 11 4" xfId="1468"/>
    <cellStyle name="표준 3 12" xfId="450"/>
    <cellStyle name="표준 3 12 2" xfId="684"/>
    <cellStyle name="표준 3 12 2 2" xfId="1234"/>
    <cellStyle name="표준 3 12 2 3" xfId="1741"/>
    <cellStyle name="표준 3 12 3" xfId="1000"/>
    <cellStyle name="표준 3 12 4" xfId="1507"/>
    <cellStyle name="표준 3 13" xfId="489"/>
    <cellStyle name="표준 3 13 2" xfId="1039"/>
    <cellStyle name="표준 3 13 3" xfId="1546"/>
    <cellStyle name="표준 3 14" xfId="723"/>
    <cellStyle name="표준 3 14 2" xfId="1273"/>
    <cellStyle name="표준 3 14 3" xfId="1780"/>
    <cellStyle name="표준 3 15" xfId="805"/>
    <cellStyle name="표준 3 16" xfId="1312"/>
    <cellStyle name="표준 3 2" xfId="105"/>
    <cellStyle name="표준 3 2 10" xfId="452"/>
    <cellStyle name="표준 3 2 10 2" xfId="686"/>
    <cellStyle name="표준 3 2 10 2 2" xfId="1236"/>
    <cellStyle name="표준 3 2 10 2 3" xfId="1743"/>
    <cellStyle name="표준 3 2 10 3" xfId="1002"/>
    <cellStyle name="표준 3 2 10 4" xfId="1509"/>
    <cellStyle name="표준 3 2 11" xfId="491"/>
    <cellStyle name="표준 3 2 11 2" xfId="1041"/>
    <cellStyle name="표준 3 2 11 3" xfId="1548"/>
    <cellStyle name="표준 3 2 12" xfId="725"/>
    <cellStyle name="표준 3 2 12 2" xfId="1275"/>
    <cellStyle name="표준 3 2 12 3" xfId="1782"/>
    <cellStyle name="표준 3 2 13" xfId="807"/>
    <cellStyle name="표준 3 2 14" xfId="1314"/>
    <cellStyle name="표준 3 2 2" xfId="217"/>
    <cellStyle name="표준 3 2 2 10" xfId="728"/>
    <cellStyle name="표준 3 2 2 10 2" xfId="1278"/>
    <cellStyle name="표준 3 2 2 10 3" xfId="1785"/>
    <cellStyle name="표준 3 2 2 11" xfId="810"/>
    <cellStyle name="표준 3 2 2 12" xfId="1317"/>
    <cellStyle name="표준 3 2 2 2" xfId="269"/>
    <cellStyle name="표준 3 2 2 2 10" xfId="820"/>
    <cellStyle name="표준 3 2 2 2 11" xfId="1327"/>
    <cellStyle name="표준 3 2 2 2 2" xfId="289"/>
    <cellStyle name="표준 3 2 2 2 2 10" xfId="1347"/>
    <cellStyle name="표준 3 2 2 2 2 2" xfId="328"/>
    <cellStyle name="표준 3 2 2 2 2 2 2" xfId="563"/>
    <cellStyle name="표준 3 2 2 2 2 2 2 2" xfId="1113"/>
    <cellStyle name="표준 3 2 2 2 2 2 2 3" xfId="1620"/>
    <cellStyle name="표준 3 2 2 2 2 2 3" xfId="879"/>
    <cellStyle name="표준 3 2 2 2 2 2 4" xfId="1386"/>
    <cellStyle name="표준 3 2 2 2 2 3" xfId="368"/>
    <cellStyle name="표준 3 2 2 2 2 3 2" xfId="602"/>
    <cellStyle name="표준 3 2 2 2 2 3 2 2" xfId="1152"/>
    <cellStyle name="표준 3 2 2 2 2 3 2 3" xfId="1659"/>
    <cellStyle name="표준 3 2 2 2 2 3 3" xfId="918"/>
    <cellStyle name="표준 3 2 2 2 2 3 4" xfId="1425"/>
    <cellStyle name="표준 3 2 2 2 2 4" xfId="407"/>
    <cellStyle name="표준 3 2 2 2 2 4 2" xfId="641"/>
    <cellStyle name="표준 3 2 2 2 2 4 2 2" xfId="1191"/>
    <cellStyle name="표준 3 2 2 2 2 4 2 3" xfId="1698"/>
    <cellStyle name="표준 3 2 2 2 2 4 3" xfId="957"/>
    <cellStyle name="표준 3 2 2 2 2 4 4" xfId="1464"/>
    <cellStyle name="표준 3 2 2 2 2 5" xfId="446"/>
    <cellStyle name="표준 3 2 2 2 2 5 2" xfId="680"/>
    <cellStyle name="표준 3 2 2 2 2 5 2 2" xfId="1230"/>
    <cellStyle name="표준 3 2 2 2 2 5 2 3" xfId="1737"/>
    <cellStyle name="표준 3 2 2 2 2 5 3" xfId="996"/>
    <cellStyle name="표준 3 2 2 2 2 5 4" xfId="1503"/>
    <cellStyle name="표준 3 2 2 2 2 6" xfId="485"/>
    <cellStyle name="표준 3 2 2 2 2 6 2" xfId="719"/>
    <cellStyle name="표준 3 2 2 2 2 6 2 2" xfId="1269"/>
    <cellStyle name="표준 3 2 2 2 2 6 2 3" xfId="1776"/>
    <cellStyle name="표준 3 2 2 2 2 6 3" xfId="1035"/>
    <cellStyle name="표준 3 2 2 2 2 6 4" xfId="1542"/>
    <cellStyle name="표준 3 2 2 2 2 7" xfId="524"/>
    <cellStyle name="표준 3 2 2 2 2 7 2" xfId="1074"/>
    <cellStyle name="표준 3 2 2 2 2 7 3" xfId="1581"/>
    <cellStyle name="표준 3 2 2 2 2 8" xfId="758"/>
    <cellStyle name="표준 3 2 2 2 2 8 2" xfId="1308"/>
    <cellStyle name="표준 3 2 2 2 2 8 3" xfId="1815"/>
    <cellStyle name="표준 3 2 2 2 2 9" xfId="840"/>
    <cellStyle name="표준 3 2 2 2 3" xfId="308"/>
    <cellStyle name="표준 3 2 2 2 3 2" xfId="543"/>
    <cellStyle name="표준 3 2 2 2 3 2 2" xfId="1093"/>
    <cellStyle name="표준 3 2 2 2 3 2 3" xfId="1600"/>
    <cellStyle name="표준 3 2 2 2 3 3" xfId="859"/>
    <cellStyle name="표준 3 2 2 2 3 4" xfId="1366"/>
    <cellStyle name="표준 3 2 2 2 4" xfId="348"/>
    <cellStyle name="표준 3 2 2 2 4 2" xfId="582"/>
    <cellStyle name="표준 3 2 2 2 4 2 2" xfId="1132"/>
    <cellStyle name="표준 3 2 2 2 4 2 3" xfId="1639"/>
    <cellStyle name="표준 3 2 2 2 4 3" xfId="898"/>
    <cellStyle name="표준 3 2 2 2 4 4" xfId="1405"/>
    <cellStyle name="표준 3 2 2 2 5" xfId="387"/>
    <cellStyle name="표준 3 2 2 2 5 2" xfId="621"/>
    <cellStyle name="표준 3 2 2 2 5 2 2" xfId="1171"/>
    <cellStyle name="표준 3 2 2 2 5 2 3" xfId="1678"/>
    <cellStyle name="표준 3 2 2 2 5 3" xfId="937"/>
    <cellStyle name="표준 3 2 2 2 5 4" xfId="1444"/>
    <cellStyle name="표준 3 2 2 2 6" xfId="426"/>
    <cellStyle name="표준 3 2 2 2 6 2" xfId="660"/>
    <cellStyle name="표준 3 2 2 2 6 2 2" xfId="1210"/>
    <cellStyle name="표준 3 2 2 2 6 2 3" xfId="1717"/>
    <cellStyle name="표준 3 2 2 2 6 3" xfId="976"/>
    <cellStyle name="표준 3 2 2 2 6 4" xfId="1483"/>
    <cellStyle name="표준 3 2 2 2 7" xfId="465"/>
    <cellStyle name="표준 3 2 2 2 7 2" xfId="699"/>
    <cellStyle name="표준 3 2 2 2 7 2 2" xfId="1249"/>
    <cellStyle name="표준 3 2 2 2 7 2 3" xfId="1756"/>
    <cellStyle name="표준 3 2 2 2 7 3" xfId="1015"/>
    <cellStyle name="표준 3 2 2 2 7 4" xfId="1522"/>
    <cellStyle name="표준 3 2 2 2 8" xfId="504"/>
    <cellStyle name="표준 3 2 2 2 8 2" xfId="1054"/>
    <cellStyle name="표준 3 2 2 2 8 3" xfId="1561"/>
    <cellStyle name="표준 3 2 2 2 9" xfId="738"/>
    <cellStyle name="표준 3 2 2 2 9 2" xfId="1288"/>
    <cellStyle name="표준 3 2 2 2 9 3" xfId="1795"/>
    <cellStyle name="표준 3 2 2 3" xfId="279"/>
    <cellStyle name="표준 3 2 2 3 10" xfId="1337"/>
    <cellStyle name="표준 3 2 2 3 2" xfId="318"/>
    <cellStyle name="표준 3 2 2 3 2 2" xfId="553"/>
    <cellStyle name="표준 3 2 2 3 2 2 2" xfId="1103"/>
    <cellStyle name="표준 3 2 2 3 2 2 3" xfId="1610"/>
    <cellStyle name="표준 3 2 2 3 2 3" xfId="869"/>
    <cellStyle name="표준 3 2 2 3 2 4" xfId="1376"/>
    <cellStyle name="표준 3 2 2 3 3" xfId="358"/>
    <cellStyle name="표준 3 2 2 3 3 2" xfId="592"/>
    <cellStyle name="표준 3 2 2 3 3 2 2" xfId="1142"/>
    <cellStyle name="표준 3 2 2 3 3 2 3" xfId="1649"/>
    <cellStyle name="표준 3 2 2 3 3 3" xfId="908"/>
    <cellStyle name="표준 3 2 2 3 3 4" xfId="1415"/>
    <cellStyle name="표준 3 2 2 3 4" xfId="397"/>
    <cellStyle name="표준 3 2 2 3 4 2" xfId="631"/>
    <cellStyle name="표준 3 2 2 3 4 2 2" xfId="1181"/>
    <cellStyle name="표준 3 2 2 3 4 2 3" xfId="1688"/>
    <cellStyle name="표준 3 2 2 3 4 3" xfId="947"/>
    <cellStyle name="표준 3 2 2 3 4 4" xfId="1454"/>
    <cellStyle name="표준 3 2 2 3 5" xfId="436"/>
    <cellStyle name="표준 3 2 2 3 5 2" xfId="670"/>
    <cellStyle name="표준 3 2 2 3 5 2 2" xfId="1220"/>
    <cellStyle name="표준 3 2 2 3 5 2 3" xfId="1727"/>
    <cellStyle name="표준 3 2 2 3 5 3" xfId="986"/>
    <cellStyle name="표준 3 2 2 3 5 4" xfId="1493"/>
    <cellStyle name="표준 3 2 2 3 6" xfId="475"/>
    <cellStyle name="표준 3 2 2 3 6 2" xfId="709"/>
    <cellStyle name="표준 3 2 2 3 6 2 2" xfId="1259"/>
    <cellStyle name="표준 3 2 2 3 6 2 3" xfId="1766"/>
    <cellStyle name="표준 3 2 2 3 6 3" xfId="1025"/>
    <cellStyle name="표준 3 2 2 3 6 4" xfId="1532"/>
    <cellStyle name="표준 3 2 2 3 7" xfId="514"/>
    <cellStyle name="표준 3 2 2 3 7 2" xfId="1064"/>
    <cellStyle name="표준 3 2 2 3 7 3" xfId="1571"/>
    <cellStyle name="표준 3 2 2 3 8" xfId="748"/>
    <cellStyle name="표준 3 2 2 3 8 2" xfId="1298"/>
    <cellStyle name="표준 3 2 2 3 8 3" xfId="1805"/>
    <cellStyle name="표준 3 2 2 3 9" xfId="830"/>
    <cellStyle name="표준 3 2 2 4" xfId="298"/>
    <cellStyle name="표준 3 2 2 4 2" xfId="533"/>
    <cellStyle name="표준 3 2 2 4 2 2" xfId="1083"/>
    <cellStyle name="표준 3 2 2 4 2 3" xfId="1590"/>
    <cellStyle name="표준 3 2 2 4 3" xfId="849"/>
    <cellStyle name="표준 3 2 2 4 4" xfId="1356"/>
    <cellStyle name="표준 3 2 2 5" xfId="338"/>
    <cellStyle name="표준 3 2 2 5 2" xfId="572"/>
    <cellStyle name="표준 3 2 2 5 2 2" xfId="1122"/>
    <cellStyle name="표준 3 2 2 5 2 3" xfId="1629"/>
    <cellStyle name="표준 3 2 2 5 3" xfId="888"/>
    <cellStyle name="표준 3 2 2 5 4" xfId="1395"/>
    <cellStyle name="표준 3 2 2 6" xfId="377"/>
    <cellStyle name="표준 3 2 2 6 2" xfId="611"/>
    <cellStyle name="표준 3 2 2 6 2 2" xfId="1161"/>
    <cellStyle name="표준 3 2 2 6 2 3" xfId="1668"/>
    <cellStyle name="표준 3 2 2 6 3" xfId="927"/>
    <cellStyle name="표준 3 2 2 6 4" xfId="1434"/>
    <cellStyle name="표준 3 2 2 7" xfId="416"/>
    <cellStyle name="표준 3 2 2 7 2" xfId="650"/>
    <cellStyle name="표준 3 2 2 7 2 2" xfId="1200"/>
    <cellStyle name="표준 3 2 2 7 2 3" xfId="1707"/>
    <cellStyle name="표준 3 2 2 7 3" xfId="966"/>
    <cellStyle name="표준 3 2 2 7 4" xfId="1473"/>
    <cellStyle name="표준 3 2 2 8" xfId="455"/>
    <cellStyle name="표준 3 2 2 8 2" xfId="689"/>
    <cellStyle name="표준 3 2 2 8 2 2" xfId="1239"/>
    <cellStyle name="표준 3 2 2 8 2 3" xfId="1746"/>
    <cellStyle name="표준 3 2 2 8 3" xfId="1005"/>
    <cellStyle name="표준 3 2 2 8 4" xfId="1512"/>
    <cellStyle name="표준 3 2 2 9" xfId="494"/>
    <cellStyle name="표준 3 2 2 9 2" xfId="1044"/>
    <cellStyle name="표준 3 2 2 9 3" xfId="1551"/>
    <cellStyle name="표준 3 2 3" xfId="220"/>
    <cellStyle name="표준 3 2 3 10" xfId="731"/>
    <cellStyle name="표준 3 2 3 10 2" xfId="1281"/>
    <cellStyle name="표준 3 2 3 10 3" xfId="1788"/>
    <cellStyle name="표준 3 2 3 11" xfId="813"/>
    <cellStyle name="표준 3 2 3 12" xfId="1320"/>
    <cellStyle name="표준 3 2 3 2" xfId="272"/>
    <cellStyle name="표준 3 2 3 2 10" xfId="823"/>
    <cellStyle name="표준 3 2 3 2 11" xfId="1330"/>
    <cellStyle name="표준 3 2 3 2 2" xfId="292"/>
    <cellStyle name="표준 3 2 3 2 2 10" xfId="1350"/>
    <cellStyle name="표준 3 2 3 2 2 2" xfId="331"/>
    <cellStyle name="표준 3 2 3 2 2 2 2" xfId="566"/>
    <cellStyle name="표준 3 2 3 2 2 2 2 2" xfId="1116"/>
    <cellStyle name="표준 3 2 3 2 2 2 2 3" xfId="1623"/>
    <cellStyle name="표준 3 2 3 2 2 2 3" xfId="882"/>
    <cellStyle name="표준 3 2 3 2 2 2 4" xfId="1389"/>
    <cellStyle name="표준 3 2 3 2 2 3" xfId="371"/>
    <cellStyle name="표준 3 2 3 2 2 3 2" xfId="605"/>
    <cellStyle name="표준 3 2 3 2 2 3 2 2" xfId="1155"/>
    <cellStyle name="표준 3 2 3 2 2 3 2 3" xfId="1662"/>
    <cellStyle name="표준 3 2 3 2 2 3 3" xfId="921"/>
    <cellStyle name="표준 3 2 3 2 2 3 4" xfId="1428"/>
    <cellStyle name="표준 3 2 3 2 2 4" xfId="410"/>
    <cellStyle name="표준 3 2 3 2 2 4 2" xfId="644"/>
    <cellStyle name="표준 3 2 3 2 2 4 2 2" xfId="1194"/>
    <cellStyle name="표준 3 2 3 2 2 4 2 3" xfId="1701"/>
    <cellStyle name="표준 3 2 3 2 2 4 3" xfId="960"/>
    <cellStyle name="표준 3 2 3 2 2 4 4" xfId="1467"/>
    <cellStyle name="표준 3 2 3 2 2 5" xfId="449"/>
    <cellStyle name="표준 3 2 3 2 2 5 2" xfId="683"/>
    <cellStyle name="표준 3 2 3 2 2 5 2 2" xfId="1233"/>
    <cellStyle name="표준 3 2 3 2 2 5 2 3" xfId="1740"/>
    <cellStyle name="표준 3 2 3 2 2 5 3" xfId="999"/>
    <cellStyle name="표준 3 2 3 2 2 5 4" xfId="1506"/>
    <cellStyle name="표준 3 2 3 2 2 6" xfId="488"/>
    <cellStyle name="표준 3 2 3 2 2 6 2" xfId="722"/>
    <cellStyle name="표준 3 2 3 2 2 6 2 2" xfId="1272"/>
    <cellStyle name="표준 3 2 3 2 2 6 2 3" xfId="1779"/>
    <cellStyle name="표준 3 2 3 2 2 6 3" xfId="1038"/>
    <cellStyle name="표준 3 2 3 2 2 6 4" xfId="1545"/>
    <cellStyle name="표준 3 2 3 2 2 7" xfId="527"/>
    <cellStyle name="표준 3 2 3 2 2 7 2" xfId="1077"/>
    <cellStyle name="표준 3 2 3 2 2 7 3" xfId="1584"/>
    <cellStyle name="표준 3 2 3 2 2 8" xfId="761"/>
    <cellStyle name="표준 3 2 3 2 2 8 2" xfId="1311"/>
    <cellStyle name="표준 3 2 3 2 2 8 3" xfId="1818"/>
    <cellStyle name="표준 3 2 3 2 2 9" xfId="843"/>
    <cellStyle name="표준 3 2 3 2 3" xfId="311"/>
    <cellStyle name="표준 3 2 3 2 3 2" xfId="546"/>
    <cellStyle name="표준 3 2 3 2 3 2 2" xfId="1096"/>
    <cellStyle name="표준 3 2 3 2 3 2 3" xfId="1603"/>
    <cellStyle name="표준 3 2 3 2 3 3" xfId="862"/>
    <cellStyle name="표준 3 2 3 2 3 4" xfId="1369"/>
    <cellStyle name="표준 3 2 3 2 4" xfId="351"/>
    <cellStyle name="표준 3 2 3 2 4 2" xfId="585"/>
    <cellStyle name="표준 3 2 3 2 4 2 2" xfId="1135"/>
    <cellStyle name="표준 3 2 3 2 4 2 3" xfId="1642"/>
    <cellStyle name="표준 3 2 3 2 4 3" xfId="901"/>
    <cellStyle name="표준 3 2 3 2 4 4" xfId="1408"/>
    <cellStyle name="표준 3 2 3 2 5" xfId="390"/>
    <cellStyle name="표준 3 2 3 2 5 2" xfId="624"/>
    <cellStyle name="표준 3 2 3 2 5 2 2" xfId="1174"/>
    <cellStyle name="표준 3 2 3 2 5 2 3" xfId="1681"/>
    <cellStyle name="표준 3 2 3 2 5 3" xfId="940"/>
    <cellStyle name="표준 3 2 3 2 5 4" xfId="1447"/>
    <cellStyle name="표준 3 2 3 2 6" xfId="429"/>
    <cellStyle name="표준 3 2 3 2 6 2" xfId="663"/>
    <cellStyle name="표준 3 2 3 2 6 2 2" xfId="1213"/>
    <cellStyle name="표준 3 2 3 2 6 2 3" xfId="1720"/>
    <cellStyle name="표준 3 2 3 2 6 3" xfId="979"/>
    <cellStyle name="표준 3 2 3 2 6 4" xfId="1486"/>
    <cellStyle name="표준 3 2 3 2 7" xfId="468"/>
    <cellStyle name="표준 3 2 3 2 7 2" xfId="702"/>
    <cellStyle name="표준 3 2 3 2 7 2 2" xfId="1252"/>
    <cellStyle name="표준 3 2 3 2 7 2 3" xfId="1759"/>
    <cellStyle name="표준 3 2 3 2 7 3" xfId="1018"/>
    <cellStyle name="표준 3 2 3 2 7 4" xfId="1525"/>
    <cellStyle name="표준 3 2 3 2 8" xfId="507"/>
    <cellStyle name="표준 3 2 3 2 8 2" xfId="1057"/>
    <cellStyle name="표준 3 2 3 2 8 3" xfId="1564"/>
    <cellStyle name="표준 3 2 3 2 9" xfId="741"/>
    <cellStyle name="표준 3 2 3 2 9 2" xfId="1291"/>
    <cellStyle name="표준 3 2 3 2 9 3" xfId="1798"/>
    <cellStyle name="표준 3 2 3 3" xfId="282"/>
    <cellStyle name="표준 3 2 3 3 10" xfId="1340"/>
    <cellStyle name="표준 3 2 3 3 2" xfId="321"/>
    <cellStyle name="표준 3 2 3 3 2 2" xfId="556"/>
    <cellStyle name="표준 3 2 3 3 2 2 2" xfId="1106"/>
    <cellStyle name="표준 3 2 3 3 2 2 3" xfId="1613"/>
    <cellStyle name="표준 3 2 3 3 2 3" xfId="872"/>
    <cellStyle name="표준 3 2 3 3 2 4" xfId="1379"/>
    <cellStyle name="표준 3 2 3 3 3" xfId="361"/>
    <cellStyle name="표준 3 2 3 3 3 2" xfId="595"/>
    <cellStyle name="표준 3 2 3 3 3 2 2" xfId="1145"/>
    <cellStyle name="표준 3 2 3 3 3 2 3" xfId="1652"/>
    <cellStyle name="표준 3 2 3 3 3 3" xfId="911"/>
    <cellStyle name="표준 3 2 3 3 3 4" xfId="1418"/>
    <cellStyle name="표준 3 2 3 3 4" xfId="400"/>
    <cellStyle name="표준 3 2 3 3 4 2" xfId="634"/>
    <cellStyle name="표준 3 2 3 3 4 2 2" xfId="1184"/>
    <cellStyle name="표준 3 2 3 3 4 2 3" xfId="1691"/>
    <cellStyle name="표준 3 2 3 3 4 3" xfId="950"/>
    <cellStyle name="표준 3 2 3 3 4 4" xfId="1457"/>
    <cellStyle name="표준 3 2 3 3 5" xfId="439"/>
    <cellStyle name="표준 3 2 3 3 5 2" xfId="673"/>
    <cellStyle name="표준 3 2 3 3 5 2 2" xfId="1223"/>
    <cellStyle name="표준 3 2 3 3 5 2 3" xfId="1730"/>
    <cellStyle name="표준 3 2 3 3 5 3" xfId="989"/>
    <cellStyle name="표준 3 2 3 3 5 4" xfId="1496"/>
    <cellStyle name="표준 3 2 3 3 6" xfId="478"/>
    <cellStyle name="표준 3 2 3 3 6 2" xfId="712"/>
    <cellStyle name="표준 3 2 3 3 6 2 2" xfId="1262"/>
    <cellStyle name="표준 3 2 3 3 6 2 3" xfId="1769"/>
    <cellStyle name="표준 3 2 3 3 6 3" xfId="1028"/>
    <cellStyle name="표준 3 2 3 3 6 4" xfId="1535"/>
    <cellStyle name="표준 3 2 3 3 7" xfId="517"/>
    <cellStyle name="표준 3 2 3 3 7 2" xfId="1067"/>
    <cellStyle name="표준 3 2 3 3 7 3" xfId="1574"/>
    <cellStyle name="표준 3 2 3 3 8" xfId="751"/>
    <cellStyle name="표준 3 2 3 3 8 2" xfId="1301"/>
    <cellStyle name="표준 3 2 3 3 8 3" xfId="1808"/>
    <cellStyle name="표준 3 2 3 3 9" xfId="833"/>
    <cellStyle name="표준 3 2 3 4" xfId="301"/>
    <cellStyle name="표준 3 2 3 4 2" xfId="536"/>
    <cellStyle name="표준 3 2 3 4 2 2" xfId="1086"/>
    <cellStyle name="표준 3 2 3 4 2 3" xfId="1593"/>
    <cellStyle name="표준 3 2 3 4 3" xfId="852"/>
    <cellStyle name="표준 3 2 3 4 4" xfId="1359"/>
    <cellStyle name="표준 3 2 3 5" xfId="341"/>
    <cellStyle name="표준 3 2 3 5 2" xfId="575"/>
    <cellStyle name="표준 3 2 3 5 2 2" xfId="1125"/>
    <cellStyle name="표준 3 2 3 5 2 3" xfId="1632"/>
    <cellStyle name="표준 3 2 3 5 3" xfId="891"/>
    <cellStyle name="표준 3 2 3 5 4" xfId="1398"/>
    <cellStyle name="표준 3 2 3 6" xfId="380"/>
    <cellStyle name="표준 3 2 3 6 2" xfId="614"/>
    <cellStyle name="표준 3 2 3 6 2 2" xfId="1164"/>
    <cellStyle name="표준 3 2 3 6 2 3" xfId="1671"/>
    <cellStyle name="표준 3 2 3 6 3" xfId="930"/>
    <cellStyle name="표준 3 2 3 6 4" xfId="1437"/>
    <cellStyle name="표준 3 2 3 7" xfId="419"/>
    <cellStyle name="표준 3 2 3 7 2" xfId="653"/>
    <cellStyle name="표준 3 2 3 7 2 2" xfId="1203"/>
    <cellStyle name="표준 3 2 3 7 2 3" xfId="1710"/>
    <cellStyle name="표준 3 2 3 7 3" xfId="969"/>
    <cellStyle name="표준 3 2 3 7 4" xfId="1476"/>
    <cellStyle name="표준 3 2 3 8" xfId="458"/>
    <cellStyle name="표준 3 2 3 8 2" xfId="692"/>
    <cellStyle name="표준 3 2 3 8 2 2" xfId="1242"/>
    <cellStyle name="표준 3 2 3 8 2 3" xfId="1749"/>
    <cellStyle name="표준 3 2 3 8 3" xfId="1008"/>
    <cellStyle name="표준 3 2 3 8 4" xfId="1515"/>
    <cellStyle name="표준 3 2 3 9" xfId="497"/>
    <cellStyle name="표준 3 2 3 9 2" xfId="1047"/>
    <cellStyle name="표준 3 2 3 9 3" xfId="1554"/>
    <cellStyle name="표준 3 2 4" xfId="266"/>
    <cellStyle name="표준 3 2 4 10" xfId="817"/>
    <cellStyle name="표준 3 2 4 11" xfId="1324"/>
    <cellStyle name="표준 3 2 4 2" xfId="286"/>
    <cellStyle name="표준 3 2 4 2 10" xfId="1344"/>
    <cellStyle name="표준 3 2 4 2 2" xfId="325"/>
    <cellStyle name="표준 3 2 4 2 2 2" xfId="560"/>
    <cellStyle name="표준 3 2 4 2 2 2 2" xfId="1110"/>
    <cellStyle name="표준 3 2 4 2 2 2 3" xfId="1617"/>
    <cellStyle name="표준 3 2 4 2 2 3" xfId="876"/>
    <cellStyle name="표준 3 2 4 2 2 4" xfId="1383"/>
    <cellStyle name="표준 3 2 4 2 3" xfId="365"/>
    <cellStyle name="표준 3 2 4 2 3 2" xfId="599"/>
    <cellStyle name="표준 3 2 4 2 3 2 2" xfId="1149"/>
    <cellStyle name="표준 3 2 4 2 3 2 3" xfId="1656"/>
    <cellStyle name="표준 3 2 4 2 3 3" xfId="915"/>
    <cellStyle name="표준 3 2 4 2 3 4" xfId="1422"/>
    <cellStyle name="표준 3 2 4 2 4" xfId="404"/>
    <cellStyle name="표준 3 2 4 2 4 2" xfId="638"/>
    <cellStyle name="표준 3 2 4 2 4 2 2" xfId="1188"/>
    <cellStyle name="표준 3 2 4 2 4 2 3" xfId="1695"/>
    <cellStyle name="표준 3 2 4 2 4 3" xfId="954"/>
    <cellStyle name="표준 3 2 4 2 4 4" xfId="1461"/>
    <cellStyle name="표준 3 2 4 2 5" xfId="443"/>
    <cellStyle name="표준 3 2 4 2 5 2" xfId="677"/>
    <cellStyle name="표준 3 2 4 2 5 2 2" xfId="1227"/>
    <cellStyle name="표준 3 2 4 2 5 2 3" xfId="1734"/>
    <cellStyle name="표준 3 2 4 2 5 3" xfId="993"/>
    <cellStyle name="표준 3 2 4 2 5 4" xfId="1500"/>
    <cellStyle name="표준 3 2 4 2 6" xfId="482"/>
    <cellStyle name="표준 3 2 4 2 6 2" xfId="716"/>
    <cellStyle name="표준 3 2 4 2 6 2 2" xfId="1266"/>
    <cellStyle name="표준 3 2 4 2 6 2 3" xfId="1773"/>
    <cellStyle name="표준 3 2 4 2 6 3" xfId="1032"/>
    <cellStyle name="표준 3 2 4 2 6 4" xfId="1539"/>
    <cellStyle name="표준 3 2 4 2 7" xfId="521"/>
    <cellStyle name="표준 3 2 4 2 7 2" xfId="1071"/>
    <cellStyle name="표준 3 2 4 2 7 3" xfId="1578"/>
    <cellStyle name="표준 3 2 4 2 8" xfId="755"/>
    <cellStyle name="표준 3 2 4 2 8 2" xfId="1305"/>
    <cellStyle name="표준 3 2 4 2 8 3" xfId="1812"/>
    <cellStyle name="표준 3 2 4 2 9" xfId="837"/>
    <cellStyle name="표준 3 2 4 3" xfId="305"/>
    <cellStyle name="표준 3 2 4 3 2" xfId="540"/>
    <cellStyle name="표준 3 2 4 3 2 2" xfId="1090"/>
    <cellStyle name="표준 3 2 4 3 2 3" xfId="1597"/>
    <cellStyle name="표준 3 2 4 3 3" xfId="856"/>
    <cellStyle name="표준 3 2 4 3 4" xfId="1363"/>
    <cellStyle name="표준 3 2 4 4" xfId="345"/>
    <cellStyle name="표준 3 2 4 4 2" xfId="579"/>
    <cellStyle name="표준 3 2 4 4 2 2" xfId="1129"/>
    <cellStyle name="표준 3 2 4 4 2 3" xfId="1636"/>
    <cellStyle name="표준 3 2 4 4 3" xfId="895"/>
    <cellStyle name="표준 3 2 4 4 4" xfId="1402"/>
    <cellStyle name="표준 3 2 4 5" xfId="384"/>
    <cellStyle name="표준 3 2 4 5 2" xfId="618"/>
    <cellStyle name="표준 3 2 4 5 2 2" xfId="1168"/>
    <cellStyle name="표준 3 2 4 5 2 3" xfId="1675"/>
    <cellStyle name="표준 3 2 4 5 3" xfId="934"/>
    <cellStyle name="표준 3 2 4 5 4" xfId="1441"/>
    <cellStyle name="표준 3 2 4 6" xfId="423"/>
    <cellStyle name="표준 3 2 4 6 2" xfId="657"/>
    <cellStyle name="표준 3 2 4 6 2 2" xfId="1207"/>
    <cellStyle name="표준 3 2 4 6 2 3" xfId="1714"/>
    <cellStyle name="표준 3 2 4 6 3" xfId="973"/>
    <cellStyle name="표준 3 2 4 6 4" xfId="1480"/>
    <cellStyle name="표준 3 2 4 7" xfId="462"/>
    <cellStyle name="표준 3 2 4 7 2" xfId="696"/>
    <cellStyle name="표준 3 2 4 7 2 2" xfId="1246"/>
    <cellStyle name="표준 3 2 4 7 2 3" xfId="1753"/>
    <cellStyle name="표준 3 2 4 7 3" xfId="1012"/>
    <cellStyle name="표준 3 2 4 7 4" xfId="1519"/>
    <cellStyle name="표준 3 2 4 8" xfId="501"/>
    <cellStyle name="표준 3 2 4 8 2" xfId="1051"/>
    <cellStyle name="표준 3 2 4 8 3" xfId="1558"/>
    <cellStyle name="표준 3 2 4 9" xfId="735"/>
    <cellStyle name="표준 3 2 4 9 2" xfId="1285"/>
    <cellStyle name="표준 3 2 4 9 3" xfId="1792"/>
    <cellStyle name="표준 3 2 5" xfId="276"/>
    <cellStyle name="표준 3 2 5 10" xfId="1334"/>
    <cellStyle name="표준 3 2 5 2" xfId="315"/>
    <cellStyle name="표준 3 2 5 2 2" xfId="550"/>
    <cellStyle name="표준 3 2 5 2 2 2" xfId="1100"/>
    <cellStyle name="표준 3 2 5 2 2 3" xfId="1607"/>
    <cellStyle name="표준 3 2 5 2 3" xfId="866"/>
    <cellStyle name="표준 3 2 5 2 4" xfId="1373"/>
    <cellStyle name="표준 3 2 5 3" xfId="355"/>
    <cellStyle name="표준 3 2 5 3 2" xfId="589"/>
    <cellStyle name="표준 3 2 5 3 2 2" xfId="1139"/>
    <cellStyle name="표준 3 2 5 3 2 3" xfId="1646"/>
    <cellStyle name="표준 3 2 5 3 3" xfId="905"/>
    <cellStyle name="표준 3 2 5 3 4" xfId="1412"/>
    <cellStyle name="표준 3 2 5 4" xfId="394"/>
    <cellStyle name="표준 3 2 5 4 2" xfId="628"/>
    <cellStyle name="표준 3 2 5 4 2 2" xfId="1178"/>
    <cellStyle name="표준 3 2 5 4 2 3" xfId="1685"/>
    <cellStyle name="표준 3 2 5 4 3" xfId="944"/>
    <cellStyle name="표준 3 2 5 4 4" xfId="1451"/>
    <cellStyle name="표준 3 2 5 5" xfId="433"/>
    <cellStyle name="표준 3 2 5 5 2" xfId="667"/>
    <cellStyle name="표준 3 2 5 5 2 2" xfId="1217"/>
    <cellStyle name="표준 3 2 5 5 2 3" xfId="1724"/>
    <cellStyle name="표준 3 2 5 5 3" xfId="983"/>
    <cellStyle name="표준 3 2 5 5 4" xfId="1490"/>
    <cellStyle name="표준 3 2 5 6" xfId="472"/>
    <cellStyle name="표준 3 2 5 6 2" xfId="706"/>
    <cellStyle name="표준 3 2 5 6 2 2" xfId="1256"/>
    <cellStyle name="표준 3 2 5 6 2 3" xfId="1763"/>
    <cellStyle name="표준 3 2 5 6 3" xfId="1022"/>
    <cellStyle name="표준 3 2 5 6 4" xfId="1529"/>
    <cellStyle name="표준 3 2 5 7" xfId="511"/>
    <cellStyle name="표준 3 2 5 7 2" xfId="1061"/>
    <cellStyle name="표준 3 2 5 7 3" xfId="1568"/>
    <cellStyle name="표준 3 2 5 8" xfId="745"/>
    <cellStyle name="표준 3 2 5 8 2" xfId="1295"/>
    <cellStyle name="표준 3 2 5 8 3" xfId="1802"/>
    <cellStyle name="표준 3 2 5 9" xfId="827"/>
    <cellStyle name="표준 3 2 6" xfId="295"/>
    <cellStyle name="표준 3 2 6 2" xfId="530"/>
    <cellStyle name="표준 3 2 6 2 2" xfId="1080"/>
    <cellStyle name="표준 3 2 6 2 3" xfId="1587"/>
    <cellStyle name="표준 3 2 6 3" xfId="846"/>
    <cellStyle name="표준 3 2 6 4" xfId="1353"/>
    <cellStyle name="표준 3 2 7" xfId="335"/>
    <cellStyle name="표준 3 2 7 2" xfId="569"/>
    <cellStyle name="표준 3 2 7 2 2" xfId="1119"/>
    <cellStyle name="표준 3 2 7 2 3" xfId="1626"/>
    <cellStyle name="표준 3 2 7 3" xfId="885"/>
    <cellStyle name="표준 3 2 7 4" xfId="1392"/>
    <cellStyle name="표준 3 2 8" xfId="374"/>
    <cellStyle name="표준 3 2 8 2" xfId="608"/>
    <cellStyle name="표준 3 2 8 2 2" xfId="1158"/>
    <cellStyle name="표준 3 2 8 2 3" xfId="1665"/>
    <cellStyle name="표준 3 2 8 3" xfId="924"/>
    <cellStyle name="표준 3 2 8 4" xfId="1431"/>
    <cellStyle name="표준 3 2 9" xfId="413"/>
    <cellStyle name="표준 3 2 9 2" xfId="647"/>
    <cellStyle name="표준 3 2 9 2 2" xfId="1197"/>
    <cellStyle name="표준 3 2 9 2 3" xfId="1704"/>
    <cellStyle name="표준 3 2 9 3" xfId="963"/>
    <cellStyle name="표준 3 2 9 4" xfId="1470"/>
    <cellStyle name="표준 3 3" xfId="89"/>
    <cellStyle name="표준 3 3 10" xfId="451"/>
    <cellStyle name="표준 3 3 10 2" xfId="685"/>
    <cellStyle name="표준 3 3 10 2 2" xfId="1235"/>
    <cellStyle name="표준 3 3 10 2 3" xfId="1742"/>
    <cellStyle name="표준 3 3 10 3" xfId="1001"/>
    <cellStyle name="표준 3 3 10 4" xfId="1508"/>
    <cellStyle name="표준 3 3 11" xfId="490"/>
    <cellStyle name="표준 3 3 11 2" xfId="1040"/>
    <cellStyle name="표준 3 3 11 3" xfId="1547"/>
    <cellStyle name="표준 3 3 12" xfId="724"/>
    <cellStyle name="표준 3 3 12 2" xfId="1274"/>
    <cellStyle name="표준 3 3 12 3" xfId="1781"/>
    <cellStyle name="표준 3 3 13" xfId="806"/>
    <cellStyle name="표준 3 3 14" xfId="1313"/>
    <cellStyle name="표준 3 3 2" xfId="216"/>
    <cellStyle name="표준 3 3 2 10" xfId="727"/>
    <cellStyle name="표준 3 3 2 10 2" xfId="1277"/>
    <cellStyle name="표준 3 3 2 10 3" xfId="1784"/>
    <cellStyle name="표준 3 3 2 11" xfId="809"/>
    <cellStyle name="표준 3 3 2 12" xfId="1316"/>
    <cellStyle name="표준 3 3 2 2" xfId="268"/>
    <cellStyle name="표준 3 3 2 2 10" xfId="819"/>
    <cellStyle name="표준 3 3 2 2 11" xfId="1326"/>
    <cellStyle name="표준 3 3 2 2 2" xfId="288"/>
    <cellStyle name="표준 3 3 2 2 2 10" xfId="1346"/>
    <cellStyle name="표준 3 3 2 2 2 2" xfId="327"/>
    <cellStyle name="표준 3 3 2 2 2 2 2" xfId="562"/>
    <cellStyle name="표준 3 3 2 2 2 2 2 2" xfId="1112"/>
    <cellStyle name="표준 3 3 2 2 2 2 2 3" xfId="1619"/>
    <cellStyle name="표준 3 3 2 2 2 2 3" xfId="878"/>
    <cellStyle name="표준 3 3 2 2 2 2 4" xfId="1385"/>
    <cellStyle name="표준 3 3 2 2 2 3" xfId="367"/>
    <cellStyle name="표준 3 3 2 2 2 3 2" xfId="601"/>
    <cellStyle name="표준 3 3 2 2 2 3 2 2" xfId="1151"/>
    <cellStyle name="표준 3 3 2 2 2 3 2 3" xfId="1658"/>
    <cellStyle name="표준 3 3 2 2 2 3 3" xfId="917"/>
    <cellStyle name="표준 3 3 2 2 2 3 4" xfId="1424"/>
    <cellStyle name="표준 3 3 2 2 2 4" xfId="406"/>
    <cellStyle name="표준 3 3 2 2 2 4 2" xfId="640"/>
    <cellStyle name="표준 3 3 2 2 2 4 2 2" xfId="1190"/>
    <cellStyle name="표준 3 3 2 2 2 4 2 3" xfId="1697"/>
    <cellStyle name="표준 3 3 2 2 2 4 3" xfId="956"/>
    <cellStyle name="표준 3 3 2 2 2 4 4" xfId="1463"/>
    <cellStyle name="표준 3 3 2 2 2 5" xfId="445"/>
    <cellStyle name="표준 3 3 2 2 2 5 2" xfId="679"/>
    <cellStyle name="표준 3 3 2 2 2 5 2 2" xfId="1229"/>
    <cellStyle name="표준 3 3 2 2 2 5 2 3" xfId="1736"/>
    <cellStyle name="표준 3 3 2 2 2 5 3" xfId="995"/>
    <cellStyle name="표준 3 3 2 2 2 5 4" xfId="1502"/>
    <cellStyle name="표준 3 3 2 2 2 6" xfId="484"/>
    <cellStyle name="표준 3 3 2 2 2 6 2" xfId="718"/>
    <cellStyle name="표준 3 3 2 2 2 6 2 2" xfId="1268"/>
    <cellStyle name="표준 3 3 2 2 2 6 2 3" xfId="1775"/>
    <cellStyle name="표준 3 3 2 2 2 6 3" xfId="1034"/>
    <cellStyle name="표준 3 3 2 2 2 6 4" xfId="1541"/>
    <cellStyle name="표준 3 3 2 2 2 7" xfId="523"/>
    <cellStyle name="표준 3 3 2 2 2 7 2" xfId="1073"/>
    <cellStyle name="표준 3 3 2 2 2 7 3" xfId="1580"/>
    <cellStyle name="표준 3 3 2 2 2 8" xfId="757"/>
    <cellStyle name="표준 3 3 2 2 2 8 2" xfId="1307"/>
    <cellStyle name="표준 3 3 2 2 2 8 3" xfId="1814"/>
    <cellStyle name="표준 3 3 2 2 2 9" xfId="839"/>
    <cellStyle name="표준 3 3 2 2 3" xfId="307"/>
    <cellStyle name="표준 3 3 2 2 3 2" xfId="542"/>
    <cellStyle name="표준 3 3 2 2 3 2 2" xfId="1092"/>
    <cellStyle name="표준 3 3 2 2 3 2 3" xfId="1599"/>
    <cellStyle name="표준 3 3 2 2 3 3" xfId="858"/>
    <cellStyle name="표준 3 3 2 2 3 4" xfId="1365"/>
    <cellStyle name="표준 3 3 2 2 4" xfId="347"/>
    <cellStyle name="표준 3 3 2 2 4 2" xfId="581"/>
    <cellStyle name="표준 3 3 2 2 4 2 2" xfId="1131"/>
    <cellStyle name="표준 3 3 2 2 4 2 3" xfId="1638"/>
    <cellStyle name="표준 3 3 2 2 4 3" xfId="897"/>
    <cellStyle name="표준 3 3 2 2 4 4" xfId="1404"/>
    <cellStyle name="표준 3 3 2 2 5" xfId="386"/>
    <cellStyle name="표준 3 3 2 2 5 2" xfId="620"/>
    <cellStyle name="표준 3 3 2 2 5 2 2" xfId="1170"/>
    <cellStyle name="표준 3 3 2 2 5 2 3" xfId="1677"/>
    <cellStyle name="표준 3 3 2 2 5 3" xfId="936"/>
    <cellStyle name="표준 3 3 2 2 5 4" xfId="1443"/>
    <cellStyle name="표준 3 3 2 2 6" xfId="425"/>
    <cellStyle name="표준 3 3 2 2 6 2" xfId="659"/>
    <cellStyle name="표준 3 3 2 2 6 2 2" xfId="1209"/>
    <cellStyle name="표준 3 3 2 2 6 2 3" xfId="1716"/>
    <cellStyle name="표준 3 3 2 2 6 3" xfId="975"/>
    <cellStyle name="표준 3 3 2 2 6 4" xfId="1482"/>
    <cellStyle name="표준 3 3 2 2 7" xfId="464"/>
    <cellStyle name="표준 3 3 2 2 7 2" xfId="698"/>
    <cellStyle name="표준 3 3 2 2 7 2 2" xfId="1248"/>
    <cellStyle name="표준 3 3 2 2 7 2 3" xfId="1755"/>
    <cellStyle name="표준 3 3 2 2 7 3" xfId="1014"/>
    <cellStyle name="표준 3 3 2 2 7 4" xfId="1521"/>
    <cellStyle name="표준 3 3 2 2 8" xfId="503"/>
    <cellStyle name="표준 3 3 2 2 8 2" xfId="1053"/>
    <cellStyle name="표준 3 3 2 2 8 3" xfId="1560"/>
    <cellStyle name="표준 3 3 2 2 9" xfId="737"/>
    <cellStyle name="표준 3 3 2 2 9 2" xfId="1287"/>
    <cellStyle name="표준 3 3 2 2 9 3" xfId="1794"/>
    <cellStyle name="표준 3 3 2 3" xfId="278"/>
    <cellStyle name="표준 3 3 2 3 10" xfId="1336"/>
    <cellStyle name="표준 3 3 2 3 2" xfId="317"/>
    <cellStyle name="표준 3 3 2 3 2 2" xfId="552"/>
    <cellStyle name="표준 3 3 2 3 2 2 2" xfId="1102"/>
    <cellStyle name="표준 3 3 2 3 2 2 3" xfId="1609"/>
    <cellStyle name="표준 3 3 2 3 2 3" xfId="868"/>
    <cellStyle name="표준 3 3 2 3 2 4" xfId="1375"/>
    <cellStyle name="표준 3 3 2 3 3" xfId="357"/>
    <cellStyle name="표준 3 3 2 3 3 2" xfId="591"/>
    <cellStyle name="표준 3 3 2 3 3 2 2" xfId="1141"/>
    <cellStyle name="표준 3 3 2 3 3 2 3" xfId="1648"/>
    <cellStyle name="표준 3 3 2 3 3 3" xfId="907"/>
    <cellStyle name="표준 3 3 2 3 3 4" xfId="1414"/>
    <cellStyle name="표준 3 3 2 3 4" xfId="396"/>
    <cellStyle name="표준 3 3 2 3 4 2" xfId="630"/>
    <cellStyle name="표준 3 3 2 3 4 2 2" xfId="1180"/>
    <cellStyle name="표준 3 3 2 3 4 2 3" xfId="1687"/>
    <cellStyle name="표준 3 3 2 3 4 3" xfId="946"/>
    <cellStyle name="표준 3 3 2 3 4 4" xfId="1453"/>
    <cellStyle name="표준 3 3 2 3 5" xfId="435"/>
    <cellStyle name="표준 3 3 2 3 5 2" xfId="669"/>
    <cellStyle name="표준 3 3 2 3 5 2 2" xfId="1219"/>
    <cellStyle name="표준 3 3 2 3 5 2 3" xfId="1726"/>
    <cellStyle name="표준 3 3 2 3 5 3" xfId="985"/>
    <cellStyle name="표준 3 3 2 3 5 4" xfId="1492"/>
    <cellStyle name="표준 3 3 2 3 6" xfId="474"/>
    <cellStyle name="표준 3 3 2 3 6 2" xfId="708"/>
    <cellStyle name="표준 3 3 2 3 6 2 2" xfId="1258"/>
    <cellStyle name="표준 3 3 2 3 6 2 3" xfId="1765"/>
    <cellStyle name="표준 3 3 2 3 6 3" xfId="1024"/>
    <cellStyle name="표준 3 3 2 3 6 4" xfId="1531"/>
    <cellStyle name="표준 3 3 2 3 7" xfId="513"/>
    <cellStyle name="표준 3 3 2 3 7 2" xfId="1063"/>
    <cellStyle name="표준 3 3 2 3 7 3" xfId="1570"/>
    <cellStyle name="표준 3 3 2 3 8" xfId="747"/>
    <cellStyle name="표준 3 3 2 3 8 2" xfId="1297"/>
    <cellStyle name="표준 3 3 2 3 8 3" xfId="1804"/>
    <cellStyle name="표준 3 3 2 3 9" xfId="829"/>
    <cellStyle name="표준 3 3 2 4" xfId="297"/>
    <cellStyle name="표준 3 3 2 4 2" xfId="532"/>
    <cellStyle name="표준 3 3 2 4 2 2" xfId="1082"/>
    <cellStyle name="표준 3 3 2 4 2 3" xfId="1589"/>
    <cellStyle name="표준 3 3 2 4 3" xfId="848"/>
    <cellStyle name="표준 3 3 2 4 4" xfId="1355"/>
    <cellStyle name="표준 3 3 2 5" xfId="337"/>
    <cellStyle name="표준 3 3 2 5 2" xfId="571"/>
    <cellStyle name="표준 3 3 2 5 2 2" xfId="1121"/>
    <cellStyle name="표준 3 3 2 5 2 3" xfId="1628"/>
    <cellStyle name="표준 3 3 2 5 3" xfId="887"/>
    <cellStyle name="표준 3 3 2 5 4" xfId="1394"/>
    <cellStyle name="표준 3 3 2 6" xfId="376"/>
    <cellStyle name="표준 3 3 2 6 2" xfId="610"/>
    <cellStyle name="표준 3 3 2 6 2 2" xfId="1160"/>
    <cellStyle name="표준 3 3 2 6 2 3" xfId="1667"/>
    <cellStyle name="표준 3 3 2 6 3" xfId="926"/>
    <cellStyle name="표준 3 3 2 6 4" xfId="1433"/>
    <cellStyle name="표준 3 3 2 7" xfId="415"/>
    <cellStyle name="표준 3 3 2 7 2" xfId="649"/>
    <cellStyle name="표준 3 3 2 7 2 2" xfId="1199"/>
    <cellStyle name="표준 3 3 2 7 2 3" xfId="1706"/>
    <cellStyle name="표준 3 3 2 7 3" xfId="965"/>
    <cellStyle name="표준 3 3 2 7 4" xfId="1472"/>
    <cellStyle name="표준 3 3 2 8" xfId="454"/>
    <cellStyle name="표준 3 3 2 8 2" xfId="688"/>
    <cellStyle name="표준 3 3 2 8 2 2" xfId="1238"/>
    <cellStyle name="표준 3 3 2 8 2 3" xfId="1745"/>
    <cellStyle name="표준 3 3 2 8 3" xfId="1004"/>
    <cellStyle name="표준 3 3 2 8 4" xfId="1511"/>
    <cellStyle name="표준 3 3 2 9" xfId="493"/>
    <cellStyle name="표준 3 3 2 9 2" xfId="1043"/>
    <cellStyle name="표준 3 3 2 9 3" xfId="1550"/>
    <cellStyle name="표준 3 3 3" xfId="219"/>
    <cellStyle name="표준 3 3 3 10" xfId="730"/>
    <cellStyle name="표준 3 3 3 10 2" xfId="1280"/>
    <cellStyle name="표준 3 3 3 10 3" xfId="1787"/>
    <cellStyle name="표준 3 3 3 11" xfId="812"/>
    <cellStyle name="표준 3 3 3 12" xfId="1319"/>
    <cellStyle name="표준 3 3 3 2" xfId="271"/>
    <cellStyle name="표준 3 3 3 2 10" xfId="822"/>
    <cellStyle name="표준 3 3 3 2 11" xfId="1329"/>
    <cellStyle name="표준 3 3 3 2 2" xfId="291"/>
    <cellStyle name="표준 3 3 3 2 2 10" xfId="1349"/>
    <cellStyle name="표준 3 3 3 2 2 2" xfId="330"/>
    <cellStyle name="표준 3 3 3 2 2 2 2" xfId="565"/>
    <cellStyle name="표준 3 3 3 2 2 2 2 2" xfId="1115"/>
    <cellStyle name="표준 3 3 3 2 2 2 2 3" xfId="1622"/>
    <cellStyle name="표준 3 3 3 2 2 2 3" xfId="881"/>
    <cellStyle name="표준 3 3 3 2 2 2 4" xfId="1388"/>
    <cellStyle name="표준 3 3 3 2 2 3" xfId="370"/>
    <cellStyle name="표준 3 3 3 2 2 3 2" xfId="604"/>
    <cellStyle name="표준 3 3 3 2 2 3 2 2" xfId="1154"/>
    <cellStyle name="표준 3 3 3 2 2 3 2 3" xfId="1661"/>
    <cellStyle name="표준 3 3 3 2 2 3 3" xfId="920"/>
    <cellStyle name="표준 3 3 3 2 2 3 4" xfId="1427"/>
    <cellStyle name="표준 3 3 3 2 2 4" xfId="409"/>
    <cellStyle name="표준 3 3 3 2 2 4 2" xfId="643"/>
    <cellStyle name="표준 3 3 3 2 2 4 2 2" xfId="1193"/>
    <cellStyle name="표준 3 3 3 2 2 4 2 3" xfId="1700"/>
    <cellStyle name="표준 3 3 3 2 2 4 3" xfId="959"/>
    <cellStyle name="표준 3 3 3 2 2 4 4" xfId="1466"/>
    <cellStyle name="표준 3 3 3 2 2 5" xfId="448"/>
    <cellStyle name="표준 3 3 3 2 2 5 2" xfId="682"/>
    <cellStyle name="표준 3 3 3 2 2 5 2 2" xfId="1232"/>
    <cellStyle name="표준 3 3 3 2 2 5 2 3" xfId="1739"/>
    <cellStyle name="표준 3 3 3 2 2 5 3" xfId="998"/>
    <cellStyle name="표준 3 3 3 2 2 5 4" xfId="1505"/>
    <cellStyle name="표준 3 3 3 2 2 6" xfId="487"/>
    <cellStyle name="표준 3 3 3 2 2 6 2" xfId="721"/>
    <cellStyle name="표준 3 3 3 2 2 6 2 2" xfId="1271"/>
    <cellStyle name="표준 3 3 3 2 2 6 2 3" xfId="1778"/>
    <cellStyle name="표준 3 3 3 2 2 6 3" xfId="1037"/>
    <cellStyle name="표준 3 3 3 2 2 6 4" xfId="1544"/>
    <cellStyle name="표준 3 3 3 2 2 7" xfId="526"/>
    <cellStyle name="표준 3 3 3 2 2 7 2" xfId="1076"/>
    <cellStyle name="표준 3 3 3 2 2 7 3" xfId="1583"/>
    <cellStyle name="표준 3 3 3 2 2 8" xfId="760"/>
    <cellStyle name="표준 3 3 3 2 2 8 2" xfId="1310"/>
    <cellStyle name="표준 3 3 3 2 2 8 3" xfId="1817"/>
    <cellStyle name="표준 3 3 3 2 2 9" xfId="842"/>
    <cellStyle name="표준 3 3 3 2 3" xfId="310"/>
    <cellStyle name="표준 3 3 3 2 3 2" xfId="545"/>
    <cellStyle name="표준 3 3 3 2 3 2 2" xfId="1095"/>
    <cellStyle name="표준 3 3 3 2 3 2 3" xfId="1602"/>
    <cellStyle name="표준 3 3 3 2 3 3" xfId="861"/>
    <cellStyle name="표준 3 3 3 2 3 4" xfId="1368"/>
    <cellStyle name="표준 3 3 3 2 4" xfId="350"/>
    <cellStyle name="표준 3 3 3 2 4 2" xfId="584"/>
    <cellStyle name="표준 3 3 3 2 4 2 2" xfId="1134"/>
    <cellStyle name="표준 3 3 3 2 4 2 3" xfId="1641"/>
    <cellStyle name="표준 3 3 3 2 4 3" xfId="900"/>
    <cellStyle name="표준 3 3 3 2 4 4" xfId="1407"/>
    <cellStyle name="표준 3 3 3 2 5" xfId="389"/>
    <cellStyle name="표준 3 3 3 2 5 2" xfId="623"/>
    <cellStyle name="표준 3 3 3 2 5 2 2" xfId="1173"/>
    <cellStyle name="표준 3 3 3 2 5 2 3" xfId="1680"/>
    <cellStyle name="표준 3 3 3 2 5 3" xfId="939"/>
    <cellStyle name="표준 3 3 3 2 5 4" xfId="1446"/>
    <cellStyle name="표준 3 3 3 2 6" xfId="428"/>
    <cellStyle name="표준 3 3 3 2 6 2" xfId="662"/>
    <cellStyle name="표준 3 3 3 2 6 2 2" xfId="1212"/>
    <cellStyle name="표준 3 3 3 2 6 2 3" xfId="1719"/>
    <cellStyle name="표준 3 3 3 2 6 3" xfId="978"/>
    <cellStyle name="표준 3 3 3 2 6 4" xfId="1485"/>
    <cellStyle name="표준 3 3 3 2 7" xfId="467"/>
    <cellStyle name="표준 3 3 3 2 7 2" xfId="701"/>
    <cellStyle name="표준 3 3 3 2 7 2 2" xfId="1251"/>
    <cellStyle name="표준 3 3 3 2 7 2 3" xfId="1758"/>
    <cellStyle name="표준 3 3 3 2 7 3" xfId="1017"/>
    <cellStyle name="표준 3 3 3 2 7 4" xfId="1524"/>
    <cellStyle name="표준 3 3 3 2 8" xfId="506"/>
    <cellStyle name="표준 3 3 3 2 8 2" xfId="1056"/>
    <cellStyle name="표준 3 3 3 2 8 3" xfId="1563"/>
    <cellStyle name="표준 3 3 3 2 9" xfId="740"/>
    <cellStyle name="표준 3 3 3 2 9 2" xfId="1290"/>
    <cellStyle name="표준 3 3 3 2 9 3" xfId="1797"/>
    <cellStyle name="표준 3 3 3 3" xfId="281"/>
    <cellStyle name="표준 3 3 3 3 10" xfId="1339"/>
    <cellStyle name="표준 3 3 3 3 2" xfId="320"/>
    <cellStyle name="표준 3 3 3 3 2 2" xfId="555"/>
    <cellStyle name="표준 3 3 3 3 2 2 2" xfId="1105"/>
    <cellStyle name="표준 3 3 3 3 2 2 3" xfId="1612"/>
    <cellStyle name="표준 3 3 3 3 2 3" xfId="871"/>
    <cellStyle name="표준 3 3 3 3 2 4" xfId="1378"/>
    <cellStyle name="표준 3 3 3 3 3" xfId="360"/>
    <cellStyle name="표준 3 3 3 3 3 2" xfId="594"/>
    <cellStyle name="표준 3 3 3 3 3 2 2" xfId="1144"/>
    <cellStyle name="표준 3 3 3 3 3 2 3" xfId="1651"/>
    <cellStyle name="표준 3 3 3 3 3 3" xfId="910"/>
    <cellStyle name="표준 3 3 3 3 3 4" xfId="1417"/>
    <cellStyle name="표준 3 3 3 3 4" xfId="399"/>
    <cellStyle name="표준 3 3 3 3 4 2" xfId="633"/>
    <cellStyle name="표준 3 3 3 3 4 2 2" xfId="1183"/>
    <cellStyle name="표준 3 3 3 3 4 2 3" xfId="1690"/>
    <cellStyle name="표준 3 3 3 3 4 3" xfId="949"/>
    <cellStyle name="표준 3 3 3 3 4 4" xfId="1456"/>
    <cellStyle name="표준 3 3 3 3 5" xfId="438"/>
    <cellStyle name="표준 3 3 3 3 5 2" xfId="672"/>
    <cellStyle name="표준 3 3 3 3 5 2 2" xfId="1222"/>
    <cellStyle name="표준 3 3 3 3 5 2 3" xfId="1729"/>
    <cellStyle name="표준 3 3 3 3 5 3" xfId="988"/>
    <cellStyle name="표준 3 3 3 3 5 4" xfId="1495"/>
    <cellStyle name="표준 3 3 3 3 6" xfId="477"/>
    <cellStyle name="표준 3 3 3 3 6 2" xfId="711"/>
    <cellStyle name="표준 3 3 3 3 6 2 2" xfId="1261"/>
    <cellStyle name="표준 3 3 3 3 6 2 3" xfId="1768"/>
    <cellStyle name="표준 3 3 3 3 6 3" xfId="1027"/>
    <cellStyle name="표준 3 3 3 3 6 4" xfId="1534"/>
    <cellStyle name="표준 3 3 3 3 7" xfId="516"/>
    <cellStyle name="표준 3 3 3 3 7 2" xfId="1066"/>
    <cellStyle name="표준 3 3 3 3 7 3" xfId="1573"/>
    <cellStyle name="표준 3 3 3 3 8" xfId="750"/>
    <cellStyle name="표준 3 3 3 3 8 2" xfId="1300"/>
    <cellStyle name="표준 3 3 3 3 8 3" xfId="1807"/>
    <cellStyle name="표준 3 3 3 3 9" xfId="832"/>
    <cellStyle name="표준 3 3 3 4" xfId="300"/>
    <cellStyle name="표준 3 3 3 4 2" xfId="535"/>
    <cellStyle name="표준 3 3 3 4 2 2" xfId="1085"/>
    <cellStyle name="표준 3 3 3 4 2 3" xfId="1592"/>
    <cellStyle name="표준 3 3 3 4 3" xfId="851"/>
    <cellStyle name="표준 3 3 3 4 4" xfId="1358"/>
    <cellStyle name="표준 3 3 3 5" xfId="340"/>
    <cellStyle name="표준 3 3 3 5 2" xfId="574"/>
    <cellStyle name="표준 3 3 3 5 2 2" xfId="1124"/>
    <cellStyle name="표준 3 3 3 5 2 3" xfId="1631"/>
    <cellStyle name="표준 3 3 3 5 3" xfId="890"/>
    <cellStyle name="표준 3 3 3 5 4" xfId="1397"/>
    <cellStyle name="표준 3 3 3 6" xfId="379"/>
    <cellStyle name="표준 3 3 3 6 2" xfId="613"/>
    <cellStyle name="표준 3 3 3 6 2 2" xfId="1163"/>
    <cellStyle name="표준 3 3 3 6 2 3" xfId="1670"/>
    <cellStyle name="표준 3 3 3 6 3" xfId="929"/>
    <cellStyle name="표준 3 3 3 6 4" xfId="1436"/>
    <cellStyle name="표준 3 3 3 7" xfId="418"/>
    <cellStyle name="표준 3 3 3 7 2" xfId="652"/>
    <cellStyle name="표준 3 3 3 7 2 2" xfId="1202"/>
    <cellStyle name="표준 3 3 3 7 2 3" xfId="1709"/>
    <cellStyle name="표준 3 3 3 7 3" xfId="968"/>
    <cellStyle name="표준 3 3 3 7 4" xfId="1475"/>
    <cellStyle name="표준 3 3 3 8" xfId="457"/>
    <cellStyle name="표준 3 3 3 8 2" xfId="691"/>
    <cellStyle name="표준 3 3 3 8 2 2" xfId="1241"/>
    <cellStyle name="표준 3 3 3 8 2 3" xfId="1748"/>
    <cellStyle name="표준 3 3 3 8 3" xfId="1007"/>
    <cellStyle name="표준 3 3 3 8 4" xfId="1514"/>
    <cellStyle name="표준 3 3 3 9" xfId="496"/>
    <cellStyle name="표준 3 3 3 9 2" xfId="1046"/>
    <cellStyle name="표준 3 3 3 9 3" xfId="1553"/>
    <cellStyle name="표준 3 3 4" xfId="265"/>
    <cellStyle name="표준 3 3 4 10" xfId="816"/>
    <cellStyle name="표준 3 3 4 11" xfId="1323"/>
    <cellStyle name="표준 3 3 4 2" xfId="285"/>
    <cellStyle name="표준 3 3 4 2 10" xfId="1343"/>
    <cellStyle name="표준 3 3 4 2 2" xfId="324"/>
    <cellStyle name="표준 3 3 4 2 2 2" xfId="559"/>
    <cellStyle name="표준 3 3 4 2 2 2 2" xfId="1109"/>
    <cellStyle name="표준 3 3 4 2 2 2 3" xfId="1616"/>
    <cellStyle name="표준 3 3 4 2 2 3" xfId="875"/>
    <cellStyle name="표준 3 3 4 2 2 4" xfId="1382"/>
    <cellStyle name="표준 3 3 4 2 3" xfId="364"/>
    <cellStyle name="표준 3 3 4 2 3 2" xfId="598"/>
    <cellStyle name="표준 3 3 4 2 3 2 2" xfId="1148"/>
    <cellStyle name="표준 3 3 4 2 3 2 3" xfId="1655"/>
    <cellStyle name="표준 3 3 4 2 3 3" xfId="914"/>
    <cellStyle name="표준 3 3 4 2 3 4" xfId="1421"/>
    <cellStyle name="표준 3 3 4 2 4" xfId="403"/>
    <cellStyle name="표준 3 3 4 2 4 2" xfId="637"/>
    <cellStyle name="표준 3 3 4 2 4 2 2" xfId="1187"/>
    <cellStyle name="표준 3 3 4 2 4 2 3" xfId="1694"/>
    <cellStyle name="표준 3 3 4 2 4 3" xfId="953"/>
    <cellStyle name="표준 3 3 4 2 4 4" xfId="1460"/>
    <cellStyle name="표준 3 3 4 2 5" xfId="442"/>
    <cellStyle name="표준 3 3 4 2 5 2" xfId="676"/>
    <cellStyle name="표준 3 3 4 2 5 2 2" xfId="1226"/>
    <cellStyle name="표준 3 3 4 2 5 2 3" xfId="1733"/>
    <cellStyle name="표준 3 3 4 2 5 3" xfId="992"/>
    <cellStyle name="표준 3 3 4 2 5 4" xfId="1499"/>
    <cellStyle name="표준 3 3 4 2 6" xfId="481"/>
    <cellStyle name="표준 3 3 4 2 6 2" xfId="715"/>
    <cellStyle name="표준 3 3 4 2 6 2 2" xfId="1265"/>
    <cellStyle name="표준 3 3 4 2 6 2 3" xfId="1772"/>
    <cellStyle name="표준 3 3 4 2 6 3" xfId="1031"/>
    <cellStyle name="표준 3 3 4 2 6 4" xfId="1538"/>
    <cellStyle name="표준 3 3 4 2 7" xfId="520"/>
    <cellStyle name="표준 3 3 4 2 7 2" xfId="1070"/>
    <cellStyle name="표준 3 3 4 2 7 3" xfId="1577"/>
    <cellStyle name="표준 3 3 4 2 8" xfId="754"/>
    <cellStyle name="표준 3 3 4 2 8 2" xfId="1304"/>
    <cellStyle name="표준 3 3 4 2 8 3" xfId="1811"/>
    <cellStyle name="표준 3 3 4 2 9" xfId="836"/>
    <cellStyle name="표준 3 3 4 3" xfId="304"/>
    <cellStyle name="표준 3 3 4 3 2" xfId="539"/>
    <cellStyle name="표준 3 3 4 3 2 2" xfId="1089"/>
    <cellStyle name="표준 3 3 4 3 2 3" xfId="1596"/>
    <cellStyle name="표준 3 3 4 3 3" xfId="855"/>
    <cellStyle name="표준 3 3 4 3 4" xfId="1362"/>
    <cellStyle name="표준 3 3 4 4" xfId="344"/>
    <cellStyle name="표준 3 3 4 4 2" xfId="578"/>
    <cellStyle name="표준 3 3 4 4 2 2" xfId="1128"/>
    <cellStyle name="표준 3 3 4 4 2 3" xfId="1635"/>
    <cellStyle name="표준 3 3 4 4 3" xfId="894"/>
    <cellStyle name="표준 3 3 4 4 4" xfId="1401"/>
    <cellStyle name="표준 3 3 4 5" xfId="383"/>
    <cellStyle name="표준 3 3 4 5 2" xfId="617"/>
    <cellStyle name="표준 3 3 4 5 2 2" xfId="1167"/>
    <cellStyle name="표준 3 3 4 5 2 3" xfId="1674"/>
    <cellStyle name="표준 3 3 4 5 3" xfId="933"/>
    <cellStyle name="표준 3 3 4 5 4" xfId="1440"/>
    <cellStyle name="표준 3 3 4 6" xfId="422"/>
    <cellStyle name="표준 3 3 4 6 2" xfId="656"/>
    <cellStyle name="표준 3 3 4 6 2 2" xfId="1206"/>
    <cellStyle name="표준 3 3 4 6 2 3" xfId="1713"/>
    <cellStyle name="표준 3 3 4 6 3" xfId="972"/>
    <cellStyle name="표준 3 3 4 6 4" xfId="1479"/>
    <cellStyle name="표준 3 3 4 7" xfId="461"/>
    <cellStyle name="표준 3 3 4 7 2" xfId="695"/>
    <cellStyle name="표준 3 3 4 7 2 2" xfId="1245"/>
    <cellStyle name="표준 3 3 4 7 2 3" xfId="1752"/>
    <cellStyle name="표준 3 3 4 7 3" xfId="1011"/>
    <cellStyle name="표준 3 3 4 7 4" xfId="1518"/>
    <cellStyle name="표준 3 3 4 8" xfId="500"/>
    <cellStyle name="표준 3 3 4 8 2" xfId="1050"/>
    <cellStyle name="표준 3 3 4 8 3" xfId="1557"/>
    <cellStyle name="표준 3 3 4 9" xfId="734"/>
    <cellStyle name="표준 3 3 4 9 2" xfId="1284"/>
    <cellStyle name="표준 3 3 4 9 3" xfId="1791"/>
    <cellStyle name="표준 3 3 5" xfId="275"/>
    <cellStyle name="표준 3 3 5 10" xfId="1333"/>
    <cellStyle name="표준 3 3 5 2" xfId="314"/>
    <cellStyle name="표준 3 3 5 2 2" xfId="549"/>
    <cellStyle name="표준 3 3 5 2 2 2" xfId="1099"/>
    <cellStyle name="표준 3 3 5 2 2 3" xfId="1606"/>
    <cellStyle name="표준 3 3 5 2 3" xfId="865"/>
    <cellStyle name="표준 3 3 5 2 4" xfId="1372"/>
    <cellStyle name="표준 3 3 5 3" xfId="354"/>
    <cellStyle name="표준 3 3 5 3 2" xfId="588"/>
    <cellStyle name="표준 3 3 5 3 2 2" xfId="1138"/>
    <cellStyle name="표준 3 3 5 3 2 3" xfId="1645"/>
    <cellStyle name="표준 3 3 5 3 3" xfId="904"/>
    <cellStyle name="표준 3 3 5 3 4" xfId="1411"/>
    <cellStyle name="표준 3 3 5 4" xfId="393"/>
    <cellStyle name="표준 3 3 5 4 2" xfId="627"/>
    <cellStyle name="표준 3 3 5 4 2 2" xfId="1177"/>
    <cellStyle name="표준 3 3 5 4 2 3" xfId="1684"/>
    <cellStyle name="표준 3 3 5 4 3" xfId="943"/>
    <cellStyle name="표준 3 3 5 4 4" xfId="1450"/>
    <cellStyle name="표준 3 3 5 5" xfId="432"/>
    <cellStyle name="표준 3 3 5 5 2" xfId="666"/>
    <cellStyle name="표준 3 3 5 5 2 2" xfId="1216"/>
    <cellStyle name="표준 3 3 5 5 2 3" xfId="1723"/>
    <cellStyle name="표준 3 3 5 5 3" xfId="982"/>
    <cellStyle name="표준 3 3 5 5 4" xfId="1489"/>
    <cellStyle name="표준 3 3 5 6" xfId="471"/>
    <cellStyle name="표준 3 3 5 6 2" xfId="705"/>
    <cellStyle name="표준 3 3 5 6 2 2" xfId="1255"/>
    <cellStyle name="표준 3 3 5 6 2 3" xfId="1762"/>
    <cellStyle name="표준 3 3 5 6 3" xfId="1021"/>
    <cellStyle name="표준 3 3 5 6 4" xfId="1528"/>
    <cellStyle name="표준 3 3 5 7" xfId="510"/>
    <cellStyle name="표준 3 3 5 7 2" xfId="1060"/>
    <cellStyle name="표준 3 3 5 7 3" xfId="1567"/>
    <cellStyle name="표준 3 3 5 8" xfId="744"/>
    <cellStyle name="표준 3 3 5 8 2" xfId="1294"/>
    <cellStyle name="표준 3 3 5 8 3" xfId="1801"/>
    <cellStyle name="표준 3 3 5 9" xfId="826"/>
    <cellStyle name="표준 3 3 6" xfId="294"/>
    <cellStyle name="표준 3 3 6 2" xfId="529"/>
    <cellStyle name="표준 3 3 6 2 2" xfId="1079"/>
    <cellStyle name="표준 3 3 6 2 3" xfId="1586"/>
    <cellStyle name="표준 3 3 6 3" xfId="845"/>
    <cellStyle name="표준 3 3 6 4" xfId="1352"/>
    <cellStyle name="표준 3 3 7" xfId="333"/>
    <cellStyle name="표준 3 3 7 2" xfId="568"/>
    <cellStyle name="표준 3 3 7 2 2" xfId="1118"/>
    <cellStyle name="표준 3 3 7 2 3" xfId="1625"/>
    <cellStyle name="표준 3 3 7 3" xfId="884"/>
    <cellStyle name="표준 3 3 7 4" xfId="1391"/>
    <cellStyle name="표준 3 3 8" xfId="373"/>
    <cellStyle name="표준 3 3 8 2" xfId="607"/>
    <cellStyle name="표준 3 3 8 2 2" xfId="1157"/>
    <cellStyle name="표준 3 3 8 2 3" xfId="1664"/>
    <cellStyle name="표준 3 3 8 3" xfId="923"/>
    <cellStyle name="표준 3 3 8 4" xfId="1430"/>
    <cellStyle name="표준 3 3 9" xfId="412"/>
    <cellStyle name="표준 3 3 9 2" xfId="646"/>
    <cellStyle name="표준 3 3 9 2 2" xfId="1196"/>
    <cellStyle name="표준 3 3 9 2 3" xfId="1703"/>
    <cellStyle name="표준 3 3 9 3" xfId="962"/>
    <cellStyle name="표준 3 3 9 4" xfId="1469"/>
    <cellStyle name="표준 3 4" xfId="215"/>
    <cellStyle name="표준 3 4 10" xfId="726"/>
    <cellStyle name="표준 3 4 10 2" xfId="1276"/>
    <cellStyle name="표준 3 4 10 3" xfId="1783"/>
    <cellStyle name="표준 3 4 11" xfId="808"/>
    <cellStyle name="표준 3 4 12" xfId="1315"/>
    <cellStyle name="표준 3 4 2" xfId="267"/>
    <cellStyle name="표준 3 4 2 10" xfId="818"/>
    <cellStyle name="표준 3 4 2 11" xfId="1325"/>
    <cellStyle name="표준 3 4 2 2" xfId="287"/>
    <cellStyle name="표준 3 4 2 2 10" xfId="1345"/>
    <cellStyle name="표준 3 4 2 2 2" xfId="326"/>
    <cellStyle name="표준 3 4 2 2 2 2" xfId="561"/>
    <cellStyle name="표준 3 4 2 2 2 2 2" xfId="1111"/>
    <cellStyle name="표준 3 4 2 2 2 2 3" xfId="1618"/>
    <cellStyle name="표준 3 4 2 2 2 3" xfId="877"/>
    <cellStyle name="표준 3 4 2 2 2 4" xfId="1384"/>
    <cellStyle name="표준 3 4 2 2 3" xfId="366"/>
    <cellStyle name="표준 3 4 2 2 3 2" xfId="600"/>
    <cellStyle name="표준 3 4 2 2 3 2 2" xfId="1150"/>
    <cellStyle name="표준 3 4 2 2 3 2 3" xfId="1657"/>
    <cellStyle name="표준 3 4 2 2 3 3" xfId="916"/>
    <cellStyle name="표준 3 4 2 2 3 4" xfId="1423"/>
    <cellStyle name="표준 3 4 2 2 4" xfId="405"/>
    <cellStyle name="표준 3 4 2 2 4 2" xfId="639"/>
    <cellStyle name="표준 3 4 2 2 4 2 2" xfId="1189"/>
    <cellStyle name="표준 3 4 2 2 4 2 3" xfId="1696"/>
    <cellStyle name="표준 3 4 2 2 4 3" xfId="955"/>
    <cellStyle name="표준 3 4 2 2 4 4" xfId="1462"/>
    <cellStyle name="표준 3 4 2 2 5" xfId="444"/>
    <cellStyle name="표준 3 4 2 2 5 2" xfId="678"/>
    <cellStyle name="표준 3 4 2 2 5 2 2" xfId="1228"/>
    <cellStyle name="표준 3 4 2 2 5 2 3" xfId="1735"/>
    <cellStyle name="표준 3 4 2 2 5 3" xfId="994"/>
    <cellStyle name="표준 3 4 2 2 5 4" xfId="1501"/>
    <cellStyle name="표준 3 4 2 2 6" xfId="483"/>
    <cellStyle name="표준 3 4 2 2 6 2" xfId="717"/>
    <cellStyle name="표준 3 4 2 2 6 2 2" xfId="1267"/>
    <cellStyle name="표준 3 4 2 2 6 2 3" xfId="1774"/>
    <cellStyle name="표준 3 4 2 2 6 3" xfId="1033"/>
    <cellStyle name="표준 3 4 2 2 6 4" xfId="1540"/>
    <cellStyle name="표준 3 4 2 2 7" xfId="522"/>
    <cellStyle name="표준 3 4 2 2 7 2" xfId="1072"/>
    <cellStyle name="표준 3 4 2 2 7 3" xfId="1579"/>
    <cellStyle name="표준 3 4 2 2 8" xfId="756"/>
    <cellStyle name="표준 3 4 2 2 8 2" xfId="1306"/>
    <cellStyle name="표준 3 4 2 2 8 3" xfId="1813"/>
    <cellStyle name="표준 3 4 2 2 9" xfId="838"/>
    <cellStyle name="표준 3 4 2 3" xfId="306"/>
    <cellStyle name="표준 3 4 2 3 2" xfId="541"/>
    <cellStyle name="표준 3 4 2 3 2 2" xfId="1091"/>
    <cellStyle name="표준 3 4 2 3 2 3" xfId="1598"/>
    <cellStyle name="표준 3 4 2 3 3" xfId="857"/>
    <cellStyle name="표준 3 4 2 3 4" xfId="1364"/>
    <cellStyle name="표준 3 4 2 4" xfId="346"/>
    <cellStyle name="표준 3 4 2 4 2" xfId="580"/>
    <cellStyle name="표준 3 4 2 4 2 2" xfId="1130"/>
    <cellStyle name="표준 3 4 2 4 2 3" xfId="1637"/>
    <cellStyle name="표준 3 4 2 4 3" xfId="896"/>
    <cellStyle name="표준 3 4 2 4 4" xfId="1403"/>
    <cellStyle name="표준 3 4 2 5" xfId="385"/>
    <cellStyle name="표준 3 4 2 5 2" xfId="619"/>
    <cellStyle name="표준 3 4 2 5 2 2" xfId="1169"/>
    <cellStyle name="표준 3 4 2 5 2 3" xfId="1676"/>
    <cellStyle name="표준 3 4 2 5 3" xfId="935"/>
    <cellStyle name="표준 3 4 2 5 4" xfId="1442"/>
    <cellStyle name="표준 3 4 2 6" xfId="424"/>
    <cellStyle name="표준 3 4 2 6 2" xfId="658"/>
    <cellStyle name="표준 3 4 2 6 2 2" xfId="1208"/>
    <cellStyle name="표준 3 4 2 6 2 3" xfId="1715"/>
    <cellStyle name="표준 3 4 2 6 3" xfId="974"/>
    <cellStyle name="표준 3 4 2 6 4" xfId="1481"/>
    <cellStyle name="표준 3 4 2 7" xfId="463"/>
    <cellStyle name="표준 3 4 2 7 2" xfId="697"/>
    <cellStyle name="표준 3 4 2 7 2 2" xfId="1247"/>
    <cellStyle name="표준 3 4 2 7 2 3" xfId="1754"/>
    <cellStyle name="표준 3 4 2 7 3" xfId="1013"/>
    <cellStyle name="표준 3 4 2 7 4" xfId="1520"/>
    <cellStyle name="표준 3 4 2 8" xfId="502"/>
    <cellStyle name="표준 3 4 2 8 2" xfId="1052"/>
    <cellStyle name="표준 3 4 2 8 3" xfId="1559"/>
    <cellStyle name="표준 3 4 2 9" xfId="736"/>
    <cellStyle name="표준 3 4 2 9 2" xfId="1286"/>
    <cellStyle name="표준 3 4 2 9 3" xfId="1793"/>
    <cellStyle name="표준 3 4 3" xfId="277"/>
    <cellStyle name="표준 3 4 3 10" xfId="1335"/>
    <cellStyle name="표준 3 4 3 2" xfId="316"/>
    <cellStyle name="표준 3 4 3 2 2" xfId="551"/>
    <cellStyle name="표준 3 4 3 2 2 2" xfId="1101"/>
    <cellStyle name="표준 3 4 3 2 2 3" xfId="1608"/>
    <cellStyle name="표준 3 4 3 2 3" xfId="867"/>
    <cellStyle name="표준 3 4 3 2 4" xfId="1374"/>
    <cellStyle name="표준 3 4 3 3" xfId="356"/>
    <cellStyle name="표준 3 4 3 3 2" xfId="590"/>
    <cellStyle name="표준 3 4 3 3 2 2" xfId="1140"/>
    <cellStyle name="표준 3 4 3 3 2 3" xfId="1647"/>
    <cellStyle name="표준 3 4 3 3 3" xfId="906"/>
    <cellStyle name="표준 3 4 3 3 4" xfId="1413"/>
    <cellStyle name="표준 3 4 3 4" xfId="395"/>
    <cellStyle name="표준 3 4 3 4 2" xfId="629"/>
    <cellStyle name="표준 3 4 3 4 2 2" xfId="1179"/>
    <cellStyle name="표준 3 4 3 4 2 3" xfId="1686"/>
    <cellStyle name="표준 3 4 3 4 3" xfId="945"/>
    <cellStyle name="표준 3 4 3 4 4" xfId="1452"/>
    <cellStyle name="표준 3 4 3 5" xfId="434"/>
    <cellStyle name="표준 3 4 3 5 2" xfId="668"/>
    <cellStyle name="표준 3 4 3 5 2 2" xfId="1218"/>
    <cellStyle name="표준 3 4 3 5 2 3" xfId="1725"/>
    <cellStyle name="표준 3 4 3 5 3" xfId="984"/>
    <cellStyle name="표준 3 4 3 5 4" xfId="1491"/>
    <cellStyle name="표준 3 4 3 6" xfId="473"/>
    <cellStyle name="표준 3 4 3 6 2" xfId="707"/>
    <cellStyle name="표준 3 4 3 6 2 2" xfId="1257"/>
    <cellStyle name="표준 3 4 3 6 2 3" xfId="1764"/>
    <cellStyle name="표준 3 4 3 6 3" xfId="1023"/>
    <cellStyle name="표준 3 4 3 6 4" xfId="1530"/>
    <cellStyle name="표준 3 4 3 7" xfId="512"/>
    <cellStyle name="표준 3 4 3 7 2" xfId="1062"/>
    <cellStyle name="표준 3 4 3 7 3" xfId="1569"/>
    <cellStyle name="표준 3 4 3 8" xfId="746"/>
    <cellStyle name="표준 3 4 3 8 2" xfId="1296"/>
    <cellStyle name="표준 3 4 3 8 3" xfId="1803"/>
    <cellStyle name="표준 3 4 3 9" xfId="828"/>
    <cellStyle name="표준 3 4 4" xfId="296"/>
    <cellStyle name="표준 3 4 4 2" xfId="531"/>
    <cellStyle name="표준 3 4 4 2 2" xfId="1081"/>
    <cellStyle name="표준 3 4 4 2 3" xfId="1588"/>
    <cellStyle name="표준 3 4 4 3" xfId="847"/>
    <cellStyle name="표준 3 4 4 4" xfId="1354"/>
    <cellStyle name="표준 3 4 5" xfId="336"/>
    <cellStyle name="표준 3 4 5 2" xfId="570"/>
    <cellStyle name="표준 3 4 5 2 2" xfId="1120"/>
    <cellStyle name="표준 3 4 5 2 3" xfId="1627"/>
    <cellStyle name="표준 3 4 5 3" xfId="886"/>
    <cellStyle name="표준 3 4 5 4" xfId="1393"/>
    <cellStyle name="표준 3 4 6" xfId="375"/>
    <cellStyle name="표준 3 4 6 2" xfId="609"/>
    <cellStyle name="표준 3 4 6 2 2" xfId="1159"/>
    <cellStyle name="표준 3 4 6 2 3" xfId="1666"/>
    <cellStyle name="표준 3 4 6 3" xfId="925"/>
    <cellStyle name="표준 3 4 6 4" xfId="1432"/>
    <cellStyle name="표준 3 4 7" xfId="414"/>
    <cellStyle name="표준 3 4 7 2" xfId="648"/>
    <cellStyle name="표준 3 4 7 2 2" xfId="1198"/>
    <cellStyle name="표준 3 4 7 2 3" xfId="1705"/>
    <cellStyle name="표준 3 4 7 3" xfId="964"/>
    <cellStyle name="표준 3 4 7 4" xfId="1471"/>
    <cellStyle name="표준 3 4 8" xfId="453"/>
    <cellStyle name="표준 3 4 8 2" xfId="687"/>
    <cellStyle name="표준 3 4 8 2 2" xfId="1237"/>
    <cellStyle name="표준 3 4 8 2 3" xfId="1744"/>
    <cellStyle name="표준 3 4 8 3" xfId="1003"/>
    <cellStyle name="표준 3 4 8 4" xfId="1510"/>
    <cellStyle name="표준 3 4 9" xfId="492"/>
    <cellStyle name="표준 3 4 9 2" xfId="1042"/>
    <cellStyle name="표준 3 4 9 3" xfId="1549"/>
    <cellStyle name="표준 3 5" xfId="218"/>
    <cellStyle name="표준 3 5 10" xfId="729"/>
    <cellStyle name="표준 3 5 10 2" xfId="1279"/>
    <cellStyle name="표준 3 5 10 3" xfId="1786"/>
    <cellStyle name="표준 3 5 11" xfId="811"/>
    <cellStyle name="표준 3 5 12" xfId="1318"/>
    <cellStyle name="표준 3 5 2" xfId="270"/>
    <cellStyle name="표준 3 5 2 10" xfId="821"/>
    <cellStyle name="표준 3 5 2 11" xfId="1328"/>
    <cellStyle name="표준 3 5 2 2" xfId="290"/>
    <cellStyle name="표준 3 5 2 2 10" xfId="1348"/>
    <cellStyle name="표준 3 5 2 2 2" xfId="329"/>
    <cellStyle name="표준 3 5 2 2 2 2" xfId="564"/>
    <cellStyle name="표준 3 5 2 2 2 2 2" xfId="1114"/>
    <cellStyle name="표준 3 5 2 2 2 2 3" xfId="1621"/>
    <cellStyle name="표준 3 5 2 2 2 3" xfId="880"/>
    <cellStyle name="표준 3 5 2 2 2 4" xfId="1387"/>
    <cellStyle name="표준 3 5 2 2 3" xfId="369"/>
    <cellStyle name="표준 3 5 2 2 3 2" xfId="603"/>
    <cellStyle name="표준 3 5 2 2 3 2 2" xfId="1153"/>
    <cellStyle name="표준 3 5 2 2 3 2 3" xfId="1660"/>
    <cellStyle name="표준 3 5 2 2 3 3" xfId="919"/>
    <cellStyle name="표준 3 5 2 2 3 4" xfId="1426"/>
    <cellStyle name="표준 3 5 2 2 4" xfId="408"/>
    <cellStyle name="표준 3 5 2 2 4 2" xfId="642"/>
    <cellStyle name="표준 3 5 2 2 4 2 2" xfId="1192"/>
    <cellStyle name="표준 3 5 2 2 4 2 3" xfId="1699"/>
    <cellStyle name="표준 3 5 2 2 4 3" xfId="958"/>
    <cellStyle name="표준 3 5 2 2 4 4" xfId="1465"/>
    <cellStyle name="표준 3 5 2 2 5" xfId="447"/>
    <cellStyle name="표준 3 5 2 2 5 2" xfId="681"/>
    <cellStyle name="표준 3 5 2 2 5 2 2" xfId="1231"/>
    <cellStyle name="표준 3 5 2 2 5 2 3" xfId="1738"/>
    <cellStyle name="표준 3 5 2 2 5 3" xfId="997"/>
    <cellStyle name="표준 3 5 2 2 5 4" xfId="1504"/>
    <cellStyle name="표준 3 5 2 2 6" xfId="486"/>
    <cellStyle name="표준 3 5 2 2 6 2" xfId="720"/>
    <cellStyle name="표준 3 5 2 2 6 2 2" xfId="1270"/>
    <cellStyle name="표준 3 5 2 2 6 2 3" xfId="1777"/>
    <cellStyle name="표준 3 5 2 2 6 3" xfId="1036"/>
    <cellStyle name="표준 3 5 2 2 6 4" xfId="1543"/>
    <cellStyle name="표준 3 5 2 2 7" xfId="525"/>
    <cellStyle name="표준 3 5 2 2 7 2" xfId="1075"/>
    <cellStyle name="표준 3 5 2 2 7 3" xfId="1582"/>
    <cellStyle name="표준 3 5 2 2 8" xfId="759"/>
    <cellStyle name="표준 3 5 2 2 8 2" xfId="1309"/>
    <cellStyle name="표준 3 5 2 2 8 3" xfId="1816"/>
    <cellStyle name="표준 3 5 2 2 9" xfId="841"/>
    <cellStyle name="표준 3 5 2 3" xfId="309"/>
    <cellStyle name="표준 3 5 2 3 2" xfId="544"/>
    <cellStyle name="표준 3 5 2 3 2 2" xfId="1094"/>
    <cellStyle name="표준 3 5 2 3 2 3" xfId="1601"/>
    <cellStyle name="표준 3 5 2 3 3" xfId="860"/>
    <cellStyle name="표준 3 5 2 3 4" xfId="1367"/>
    <cellStyle name="표준 3 5 2 4" xfId="349"/>
    <cellStyle name="표준 3 5 2 4 2" xfId="583"/>
    <cellStyle name="표준 3 5 2 4 2 2" xfId="1133"/>
    <cellStyle name="표준 3 5 2 4 2 3" xfId="1640"/>
    <cellStyle name="표준 3 5 2 4 3" xfId="899"/>
    <cellStyle name="표준 3 5 2 4 4" xfId="1406"/>
    <cellStyle name="표준 3 5 2 5" xfId="388"/>
    <cellStyle name="표준 3 5 2 5 2" xfId="622"/>
    <cellStyle name="표준 3 5 2 5 2 2" xfId="1172"/>
    <cellStyle name="표준 3 5 2 5 2 3" xfId="1679"/>
    <cellStyle name="표준 3 5 2 5 3" xfId="938"/>
    <cellStyle name="표준 3 5 2 5 4" xfId="1445"/>
    <cellStyle name="표준 3 5 2 6" xfId="427"/>
    <cellStyle name="표준 3 5 2 6 2" xfId="661"/>
    <cellStyle name="표준 3 5 2 6 2 2" xfId="1211"/>
    <cellStyle name="표준 3 5 2 6 2 3" xfId="1718"/>
    <cellStyle name="표준 3 5 2 6 3" xfId="977"/>
    <cellStyle name="표준 3 5 2 6 4" xfId="1484"/>
    <cellStyle name="표준 3 5 2 7" xfId="466"/>
    <cellStyle name="표준 3 5 2 7 2" xfId="700"/>
    <cellStyle name="표준 3 5 2 7 2 2" xfId="1250"/>
    <cellStyle name="표준 3 5 2 7 2 3" xfId="1757"/>
    <cellStyle name="표준 3 5 2 7 3" xfId="1016"/>
    <cellStyle name="표준 3 5 2 7 4" xfId="1523"/>
    <cellStyle name="표준 3 5 2 8" xfId="505"/>
    <cellStyle name="표준 3 5 2 8 2" xfId="1055"/>
    <cellStyle name="표준 3 5 2 8 3" xfId="1562"/>
    <cellStyle name="표준 3 5 2 9" xfId="739"/>
    <cellStyle name="표준 3 5 2 9 2" xfId="1289"/>
    <cellStyle name="표준 3 5 2 9 3" xfId="1796"/>
    <cellStyle name="표준 3 5 3" xfId="280"/>
    <cellStyle name="표준 3 5 3 10" xfId="1338"/>
    <cellStyle name="표준 3 5 3 2" xfId="319"/>
    <cellStyle name="표준 3 5 3 2 2" xfId="554"/>
    <cellStyle name="표준 3 5 3 2 2 2" xfId="1104"/>
    <cellStyle name="표준 3 5 3 2 2 3" xfId="1611"/>
    <cellStyle name="표준 3 5 3 2 3" xfId="870"/>
    <cellStyle name="표준 3 5 3 2 4" xfId="1377"/>
    <cellStyle name="표준 3 5 3 3" xfId="359"/>
    <cellStyle name="표준 3 5 3 3 2" xfId="593"/>
    <cellStyle name="표준 3 5 3 3 2 2" xfId="1143"/>
    <cellStyle name="표준 3 5 3 3 2 3" xfId="1650"/>
    <cellStyle name="표준 3 5 3 3 3" xfId="909"/>
    <cellStyle name="표준 3 5 3 3 4" xfId="1416"/>
    <cellStyle name="표준 3 5 3 4" xfId="398"/>
    <cellStyle name="표준 3 5 3 4 2" xfId="632"/>
    <cellStyle name="표준 3 5 3 4 2 2" xfId="1182"/>
    <cellStyle name="표준 3 5 3 4 2 3" xfId="1689"/>
    <cellStyle name="표준 3 5 3 4 3" xfId="948"/>
    <cellStyle name="표준 3 5 3 4 4" xfId="1455"/>
    <cellStyle name="표준 3 5 3 5" xfId="437"/>
    <cellStyle name="표준 3 5 3 5 2" xfId="671"/>
    <cellStyle name="표준 3 5 3 5 2 2" xfId="1221"/>
    <cellStyle name="표준 3 5 3 5 2 3" xfId="1728"/>
    <cellStyle name="표준 3 5 3 5 3" xfId="987"/>
    <cellStyle name="표준 3 5 3 5 4" xfId="1494"/>
    <cellStyle name="표준 3 5 3 6" xfId="476"/>
    <cellStyle name="표준 3 5 3 6 2" xfId="710"/>
    <cellStyle name="표준 3 5 3 6 2 2" xfId="1260"/>
    <cellStyle name="표준 3 5 3 6 2 3" xfId="1767"/>
    <cellStyle name="표준 3 5 3 6 3" xfId="1026"/>
    <cellStyle name="표준 3 5 3 6 4" xfId="1533"/>
    <cellStyle name="표준 3 5 3 7" xfId="515"/>
    <cellStyle name="표준 3 5 3 7 2" xfId="1065"/>
    <cellStyle name="표준 3 5 3 7 3" xfId="1572"/>
    <cellStyle name="표준 3 5 3 8" xfId="749"/>
    <cellStyle name="표준 3 5 3 8 2" xfId="1299"/>
    <cellStyle name="표준 3 5 3 8 3" xfId="1806"/>
    <cellStyle name="표준 3 5 3 9" xfId="831"/>
    <cellStyle name="표준 3 5 4" xfId="299"/>
    <cellStyle name="표준 3 5 4 2" xfId="534"/>
    <cellStyle name="표준 3 5 4 2 2" xfId="1084"/>
    <cellStyle name="표준 3 5 4 2 3" xfId="1591"/>
    <cellStyle name="표준 3 5 4 3" xfId="850"/>
    <cellStyle name="표준 3 5 4 4" xfId="1357"/>
    <cellStyle name="표준 3 5 5" xfId="339"/>
    <cellStyle name="표준 3 5 5 2" xfId="573"/>
    <cellStyle name="표준 3 5 5 2 2" xfId="1123"/>
    <cellStyle name="표준 3 5 5 2 3" xfId="1630"/>
    <cellStyle name="표준 3 5 5 3" xfId="889"/>
    <cellStyle name="표준 3 5 5 4" xfId="1396"/>
    <cellStyle name="표준 3 5 6" xfId="378"/>
    <cellStyle name="표준 3 5 6 2" xfId="612"/>
    <cellStyle name="표준 3 5 6 2 2" xfId="1162"/>
    <cellStyle name="표준 3 5 6 2 3" xfId="1669"/>
    <cellStyle name="표준 3 5 6 3" xfId="928"/>
    <cellStyle name="표준 3 5 6 4" xfId="1435"/>
    <cellStyle name="표준 3 5 7" xfId="417"/>
    <cellStyle name="표준 3 5 7 2" xfId="651"/>
    <cellStyle name="표준 3 5 7 2 2" xfId="1201"/>
    <cellStyle name="표준 3 5 7 2 3" xfId="1708"/>
    <cellStyle name="표준 3 5 7 3" xfId="967"/>
    <cellStyle name="표준 3 5 7 4" xfId="1474"/>
    <cellStyle name="표준 3 5 8" xfId="456"/>
    <cellStyle name="표준 3 5 8 2" xfId="690"/>
    <cellStyle name="표준 3 5 8 2 2" xfId="1240"/>
    <cellStyle name="표준 3 5 8 2 3" xfId="1747"/>
    <cellStyle name="표준 3 5 8 3" xfId="1006"/>
    <cellStyle name="표준 3 5 8 4" xfId="1513"/>
    <cellStyle name="표준 3 5 9" xfId="495"/>
    <cellStyle name="표준 3 5 9 2" xfId="1045"/>
    <cellStyle name="표준 3 5 9 3" xfId="1552"/>
    <cellStyle name="표준 3 6" xfId="264"/>
    <cellStyle name="표준 3 6 10" xfId="815"/>
    <cellStyle name="표준 3 6 11" xfId="1322"/>
    <cellStyle name="표준 3 6 2" xfId="284"/>
    <cellStyle name="표준 3 6 2 10" xfId="1342"/>
    <cellStyle name="표준 3 6 2 2" xfId="323"/>
    <cellStyle name="표준 3 6 2 2 2" xfId="558"/>
    <cellStyle name="표준 3 6 2 2 2 2" xfId="1108"/>
    <cellStyle name="표준 3 6 2 2 2 3" xfId="1615"/>
    <cellStyle name="표준 3 6 2 2 3" xfId="874"/>
    <cellStyle name="표준 3 6 2 2 4" xfId="1381"/>
    <cellStyle name="표준 3 6 2 3" xfId="363"/>
    <cellStyle name="표준 3 6 2 3 2" xfId="597"/>
    <cellStyle name="표준 3 6 2 3 2 2" xfId="1147"/>
    <cellStyle name="표준 3 6 2 3 2 3" xfId="1654"/>
    <cellStyle name="표준 3 6 2 3 3" xfId="913"/>
    <cellStyle name="표준 3 6 2 3 4" xfId="1420"/>
    <cellStyle name="표준 3 6 2 4" xfId="402"/>
    <cellStyle name="표준 3 6 2 4 2" xfId="636"/>
    <cellStyle name="표준 3 6 2 4 2 2" xfId="1186"/>
    <cellStyle name="표준 3 6 2 4 2 3" xfId="1693"/>
    <cellStyle name="표준 3 6 2 4 3" xfId="952"/>
    <cellStyle name="표준 3 6 2 4 4" xfId="1459"/>
    <cellStyle name="표준 3 6 2 5" xfId="441"/>
    <cellStyle name="표준 3 6 2 5 2" xfId="675"/>
    <cellStyle name="표준 3 6 2 5 2 2" xfId="1225"/>
    <cellStyle name="표준 3 6 2 5 2 3" xfId="1732"/>
    <cellStyle name="표준 3 6 2 5 3" xfId="991"/>
    <cellStyle name="표준 3 6 2 5 4" xfId="1498"/>
    <cellStyle name="표준 3 6 2 6" xfId="480"/>
    <cellStyle name="표준 3 6 2 6 2" xfId="714"/>
    <cellStyle name="표준 3 6 2 6 2 2" xfId="1264"/>
    <cellStyle name="표준 3 6 2 6 2 3" xfId="1771"/>
    <cellStyle name="표준 3 6 2 6 3" xfId="1030"/>
    <cellStyle name="표준 3 6 2 6 4" xfId="1537"/>
    <cellStyle name="표준 3 6 2 7" xfId="519"/>
    <cellStyle name="표준 3 6 2 7 2" xfId="1069"/>
    <cellStyle name="표준 3 6 2 7 3" xfId="1576"/>
    <cellStyle name="표준 3 6 2 8" xfId="753"/>
    <cellStyle name="표준 3 6 2 8 2" xfId="1303"/>
    <cellStyle name="표준 3 6 2 8 3" xfId="1810"/>
    <cellStyle name="표준 3 6 2 9" xfId="835"/>
    <cellStyle name="표준 3 6 3" xfId="303"/>
    <cellStyle name="표준 3 6 3 2" xfId="538"/>
    <cellStyle name="표준 3 6 3 2 2" xfId="1088"/>
    <cellStyle name="표준 3 6 3 2 3" xfId="1595"/>
    <cellStyle name="표준 3 6 3 3" xfId="854"/>
    <cellStyle name="표준 3 6 3 4" xfId="1361"/>
    <cellStyle name="표준 3 6 4" xfId="343"/>
    <cellStyle name="표준 3 6 4 2" xfId="577"/>
    <cellStyle name="표준 3 6 4 2 2" xfId="1127"/>
    <cellStyle name="표준 3 6 4 2 3" xfId="1634"/>
    <cellStyle name="표준 3 6 4 3" xfId="893"/>
    <cellStyle name="표준 3 6 4 4" xfId="1400"/>
    <cellStyle name="표준 3 6 5" xfId="382"/>
    <cellStyle name="표준 3 6 5 2" xfId="616"/>
    <cellStyle name="표준 3 6 5 2 2" xfId="1166"/>
    <cellStyle name="표준 3 6 5 2 3" xfId="1673"/>
    <cellStyle name="표준 3 6 5 3" xfId="932"/>
    <cellStyle name="표준 3 6 5 4" xfId="1439"/>
    <cellStyle name="표준 3 6 6" xfId="421"/>
    <cellStyle name="표준 3 6 6 2" xfId="655"/>
    <cellStyle name="표준 3 6 6 2 2" xfId="1205"/>
    <cellStyle name="표준 3 6 6 2 3" xfId="1712"/>
    <cellStyle name="표준 3 6 6 3" xfId="971"/>
    <cellStyle name="표준 3 6 6 4" xfId="1478"/>
    <cellStyle name="표준 3 6 7" xfId="460"/>
    <cellStyle name="표준 3 6 7 2" xfId="694"/>
    <cellStyle name="표준 3 6 7 2 2" xfId="1244"/>
    <cellStyle name="표준 3 6 7 2 3" xfId="1751"/>
    <cellStyle name="표준 3 6 7 3" xfId="1010"/>
    <cellStyle name="표준 3 6 7 4" xfId="1517"/>
    <cellStyle name="표준 3 6 8" xfId="499"/>
    <cellStyle name="표준 3 6 8 2" xfId="1049"/>
    <cellStyle name="표준 3 6 8 3" xfId="1556"/>
    <cellStyle name="표준 3 6 9" xfId="733"/>
    <cellStyle name="표준 3 6 9 2" xfId="1283"/>
    <cellStyle name="표준 3 6 9 3" xfId="1790"/>
    <cellStyle name="표준 3 7" xfId="274"/>
    <cellStyle name="표준 3 7 10" xfId="1332"/>
    <cellStyle name="표준 3 7 2" xfId="313"/>
    <cellStyle name="표준 3 7 2 2" xfId="548"/>
    <cellStyle name="표준 3 7 2 2 2" xfId="1098"/>
    <cellStyle name="표준 3 7 2 2 3" xfId="1605"/>
    <cellStyle name="표준 3 7 2 3" xfId="864"/>
    <cellStyle name="표준 3 7 2 4" xfId="1371"/>
    <cellStyle name="표준 3 7 3" xfId="353"/>
    <cellStyle name="표준 3 7 3 2" xfId="587"/>
    <cellStyle name="표준 3 7 3 2 2" xfId="1137"/>
    <cellStyle name="표준 3 7 3 2 3" xfId="1644"/>
    <cellStyle name="표준 3 7 3 3" xfId="903"/>
    <cellStyle name="표준 3 7 3 4" xfId="1410"/>
    <cellStyle name="표준 3 7 4" xfId="392"/>
    <cellStyle name="표준 3 7 4 2" xfId="626"/>
    <cellStyle name="표준 3 7 4 2 2" xfId="1176"/>
    <cellStyle name="표준 3 7 4 2 3" xfId="1683"/>
    <cellStyle name="표준 3 7 4 3" xfId="942"/>
    <cellStyle name="표준 3 7 4 4" xfId="1449"/>
    <cellStyle name="표준 3 7 5" xfId="431"/>
    <cellStyle name="표준 3 7 5 2" xfId="665"/>
    <cellStyle name="표준 3 7 5 2 2" xfId="1215"/>
    <cellStyle name="표준 3 7 5 2 3" xfId="1722"/>
    <cellStyle name="표준 3 7 5 3" xfId="981"/>
    <cellStyle name="표준 3 7 5 4" xfId="1488"/>
    <cellStyle name="표준 3 7 6" xfId="470"/>
    <cellStyle name="표준 3 7 6 2" xfId="704"/>
    <cellStyle name="표준 3 7 6 2 2" xfId="1254"/>
    <cellStyle name="표준 3 7 6 2 3" xfId="1761"/>
    <cellStyle name="표준 3 7 6 3" xfId="1020"/>
    <cellStyle name="표준 3 7 6 4" xfId="1527"/>
    <cellStyle name="표준 3 7 7" xfId="509"/>
    <cellStyle name="표준 3 7 7 2" xfId="1059"/>
    <cellStyle name="표준 3 7 7 3" xfId="1566"/>
    <cellStyle name="표준 3 7 8" xfId="743"/>
    <cellStyle name="표준 3 7 8 2" xfId="1293"/>
    <cellStyle name="표준 3 7 8 3" xfId="1800"/>
    <cellStyle name="표준 3 7 9" xfId="825"/>
    <cellStyle name="표준 3 8" xfId="293"/>
    <cellStyle name="표준 3 8 2" xfId="528"/>
    <cellStyle name="표준 3 8 2 2" xfId="1078"/>
    <cellStyle name="표준 3 8 2 3" xfId="1585"/>
    <cellStyle name="표준 3 8 3" xfId="844"/>
    <cellStyle name="표준 3 8 4" xfId="1351"/>
    <cellStyle name="표준 3 9" xfId="332"/>
    <cellStyle name="표준 3 9 2" xfId="567"/>
    <cellStyle name="표준 3 9 2 2" xfId="1117"/>
    <cellStyle name="표준 3 9 2 3" xfId="1624"/>
    <cellStyle name="표준 3 9 3" xfId="883"/>
    <cellStyle name="표준 3 9 4" xfId="1390"/>
    <cellStyle name="표준 4" xfId="86"/>
    <cellStyle name="표준 5" xfId="87"/>
    <cellStyle name="표준 6" xfId="92"/>
    <cellStyle name="표준 7" xfId="222"/>
    <cellStyle name="표준 8" xfId="221"/>
    <cellStyle name="표준 8 10" xfId="814"/>
    <cellStyle name="표준 8 11" xfId="1321"/>
    <cellStyle name="표준 8 2" xfId="283"/>
    <cellStyle name="표준 8 2 10" xfId="1341"/>
    <cellStyle name="표준 8 2 2" xfId="322"/>
    <cellStyle name="표준 8 2 2 2" xfId="557"/>
    <cellStyle name="표준 8 2 2 2 2" xfId="1107"/>
    <cellStyle name="표준 8 2 2 2 3" xfId="1614"/>
    <cellStyle name="표준 8 2 2 3" xfId="873"/>
    <cellStyle name="표준 8 2 2 4" xfId="1380"/>
    <cellStyle name="표준 8 2 3" xfId="362"/>
    <cellStyle name="표준 8 2 3 2" xfId="596"/>
    <cellStyle name="표준 8 2 3 2 2" xfId="1146"/>
    <cellStyle name="표준 8 2 3 2 3" xfId="1653"/>
    <cellStyle name="표준 8 2 3 3" xfId="912"/>
    <cellStyle name="표준 8 2 3 4" xfId="1419"/>
    <cellStyle name="표준 8 2 4" xfId="401"/>
    <cellStyle name="표준 8 2 4 2" xfId="635"/>
    <cellStyle name="표준 8 2 4 2 2" xfId="1185"/>
    <cellStyle name="표준 8 2 4 2 3" xfId="1692"/>
    <cellStyle name="표준 8 2 4 3" xfId="951"/>
    <cellStyle name="표준 8 2 4 4" xfId="1458"/>
    <cellStyle name="표준 8 2 5" xfId="440"/>
    <cellStyle name="표준 8 2 5 2" xfId="674"/>
    <cellStyle name="표준 8 2 5 2 2" xfId="1224"/>
    <cellStyle name="표준 8 2 5 2 3" xfId="1731"/>
    <cellStyle name="표준 8 2 5 3" xfId="990"/>
    <cellStyle name="표준 8 2 5 4" xfId="1497"/>
    <cellStyle name="표준 8 2 6" xfId="479"/>
    <cellStyle name="표준 8 2 6 2" xfId="713"/>
    <cellStyle name="표준 8 2 6 2 2" xfId="1263"/>
    <cellStyle name="표준 8 2 6 2 3" xfId="1770"/>
    <cellStyle name="표준 8 2 6 3" xfId="1029"/>
    <cellStyle name="표준 8 2 6 4" xfId="1536"/>
    <cellStyle name="표준 8 2 7" xfId="518"/>
    <cellStyle name="표준 8 2 7 2" xfId="1068"/>
    <cellStyle name="표준 8 2 7 3" xfId="1575"/>
    <cellStyle name="표준 8 2 8" xfId="752"/>
    <cellStyle name="표준 8 2 8 2" xfId="1302"/>
    <cellStyle name="표준 8 2 8 3" xfId="1809"/>
    <cellStyle name="표준 8 2 9" xfId="834"/>
    <cellStyle name="표준 8 3" xfId="302"/>
    <cellStyle name="표준 8 3 2" xfId="537"/>
    <cellStyle name="표준 8 3 2 2" xfId="1087"/>
    <cellStyle name="표준 8 3 2 3" xfId="1594"/>
    <cellStyle name="표준 8 3 3" xfId="853"/>
    <cellStyle name="표준 8 3 4" xfId="1360"/>
    <cellStyle name="표준 8 4" xfId="342"/>
    <cellStyle name="표준 8 4 2" xfId="576"/>
    <cellStyle name="표준 8 4 2 2" xfId="1126"/>
    <cellStyle name="표준 8 4 2 3" xfId="1633"/>
    <cellStyle name="표준 8 4 3" xfId="892"/>
    <cellStyle name="표준 8 4 4" xfId="1399"/>
    <cellStyle name="표준 8 5" xfId="381"/>
    <cellStyle name="표준 8 5 2" xfId="615"/>
    <cellStyle name="표준 8 5 2 2" xfId="1165"/>
    <cellStyle name="표준 8 5 2 3" xfId="1672"/>
    <cellStyle name="표준 8 5 3" xfId="931"/>
    <cellStyle name="표준 8 5 4" xfId="1438"/>
    <cellStyle name="표준 8 6" xfId="420"/>
    <cellStyle name="표준 8 6 2" xfId="654"/>
    <cellStyle name="표준 8 6 2 2" xfId="1204"/>
    <cellStyle name="표준 8 6 2 3" xfId="1711"/>
    <cellStyle name="표준 8 6 3" xfId="970"/>
    <cellStyle name="표준 8 6 4" xfId="1477"/>
    <cellStyle name="표준 8 7" xfId="459"/>
    <cellStyle name="표준 8 7 2" xfId="693"/>
    <cellStyle name="표준 8 7 2 2" xfId="1243"/>
    <cellStyle name="표준 8 7 2 3" xfId="1750"/>
    <cellStyle name="표준 8 7 3" xfId="1009"/>
    <cellStyle name="표준 8 7 4" xfId="1516"/>
    <cellStyle name="표준 8 8" xfId="498"/>
    <cellStyle name="표준 8 8 2" xfId="1048"/>
    <cellStyle name="표준 8 8 3" xfId="1555"/>
    <cellStyle name="표준 8 9" xfId="732"/>
    <cellStyle name="표준 8 9 2" xfId="1282"/>
    <cellStyle name="표준 8 9 3" xfId="1789"/>
    <cellStyle name="표준 9" xfId="273"/>
    <cellStyle name="표준 9 10" xfId="1331"/>
    <cellStyle name="표준 9 2" xfId="312"/>
    <cellStyle name="표준 9 2 2" xfId="547"/>
    <cellStyle name="표준 9 2 2 2" xfId="1097"/>
    <cellStyle name="표준 9 2 2 3" xfId="1604"/>
    <cellStyle name="표준 9 2 3" xfId="863"/>
    <cellStyle name="표준 9 2 4" xfId="1370"/>
    <cellStyle name="표준 9 3" xfId="352"/>
    <cellStyle name="표준 9 3 2" xfId="586"/>
    <cellStyle name="표준 9 3 2 2" xfId="1136"/>
    <cellStyle name="표준 9 3 2 3" xfId="1643"/>
    <cellStyle name="표준 9 3 3" xfId="902"/>
    <cellStyle name="표준 9 3 4" xfId="1409"/>
    <cellStyle name="표준 9 4" xfId="391"/>
    <cellStyle name="표준 9 4 2" xfId="625"/>
    <cellStyle name="표준 9 4 2 2" xfId="1175"/>
    <cellStyle name="표준 9 4 2 3" xfId="1682"/>
    <cellStyle name="표준 9 4 3" xfId="941"/>
    <cellStyle name="표준 9 4 4" xfId="1448"/>
    <cellStyle name="표준 9 5" xfId="430"/>
    <cellStyle name="표준 9 5 2" xfId="664"/>
    <cellStyle name="표준 9 5 2 2" xfId="1214"/>
    <cellStyle name="표준 9 5 2 3" xfId="1721"/>
    <cellStyle name="표준 9 5 3" xfId="980"/>
    <cellStyle name="표준 9 5 4" xfId="1487"/>
    <cellStyle name="표준 9 6" xfId="469"/>
    <cellStyle name="표준 9 6 2" xfId="703"/>
    <cellStyle name="표준 9 6 2 2" xfId="1253"/>
    <cellStyle name="표준 9 6 2 3" xfId="1760"/>
    <cellStyle name="표준 9 6 3" xfId="1019"/>
    <cellStyle name="표준 9 6 4" xfId="1526"/>
    <cellStyle name="표준 9 7" xfId="508"/>
    <cellStyle name="표준 9 7 2" xfId="1058"/>
    <cellStyle name="표준 9 7 3" xfId="1565"/>
    <cellStyle name="표준 9 8" xfId="742"/>
    <cellStyle name="표준 9 8 2" xfId="1292"/>
    <cellStyle name="표준 9 8 3" xfId="1799"/>
    <cellStyle name="표준 9 9" xfId="824"/>
    <cellStyle name="하이퍼링크 2" xfId="88"/>
    <cellStyle name="하이퍼링크 3" xfId="121"/>
    <cellStyle name="하이퍼링크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OI JUNYOUNG" id="{774AF7BB-1A73-4114-B867-0AB2611CF519}" userId="S::M21081@hallym.ac.kr::443e4357-53f8-43b9-a023-b8a60bc16feb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2-09-05T15:25:28.22" personId="{774AF7BB-1A73-4114-B867-0AB2611CF519}" id="{7E3827F4-BF6F-477A-B602-AA3101A3DA69}">
    <text>O: increased density
△: equivocal
X: not increased density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1"/>
  <sheetViews>
    <sheetView workbookViewId="0">
      <selection activeCell="L7" sqref="L7"/>
    </sheetView>
  </sheetViews>
  <sheetFormatPr defaultColWidth="8.875" defaultRowHeight="16.5" x14ac:dyDescent="0.3"/>
  <cols>
    <col min="1" max="1" width="7.125" style="29" bestFit="1" customWidth="1"/>
    <col min="2" max="2" width="9.5" style="33" bestFit="1" customWidth="1"/>
    <col min="3" max="3" width="14.125" style="66" customWidth="1"/>
    <col min="4" max="4" width="12.625" style="48" customWidth="1"/>
    <col min="5" max="5" width="25.25" style="9" customWidth="1"/>
    <col min="6" max="7" width="7.625" style="13" customWidth="1"/>
    <col min="8" max="9" width="7.625" style="2" customWidth="1"/>
    <col min="10" max="10" width="7.625" style="12" customWidth="1"/>
    <col min="11" max="12" width="17.625" style="2" customWidth="1"/>
    <col min="13" max="13" width="16.375" style="2" customWidth="1"/>
    <col min="14" max="16384" width="8.875" style="2"/>
  </cols>
  <sheetData>
    <row r="1" spans="1:13" x14ac:dyDescent="0.3">
      <c r="A1" s="22" t="s">
        <v>136</v>
      </c>
      <c r="B1" s="34" t="s">
        <v>0</v>
      </c>
      <c r="C1" s="5" t="s">
        <v>1</v>
      </c>
      <c r="D1" s="57" t="s">
        <v>44</v>
      </c>
      <c r="E1" s="96" t="s">
        <v>52</v>
      </c>
      <c r="F1" s="23" t="s">
        <v>127</v>
      </c>
      <c r="G1" s="23" t="s">
        <v>133</v>
      </c>
      <c r="H1" s="5" t="s">
        <v>128</v>
      </c>
      <c r="I1" s="5" t="s">
        <v>129</v>
      </c>
      <c r="J1" s="24" t="s">
        <v>130</v>
      </c>
      <c r="K1" s="5" t="s">
        <v>132</v>
      </c>
      <c r="L1" s="5" t="s">
        <v>131</v>
      </c>
      <c r="M1" s="5" t="s">
        <v>63</v>
      </c>
    </row>
    <row r="2" spans="1:13" x14ac:dyDescent="0.3">
      <c r="A2" s="132" t="s">
        <v>137</v>
      </c>
      <c r="B2" s="35" t="s">
        <v>2</v>
      </c>
      <c r="C2" s="14" t="s">
        <v>3</v>
      </c>
      <c r="D2" s="58">
        <v>44552</v>
      </c>
      <c r="E2" s="97"/>
      <c r="F2" s="25">
        <v>58</v>
      </c>
      <c r="G2" s="25">
        <v>2</v>
      </c>
      <c r="H2" s="16">
        <v>151.9</v>
      </c>
      <c r="I2" s="16">
        <v>42.85</v>
      </c>
      <c r="J2" s="26">
        <f>I2/(H2*H2)*10000</f>
        <v>18.57099950982963</v>
      </c>
      <c r="K2" s="16">
        <v>-1.8</v>
      </c>
      <c r="L2" s="16">
        <v>-3.6</v>
      </c>
      <c r="M2" s="16"/>
    </row>
    <row r="3" spans="1:13" x14ac:dyDescent="0.3">
      <c r="A3" s="133"/>
      <c r="B3" s="33" t="s">
        <v>4</v>
      </c>
      <c r="C3" s="1" t="s">
        <v>5</v>
      </c>
      <c r="D3" s="47">
        <v>44496</v>
      </c>
      <c r="E3" s="98"/>
      <c r="F3" s="13">
        <v>77</v>
      </c>
      <c r="G3" s="13">
        <v>2</v>
      </c>
      <c r="H3" s="2">
        <v>150.19999999999999</v>
      </c>
      <c r="I3" s="2">
        <v>58.5</v>
      </c>
      <c r="J3" s="12">
        <f t="shared" ref="J3:J26" si="0">I3/(H3*H3)*10000</f>
        <v>25.930805087225028</v>
      </c>
      <c r="K3" s="2">
        <v>-2.1</v>
      </c>
      <c r="L3" s="2">
        <v>-0.9</v>
      </c>
      <c r="M3" s="1" t="s">
        <v>55</v>
      </c>
    </row>
    <row r="4" spans="1:13" x14ac:dyDescent="0.3">
      <c r="A4" s="133"/>
      <c r="B4" s="33" t="s">
        <v>6</v>
      </c>
      <c r="C4" s="1" t="s">
        <v>45</v>
      </c>
      <c r="D4" s="47">
        <v>44543</v>
      </c>
      <c r="E4" s="98"/>
      <c r="F4" s="13">
        <v>74</v>
      </c>
      <c r="G4" s="13">
        <v>2</v>
      </c>
      <c r="H4" s="2">
        <v>150.6</v>
      </c>
      <c r="I4" s="2">
        <v>56.8</v>
      </c>
      <c r="J4" s="12">
        <f t="shared" si="0"/>
        <v>25.043694191802953</v>
      </c>
      <c r="K4" s="2">
        <v>-1</v>
      </c>
      <c r="L4" s="2">
        <v>-0.2</v>
      </c>
    </row>
    <row r="5" spans="1:13" x14ac:dyDescent="0.3">
      <c r="A5" s="133"/>
      <c r="B5" s="33" t="s">
        <v>7</v>
      </c>
      <c r="C5" s="1" t="s">
        <v>46</v>
      </c>
      <c r="D5" s="47">
        <v>44557</v>
      </c>
      <c r="E5" s="98"/>
      <c r="F5" s="13">
        <v>79</v>
      </c>
      <c r="G5" s="13">
        <v>1</v>
      </c>
      <c r="H5" s="2">
        <v>147.5</v>
      </c>
      <c r="I5" s="2">
        <v>66.8</v>
      </c>
      <c r="J5" s="12">
        <f t="shared" si="0"/>
        <v>30.703820741166329</v>
      </c>
      <c r="K5" s="2">
        <v>-0.3</v>
      </c>
      <c r="L5" s="2">
        <v>0.2</v>
      </c>
    </row>
    <row r="6" spans="1:13" x14ac:dyDescent="0.3">
      <c r="A6" s="133"/>
      <c r="B6" s="33" t="s">
        <v>8</v>
      </c>
      <c r="C6" s="1" t="s">
        <v>9</v>
      </c>
      <c r="D6" s="47">
        <v>44510</v>
      </c>
      <c r="E6" s="98"/>
      <c r="F6" s="13">
        <v>74</v>
      </c>
      <c r="G6" s="13">
        <v>2</v>
      </c>
      <c r="H6" s="2">
        <v>147.19999999999999</v>
      </c>
      <c r="I6" s="2">
        <v>66.3</v>
      </c>
      <c r="J6" s="12">
        <f t="shared" si="0"/>
        <v>30.598342982041594</v>
      </c>
    </row>
    <row r="7" spans="1:13" x14ac:dyDescent="0.3">
      <c r="A7" s="133"/>
      <c r="B7" s="33" t="s">
        <v>10</v>
      </c>
      <c r="C7" s="1" t="s">
        <v>47</v>
      </c>
      <c r="D7" s="47">
        <v>44487</v>
      </c>
      <c r="E7" s="98"/>
      <c r="F7" s="13">
        <v>67</v>
      </c>
      <c r="G7" s="13">
        <v>2</v>
      </c>
      <c r="H7" s="2">
        <v>135.9</v>
      </c>
      <c r="I7" s="2">
        <v>42.1</v>
      </c>
      <c r="J7" s="12">
        <f t="shared" si="0"/>
        <v>22.7951882119097</v>
      </c>
      <c r="K7" s="2">
        <v>-2</v>
      </c>
      <c r="L7" s="2">
        <v>-2.2000000000000002</v>
      </c>
      <c r="M7" s="1" t="s">
        <v>55</v>
      </c>
    </row>
    <row r="8" spans="1:13" x14ac:dyDescent="0.3">
      <c r="A8" s="133"/>
      <c r="B8" s="33" t="s">
        <v>11</v>
      </c>
      <c r="C8" s="1" t="s">
        <v>48</v>
      </c>
      <c r="D8" s="47">
        <v>44564</v>
      </c>
      <c r="E8" s="98"/>
      <c r="F8" s="13">
        <v>66</v>
      </c>
      <c r="G8" s="13">
        <v>2</v>
      </c>
      <c r="H8" s="2">
        <v>149.9</v>
      </c>
      <c r="I8" s="2">
        <v>46.6</v>
      </c>
      <c r="J8" s="12">
        <f t="shared" si="0"/>
        <v>20.738753565307711</v>
      </c>
      <c r="K8" s="2">
        <v>-2</v>
      </c>
      <c r="L8" s="2">
        <v>-1.8</v>
      </c>
    </row>
    <row r="9" spans="1:13" x14ac:dyDescent="0.3">
      <c r="A9" s="133"/>
      <c r="B9" s="33" t="s">
        <v>12</v>
      </c>
      <c r="C9" s="1" t="s">
        <v>49</v>
      </c>
      <c r="D9" s="47">
        <v>44536</v>
      </c>
      <c r="E9" s="98"/>
      <c r="F9" s="13">
        <v>73</v>
      </c>
      <c r="G9" s="13">
        <v>2</v>
      </c>
      <c r="H9" s="2">
        <v>148.69999999999999</v>
      </c>
      <c r="I9" s="2">
        <v>63.6</v>
      </c>
      <c r="J9" s="12">
        <f t="shared" si="0"/>
        <v>28.763066052391299</v>
      </c>
      <c r="K9" s="2">
        <v>1.1000000000000001</v>
      </c>
      <c r="L9" s="2">
        <v>2.2000000000000002</v>
      </c>
    </row>
    <row r="10" spans="1:13" x14ac:dyDescent="0.3">
      <c r="A10" s="133"/>
      <c r="B10" s="33" t="s">
        <v>13</v>
      </c>
      <c r="C10" s="1" t="s">
        <v>14</v>
      </c>
      <c r="D10" s="47">
        <v>44524</v>
      </c>
      <c r="E10" s="98"/>
      <c r="F10" s="13">
        <v>77</v>
      </c>
      <c r="G10" s="13">
        <v>2</v>
      </c>
      <c r="H10" s="2">
        <v>146.69999999999999</v>
      </c>
      <c r="I10" s="2">
        <v>58.9</v>
      </c>
      <c r="J10" s="12">
        <f t="shared" si="0"/>
        <v>27.368756589527667</v>
      </c>
      <c r="K10" s="2">
        <v>-2.7</v>
      </c>
      <c r="L10" s="2">
        <v>-1.4</v>
      </c>
    </row>
    <row r="11" spans="1:13" x14ac:dyDescent="0.3">
      <c r="A11" s="133"/>
      <c r="B11" s="33" t="s">
        <v>15</v>
      </c>
      <c r="C11" s="1" t="s">
        <v>16</v>
      </c>
      <c r="D11" s="47">
        <v>44517</v>
      </c>
      <c r="E11" s="98"/>
      <c r="F11" s="13">
        <v>84</v>
      </c>
      <c r="G11" s="13">
        <v>2</v>
      </c>
      <c r="H11" s="2">
        <v>148.6</v>
      </c>
      <c r="I11" s="2">
        <v>66.5</v>
      </c>
      <c r="J11" s="12">
        <f t="shared" si="0"/>
        <v>30.115080364243031</v>
      </c>
      <c r="K11" s="2">
        <v>-1.2</v>
      </c>
      <c r="L11" s="2">
        <v>-1.1000000000000001</v>
      </c>
    </row>
    <row r="12" spans="1:13" x14ac:dyDescent="0.3">
      <c r="A12" s="133"/>
      <c r="B12" s="33" t="s">
        <v>17</v>
      </c>
      <c r="C12" s="1" t="s">
        <v>18</v>
      </c>
      <c r="D12" s="47">
        <v>44566</v>
      </c>
      <c r="E12" s="98"/>
      <c r="F12" s="13">
        <v>82</v>
      </c>
      <c r="G12" s="13">
        <v>1</v>
      </c>
      <c r="H12" s="2">
        <v>163.6</v>
      </c>
      <c r="I12" s="2">
        <v>58.5</v>
      </c>
      <c r="J12" s="12">
        <f t="shared" si="0"/>
        <v>21.856935336350215</v>
      </c>
      <c r="M12" s="1"/>
    </row>
    <row r="13" spans="1:13" x14ac:dyDescent="0.3">
      <c r="A13" s="133"/>
      <c r="B13" s="33" t="s">
        <v>19</v>
      </c>
      <c r="C13" s="1" t="s">
        <v>20</v>
      </c>
      <c r="D13" s="47">
        <v>44531</v>
      </c>
      <c r="E13" s="98"/>
      <c r="F13" s="13">
        <v>79</v>
      </c>
      <c r="G13" s="13">
        <v>2</v>
      </c>
      <c r="H13" s="2">
        <v>153.69999999999999</v>
      </c>
      <c r="I13" s="2">
        <v>55.3</v>
      </c>
      <c r="J13" s="12">
        <f t="shared" si="0"/>
        <v>23.408705413929834</v>
      </c>
      <c r="K13" s="2">
        <v>-0.4</v>
      </c>
      <c r="L13" s="2">
        <v>0.5</v>
      </c>
      <c r="M13" s="1" t="s">
        <v>56</v>
      </c>
    </row>
    <row r="14" spans="1:13" x14ac:dyDescent="0.3">
      <c r="A14" s="133"/>
      <c r="B14" s="33" t="s">
        <v>21</v>
      </c>
      <c r="C14" s="1" t="s">
        <v>50</v>
      </c>
      <c r="D14" s="47">
        <v>44438</v>
      </c>
      <c r="E14" s="98"/>
      <c r="F14" s="13">
        <v>79</v>
      </c>
      <c r="G14" s="13">
        <v>2</v>
      </c>
      <c r="H14" s="2">
        <v>150.9</v>
      </c>
      <c r="I14" s="2">
        <v>53.9</v>
      </c>
      <c r="J14" s="12">
        <f t="shared" si="0"/>
        <v>23.670655545410987</v>
      </c>
      <c r="K14" s="2">
        <v>-2</v>
      </c>
      <c r="L14" s="2">
        <v>-1.6</v>
      </c>
      <c r="M14" s="1" t="s">
        <v>54</v>
      </c>
    </row>
    <row r="15" spans="1:13" x14ac:dyDescent="0.3">
      <c r="A15" s="133"/>
      <c r="B15" s="33" t="s">
        <v>22</v>
      </c>
      <c r="C15" s="1" t="s">
        <v>23</v>
      </c>
      <c r="D15" s="47">
        <v>44545</v>
      </c>
      <c r="E15" s="98"/>
      <c r="F15" s="13">
        <v>70</v>
      </c>
      <c r="G15" s="13">
        <v>2</v>
      </c>
      <c r="H15" s="2">
        <v>155.1</v>
      </c>
      <c r="I15" s="2">
        <v>51.9</v>
      </c>
      <c r="J15" s="12">
        <f t="shared" si="0"/>
        <v>21.574650160188664</v>
      </c>
      <c r="K15" s="2">
        <v>-2.5</v>
      </c>
      <c r="L15" s="2">
        <v>-1.2</v>
      </c>
    </row>
    <row r="16" spans="1:13" x14ac:dyDescent="0.3">
      <c r="A16" s="133"/>
      <c r="B16" s="33" t="s">
        <v>24</v>
      </c>
      <c r="C16" s="1" t="s">
        <v>51</v>
      </c>
      <c r="D16" s="47">
        <v>44447</v>
      </c>
      <c r="E16" s="98"/>
      <c r="F16" s="13">
        <v>69</v>
      </c>
      <c r="G16" s="13">
        <v>2</v>
      </c>
      <c r="H16" s="2">
        <v>148</v>
      </c>
      <c r="I16" s="2">
        <v>50.25</v>
      </c>
      <c r="J16" s="12">
        <f t="shared" si="0"/>
        <v>22.941015339663988</v>
      </c>
      <c r="K16" s="2">
        <v>-0.1</v>
      </c>
      <c r="L16" s="2">
        <v>-0.3</v>
      </c>
      <c r="M16" s="1" t="s">
        <v>54</v>
      </c>
    </row>
    <row r="17" spans="1:15" x14ac:dyDescent="0.3">
      <c r="A17" s="133"/>
      <c r="B17" s="33" t="s">
        <v>25</v>
      </c>
      <c r="C17" s="1" t="s">
        <v>26</v>
      </c>
      <c r="D17" s="47">
        <v>44482</v>
      </c>
      <c r="E17" s="98"/>
      <c r="F17" s="13">
        <v>79</v>
      </c>
      <c r="G17" s="13">
        <v>2</v>
      </c>
      <c r="H17" s="2">
        <v>145.1</v>
      </c>
      <c r="I17" s="2">
        <v>56.8</v>
      </c>
      <c r="J17" s="12">
        <f t="shared" si="0"/>
        <v>26.978233600155029</v>
      </c>
      <c r="K17" s="2">
        <v>-1.5</v>
      </c>
      <c r="L17" s="2">
        <v>-1.1000000000000001</v>
      </c>
      <c r="M17" s="1" t="s">
        <v>54</v>
      </c>
    </row>
    <row r="18" spans="1:15" x14ac:dyDescent="0.3">
      <c r="A18" s="133"/>
      <c r="B18" s="33" t="s">
        <v>27</v>
      </c>
      <c r="C18" s="1" t="s">
        <v>28</v>
      </c>
      <c r="D18" s="47">
        <v>44522</v>
      </c>
      <c r="E18" s="98"/>
      <c r="F18" s="13">
        <v>70</v>
      </c>
      <c r="G18" s="13">
        <v>2</v>
      </c>
      <c r="H18" s="2">
        <v>155.4</v>
      </c>
      <c r="I18" s="2">
        <v>60.1</v>
      </c>
      <c r="J18" s="12">
        <f t="shared" si="0"/>
        <v>24.88699399896311</v>
      </c>
      <c r="K18" s="2">
        <v>0.2</v>
      </c>
      <c r="L18" s="2">
        <v>0.1</v>
      </c>
    </row>
    <row r="19" spans="1:15" x14ac:dyDescent="0.3">
      <c r="A19" s="133"/>
      <c r="B19" s="33" t="s">
        <v>29</v>
      </c>
      <c r="C19" s="1" t="s">
        <v>30</v>
      </c>
      <c r="D19" s="47">
        <v>44466</v>
      </c>
      <c r="E19" s="98"/>
      <c r="F19" s="13">
        <v>67</v>
      </c>
      <c r="G19" s="13">
        <v>2</v>
      </c>
      <c r="H19" s="2">
        <v>139.4</v>
      </c>
      <c r="I19" s="2">
        <v>43.8</v>
      </c>
      <c r="J19" s="12">
        <f t="shared" si="0"/>
        <v>22.539722401190591</v>
      </c>
      <c r="K19" s="2">
        <v>-2.4</v>
      </c>
      <c r="L19" s="2">
        <v>-0.7</v>
      </c>
      <c r="M19" s="1" t="s">
        <v>56</v>
      </c>
      <c r="O19" s="12"/>
    </row>
    <row r="20" spans="1:15" x14ac:dyDescent="0.3">
      <c r="A20" s="133"/>
      <c r="B20" s="33" t="s">
        <v>31</v>
      </c>
      <c r="C20" s="1" t="s">
        <v>32</v>
      </c>
      <c r="D20" s="47">
        <v>44480</v>
      </c>
      <c r="E20" s="99" t="s">
        <v>77</v>
      </c>
      <c r="F20" s="13">
        <v>80</v>
      </c>
      <c r="G20" s="13">
        <v>2</v>
      </c>
      <c r="H20" s="2">
        <v>143.69999999999999</v>
      </c>
      <c r="I20" s="2">
        <v>55.3</v>
      </c>
      <c r="J20" s="12">
        <f t="shared" si="0"/>
        <v>26.78006304210863</v>
      </c>
      <c r="K20" s="2">
        <v>-3.3</v>
      </c>
      <c r="L20" s="2">
        <v>-2.2000000000000002</v>
      </c>
      <c r="O20" s="12"/>
    </row>
    <row r="21" spans="1:15" x14ac:dyDescent="0.3">
      <c r="A21" s="133"/>
      <c r="B21" s="33" t="s">
        <v>33</v>
      </c>
      <c r="C21" s="1" t="s">
        <v>34</v>
      </c>
      <c r="D21" s="47">
        <v>44529</v>
      </c>
      <c r="E21" s="53"/>
      <c r="F21" s="13">
        <v>67</v>
      </c>
      <c r="G21" s="13">
        <v>1</v>
      </c>
      <c r="H21" s="2">
        <v>161</v>
      </c>
      <c r="I21" s="2">
        <v>61.2</v>
      </c>
      <c r="J21" s="12">
        <f t="shared" si="0"/>
        <v>23.610200223756799</v>
      </c>
      <c r="K21" s="2">
        <v>-0.5</v>
      </c>
      <c r="L21" s="2">
        <v>0.5</v>
      </c>
    </row>
    <row r="22" spans="1:15" x14ac:dyDescent="0.3">
      <c r="A22" s="133"/>
      <c r="B22" s="33" t="s">
        <v>35</v>
      </c>
      <c r="C22" s="1" t="s">
        <v>36</v>
      </c>
      <c r="D22" s="47">
        <v>44503</v>
      </c>
      <c r="E22" s="100" t="s">
        <v>125</v>
      </c>
      <c r="F22" s="13">
        <v>78</v>
      </c>
      <c r="G22" s="13">
        <v>2</v>
      </c>
      <c r="H22" s="2">
        <v>151.80000000000001</v>
      </c>
      <c r="I22" s="2">
        <v>59.7</v>
      </c>
      <c r="J22" s="12">
        <f t="shared" si="0"/>
        <v>25.907815046842366</v>
      </c>
      <c r="K22" s="2">
        <v>-2.2999999999999998</v>
      </c>
      <c r="L22" s="2">
        <v>-2.2999999999999998</v>
      </c>
    </row>
    <row r="23" spans="1:15" x14ac:dyDescent="0.3">
      <c r="A23" s="133"/>
      <c r="B23" s="33" t="s">
        <v>37</v>
      </c>
      <c r="C23" s="1" t="s">
        <v>38</v>
      </c>
      <c r="D23" s="47">
        <v>44515</v>
      </c>
      <c r="E23" s="98"/>
      <c r="F23" s="13">
        <v>75</v>
      </c>
      <c r="G23" s="13">
        <v>2</v>
      </c>
      <c r="H23" s="2">
        <v>148.6</v>
      </c>
      <c r="I23" s="2">
        <v>46.8</v>
      </c>
      <c r="J23" s="12">
        <f t="shared" si="0"/>
        <v>21.19377084280562</v>
      </c>
      <c r="K23" s="2">
        <v>-1.7</v>
      </c>
      <c r="L23" s="2">
        <v>-0.5</v>
      </c>
    </row>
    <row r="24" spans="1:15" x14ac:dyDescent="0.3">
      <c r="A24" s="133"/>
      <c r="B24" s="33" t="s">
        <v>39</v>
      </c>
      <c r="C24" s="1" t="s">
        <v>53</v>
      </c>
      <c r="D24" s="47">
        <v>44508</v>
      </c>
      <c r="E24" s="98"/>
      <c r="F24" s="13">
        <v>66</v>
      </c>
      <c r="G24" s="13">
        <v>2</v>
      </c>
      <c r="H24" s="2">
        <v>154</v>
      </c>
      <c r="I24" s="2">
        <v>41.55</v>
      </c>
      <c r="J24" s="12">
        <f t="shared" si="0"/>
        <v>17.519817844493168</v>
      </c>
      <c r="K24" s="2">
        <v>-2.6</v>
      </c>
      <c r="L24" s="2">
        <v>-1.4</v>
      </c>
    </row>
    <row r="25" spans="1:15" x14ac:dyDescent="0.3">
      <c r="A25" s="133"/>
      <c r="B25" s="33" t="s">
        <v>40</v>
      </c>
      <c r="C25" s="1" t="s">
        <v>41</v>
      </c>
      <c r="D25" s="47">
        <v>44445</v>
      </c>
      <c r="E25" s="98"/>
      <c r="F25" s="13">
        <v>72</v>
      </c>
      <c r="G25" s="13">
        <v>2</v>
      </c>
      <c r="H25" s="2">
        <v>154.6</v>
      </c>
      <c r="I25" s="2">
        <v>61.1</v>
      </c>
      <c r="J25" s="12">
        <f t="shared" si="0"/>
        <v>25.563612812097826</v>
      </c>
      <c r="K25" s="2">
        <v>-0.1</v>
      </c>
      <c r="L25" s="2">
        <v>0.6</v>
      </c>
      <c r="M25" s="1" t="s">
        <v>55</v>
      </c>
    </row>
    <row r="26" spans="1:15" x14ac:dyDescent="0.3">
      <c r="A26" s="134"/>
      <c r="B26" s="30" t="s">
        <v>42</v>
      </c>
      <c r="C26" s="18" t="s">
        <v>43</v>
      </c>
      <c r="D26" s="59">
        <v>44489</v>
      </c>
      <c r="E26" s="101"/>
      <c r="F26" s="27">
        <v>80</v>
      </c>
      <c r="G26" s="27">
        <v>2</v>
      </c>
      <c r="H26" s="8">
        <v>140</v>
      </c>
      <c r="I26" s="8">
        <v>48.2</v>
      </c>
      <c r="J26" s="28">
        <f t="shared" si="0"/>
        <v>24.591836734693882</v>
      </c>
      <c r="K26" s="8">
        <v>-2.1</v>
      </c>
      <c r="L26" s="8">
        <v>-2.1</v>
      </c>
      <c r="M26" s="8"/>
    </row>
    <row r="27" spans="1:15" x14ac:dyDescent="0.3">
      <c r="A27" s="132" t="s">
        <v>138</v>
      </c>
      <c r="B27" s="33" t="s">
        <v>78</v>
      </c>
      <c r="C27" s="1" t="s">
        <v>79</v>
      </c>
      <c r="D27" s="47">
        <v>44440</v>
      </c>
      <c r="E27" s="102"/>
      <c r="F27" s="13" t="s">
        <v>80</v>
      </c>
      <c r="G27" s="13" t="s">
        <v>134</v>
      </c>
      <c r="H27" s="2">
        <v>169.8</v>
      </c>
      <c r="I27" s="2">
        <v>63.7</v>
      </c>
      <c r="J27" s="12">
        <f>I27/(H27*H27)*10000</f>
        <v>22.093476562879349</v>
      </c>
      <c r="K27" s="2">
        <v>-0.1</v>
      </c>
      <c r="L27" s="2">
        <v>-1.2</v>
      </c>
    </row>
    <row r="28" spans="1:15" x14ac:dyDescent="0.3">
      <c r="A28" s="133"/>
      <c r="B28" s="43" t="s">
        <v>81</v>
      </c>
      <c r="C28" s="65" t="s">
        <v>82</v>
      </c>
      <c r="D28" s="60">
        <v>44433</v>
      </c>
      <c r="E28" s="102"/>
      <c r="F28" s="13" t="s">
        <v>83</v>
      </c>
      <c r="G28" s="13" t="s">
        <v>134</v>
      </c>
      <c r="H28" s="2">
        <v>157</v>
      </c>
      <c r="I28" s="2">
        <v>57.8</v>
      </c>
      <c r="J28" s="12">
        <f t="shared" ref="J28:J85" si="1">I28/(H28*H28)*10000</f>
        <v>23.449227149174408</v>
      </c>
      <c r="K28" s="2">
        <v>-1.4</v>
      </c>
      <c r="L28" s="2">
        <v>-1.8</v>
      </c>
    </row>
    <row r="29" spans="1:15" x14ac:dyDescent="0.3">
      <c r="A29" s="133"/>
      <c r="B29" s="43" t="s">
        <v>187</v>
      </c>
      <c r="C29" s="65" t="s">
        <v>188</v>
      </c>
      <c r="D29" s="60">
        <v>44263</v>
      </c>
      <c r="E29" s="102"/>
      <c r="F29" s="13">
        <v>74</v>
      </c>
      <c r="G29" s="13" t="s">
        <v>134</v>
      </c>
      <c r="H29" s="2">
        <v>154.5</v>
      </c>
      <c r="I29" s="2">
        <v>56.2</v>
      </c>
      <c r="J29" s="12">
        <f t="shared" si="1"/>
        <v>23.543951152585333</v>
      </c>
      <c r="K29" s="2">
        <v>-3</v>
      </c>
      <c r="L29" s="2">
        <v>-2.1</v>
      </c>
    </row>
    <row r="30" spans="1:15" x14ac:dyDescent="0.3">
      <c r="A30" s="133"/>
      <c r="B30" s="43" t="s">
        <v>185</v>
      </c>
      <c r="C30" s="65" t="s">
        <v>186</v>
      </c>
      <c r="D30" s="60">
        <v>44242</v>
      </c>
      <c r="E30" s="102"/>
      <c r="F30" s="13">
        <v>72</v>
      </c>
      <c r="G30" s="13" t="s">
        <v>134</v>
      </c>
      <c r="H30" s="2">
        <v>147.80000000000001</v>
      </c>
      <c r="I30" s="2">
        <v>49.4</v>
      </c>
      <c r="J30" s="12">
        <f t="shared" si="1"/>
        <v>22.614036083578544</v>
      </c>
      <c r="K30" s="2">
        <v>0.2</v>
      </c>
      <c r="L30" s="2">
        <v>-0.3</v>
      </c>
    </row>
    <row r="31" spans="1:15" x14ac:dyDescent="0.3">
      <c r="A31" s="133"/>
      <c r="B31" s="43" t="s">
        <v>86</v>
      </c>
      <c r="C31" s="65" t="s">
        <v>87</v>
      </c>
      <c r="D31" s="60">
        <v>44382</v>
      </c>
      <c r="E31" s="102"/>
      <c r="F31" s="13" t="s">
        <v>88</v>
      </c>
      <c r="G31" s="13" t="s">
        <v>134</v>
      </c>
      <c r="H31" s="2">
        <v>152.30000000000001</v>
      </c>
      <c r="I31" s="2">
        <v>56.8</v>
      </c>
      <c r="J31" s="12">
        <f t="shared" si="1"/>
        <v>24.487730052092466</v>
      </c>
      <c r="K31" s="2">
        <v>-1</v>
      </c>
      <c r="L31" s="2">
        <v>-2.2000000000000002</v>
      </c>
    </row>
    <row r="32" spans="1:15" x14ac:dyDescent="0.3">
      <c r="A32" s="133"/>
      <c r="B32" s="43" t="s">
        <v>89</v>
      </c>
      <c r="C32" s="65" t="s">
        <v>90</v>
      </c>
      <c r="D32" s="60">
        <v>44377</v>
      </c>
      <c r="E32" s="102"/>
      <c r="F32" s="13" t="s">
        <v>91</v>
      </c>
      <c r="G32" s="13" t="s">
        <v>134</v>
      </c>
      <c r="H32" s="2">
        <v>146.6</v>
      </c>
      <c r="I32" s="2">
        <v>58.1</v>
      </c>
      <c r="J32" s="12">
        <f t="shared" si="1"/>
        <v>27.03386817895025</v>
      </c>
      <c r="K32" s="2">
        <v>-2</v>
      </c>
      <c r="L32" s="2">
        <v>-2.4</v>
      </c>
    </row>
    <row r="33" spans="1:12" x14ac:dyDescent="0.3">
      <c r="A33" s="133"/>
      <c r="B33" s="43" t="s">
        <v>189</v>
      </c>
      <c r="C33" s="65" t="s">
        <v>190</v>
      </c>
      <c r="D33" s="60">
        <v>44279</v>
      </c>
      <c r="E33" s="102"/>
      <c r="F33" s="13">
        <v>77</v>
      </c>
      <c r="G33" s="13" t="s">
        <v>134</v>
      </c>
      <c r="H33" s="2">
        <v>151.30000000000001</v>
      </c>
      <c r="I33" s="2">
        <v>68.2</v>
      </c>
      <c r="J33" s="12">
        <f t="shared" si="1"/>
        <v>29.792470542803958</v>
      </c>
      <c r="K33" s="2">
        <v>-0.3</v>
      </c>
      <c r="L33" s="2">
        <v>1</v>
      </c>
    </row>
    <row r="34" spans="1:12" x14ac:dyDescent="0.3">
      <c r="A34" s="133"/>
      <c r="B34" s="43" t="s">
        <v>92</v>
      </c>
      <c r="C34" s="65" t="s">
        <v>93</v>
      </c>
      <c r="D34" s="60">
        <v>44363</v>
      </c>
      <c r="E34" s="102"/>
      <c r="F34" s="13" t="s">
        <v>91</v>
      </c>
      <c r="G34" s="13" t="s">
        <v>134</v>
      </c>
      <c r="H34" s="2">
        <v>139.4</v>
      </c>
      <c r="I34" s="2">
        <v>46.45</v>
      </c>
      <c r="J34" s="12">
        <f t="shared" si="1"/>
        <v>23.90342706701605</v>
      </c>
      <c r="K34" s="2">
        <v>-0.9</v>
      </c>
      <c r="L34" s="2">
        <v>-1.9</v>
      </c>
    </row>
    <row r="35" spans="1:12" x14ac:dyDescent="0.3">
      <c r="A35" s="133"/>
      <c r="B35" s="43" t="s">
        <v>94</v>
      </c>
      <c r="C35" s="65" t="s">
        <v>95</v>
      </c>
      <c r="D35" s="60">
        <v>44361</v>
      </c>
      <c r="E35" s="102"/>
      <c r="F35" s="13" t="s">
        <v>96</v>
      </c>
      <c r="G35" s="13" t="s">
        <v>134</v>
      </c>
      <c r="H35" s="2">
        <v>154.19999999999999</v>
      </c>
      <c r="I35" s="2">
        <v>47.3</v>
      </c>
      <c r="J35" s="12">
        <f t="shared" si="1"/>
        <v>19.892638630242534</v>
      </c>
      <c r="K35" s="2">
        <v>-2.4</v>
      </c>
      <c r="L35" s="2">
        <v>-2.9</v>
      </c>
    </row>
    <row r="36" spans="1:12" x14ac:dyDescent="0.3">
      <c r="A36" s="133"/>
      <c r="B36" s="43" t="s">
        <v>106</v>
      </c>
      <c r="C36" s="65" t="s">
        <v>107</v>
      </c>
      <c r="D36" s="60">
        <v>44328</v>
      </c>
      <c r="E36" s="102"/>
      <c r="F36" s="13">
        <v>76</v>
      </c>
      <c r="G36" s="13" t="s">
        <v>134</v>
      </c>
      <c r="H36" s="2">
        <v>140.80000000000001</v>
      </c>
      <c r="I36" s="2">
        <v>48.8</v>
      </c>
      <c r="J36" s="12">
        <f t="shared" si="1"/>
        <v>24.615831611570243</v>
      </c>
      <c r="K36" s="2">
        <v>-2.7</v>
      </c>
      <c r="L36" s="2">
        <v>-2.5</v>
      </c>
    </row>
    <row r="37" spans="1:12" x14ac:dyDescent="0.3">
      <c r="A37" s="133"/>
      <c r="B37" s="43" t="s">
        <v>97</v>
      </c>
      <c r="C37" s="65" t="s">
        <v>98</v>
      </c>
      <c r="D37" s="60">
        <v>44347</v>
      </c>
      <c r="E37" s="102"/>
      <c r="F37" s="13" t="s">
        <v>99</v>
      </c>
      <c r="G37" s="13" t="s">
        <v>134</v>
      </c>
      <c r="H37" s="2">
        <v>156.69999999999999</v>
      </c>
      <c r="I37" s="2">
        <v>52.3</v>
      </c>
      <c r="J37" s="12">
        <f t="shared" si="1"/>
        <v>21.299219829532937</v>
      </c>
      <c r="K37" s="2">
        <v>-0.1</v>
      </c>
      <c r="L37" s="2">
        <v>-0.4</v>
      </c>
    </row>
    <row r="38" spans="1:12" x14ac:dyDescent="0.3">
      <c r="A38" s="133"/>
      <c r="B38" s="43" t="s">
        <v>100</v>
      </c>
      <c r="C38" s="65" t="s">
        <v>101</v>
      </c>
      <c r="D38" s="60">
        <v>44342</v>
      </c>
      <c r="E38" s="102"/>
      <c r="F38" s="13" t="s">
        <v>102</v>
      </c>
      <c r="G38" s="13" t="s">
        <v>134</v>
      </c>
      <c r="H38" s="2">
        <v>159.5</v>
      </c>
      <c r="I38" s="2">
        <v>65.8</v>
      </c>
      <c r="J38" s="12">
        <f t="shared" si="1"/>
        <v>25.864525702381066</v>
      </c>
      <c r="K38" s="2">
        <v>-0.8</v>
      </c>
      <c r="L38" s="2">
        <v>-0.8</v>
      </c>
    </row>
    <row r="39" spans="1:12" x14ac:dyDescent="0.3">
      <c r="A39" s="133"/>
      <c r="B39" s="43" t="s">
        <v>103</v>
      </c>
      <c r="C39" s="65" t="s">
        <v>104</v>
      </c>
      <c r="D39" s="60">
        <v>44340</v>
      </c>
      <c r="E39" s="102"/>
      <c r="F39" s="13" t="s">
        <v>105</v>
      </c>
      <c r="G39" s="13" t="s">
        <v>134</v>
      </c>
      <c r="H39" s="2">
        <v>151</v>
      </c>
      <c r="I39" s="2">
        <v>57.6</v>
      </c>
      <c r="J39" s="12">
        <f t="shared" si="1"/>
        <v>25.262049910091665</v>
      </c>
      <c r="K39" s="2">
        <v>-1.8</v>
      </c>
      <c r="L39" s="2">
        <v>-2.6</v>
      </c>
    </row>
    <row r="40" spans="1:12" x14ac:dyDescent="0.3">
      <c r="A40" s="133"/>
      <c r="B40" s="43" t="s">
        <v>106</v>
      </c>
      <c r="C40" s="65" t="s">
        <v>107</v>
      </c>
      <c r="D40" s="60">
        <v>44328</v>
      </c>
      <c r="E40" s="102"/>
      <c r="F40" s="13" t="s">
        <v>85</v>
      </c>
      <c r="G40" s="13" t="s">
        <v>134</v>
      </c>
      <c r="H40" s="2">
        <v>140.80000000000001</v>
      </c>
      <c r="I40" s="2">
        <v>53.3</v>
      </c>
      <c r="J40" s="12">
        <f t="shared" si="1"/>
        <v>26.885734116735531</v>
      </c>
      <c r="K40" s="2">
        <v>-2.5</v>
      </c>
      <c r="L40" s="2">
        <v>-3.8</v>
      </c>
    </row>
    <row r="41" spans="1:12" x14ac:dyDescent="0.3">
      <c r="A41" s="133"/>
      <c r="B41" s="43" t="s">
        <v>108</v>
      </c>
      <c r="C41" s="65" t="s">
        <v>109</v>
      </c>
      <c r="D41" s="60">
        <v>44314</v>
      </c>
      <c r="E41" s="102"/>
      <c r="F41" s="13" t="s">
        <v>96</v>
      </c>
      <c r="G41" s="13" t="s">
        <v>134</v>
      </c>
      <c r="H41" s="2">
        <v>145.19999999999999</v>
      </c>
      <c r="I41" s="2">
        <v>57.6</v>
      </c>
      <c r="J41" s="12">
        <f t="shared" si="1"/>
        <v>27.320538214602834</v>
      </c>
      <c r="K41" s="2">
        <v>-1.3</v>
      </c>
      <c r="L41" s="2">
        <v>-2.7</v>
      </c>
    </row>
    <row r="42" spans="1:12" x14ac:dyDescent="0.3">
      <c r="A42" s="133"/>
      <c r="B42" s="43" t="s">
        <v>110</v>
      </c>
      <c r="C42" s="65" t="s">
        <v>111</v>
      </c>
      <c r="D42" s="60">
        <v>44312</v>
      </c>
      <c r="E42" s="102"/>
      <c r="F42" s="13" t="s">
        <v>96</v>
      </c>
      <c r="G42" s="13" t="s">
        <v>134</v>
      </c>
      <c r="H42" s="2">
        <v>138.1</v>
      </c>
      <c r="I42" s="2">
        <v>46</v>
      </c>
      <c r="J42" s="12">
        <f t="shared" si="1"/>
        <v>24.119620734694138</v>
      </c>
      <c r="K42" s="2">
        <v>-2</v>
      </c>
      <c r="L42" s="2">
        <v>-2.7</v>
      </c>
    </row>
    <row r="43" spans="1:12" x14ac:dyDescent="0.3">
      <c r="A43" s="133"/>
      <c r="B43" s="43" t="s">
        <v>112</v>
      </c>
      <c r="C43" s="65" t="s">
        <v>113</v>
      </c>
      <c r="D43" s="60">
        <v>44305</v>
      </c>
      <c r="E43" s="102"/>
      <c r="F43" s="13" t="s">
        <v>91</v>
      </c>
      <c r="G43" s="13" t="s">
        <v>134</v>
      </c>
      <c r="H43" s="2">
        <v>139.4</v>
      </c>
      <c r="I43" s="2">
        <v>48.8</v>
      </c>
      <c r="J43" s="12">
        <f t="shared" si="1"/>
        <v>25.112750072559379</v>
      </c>
      <c r="K43" s="2">
        <v>-1</v>
      </c>
      <c r="L43" s="2">
        <v>-2.2000000000000002</v>
      </c>
    </row>
    <row r="44" spans="1:12" x14ac:dyDescent="0.3">
      <c r="A44" s="133"/>
      <c r="B44" s="43" t="s">
        <v>114</v>
      </c>
      <c r="C44" s="65" t="s">
        <v>115</v>
      </c>
      <c r="D44" s="60">
        <v>44300</v>
      </c>
      <c r="E44" s="102"/>
      <c r="F44" s="13" t="s">
        <v>91</v>
      </c>
      <c r="G44" s="13" t="s">
        <v>134</v>
      </c>
      <c r="H44" s="2">
        <v>160</v>
      </c>
      <c r="I44" s="2">
        <v>65.2</v>
      </c>
      <c r="J44" s="12">
        <f t="shared" si="1"/>
        <v>25.46875</v>
      </c>
      <c r="K44" s="2">
        <v>-1</v>
      </c>
      <c r="L44" s="2">
        <v>-1.3</v>
      </c>
    </row>
    <row r="45" spans="1:12" x14ac:dyDescent="0.3">
      <c r="A45" s="133"/>
      <c r="B45" s="43" t="s">
        <v>94</v>
      </c>
      <c r="C45" s="65" t="s">
        <v>116</v>
      </c>
      <c r="D45" s="60">
        <v>44291</v>
      </c>
      <c r="E45" s="102"/>
      <c r="F45" s="13" t="s">
        <v>84</v>
      </c>
      <c r="G45" s="13" t="s">
        <v>134</v>
      </c>
      <c r="H45" s="2">
        <v>152.80000000000001</v>
      </c>
      <c r="I45" s="2">
        <v>58</v>
      </c>
      <c r="J45" s="12">
        <f t="shared" si="1"/>
        <v>24.841698418354756</v>
      </c>
      <c r="K45" s="2">
        <v>-1.3</v>
      </c>
      <c r="L45" s="2">
        <v>-2</v>
      </c>
    </row>
    <row r="46" spans="1:12" x14ac:dyDescent="0.3">
      <c r="A46" s="133"/>
      <c r="B46" s="43" t="s">
        <v>191</v>
      </c>
      <c r="C46" s="65" t="s">
        <v>192</v>
      </c>
      <c r="D46" s="60">
        <v>44286</v>
      </c>
      <c r="E46" s="102"/>
      <c r="F46" s="13">
        <v>76</v>
      </c>
      <c r="G46" s="13">
        <v>2</v>
      </c>
      <c r="H46" s="2">
        <v>141.5</v>
      </c>
      <c r="I46" s="2">
        <v>51.5</v>
      </c>
      <c r="J46" s="12">
        <f t="shared" si="1"/>
        <v>25.721384959232854</v>
      </c>
      <c r="K46" s="2">
        <v>-1.7</v>
      </c>
      <c r="L46" s="2">
        <v>-1.6</v>
      </c>
    </row>
    <row r="47" spans="1:12" x14ac:dyDescent="0.3">
      <c r="A47" s="133"/>
      <c r="B47" s="33" t="s">
        <v>117</v>
      </c>
      <c r="C47" s="1" t="s">
        <v>118</v>
      </c>
      <c r="D47" s="47">
        <v>44272</v>
      </c>
      <c r="E47" s="102"/>
      <c r="F47" s="13" t="s">
        <v>119</v>
      </c>
      <c r="G47" s="13" t="s">
        <v>135</v>
      </c>
      <c r="H47" s="2">
        <v>157</v>
      </c>
      <c r="I47" s="2">
        <v>60.7</v>
      </c>
      <c r="J47" s="12">
        <f t="shared" si="1"/>
        <v>24.625745466347521</v>
      </c>
      <c r="K47" s="2">
        <v>-1.2</v>
      </c>
      <c r="L47" s="2">
        <v>-2</v>
      </c>
    </row>
    <row r="48" spans="1:12" x14ac:dyDescent="0.3">
      <c r="A48" s="133"/>
      <c r="B48" s="43" t="s">
        <v>120</v>
      </c>
      <c r="C48" s="65" t="s">
        <v>121</v>
      </c>
      <c r="D48" s="60">
        <v>44265</v>
      </c>
      <c r="E48" s="102"/>
      <c r="F48" s="13" t="s">
        <v>84</v>
      </c>
      <c r="G48" s="13" t="s">
        <v>134</v>
      </c>
      <c r="H48" s="2">
        <v>153.4</v>
      </c>
      <c r="I48" s="2">
        <v>63.1</v>
      </c>
      <c r="J48" s="12">
        <f t="shared" si="1"/>
        <v>26.81505178577196</v>
      </c>
      <c r="K48" s="2">
        <v>-1.6</v>
      </c>
      <c r="L48" s="2">
        <v>-2.4</v>
      </c>
    </row>
    <row r="49" spans="1:12" x14ac:dyDescent="0.3">
      <c r="A49" s="133"/>
      <c r="B49" s="43" t="s">
        <v>195</v>
      </c>
      <c r="C49" s="65" t="s">
        <v>196</v>
      </c>
      <c r="D49" s="60">
        <v>44375</v>
      </c>
      <c r="E49" s="102"/>
      <c r="F49" s="13">
        <v>74</v>
      </c>
      <c r="G49" s="13" t="s">
        <v>134</v>
      </c>
      <c r="H49" s="2">
        <v>152.4</v>
      </c>
      <c r="I49" s="2">
        <v>62.6</v>
      </c>
      <c r="J49" s="12">
        <f t="shared" si="1"/>
        <v>26.952831683441143</v>
      </c>
      <c r="K49" s="2">
        <v>-1.8</v>
      </c>
      <c r="L49" s="2">
        <v>-0.1</v>
      </c>
    </row>
    <row r="50" spans="1:12" x14ac:dyDescent="0.3">
      <c r="A50" s="133"/>
      <c r="B50" s="43" t="s">
        <v>122</v>
      </c>
      <c r="C50" s="65" t="s">
        <v>123</v>
      </c>
      <c r="D50" s="60">
        <v>44123</v>
      </c>
      <c r="E50" s="102"/>
      <c r="F50" s="13" t="s">
        <v>124</v>
      </c>
      <c r="G50" s="13" t="s">
        <v>135</v>
      </c>
      <c r="H50" s="2">
        <v>166.6</v>
      </c>
      <c r="I50" s="2">
        <v>69.2</v>
      </c>
      <c r="J50" s="12">
        <f t="shared" si="1"/>
        <v>24.931941564140665</v>
      </c>
      <c r="K50" s="2">
        <v>-2</v>
      </c>
      <c r="L50" s="2">
        <v>-2.2999999999999998</v>
      </c>
    </row>
    <row r="51" spans="1:12" x14ac:dyDescent="0.3">
      <c r="A51" s="133"/>
      <c r="B51" s="43" t="s">
        <v>171</v>
      </c>
      <c r="C51" s="65" t="s">
        <v>172</v>
      </c>
      <c r="D51" s="60">
        <v>44195</v>
      </c>
      <c r="E51" s="102"/>
      <c r="F51" s="13">
        <v>66</v>
      </c>
      <c r="G51" s="13" t="s">
        <v>135</v>
      </c>
      <c r="H51" s="2">
        <v>176.6</v>
      </c>
      <c r="I51" s="2">
        <v>57.9</v>
      </c>
      <c r="J51" s="12">
        <f t="shared" si="1"/>
        <v>18.565094544106689</v>
      </c>
      <c r="K51" s="2">
        <v>-1.8</v>
      </c>
      <c r="L51" s="2">
        <v>-1.2</v>
      </c>
    </row>
    <row r="52" spans="1:12" x14ac:dyDescent="0.3">
      <c r="A52" s="133"/>
      <c r="B52" s="4" t="s">
        <v>236</v>
      </c>
      <c r="C52" s="13">
        <v>23506734</v>
      </c>
      <c r="D52" s="47">
        <v>43887</v>
      </c>
      <c r="F52" s="2">
        <v>83</v>
      </c>
      <c r="G52" s="2">
        <v>2</v>
      </c>
      <c r="H52" s="2">
        <v>147</v>
      </c>
      <c r="I52" s="2">
        <v>66</v>
      </c>
      <c r="J52" s="12">
        <f t="shared" si="1"/>
        <v>30.542829376648616</v>
      </c>
      <c r="K52" s="2">
        <v>-2.9</v>
      </c>
      <c r="L52" s="2">
        <v>-2.8</v>
      </c>
    </row>
    <row r="53" spans="1:12" x14ac:dyDescent="0.3">
      <c r="A53" s="133"/>
      <c r="B53" s="4" t="s">
        <v>237</v>
      </c>
      <c r="C53" s="13">
        <v>24097101</v>
      </c>
      <c r="D53" s="47">
        <v>43892</v>
      </c>
      <c r="F53" s="2">
        <v>69</v>
      </c>
      <c r="G53" s="2">
        <v>2</v>
      </c>
      <c r="H53" s="2">
        <v>159.4</v>
      </c>
      <c r="I53" s="2">
        <v>65.45</v>
      </c>
      <c r="J53" s="12">
        <f t="shared" si="1"/>
        <v>25.75923829794603</v>
      </c>
      <c r="K53" s="2">
        <v>-1.9</v>
      </c>
      <c r="L53" s="2">
        <v>-1.7</v>
      </c>
    </row>
    <row r="54" spans="1:12" x14ac:dyDescent="0.3">
      <c r="A54" s="133"/>
      <c r="B54" s="4" t="s">
        <v>238</v>
      </c>
      <c r="C54" s="13">
        <v>11175865</v>
      </c>
      <c r="D54" s="47">
        <v>43894</v>
      </c>
      <c r="F54" s="2">
        <v>81</v>
      </c>
      <c r="G54" s="2">
        <v>2</v>
      </c>
      <c r="H54" s="2">
        <v>159.19999999999999</v>
      </c>
      <c r="I54" s="2">
        <v>57.9</v>
      </c>
      <c r="J54" s="12">
        <f t="shared" si="1"/>
        <v>22.845067043761524</v>
      </c>
      <c r="K54" s="2">
        <v>-4.3</v>
      </c>
      <c r="L54" s="2">
        <v>-4.3</v>
      </c>
    </row>
    <row r="55" spans="1:12" x14ac:dyDescent="0.3">
      <c r="A55" s="133"/>
      <c r="B55" s="4" t="s">
        <v>239</v>
      </c>
      <c r="C55" s="13">
        <v>30415898</v>
      </c>
      <c r="D55" s="47">
        <v>43899</v>
      </c>
      <c r="F55" s="2">
        <v>60</v>
      </c>
      <c r="G55" s="2">
        <v>2</v>
      </c>
      <c r="H55" s="2">
        <v>158.19999999999999</v>
      </c>
      <c r="I55" s="2">
        <v>54.8</v>
      </c>
      <c r="J55" s="12">
        <f t="shared" si="1"/>
        <v>21.896141963716335</v>
      </c>
      <c r="K55" s="2">
        <v>-2</v>
      </c>
      <c r="L55" s="2">
        <v>-1.4</v>
      </c>
    </row>
    <row r="56" spans="1:12" x14ac:dyDescent="0.3">
      <c r="A56" s="133"/>
      <c r="B56" s="4" t="s">
        <v>240</v>
      </c>
      <c r="C56" s="13">
        <v>31375582</v>
      </c>
      <c r="D56" s="47">
        <v>43901</v>
      </c>
      <c r="F56" s="2">
        <v>80</v>
      </c>
      <c r="G56" s="2">
        <v>2</v>
      </c>
      <c r="H56" s="2">
        <v>148.30000000000001</v>
      </c>
      <c r="I56" s="2">
        <v>55.8</v>
      </c>
      <c r="J56" s="12">
        <f t="shared" si="1"/>
        <v>25.371836079751223</v>
      </c>
      <c r="K56" s="2">
        <v>-1.5</v>
      </c>
      <c r="L56" s="2">
        <v>-1</v>
      </c>
    </row>
    <row r="57" spans="1:12" x14ac:dyDescent="0.3">
      <c r="A57" s="133"/>
      <c r="B57" s="4" t="s">
        <v>241</v>
      </c>
      <c r="C57" s="13">
        <v>23106057</v>
      </c>
      <c r="D57" s="47">
        <v>43906</v>
      </c>
      <c r="F57" s="2">
        <v>77</v>
      </c>
      <c r="G57" s="2">
        <v>2</v>
      </c>
      <c r="H57" s="2">
        <v>155.30000000000001</v>
      </c>
      <c r="I57" s="2">
        <v>59.4</v>
      </c>
      <c r="J57" s="12">
        <f t="shared" si="1"/>
        <v>24.628815963453153</v>
      </c>
      <c r="K57" s="2">
        <v>-0.8</v>
      </c>
      <c r="L57" s="2">
        <v>-0.1</v>
      </c>
    </row>
    <row r="58" spans="1:12" x14ac:dyDescent="0.3">
      <c r="A58" s="133"/>
      <c r="B58" s="4" t="s">
        <v>242</v>
      </c>
      <c r="C58" s="13">
        <v>10246238</v>
      </c>
      <c r="D58" s="47">
        <v>43920</v>
      </c>
      <c r="F58" s="2">
        <v>71</v>
      </c>
      <c r="G58" s="2">
        <v>2</v>
      </c>
      <c r="H58" s="2">
        <v>154</v>
      </c>
      <c r="I58" s="2">
        <v>53.7</v>
      </c>
      <c r="J58" s="12">
        <f t="shared" si="1"/>
        <v>22.642941474110305</v>
      </c>
      <c r="K58" s="2">
        <v>-2.5</v>
      </c>
      <c r="L58" s="2">
        <v>-1.9</v>
      </c>
    </row>
    <row r="59" spans="1:12" x14ac:dyDescent="0.3">
      <c r="A59" s="133"/>
      <c r="B59" s="4" t="s">
        <v>235</v>
      </c>
      <c r="C59" s="13">
        <v>31813053</v>
      </c>
      <c r="D59" s="47">
        <v>43934</v>
      </c>
      <c r="F59" s="2">
        <v>56</v>
      </c>
      <c r="G59" s="2">
        <v>2</v>
      </c>
      <c r="H59" s="2">
        <v>159.19999999999999</v>
      </c>
      <c r="I59" s="2">
        <v>58.2</v>
      </c>
      <c r="J59" s="12">
        <f t="shared" si="1"/>
        <v>22.963435266786199</v>
      </c>
      <c r="K59" s="2">
        <v>-0.9</v>
      </c>
      <c r="L59" s="2">
        <v>-0.6</v>
      </c>
    </row>
    <row r="60" spans="1:12" x14ac:dyDescent="0.3">
      <c r="A60" s="133"/>
      <c r="B60" s="4" t="s">
        <v>229</v>
      </c>
      <c r="C60" s="13">
        <v>14422584</v>
      </c>
      <c r="D60" s="47">
        <v>43941</v>
      </c>
      <c r="F60" s="2">
        <v>75</v>
      </c>
      <c r="G60" s="2">
        <v>1</v>
      </c>
      <c r="H60" s="2">
        <v>167.7</v>
      </c>
      <c r="I60" s="2">
        <v>85.1</v>
      </c>
      <c r="J60" s="12">
        <f t="shared" si="1"/>
        <v>30.25961756252558</v>
      </c>
      <c r="K60" s="2">
        <v>0.1</v>
      </c>
      <c r="L60" s="2">
        <v>0.2</v>
      </c>
    </row>
    <row r="61" spans="1:12" x14ac:dyDescent="0.3">
      <c r="A61" s="133"/>
      <c r="B61" s="4" t="s">
        <v>224</v>
      </c>
      <c r="C61" s="13">
        <v>31999508</v>
      </c>
      <c r="D61" s="47">
        <v>43943</v>
      </c>
      <c r="F61" s="2">
        <v>79</v>
      </c>
      <c r="G61" s="2">
        <v>2</v>
      </c>
      <c r="H61" s="2">
        <v>152.6</v>
      </c>
      <c r="I61" s="2">
        <v>59.5</v>
      </c>
      <c r="J61" s="12">
        <f t="shared" si="1"/>
        <v>25.550999795592002</v>
      </c>
      <c r="K61" s="2">
        <v>-2.5</v>
      </c>
      <c r="L61" s="2">
        <v>-2</v>
      </c>
    </row>
    <row r="62" spans="1:12" x14ac:dyDescent="0.3">
      <c r="A62" s="133"/>
      <c r="B62" s="4" t="s">
        <v>230</v>
      </c>
      <c r="C62" s="13">
        <v>32292370</v>
      </c>
      <c r="D62" s="47">
        <v>43957</v>
      </c>
      <c r="F62" s="2">
        <v>79</v>
      </c>
      <c r="G62" s="2">
        <v>2</v>
      </c>
      <c r="H62" s="2">
        <v>141.6</v>
      </c>
      <c r="I62" s="2">
        <v>51.6</v>
      </c>
      <c r="J62" s="12">
        <f t="shared" si="1"/>
        <v>25.734942066456004</v>
      </c>
      <c r="K62" s="2">
        <v>-2.6</v>
      </c>
      <c r="L62" s="2">
        <v>-2.2000000000000002</v>
      </c>
    </row>
    <row r="63" spans="1:12" x14ac:dyDescent="0.3">
      <c r="A63" s="133"/>
      <c r="B63" s="4" t="s">
        <v>231</v>
      </c>
      <c r="C63" s="13">
        <v>31575793</v>
      </c>
      <c r="D63" s="47">
        <v>43962</v>
      </c>
      <c r="F63" s="2">
        <v>64</v>
      </c>
      <c r="G63" s="2">
        <v>2</v>
      </c>
      <c r="H63" s="2">
        <v>146.4</v>
      </c>
      <c r="I63" s="2">
        <v>52.05</v>
      </c>
      <c r="J63" s="12">
        <f t="shared" si="1"/>
        <v>24.28502642658783</v>
      </c>
      <c r="K63" s="2">
        <v>-0.9</v>
      </c>
      <c r="L63" s="2">
        <v>-1</v>
      </c>
    </row>
    <row r="64" spans="1:12" x14ac:dyDescent="0.3">
      <c r="A64" s="133"/>
      <c r="B64" s="4" t="s">
        <v>232</v>
      </c>
      <c r="C64" s="13">
        <v>13941929</v>
      </c>
      <c r="D64" s="47">
        <v>43964</v>
      </c>
      <c r="F64" s="2">
        <v>78</v>
      </c>
      <c r="G64" s="2">
        <v>2</v>
      </c>
      <c r="H64" s="2">
        <v>143.6</v>
      </c>
      <c r="I64" s="2">
        <v>51.9</v>
      </c>
      <c r="J64" s="12">
        <f t="shared" si="1"/>
        <v>25.168566351906023</v>
      </c>
      <c r="K64" s="2">
        <v>-2.5</v>
      </c>
      <c r="L64" s="2">
        <v>-2.2999999999999998</v>
      </c>
    </row>
    <row r="65" spans="1:12" x14ac:dyDescent="0.3">
      <c r="A65" s="133"/>
      <c r="B65" s="4" t="s">
        <v>233</v>
      </c>
      <c r="C65" s="13">
        <v>31452225</v>
      </c>
      <c r="D65" s="47">
        <v>43978</v>
      </c>
      <c r="F65" s="2">
        <v>77</v>
      </c>
      <c r="G65" s="2">
        <v>2</v>
      </c>
      <c r="H65" s="2">
        <v>156.19999999999999</v>
      </c>
      <c r="I65" s="2">
        <v>68.05</v>
      </c>
      <c r="J65" s="12">
        <f t="shared" si="1"/>
        <v>27.891127465526491</v>
      </c>
      <c r="K65" s="2">
        <v>-1.8</v>
      </c>
      <c r="L65" s="2">
        <v>-0.5</v>
      </c>
    </row>
    <row r="66" spans="1:12" x14ac:dyDescent="0.3">
      <c r="A66" s="133"/>
      <c r="B66" s="4" t="s">
        <v>234</v>
      </c>
      <c r="C66" s="13">
        <v>30632749</v>
      </c>
      <c r="D66" s="47">
        <v>43983</v>
      </c>
      <c r="F66" s="2">
        <v>66</v>
      </c>
      <c r="G66" s="2">
        <v>2</v>
      </c>
      <c r="H66" s="2">
        <v>146.69999999999999</v>
      </c>
      <c r="I66" s="2">
        <v>59.7</v>
      </c>
      <c r="J66" s="12">
        <f t="shared" si="1"/>
        <v>27.740488427755551</v>
      </c>
      <c r="K66" s="2">
        <v>-1.8</v>
      </c>
      <c r="L66" s="2">
        <v>-1</v>
      </c>
    </row>
    <row r="67" spans="1:12" x14ac:dyDescent="0.3">
      <c r="A67" s="133"/>
      <c r="B67" s="4" t="s">
        <v>221</v>
      </c>
      <c r="C67" s="13">
        <v>12718955</v>
      </c>
      <c r="D67" s="47">
        <v>43990</v>
      </c>
      <c r="F67" s="2">
        <v>74</v>
      </c>
      <c r="G67" s="2">
        <v>2</v>
      </c>
      <c r="H67" s="2">
        <v>147.4</v>
      </c>
      <c r="I67" s="2">
        <v>48.9</v>
      </c>
      <c r="J67" s="12">
        <f t="shared" si="1"/>
        <v>22.506807273610974</v>
      </c>
      <c r="K67" s="2">
        <v>-2.9</v>
      </c>
      <c r="L67" s="2">
        <v>-2.5</v>
      </c>
    </row>
    <row r="68" spans="1:12" x14ac:dyDescent="0.3">
      <c r="A68" s="133"/>
      <c r="B68" s="4" t="s">
        <v>222</v>
      </c>
      <c r="C68" s="13">
        <v>32151811</v>
      </c>
      <c r="D68" s="47">
        <v>43997</v>
      </c>
      <c r="F68" s="2">
        <v>78</v>
      </c>
      <c r="G68" s="2">
        <v>2</v>
      </c>
      <c r="H68" s="2">
        <v>140</v>
      </c>
      <c r="I68" s="2">
        <v>53.2</v>
      </c>
      <c r="J68" s="12">
        <f t="shared" si="1"/>
        <v>27.142857142857142</v>
      </c>
      <c r="K68" s="2">
        <v>-2.6</v>
      </c>
      <c r="L68" s="2">
        <v>-1.5</v>
      </c>
    </row>
    <row r="69" spans="1:12" x14ac:dyDescent="0.3">
      <c r="A69" s="133"/>
      <c r="B69" s="4" t="s">
        <v>223</v>
      </c>
      <c r="C69" s="13">
        <v>32166356</v>
      </c>
      <c r="D69" s="47">
        <v>43999</v>
      </c>
      <c r="F69" s="2">
        <v>71</v>
      </c>
      <c r="G69" s="2">
        <v>1</v>
      </c>
      <c r="H69" s="2">
        <v>161.80000000000001</v>
      </c>
      <c r="I69" s="2">
        <v>73.7</v>
      </c>
      <c r="J69" s="12">
        <f t="shared" si="1"/>
        <v>28.152077753212083</v>
      </c>
      <c r="K69" s="2">
        <v>-1.7</v>
      </c>
      <c r="L69" s="2">
        <v>-1.4</v>
      </c>
    </row>
    <row r="70" spans="1:12" x14ac:dyDescent="0.3">
      <c r="A70" s="133"/>
      <c r="B70" s="4" t="s">
        <v>224</v>
      </c>
      <c r="C70" s="13">
        <v>30921386</v>
      </c>
      <c r="D70" s="47">
        <v>44011</v>
      </c>
      <c r="F70" s="2">
        <v>73</v>
      </c>
      <c r="G70" s="2">
        <v>2</v>
      </c>
      <c r="H70" s="2">
        <v>147.1</v>
      </c>
      <c r="I70" s="2">
        <v>64</v>
      </c>
      <c r="J70" s="12">
        <f t="shared" si="1"/>
        <v>29.577034541817074</v>
      </c>
      <c r="K70" s="2">
        <v>-1.1000000000000001</v>
      </c>
      <c r="L70" s="2">
        <v>-0.7</v>
      </c>
    </row>
    <row r="71" spans="1:12" x14ac:dyDescent="0.3">
      <c r="A71" s="133"/>
      <c r="B71" s="4" t="s">
        <v>225</v>
      </c>
      <c r="C71" s="13">
        <v>29530766</v>
      </c>
      <c r="D71" s="47">
        <v>44013</v>
      </c>
      <c r="F71" s="2">
        <v>75</v>
      </c>
      <c r="G71" s="2">
        <v>1</v>
      </c>
      <c r="H71" s="2">
        <v>163.80000000000001</v>
      </c>
      <c r="I71" s="2">
        <v>85.1</v>
      </c>
      <c r="J71" s="12">
        <f t="shared" si="1"/>
        <v>31.7177057103797</v>
      </c>
      <c r="K71" s="2">
        <v>0.9</v>
      </c>
      <c r="L71" s="2">
        <v>0.6</v>
      </c>
    </row>
    <row r="72" spans="1:12" x14ac:dyDescent="0.3">
      <c r="A72" s="133"/>
      <c r="B72" s="4" t="s">
        <v>226</v>
      </c>
      <c r="C72" s="13">
        <v>32099641</v>
      </c>
      <c r="D72" s="47">
        <v>44018</v>
      </c>
      <c r="F72" s="2">
        <v>73</v>
      </c>
      <c r="G72" s="2">
        <v>2</v>
      </c>
      <c r="H72" s="2">
        <v>142</v>
      </c>
      <c r="I72" s="2">
        <v>50.6</v>
      </c>
      <c r="J72" s="12">
        <f t="shared" si="1"/>
        <v>25.09422733584606</v>
      </c>
      <c r="K72" s="2">
        <v>-1.9</v>
      </c>
      <c r="L72" s="2">
        <v>-1.4</v>
      </c>
    </row>
    <row r="73" spans="1:12" x14ac:dyDescent="0.3">
      <c r="A73" s="133"/>
      <c r="B73" s="4" t="s">
        <v>227</v>
      </c>
      <c r="C73" s="13">
        <v>32833137</v>
      </c>
      <c r="D73" s="47">
        <v>44020</v>
      </c>
      <c r="F73" s="2">
        <v>64</v>
      </c>
      <c r="G73" s="2">
        <v>1</v>
      </c>
      <c r="H73" s="2">
        <v>172.5</v>
      </c>
      <c r="I73" s="2">
        <v>70.7</v>
      </c>
      <c r="J73" s="12">
        <f t="shared" si="1"/>
        <v>23.759714345725691</v>
      </c>
      <c r="K73" s="2">
        <v>-1.6</v>
      </c>
      <c r="L73" s="2">
        <v>-1.1000000000000001</v>
      </c>
    </row>
    <row r="74" spans="1:12" x14ac:dyDescent="0.3">
      <c r="A74" s="133"/>
      <c r="B74" s="4" t="s">
        <v>228</v>
      </c>
      <c r="C74" s="13">
        <v>15075284</v>
      </c>
      <c r="D74" s="47">
        <v>44025</v>
      </c>
      <c r="F74" s="2">
        <v>73</v>
      </c>
      <c r="G74" s="2">
        <v>2</v>
      </c>
      <c r="H74" s="2">
        <v>144.80000000000001</v>
      </c>
      <c r="I74" s="2">
        <v>47.4</v>
      </c>
      <c r="J74" s="12">
        <f t="shared" si="1"/>
        <v>22.606910655962874</v>
      </c>
      <c r="K74" s="2">
        <v>-2.5</v>
      </c>
      <c r="L74" s="2">
        <v>-1.9</v>
      </c>
    </row>
    <row r="75" spans="1:12" x14ac:dyDescent="0.3">
      <c r="A75" s="133"/>
      <c r="B75" s="4" t="s">
        <v>211</v>
      </c>
      <c r="C75" s="13">
        <v>32536359</v>
      </c>
      <c r="D75" s="47">
        <v>44048</v>
      </c>
      <c r="F75" s="2">
        <v>70</v>
      </c>
      <c r="G75" s="2">
        <v>1</v>
      </c>
      <c r="H75" s="2">
        <v>159.30000000000001</v>
      </c>
      <c r="I75" s="2">
        <v>65.099999999999994</v>
      </c>
      <c r="J75" s="12">
        <f t="shared" si="1"/>
        <v>25.653666050742231</v>
      </c>
      <c r="K75" s="2">
        <v>0.3</v>
      </c>
      <c r="L75" s="2">
        <v>0.5</v>
      </c>
    </row>
    <row r="76" spans="1:12" x14ac:dyDescent="0.3">
      <c r="A76" s="133"/>
      <c r="B76" s="4" t="s">
        <v>212</v>
      </c>
      <c r="C76" s="13">
        <v>15285423</v>
      </c>
      <c r="D76" s="47">
        <v>44055</v>
      </c>
      <c r="F76" s="2">
        <v>66</v>
      </c>
      <c r="G76" s="2">
        <v>2</v>
      </c>
      <c r="H76" s="2">
        <v>145.5</v>
      </c>
      <c r="I76" s="2">
        <v>45.5</v>
      </c>
      <c r="J76" s="12">
        <f t="shared" si="1"/>
        <v>21.492424510811162</v>
      </c>
      <c r="K76" s="2">
        <v>-1.2</v>
      </c>
      <c r="L76" s="2">
        <v>-1</v>
      </c>
    </row>
    <row r="77" spans="1:12" x14ac:dyDescent="0.3">
      <c r="A77" s="133"/>
      <c r="B77" s="4" t="s">
        <v>213</v>
      </c>
      <c r="C77" s="13">
        <v>32662777</v>
      </c>
      <c r="D77" s="47">
        <v>44062</v>
      </c>
      <c r="F77" s="2">
        <v>72</v>
      </c>
      <c r="G77" s="2">
        <v>1</v>
      </c>
      <c r="H77" s="2">
        <v>164.4</v>
      </c>
      <c r="I77" s="2">
        <v>70.52</v>
      </c>
      <c r="J77" s="12">
        <f t="shared" si="1"/>
        <v>26.092078545592315</v>
      </c>
      <c r="K77" s="2">
        <v>-1.1000000000000001</v>
      </c>
      <c r="L77" s="2">
        <v>-1</v>
      </c>
    </row>
    <row r="78" spans="1:12" x14ac:dyDescent="0.3">
      <c r="A78" s="133"/>
      <c r="B78" s="4" t="s">
        <v>214</v>
      </c>
      <c r="C78" s="13">
        <v>13358907</v>
      </c>
      <c r="D78" s="47">
        <v>44083</v>
      </c>
      <c r="F78" s="2">
        <v>79</v>
      </c>
      <c r="G78" s="2">
        <v>2</v>
      </c>
      <c r="H78" s="2">
        <v>144.30000000000001</v>
      </c>
      <c r="I78" s="2">
        <v>45.65</v>
      </c>
      <c r="J78" s="12">
        <f t="shared" si="1"/>
        <v>21.923410696799468</v>
      </c>
      <c r="K78" s="2">
        <v>-2.4</v>
      </c>
      <c r="L78" s="2">
        <v>-1.3</v>
      </c>
    </row>
    <row r="79" spans="1:12" x14ac:dyDescent="0.3">
      <c r="A79" s="133"/>
      <c r="B79" s="4" t="s">
        <v>35</v>
      </c>
      <c r="C79" s="13">
        <v>31976738</v>
      </c>
      <c r="D79" s="47">
        <v>44088</v>
      </c>
      <c r="F79" s="2">
        <v>76</v>
      </c>
      <c r="G79" s="2">
        <v>2</v>
      </c>
      <c r="H79" s="2">
        <v>147.30000000000001</v>
      </c>
      <c r="I79" s="2">
        <v>48.4</v>
      </c>
      <c r="J79" s="12">
        <f t="shared" si="1"/>
        <v>22.306933262172365</v>
      </c>
      <c r="K79" s="2">
        <v>-3.5</v>
      </c>
      <c r="L79" s="2">
        <v>-3.4</v>
      </c>
    </row>
    <row r="80" spans="1:12" x14ac:dyDescent="0.3">
      <c r="A80" s="133"/>
      <c r="B80" s="4" t="s">
        <v>215</v>
      </c>
      <c r="C80" s="13">
        <v>20594059</v>
      </c>
      <c r="D80" s="47">
        <v>44095</v>
      </c>
      <c r="F80" s="2">
        <v>76</v>
      </c>
      <c r="G80" s="2">
        <v>2</v>
      </c>
      <c r="H80" s="2">
        <v>149.69999999999999</v>
      </c>
      <c r="I80" s="2">
        <v>55.3</v>
      </c>
      <c r="J80" s="12">
        <f t="shared" si="1"/>
        <v>24.676384610682064</v>
      </c>
      <c r="K80" s="2">
        <v>-1.8</v>
      </c>
      <c r="L80" s="2">
        <v>-1.2</v>
      </c>
    </row>
    <row r="81" spans="1:12" x14ac:dyDescent="0.3">
      <c r="A81" s="133"/>
      <c r="B81" s="4" t="s">
        <v>216</v>
      </c>
      <c r="C81" s="13">
        <v>19915074</v>
      </c>
      <c r="D81" s="47">
        <v>44102</v>
      </c>
      <c r="F81" s="2">
        <v>83</v>
      </c>
      <c r="G81" s="2">
        <v>2</v>
      </c>
      <c r="H81" s="2">
        <v>153</v>
      </c>
      <c r="I81" s="2">
        <v>53.3</v>
      </c>
      <c r="J81" s="12">
        <f t="shared" si="1"/>
        <v>22.769020462215387</v>
      </c>
      <c r="K81" s="2">
        <v>-4.5999999999999996</v>
      </c>
      <c r="L81" s="2">
        <v>-2.9</v>
      </c>
    </row>
    <row r="82" spans="1:12" x14ac:dyDescent="0.3">
      <c r="A82" s="133"/>
      <c r="B82" s="4" t="s">
        <v>217</v>
      </c>
      <c r="C82" s="13">
        <v>18807815</v>
      </c>
      <c r="D82" s="47">
        <v>44109</v>
      </c>
      <c r="F82" s="2">
        <v>75</v>
      </c>
      <c r="G82" s="2">
        <v>2</v>
      </c>
      <c r="H82" s="2">
        <v>144.19999999999999</v>
      </c>
      <c r="I82" s="2">
        <v>55.8</v>
      </c>
      <c r="J82" s="12">
        <f t="shared" si="1"/>
        <v>26.835128433501787</v>
      </c>
      <c r="K82" s="2">
        <v>-3.4</v>
      </c>
      <c r="L82" s="2">
        <v>-2.5</v>
      </c>
    </row>
    <row r="83" spans="1:12" x14ac:dyDescent="0.3">
      <c r="A83" s="133"/>
      <c r="B83" s="4" t="s">
        <v>218</v>
      </c>
      <c r="C83" s="13">
        <v>31997773</v>
      </c>
      <c r="D83" s="47">
        <v>44111</v>
      </c>
      <c r="F83" s="2">
        <v>78</v>
      </c>
      <c r="G83" s="2">
        <v>2</v>
      </c>
      <c r="H83" s="2">
        <v>148.1</v>
      </c>
      <c r="I83" s="2">
        <v>56.6</v>
      </c>
      <c r="J83" s="12">
        <f t="shared" si="1"/>
        <v>25.805145618983836</v>
      </c>
      <c r="K83" s="2">
        <v>-1.7</v>
      </c>
      <c r="L83" s="2">
        <v>-0.3</v>
      </c>
    </row>
    <row r="84" spans="1:12" x14ac:dyDescent="0.3">
      <c r="A84" s="133"/>
      <c r="B84" s="4" t="s">
        <v>219</v>
      </c>
      <c r="C84" s="13">
        <v>28418166</v>
      </c>
      <c r="D84" s="47">
        <v>44116</v>
      </c>
      <c r="F84" s="2">
        <v>79</v>
      </c>
      <c r="G84" s="2">
        <v>2</v>
      </c>
      <c r="H84" s="2">
        <v>112.6</v>
      </c>
      <c r="I84" s="2">
        <v>37.299999999999997</v>
      </c>
      <c r="J84" s="12">
        <f t="shared" si="1"/>
        <v>29.419280749852511</v>
      </c>
      <c r="K84" s="2">
        <v>-2.8</v>
      </c>
      <c r="L84" s="2">
        <v>-2.2000000000000002</v>
      </c>
    </row>
    <row r="85" spans="1:12" x14ac:dyDescent="0.3">
      <c r="A85" s="133"/>
      <c r="B85" s="4" t="s">
        <v>220</v>
      </c>
      <c r="C85" s="13">
        <v>15239329</v>
      </c>
      <c r="D85" s="47">
        <v>44118</v>
      </c>
      <c r="F85" s="2">
        <v>74</v>
      </c>
      <c r="G85" s="2">
        <v>2</v>
      </c>
      <c r="H85" s="2">
        <v>147.5</v>
      </c>
      <c r="I85" s="2">
        <v>64.25</v>
      </c>
      <c r="J85" s="12">
        <f t="shared" si="1"/>
        <v>29.53174375179546</v>
      </c>
      <c r="K85" s="2">
        <v>-2.2999999999999998</v>
      </c>
      <c r="L85" s="2">
        <v>-0.9</v>
      </c>
    </row>
    <row r="86" spans="1:12" x14ac:dyDescent="0.3">
      <c r="A86" s="133"/>
      <c r="B86" s="4" t="s">
        <v>204</v>
      </c>
      <c r="C86" s="13">
        <v>32798979</v>
      </c>
      <c r="D86" s="47">
        <v>44132</v>
      </c>
      <c r="F86" s="2">
        <v>48</v>
      </c>
      <c r="G86" s="2">
        <v>2</v>
      </c>
      <c r="H86" s="2">
        <v>146.80000000000001</v>
      </c>
      <c r="I86" s="2">
        <v>65</v>
      </c>
      <c r="J86" s="12">
        <f t="shared" ref="J86:J101" si="2">I86/(H86*H86)*10000</f>
        <v>30.162077081276124</v>
      </c>
      <c r="K86" s="2">
        <v>-0.4</v>
      </c>
      <c r="L86" s="2">
        <v>-0.5</v>
      </c>
    </row>
    <row r="87" spans="1:12" x14ac:dyDescent="0.3">
      <c r="A87" s="133"/>
      <c r="B87" s="4" t="s">
        <v>205</v>
      </c>
      <c r="C87" s="13">
        <v>32806616</v>
      </c>
      <c r="D87" s="47">
        <v>44139</v>
      </c>
      <c r="F87" s="2">
        <v>77</v>
      </c>
      <c r="G87" s="2">
        <v>2</v>
      </c>
      <c r="H87" s="2">
        <v>151.30000000000001</v>
      </c>
      <c r="I87" s="2">
        <v>65.3</v>
      </c>
      <c r="J87" s="12">
        <f t="shared" si="2"/>
        <v>28.525635285118742</v>
      </c>
      <c r="K87" s="2">
        <v>-0.4</v>
      </c>
      <c r="L87" s="2">
        <v>0.1</v>
      </c>
    </row>
    <row r="88" spans="1:12" x14ac:dyDescent="0.3">
      <c r="A88" s="133"/>
      <c r="B88" s="4" t="s">
        <v>206</v>
      </c>
      <c r="C88" s="13">
        <v>31952686</v>
      </c>
      <c r="D88" s="47">
        <v>44144</v>
      </c>
      <c r="F88" s="2">
        <v>68</v>
      </c>
      <c r="G88" s="2">
        <v>2</v>
      </c>
      <c r="H88" s="2">
        <v>141</v>
      </c>
      <c r="I88" s="2">
        <v>50</v>
      </c>
      <c r="J88" s="12">
        <f t="shared" si="2"/>
        <v>25.14964036014285</v>
      </c>
      <c r="K88" s="2">
        <v>-1.4</v>
      </c>
      <c r="L88" s="2">
        <v>-0.9</v>
      </c>
    </row>
    <row r="89" spans="1:12" x14ac:dyDescent="0.3">
      <c r="A89" s="133"/>
      <c r="B89" s="4" t="s">
        <v>207</v>
      </c>
      <c r="C89" s="13">
        <v>32094716</v>
      </c>
      <c r="D89" s="47">
        <v>44146</v>
      </c>
      <c r="F89" s="2">
        <v>75</v>
      </c>
      <c r="G89" s="2">
        <v>2</v>
      </c>
      <c r="H89" s="2">
        <v>142</v>
      </c>
      <c r="I89" s="2">
        <v>46.5</v>
      </c>
      <c r="J89" s="12">
        <f t="shared" si="2"/>
        <v>23.060900614957351</v>
      </c>
      <c r="K89" s="2">
        <v>-2.9</v>
      </c>
      <c r="L89" s="2">
        <v>-2.7</v>
      </c>
    </row>
    <row r="90" spans="1:12" x14ac:dyDescent="0.3">
      <c r="A90" s="133"/>
      <c r="B90" s="4" t="s">
        <v>208</v>
      </c>
      <c r="C90" s="13">
        <v>32170881</v>
      </c>
      <c r="D90" s="47">
        <v>44151</v>
      </c>
      <c r="F90" s="2">
        <v>75</v>
      </c>
      <c r="G90" s="2">
        <v>2</v>
      </c>
      <c r="H90" s="2">
        <v>150.30000000000001</v>
      </c>
      <c r="I90" s="2">
        <v>64</v>
      </c>
      <c r="J90" s="12">
        <f t="shared" si="2"/>
        <v>28.33100709204788</v>
      </c>
      <c r="K90" s="2">
        <v>-1.6</v>
      </c>
      <c r="L90" s="2">
        <v>-1.5</v>
      </c>
    </row>
    <row r="91" spans="1:12" x14ac:dyDescent="0.3">
      <c r="A91" s="133"/>
      <c r="B91" s="4" t="s">
        <v>209</v>
      </c>
      <c r="C91" s="13">
        <v>13011121</v>
      </c>
      <c r="D91" s="47">
        <v>44153</v>
      </c>
      <c r="F91" s="2">
        <v>77</v>
      </c>
      <c r="G91" s="2">
        <v>2</v>
      </c>
      <c r="H91" s="2">
        <v>151.5</v>
      </c>
      <c r="I91" s="2">
        <v>62.7</v>
      </c>
      <c r="J91" s="12">
        <f t="shared" si="2"/>
        <v>27.317583243472864</v>
      </c>
      <c r="K91" s="2">
        <v>-1</v>
      </c>
      <c r="L91" s="2">
        <v>0.9</v>
      </c>
    </row>
    <row r="92" spans="1:12" x14ac:dyDescent="0.3">
      <c r="A92" s="133"/>
      <c r="B92" s="4" t="s">
        <v>210</v>
      </c>
      <c r="C92" s="13">
        <v>11761468</v>
      </c>
      <c r="D92" s="47">
        <v>44158</v>
      </c>
      <c r="F92" s="2">
        <v>78</v>
      </c>
      <c r="G92" s="2">
        <v>2</v>
      </c>
      <c r="H92" s="2">
        <v>150.19999999999999</v>
      </c>
      <c r="I92" s="2">
        <v>63.8</v>
      </c>
      <c r="J92" s="12">
        <f t="shared" si="2"/>
        <v>28.28009170196507</v>
      </c>
      <c r="K92" s="2">
        <v>-2.5</v>
      </c>
      <c r="L92" s="2">
        <v>-1.1000000000000001</v>
      </c>
    </row>
    <row r="93" spans="1:12" x14ac:dyDescent="0.3">
      <c r="A93" s="133"/>
      <c r="B93" s="4" t="s">
        <v>243</v>
      </c>
      <c r="C93" s="13">
        <v>32683084</v>
      </c>
      <c r="D93" s="47">
        <v>44165</v>
      </c>
      <c r="F93" s="2">
        <v>63</v>
      </c>
      <c r="G93" s="2">
        <v>2</v>
      </c>
      <c r="H93" s="2">
        <v>156.19999999999999</v>
      </c>
      <c r="I93" s="2">
        <v>63.8</v>
      </c>
      <c r="J93" s="12">
        <f t="shared" si="2"/>
        <v>26.149212818524468</v>
      </c>
      <c r="K93" s="2">
        <v>-1.5</v>
      </c>
      <c r="L93" s="2">
        <v>-1.1000000000000001</v>
      </c>
    </row>
    <row r="94" spans="1:12" x14ac:dyDescent="0.3">
      <c r="A94" s="133"/>
      <c r="B94" s="4" t="s">
        <v>244</v>
      </c>
      <c r="C94" s="13">
        <v>23477216</v>
      </c>
      <c r="D94" s="47">
        <v>44174</v>
      </c>
      <c r="F94" s="2">
        <v>68</v>
      </c>
      <c r="G94" s="2">
        <v>2</v>
      </c>
      <c r="H94" s="2">
        <v>146.1</v>
      </c>
      <c r="I94" s="2">
        <v>53.1</v>
      </c>
      <c r="J94" s="12">
        <f t="shared" si="2"/>
        <v>24.87677563256581</v>
      </c>
      <c r="K94" s="2">
        <v>-2.2999999999999998</v>
      </c>
      <c r="L94" s="2">
        <v>-2.2000000000000002</v>
      </c>
    </row>
    <row r="95" spans="1:12" x14ac:dyDescent="0.3">
      <c r="A95" s="133"/>
      <c r="B95" s="4" t="s">
        <v>245</v>
      </c>
      <c r="C95" s="13">
        <v>11091688</v>
      </c>
      <c r="D95" s="47">
        <v>44179</v>
      </c>
      <c r="F95" s="2">
        <v>79</v>
      </c>
      <c r="G95" s="2">
        <v>2</v>
      </c>
      <c r="H95" s="2">
        <v>145.19999999999999</v>
      </c>
      <c r="I95" s="2">
        <v>45.3</v>
      </c>
      <c r="J95" s="12">
        <f t="shared" si="2"/>
        <v>21.486464950026186</v>
      </c>
      <c r="K95" s="2">
        <v>-2.6</v>
      </c>
      <c r="L95" s="2">
        <v>-1.3</v>
      </c>
    </row>
    <row r="96" spans="1:12" x14ac:dyDescent="0.3">
      <c r="A96" s="133"/>
      <c r="B96" s="4" t="s">
        <v>198</v>
      </c>
      <c r="C96" s="13">
        <v>30267772</v>
      </c>
      <c r="D96" s="47">
        <v>44181</v>
      </c>
      <c r="F96" s="2">
        <v>66</v>
      </c>
      <c r="G96" s="2">
        <v>2</v>
      </c>
      <c r="H96" s="2">
        <v>144.80000000000001</v>
      </c>
      <c r="I96" s="2">
        <v>55.6</v>
      </c>
      <c r="J96" s="12">
        <f t="shared" si="2"/>
        <v>26.517810811635783</v>
      </c>
      <c r="K96" s="2">
        <v>-1.8</v>
      </c>
      <c r="L96" s="2">
        <v>-1.4</v>
      </c>
    </row>
    <row r="97" spans="1:12" x14ac:dyDescent="0.3">
      <c r="A97" s="133"/>
      <c r="B97" s="4" t="s">
        <v>199</v>
      </c>
      <c r="C97" s="13">
        <v>32657977</v>
      </c>
      <c r="D97" s="47">
        <v>44186</v>
      </c>
      <c r="F97" s="2">
        <v>68</v>
      </c>
      <c r="G97" s="2">
        <v>2</v>
      </c>
      <c r="H97" s="2">
        <v>149.19999999999999</v>
      </c>
      <c r="I97" s="2">
        <v>62.1</v>
      </c>
      <c r="J97" s="12">
        <f t="shared" si="2"/>
        <v>27.896772060461878</v>
      </c>
      <c r="K97" s="2">
        <v>-1.9</v>
      </c>
      <c r="L97" s="2">
        <v>-1</v>
      </c>
    </row>
    <row r="98" spans="1:12" x14ac:dyDescent="0.3">
      <c r="A98" s="133"/>
      <c r="B98" s="4" t="s">
        <v>200</v>
      </c>
      <c r="C98" s="13">
        <v>18912337</v>
      </c>
      <c r="D98" s="47">
        <v>44188</v>
      </c>
      <c r="F98" s="2">
        <v>73</v>
      </c>
      <c r="G98" s="2">
        <v>2</v>
      </c>
      <c r="H98" s="2">
        <v>156</v>
      </c>
      <c r="I98" s="2">
        <v>65.400000000000006</v>
      </c>
      <c r="J98" s="12">
        <f t="shared" si="2"/>
        <v>26.873767258382646</v>
      </c>
      <c r="K98" s="2">
        <v>-2.6</v>
      </c>
      <c r="L98" s="2">
        <v>-2.2999999999999998</v>
      </c>
    </row>
    <row r="99" spans="1:12" x14ac:dyDescent="0.3">
      <c r="A99" s="133"/>
      <c r="B99" s="4" t="s">
        <v>201</v>
      </c>
      <c r="C99" s="13">
        <v>31005946</v>
      </c>
      <c r="D99" s="47">
        <v>44193</v>
      </c>
      <c r="F99" s="2">
        <v>68</v>
      </c>
      <c r="G99" s="2">
        <v>2</v>
      </c>
      <c r="H99" s="2">
        <v>147.4</v>
      </c>
      <c r="I99" s="2">
        <v>62.9</v>
      </c>
      <c r="J99" s="12">
        <f t="shared" si="2"/>
        <v>28.950473977712274</v>
      </c>
      <c r="K99" s="2">
        <v>-2.7</v>
      </c>
      <c r="L99" s="2">
        <v>-2.2000000000000002</v>
      </c>
    </row>
    <row r="100" spans="1:12" x14ac:dyDescent="0.3">
      <c r="A100" s="133"/>
      <c r="B100" s="4" t="s">
        <v>202</v>
      </c>
      <c r="C100" s="13">
        <v>27678028</v>
      </c>
      <c r="D100" s="47">
        <v>44214</v>
      </c>
      <c r="F100" s="2">
        <v>70</v>
      </c>
      <c r="G100" s="2">
        <v>2</v>
      </c>
      <c r="H100" s="2">
        <v>144</v>
      </c>
      <c r="I100" s="2">
        <v>43.8</v>
      </c>
      <c r="J100" s="12">
        <f t="shared" si="2"/>
        <v>21.122685185185187</v>
      </c>
      <c r="K100" s="2">
        <v>-2.5</v>
      </c>
      <c r="L100" s="2">
        <v>-1.7</v>
      </c>
    </row>
    <row r="101" spans="1:12" x14ac:dyDescent="0.3">
      <c r="A101" s="133"/>
      <c r="B101" s="4" t="s">
        <v>203</v>
      </c>
      <c r="C101" s="13">
        <v>13429025</v>
      </c>
      <c r="D101" s="47">
        <v>44228</v>
      </c>
      <c r="F101" s="2">
        <v>68</v>
      </c>
      <c r="G101" s="2">
        <v>2</v>
      </c>
      <c r="H101" s="2">
        <v>154.6</v>
      </c>
      <c r="I101" s="2">
        <v>59.7</v>
      </c>
      <c r="J101" s="12">
        <f t="shared" si="2"/>
        <v>24.977867183015388</v>
      </c>
      <c r="K101" s="2">
        <v>-0.7</v>
      </c>
      <c r="L101" s="2">
        <v>0.4</v>
      </c>
    </row>
  </sheetData>
  <mergeCells count="2">
    <mergeCell ref="A2:A26"/>
    <mergeCell ref="A27:A10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workbookViewId="0">
      <selection activeCell="N85" sqref="N85"/>
    </sheetView>
  </sheetViews>
  <sheetFormatPr defaultRowHeight="16.5" x14ac:dyDescent="0.3"/>
  <cols>
    <col min="1" max="1" width="9" style="3"/>
    <col min="2" max="2" width="9" style="2"/>
    <col min="3" max="3" width="10.875" style="3" customWidth="1"/>
    <col min="4" max="8" width="9" style="2"/>
    <col min="9" max="9" width="9" style="3"/>
    <col min="10" max="16384" width="9" style="2"/>
  </cols>
  <sheetData>
    <row r="1" spans="1:16" s="8" customFormat="1" x14ac:dyDescent="0.3">
      <c r="A1" s="31"/>
      <c r="C1" s="31"/>
      <c r="D1" s="135" t="s">
        <v>70</v>
      </c>
      <c r="E1" s="135"/>
      <c r="F1" s="135"/>
      <c r="G1" s="135"/>
      <c r="H1" s="135"/>
      <c r="I1" s="135"/>
      <c r="J1" s="135" t="s">
        <v>197</v>
      </c>
      <c r="K1" s="135"/>
      <c r="L1" s="135"/>
      <c r="M1" s="135"/>
      <c r="N1" s="135"/>
      <c r="O1" s="135"/>
    </row>
    <row r="2" spans="1:16" s="8" customFormat="1" ht="66" x14ac:dyDescent="0.3">
      <c r="A2" s="22" t="s">
        <v>136</v>
      </c>
      <c r="B2" s="5" t="s">
        <v>0</v>
      </c>
      <c r="C2" s="22" t="s">
        <v>1</v>
      </c>
      <c r="D2" s="115" t="s">
        <v>163</v>
      </c>
      <c r="E2" s="116" t="s">
        <v>164</v>
      </c>
      <c r="F2" s="117" t="s">
        <v>165</v>
      </c>
      <c r="G2" s="115" t="s">
        <v>166</v>
      </c>
      <c r="H2" s="116" t="s">
        <v>167</v>
      </c>
      <c r="I2" s="118" t="s">
        <v>168</v>
      </c>
      <c r="J2" s="115" t="s">
        <v>163</v>
      </c>
      <c r="K2" s="116" t="s">
        <v>164</v>
      </c>
      <c r="L2" s="117" t="s">
        <v>165</v>
      </c>
      <c r="M2" s="115" t="s">
        <v>166</v>
      </c>
      <c r="N2" s="116" t="s">
        <v>167</v>
      </c>
      <c r="O2" s="116" t="s">
        <v>168</v>
      </c>
    </row>
    <row r="3" spans="1:16" x14ac:dyDescent="0.3">
      <c r="A3" s="133" t="s">
        <v>137</v>
      </c>
      <c r="B3" s="1" t="s">
        <v>2</v>
      </c>
      <c r="C3" s="29" t="s">
        <v>3</v>
      </c>
      <c r="D3" s="2">
        <v>22.04</v>
      </c>
      <c r="E3" s="103">
        <v>22.71</v>
      </c>
      <c r="F3" s="103">
        <f t="shared" ref="F3:F5" si="0">D3+E3</f>
        <v>44.75</v>
      </c>
      <c r="G3" s="2">
        <v>18.21</v>
      </c>
      <c r="H3" s="2">
        <f t="shared" ref="H3:H5" si="1">F3-G3</f>
        <v>26.54</v>
      </c>
      <c r="I3" s="3">
        <v>112.83</v>
      </c>
      <c r="J3" s="103">
        <v>32.51</v>
      </c>
      <c r="K3" s="103">
        <v>5.07</v>
      </c>
      <c r="L3" s="103">
        <f>J3+K3</f>
        <v>37.58</v>
      </c>
      <c r="M3" s="103">
        <v>49.56</v>
      </c>
      <c r="N3" s="103">
        <f t="shared" ref="N3" si="2">SUM(L3-M3)</f>
        <v>-11.980000000000004</v>
      </c>
      <c r="O3" s="103">
        <v>55.81</v>
      </c>
    </row>
    <row r="4" spans="1:16" x14ac:dyDescent="0.3">
      <c r="A4" s="133"/>
      <c r="B4" s="1" t="s">
        <v>4</v>
      </c>
      <c r="C4" s="29" t="s">
        <v>5</v>
      </c>
      <c r="D4" s="2">
        <v>13.31</v>
      </c>
      <c r="E4" s="103">
        <v>25.26</v>
      </c>
      <c r="F4" s="103">
        <f t="shared" si="0"/>
        <v>38.57</v>
      </c>
      <c r="G4" s="2">
        <v>-20.18</v>
      </c>
      <c r="H4" s="2">
        <f t="shared" si="1"/>
        <v>58.75</v>
      </c>
      <c r="I4" s="3">
        <v>224.56</v>
      </c>
      <c r="J4" s="2">
        <v>21.54</v>
      </c>
      <c r="K4" s="2">
        <v>17.32</v>
      </c>
      <c r="L4" s="103">
        <f>J4+K4</f>
        <v>38.86</v>
      </c>
      <c r="M4" s="2">
        <v>30.07</v>
      </c>
      <c r="N4" s="2">
        <f>L4-M4</f>
        <v>8.7899999999999991</v>
      </c>
      <c r="O4" s="2">
        <v>58.39</v>
      </c>
    </row>
    <row r="5" spans="1:16" x14ac:dyDescent="0.3">
      <c r="A5" s="133"/>
      <c r="B5" s="1" t="s">
        <v>6</v>
      </c>
      <c r="C5" s="29" t="s">
        <v>45</v>
      </c>
      <c r="D5" s="2">
        <v>20.53</v>
      </c>
      <c r="E5" s="103">
        <v>36.82</v>
      </c>
      <c r="F5" s="103">
        <f t="shared" si="0"/>
        <v>57.35</v>
      </c>
      <c r="G5" s="2">
        <v>-18.5</v>
      </c>
      <c r="H5" s="2">
        <f t="shared" si="1"/>
        <v>75.849999999999994</v>
      </c>
      <c r="I5" s="3">
        <v>230</v>
      </c>
      <c r="J5" s="2">
        <v>24.48</v>
      </c>
      <c r="K5" s="103">
        <v>33.950000000000003</v>
      </c>
      <c r="L5" s="103">
        <f t="shared" ref="L5" si="3">J5+K5</f>
        <v>58.430000000000007</v>
      </c>
      <c r="M5" s="103">
        <v>36.07</v>
      </c>
      <c r="N5" s="103">
        <f t="shared" ref="N5" si="4">L5-M5</f>
        <v>22.360000000000007</v>
      </c>
      <c r="O5" s="103">
        <v>5.21</v>
      </c>
      <c r="P5" s="103"/>
    </row>
    <row r="6" spans="1:16" x14ac:dyDescent="0.3">
      <c r="A6" s="133"/>
      <c r="B6" s="1" t="s">
        <v>7</v>
      </c>
      <c r="C6" s="29" t="s">
        <v>46</v>
      </c>
      <c r="D6" s="2">
        <v>14.66</v>
      </c>
      <c r="E6" s="103">
        <v>44.79</v>
      </c>
      <c r="F6" s="103">
        <f>D6+E6</f>
        <v>59.45</v>
      </c>
      <c r="G6" s="2">
        <v>7.29</v>
      </c>
      <c r="H6" s="103">
        <f>F6-G6</f>
        <v>52.160000000000004</v>
      </c>
      <c r="I6" s="104">
        <v>217.61</v>
      </c>
      <c r="J6" s="2">
        <v>30.11</v>
      </c>
      <c r="K6" s="2">
        <v>35.69</v>
      </c>
      <c r="L6" s="2">
        <v>65.8</v>
      </c>
      <c r="M6" s="2">
        <v>47.3</v>
      </c>
      <c r="N6" s="2">
        <f>L6-M6</f>
        <v>18.5</v>
      </c>
      <c r="O6" s="2">
        <v>64.930000000000007</v>
      </c>
    </row>
    <row r="7" spans="1:16" x14ac:dyDescent="0.3">
      <c r="A7" s="133"/>
      <c r="B7" s="1" t="s">
        <v>8</v>
      </c>
      <c r="C7" s="29" t="s">
        <v>9</v>
      </c>
      <c r="D7" s="2">
        <v>25.33</v>
      </c>
      <c r="E7" s="103">
        <v>45.5</v>
      </c>
      <c r="F7" s="103">
        <f t="shared" ref="F7" si="5">D7+E7</f>
        <v>70.83</v>
      </c>
      <c r="G7" s="2">
        <v>-19.329999999999998</v>
      </c>
      <c r="H7" s="2">
        <f t="shared" ref="H7" si="6">F7-G7</f>
        <v>90.16</v>
      </c>
      <c r="I7" s="3">
        <v>290.36</v>
      </c>
      <c r="J7" s="2">
        <v>18.03</v>
      </c>
      <c r="K7" s="2">
        <v>50.19</v>
      </c>
      <c r="L7" s="103">
        <f t="shared" ref="L7" si="7">J7+K7</f>
        <v>68.22</v>
      </c>
      <c r="M7" s="2">
        <v>31.35</v>
      </c>
      <c r="N7" s="2">
        <f t="shared" ref="N7" si="8">L7-M7</f>
        <v>36.869999999999997</v>
      </c>
      <c r="O7" s="2">
        <v>10.28</v>
      </c>
    </row>
    <row r="8" spans="1:16" x14ac:dyDescent="0.3">
      <c r="A8" s="133"/>
      <c r="B8" s="1" t="s">
        <v>10</v>
      </c>
      <c r="C8" s="29" t="s">
        <v>47</v>
      </c>
      <c r="D8" s="2">
        <v>36.409999999999997</v>
      </c>
      <c r="E8" s="103">
        <v>37.14</v>
      </c>
      <c r="F8" s="103">
        <f t="shared" ref="F8:F10" si="9">D8+E8</f>
        <v>73.55</v>
      </c>
      <c r="G8" s="2">
        <v>-17.5</v>
      </c>
      <c r="H8" s="2">
        <f t="shared" ref="H8:H10" si="10">F8-G8</f>
        <v>91.05</v>
      </c>
      <c r="I8" s="3">
        <v>240.16</v>
      </c>
      <c r="J8" s="2">
        <v>39.57</v>
      </c>
      <c r="K8" s="2">
        <v>27.03</v>
      </c>
      <c r="L8" s="103">
        <f>J8+K8</f>
        <v>66.599999999999994</v>
      </c>
      <c r="M8" s="2">
        <v>36.35</v>
      </c>
      <c r="N8" s="2">
        <f>L8-M8</f>
        <v>30.249999999999993</v>
      </c>
      <c r="O8" s="2">
        <v>76.11</v>
      </c>
    </row>
    <row r="9" spans="1:16" x14ac:dyDescent="0.3">
      <c r="A9" s="133"/>
      <c r="B9" s="1" t="s">
        <v>11</v>
      </c>
      <c r="C9" s="29" t="s">
        <v>48</v>
      </c>
      <c r="D9" s="2">
        <v>13.67</v>
      </c>
      <c r="E9" s="2">
        <v>36.29</v>
      </c>
      <c r="F9" s="103">
        <f t="shared" si="9"/>
        <v>49.96</v>
      </c>
      <c r="G9" s="2">
        <v>-21.29</v>
      </c>
      <c r="H9" s="2">
        <f t="shared" si="10"/>
        <v>71.25</v>
      </c>
      <c r="I9" s="3">
        <v>270</v>
      </c>
      <c r="J9" s="103">
        <v>26.57</v>
      </c>
      <c r="K9" s="103">
        <v>20.48</v>
      </c>
      <c r="L9" s="103">
        <f>J9+K9</f>
        <v>47.05</v>
      </c>
      <c r="M9" s="103">
        <v>39.92</v>
      </c>
      <c r="N9" s="103">
        <f t="shared" ref="N9" si="11">SUM(L9-M9)</f>
        <v>7.1299999999999955</v>
      </c>
      <c r="O9" s="103">
        <v>3.92</v>
      </c>
      <c r="P9" s="103"/>
    </row>
    <row r="10" spans="1:16" x14ac:dyDescent="0.3">
      <c r="A10" s="133"/>
      <c r="B10" s="1" t="s">
        <v>12</v>
      </c>
      <c r="C10" s="29" t="s">
        <v>49</v>
      </c>
      <c r="D10" s="2">
        <v>38.85</v>
      </c>
      <c r="E10" s="103">
        <v>7.85</v>
      </c>
      <c r="F10" s="103">
        <f t="shared" si="9"/>
        <v>46.7</v>
      </c>
      <c r="G10" s="2">
        <v>36.75</v>
      </c>
      <c r="H10" s="2">
        <f t="shared" si="10"/>
        <v>9.9500000000000028</v>
      </c>
      <c r="I10" s="3">
        <v>88.14</v>
      </c>
      <c r="J10" s="103">
        <v>42.173999999999999</v>
      </c>
      <c r="K10" s="103">
        <v>5.86</v>
      </c>
      <c r="L10" s="103">
        <f t="shared" ref="L10" si="12">J10+K10</f>
        <v>48.033999999999999</v>
      </c>
      <c r="M10" s="103">
        <v>45.89</v>
      </c>
      <c r="N10" s="103">
        <f t="shared" ref="N10" si="13">L10-M10</f>
        <v>2.1439999999999984</v>
      </c>
      <c r="O10" s="103">
        <v>77.260000000000005</v>
      </c>
    </row>
    <row r="11" spans="1:16" x14ac:dyDescent="0.3">
      <c r="A11" s="133"/>
      <c r="B11" s="1" t="s">
        <v>13</v>
      </c>
      <c r="C11" s="29" t="s">
        <v>14</v>
      </c>
      <c r="D11" s="2">
        <v>40.409999999999997</v>
      </c>
      <c r="E11" s="103">
        <v>2.71</v>
      </c>
      <c r="F11" s="103">
        <f t="shared" ref="F11:F12" si="14">D11+E11</f>
        <v>43.12</v>
      </c>
      <c r="G11" s="2">
        <v>-1.22</v>
      </c>
      <c r="H11" s="2">
        <f t="shared" ref="H11:H13" si="15">F11-G11</f>
        <v>44.339999999999996</v>
      </c>
      <c r="I11" s="3">
        <v>225.85</v>
      </c>
      <c r="J11" s="103">
        <v>28.05</v>
      </c>
      <c r="K11" s="103">
        <v>22.83</v>
      </c>
      <c r="L11" s="103">
        <f t="shared" ref="L11:L12" si="16">J11+K11</f>
        <v>50.879999999999995</v>
      </c>
      <c r="M11" s="103">
        <v>42.94</v>
      </c>
      <c r="N11" s="103">
        <f t="shared" ref="N11:N12" si="17">L11-M11</f>
        <v>7.9399999999999977</v>
      </c>
      <c r="O11" s="103">
        <v>13.09</v>
      </c>
    </row>
    <row r="12" spans="1:16" x14ac:dyDescent="0.3">
      <c r="A12" s="133"/>
      <c r="B12" s="1" t="s">
        <v>15</v>
      </c>
      <c r="C12" s="29" t="s">
        <v>16</v>
      </c>
      <c r="D12" s="2">
        <v>57.4</v>
      </c>
      <c r="E12" s="103">
        <v>7.65</v>
      </c>
      <c r="F12" s="103">
        <f t="shared" si="14"/>
        <v>65.05</v>
      </c>
      <c r="G12" s="2">
        <v>-10.74</v>
      </c>
      <c r="H12" s="2">
        <f t="shared" si="15"/>
        <v>75.789999999999992</v>
      </c>
      <c r="I12" s="104">
        <v>275.66000000000003</v>
      </c>
      <c r="J12" s="2">
        <v>39.32</v>
      </c>
      <c r="K12" s="2">
        <v>22.1</v>
      </c>
      <c r="L12" s="103">
        <f t="shared" si="16"/>
        <v>61.42</v>
      </c>
      <c r="M12" s="2">
        <v>35.39</v>
      </c>
      <c r="N12" s="103">
        <f t="shared" si="17"/>
        <v>26.03</v>
      </c>
      <c r="O12" s="2">
        <v>93.96</v>
      </c>
    </row>
    <row r="13" spans="1:16" x14ac:dyDescent="0.3">
      <c r="A13" s="133"/>
      <c r="B13" s="1" t="s">
        <v>17</v>
      </c>
      <c r="C13" s="29" t="s">
        <v>18</v>
      </c>
      <c r="D13" s="2">
        <v>38.83</v>
      </c>
      <c r="E13" s="2">
        <v>15.27</v>
      </c>
      <c r="F13" s="2">
        <v>50.69</v>
      </c>
      <c r="G13" s="2">
        <v>17.97</v>
      </c>
      <c r="H13" s="2">
        <f t="shared" si="15"/>
        <v>32.72</v>
      </c>
      <c r="I13" s="3">
        <v>300</v>
      </c>
      <c r="J13" s="103">
        <v>38.450000000000003</v>
      </c>
      <c r="K13" s="103">
        <v>15.55</v>
      </c>
      <c r="L13" s="103">
        <f>J13+K13</f>
        <v>54</v>
      </c>
      <c r="M13" s="103">
        <v>45.63</v>
      </c>
      <c r="N13" s="103">
        <f>L13-M13</f>
        <v>8.3699999999999974</v>
      </c>
      <c r="O13" s="103">
        <v>53.58</v>
      </c>
    </row>
    <row r="14" spans="1:16" x14ac:dyDescent="0.3">
      <c r="A14" s="133"/>
      <c r="B14" s="1" t="s">
        <v>19</v>
      </c>
      <c r="C14" s="29" t="s">
        <v>20</v>
      </c>
      <c r="D14" s="2">
        <v>26.94</v>
      </c>
      <c r="E14" s="103">
        <v>17.920000000000002</v>
      </c>
      <c r="F14" s="103">
        <f t="shared" ref="F14" si="18">D14+E14</f>
        <v>44.86</v>
      </c>
      <c r="G14" s="2">
        <v>22.44</v>
      </c>
      <c r="H14" s="2">
        <f t="shared" ref="H14:H24" si="19">F14-G14</f>
        <v>22.419999999999998</v>
      </c>
      <c r="I14" s="3">
        <v>300</v>
      </c>
      <c r="J14" s="103">
        <v>30.55</v>
      </c>
      <c r="K14" s="103">
        <v>18.579999999999998</v>
      </c>
      <c r="L14" s="103">
        <f t="shared" ref="L14:L15" si="20">J14+K14</f>
        <v>49.129999999999995</v>
      </c>
      <c r="M14" s="103">
        <v>39.97</v>
      </c>
      <c r="N14" s="103">
        <f t="shared" ref="N14" si="21">L14-M14</f>
        <v>9.1599999999999966</v>
      </c>
      <c r="O14" s="103">
        <v>59.06</v>
      </c>
    </row>
    <row r="15" spans="1:16" x14ac:dyDescent="0.3">
      <c r="A15" s="133"/>
      <c r="B15" s="1" t="s">
        <v>21</v>
      </c>
      <c r="C15" s="29" t="s">
        <v>50</v>
      </c>
      <c r="D15" s="2">
        <v>29.4</v>
      </c>
      <c r="E15" s="2">
        <v>12.5</v>
      </c>
      <c r="F15" s="2">
        <v>41.4</v>
      </c>
      <c r="G15" s="2">
        <v>1.8</v>
      </c>
      <c r="H15" s="2">
        <f t="shared" si="19"/>
        <v>39.6</v>
      </c>
      <c r="I15" s="3">
        <v>213.21</v>
      </c>
      <c r="J15" s="103">
        <v>6.98</v>
      </c>
      <c r="K15" s="103">
        <v>23.44</v>
      </c>
      <c r="L15" s="103">
        <f t="shared" si="20"/>
        <v>30.42</v>
      </c>
      <c r="M15" s="103">
        <v>12.76</v>
      </c>
      <c r="N15" s="103">
        <f t="shared" ref="N15" si="22">SUM(L15-M15)</f>
        <v>17.660000000000004</v>
      </c>
      <c r="O15" s="103">
        <v>64.58</v>
      </c>
    </row>
    <row r="16" spans="1:16" x14ac:dyDescent="0.3">
      <c r="A16" s="133"/>
      <c r="B16" s="1" t="s">
        <v>22</v>
      </c>
      <c r="C16" s="29" t="s">
        <v>23</v>
      </c>
      <c r="D16" s="2">
        <v>18.96</v>
      </c>
      <c r="E16" s="103">
        <v>22.76</v>
      </c>
      <c r="F16" s="103">
        <f t="shared" ref="F16" si="23">D16+E16</f>
        <v>41.72</v>
      </c>
      <c r="G16" s="2">
        <v>-13.88</v>
      </c>
      <c r="H16" s="2">
        <f t="shared" si="19"/>
        <v>55.6</v>
      </c>
      <c r="I16" s="3">
        <v>32.93</v>
      </c>
      <c r="J16" s="103">
        <v>23.85</v>
      </c>
      <c r="K16" s="103">
        <v>21.47</v>
      </c>
      <c r="L16" s="103">
        <f>J16+K16</f>
        <v>45.32</v>
      </c>
      <c r="M16" s="103">
        <v>35.64</v>
      </c>
      <c r="N16" s="103">
        <f>L16-M16</f>
        <v>9.68</v>
      </c>
      <c r="O16" s="103">
        <v>44.85</v>
      </c>
    </row>
    <row r="17" spans="1:16" x14ac:dyDescent="0.3">
      <c r="A17" s="133"/>
      <c r="B17" s="1" t="s">
        <v>24</v>
      </c>
      <c r="C17" s="29" t="s">
        <v>51</v>
      </c>
      <c r="D17" s="2">
        <v>0.45</v>
      </c>
      <c r="E17" s="103">
        <v>50.74</v>
      </c>
      <c r="F17" s="2">
        <v>52.2</v>
      </c>
      <c r="G17" s="2">
        <v>-15.4</v>
      </c>
      <c r="H17" s="2">
        <f t="shared" si="19"/>
        <v>67.600000000000009</v>
      </c>
      <c r="I17" s="3">
        <v>133.5</v>
      </c>
      <c r="J17" s="2">
        <v>5.16</v>
      </c>
      <c r="K17" s="2">
        <v>37.32</v>
      </c>
      <c r="L17" s="103">
        <f t="shared" ref="L17:L18" si="24">J17+K17</f>
        <v>42.480000000000004</v>
      </c>
      <c r="M17" s="2">
        <v>12.17</v>
      </c>
      <c r="N17" s="103">
        <f t="shared" ref="N17" si="25">SUM(L17-M17)</f>
        <v>30.310000000000002</v>
      </c>
      <c r="O17" s="2">
        <v>58.97</v>
      </c>
    </row>
    <row r="18" spans="1:16" x14ac:dyDescent="0.3">
      <c r="A18" s="133"/>
      <c r="B18" s="1" t="s">
        <v>25</v>
      </c>
      <c r="C18" s="29" t="s">
        <v>26</v>
      </c>
      <c r="D18" s="2">
        <v>25.68</v>
      </c>
      <c r="E18" s="103">
        <v>41.14</v>
      </c>
      <c r="F18" s="103">
        <f t="shared" ref="F18:F19" si="26">D18+E18</f>
        <v>66.819999999999993</v>
      </c>
      <c r="G18" s="2">
        <v>-10.17</v>
      </c>
      <c r="H18" s="2">
        <f t="shared" si="19"/>
        <v>76.989999999999995</v>
      </c>
      <c r="I18" s="3">
        <v>309.69</v>
      </c>
      <c r="J18" s="2">
        <v>19.920000000000002</v>
      </c>
      <c r="K18" s="2">
        <v>30.92</v>
      </c>
      <c r="L18" s="2">
        <f t="shared" si="24"/>
        <v>50.84</v>
      </c>
      <c r="M18" s="2">
        <v>39.21</v>
      </c>
      <c r="N18" s="2">
        <f t="shared" ref="N18" si="27">L18-M18</f>
        <v>11.630000000000003</v>
      </c>
      <c r="O18" s="2">
        <v>-13.65</v>
      </c>
    </row>
    <row r="19" spans="1:16" x14ac:dyDescent="0.3">
      <c r="A19" s="133"/>
      <c r="B19" s="1" t="s">
        <v>27</v>
      </c>
      <c r="C19" s="29" t="s">
        <v>28</v>
      </c>
      <c r="D19" s="2">
        <v>14.29</v>
      </c>
      <c r="E19" s="103">
        <v>33.049999999999997</v>
      </c>
      <c r="F19" s="103">
        <f t="shared" si="26"/>
        <v>47.339999999999996</v>
      </c>
      <c r="G19" s="2">
        <v>-72.33</v>
      </c>
      <c r="H19" s="2">
        <f t="shared" si="19"/>
        <v>119.66999999999999</v>
      </c>
      <c r="I19" s="3">
        <v>255.36</v>
      </c>
      <c r="J19" s="103">
        <v>19.89</v>
      </c>
      <c r="K19" s="103">
        <v>28.64</v>
      </c>
      <c r="L19" s="103">
        <f t="shared" ref="L19:L20" si="28">J19+K19</f>
        <v>48.53</v>
      </c>
      <c r="M19" s="103">
        <v>30.24</v>
      </c>
      <c r="N19" s="103">
        <f t="shared" ref="N19" si="29">L19-M19</f>
        <v>18.290000000000003</v>
      </c>
      <c r="O19" s="103">
        <v>30.76</v>
      </c>
    </row>
    <row r="20" spans="1:16" x14ac:dyDescent="0.3">
      <c r="A20" s="133"/>
      <c r="B20" s="1" t="s">
        <v>29</v>
      </c>
      <c r="C20" s="29" t="s">
        <v>30</v>
      </c>
      <c r="D20" s="2">
        <v>31.64</v>
      </c>
      <c r="E20" s="103">
        <v>27.03</v>
      </c>
      <c r="F20" s="2">
        <v>58.17</v>
      </c>
      <c r="G20" s="2">
        <v>9.06</v>
      </c>
      <c r="H20" s="2">
        <f t="shared" si="19"/>
        <v>49.11</v>
      </c>
      <c r="I20" s="3">
        <v>203.63</v>
      </c>
      <c r="J20" s="2">
        <v>23.57</v>
      </c>
      <c r="K20" s="2">
        <v>33.57</v>
      </c>
      <c r="L20" s="103">
        <f t="shared" si="28"/>
        <v>57.14</v>
      </c>
      <c r="M20" s="2">
        <v>27.93</v>
      </c>
      <c r="N20" s="103">
        <f t="shared" ref="N20" si="30">SUM(L20-M20)</f>
        <v>29.21</v>
      </c>
      <c r="O20" s="2">
        <v>96.08</v>
      </c>
    </row>
    <row r="21" spans="1:16" x14ac:dyDescent="0.3">
      <c r="A21" s="133"/>
      <c r="B21" s="1" t="s">
        <v>31</v>
      </c>
      <c r="C21" s="29" t="s">
        <v>32</v>
      </c>
      <c r="D21" s="2">
        <v>-5.89</v>
      </c>
      <c r="E21" s="2">
        <v>47.68</v>
      </c>
      <c r="F21" s="2">
        <f t="shared" ref="F21:F24" si="31">D21+E21</f>
        <v>41.79</v>
      </c>
      <c r="G21" s="2">
        <v>-44.74</v>
      </c>
      <c r="H21" s="2">
        <f t="shared" si="19"/>
        <v>86.53</v>
      </c>
      <c r="I21" s="3">
        <v>96.8</v>
      </c>
      <c r="K21" s="103"/>
      <c r="L21" s="103"/>
      <c r="M21" s="103"/>
      <c r="N21" s="103"/>
      <c r="P21" s="103"/>
    </row>
    <row r="22" spans="1:16" x14ac:dyDescent="0.3">
      <c r="A22" s="133"/>
      <c r="B22" s="1" t="s">
        <v>33</v>
      </c>
      <c r="C22" s="29" t="s">
        <v>34</v>
      </c>
      <c r="D22" s="2">
        <v>29.46</v>
      </c>
      <c r="E22" s="2">
        <v>13.12</v>
      </c>
      <c r="F22" s="103">
        <f t="shared" si="31"/>
        <v>42.58</v>
      </c>
      <c r="G22" s="2">
        <v>22.67</v>
      </c>
      <c r="H22" s="2">
        <f t="shared" si="19"/>
        <v>19.909999999999997</v>
      </c>
      <c r="I22" s="3">
        <v>58.89</v>
      </c>
      <c r="J22" s="103">
        <v>27.3</v>
      </c>
      <c r="K22" s="103">
        <v>17.170000000000002</v>
      </c>
      <c r="L22" s="103">
        <f t="shared" ref="L22:L23" si="32">J22+K22</f>
        <v>44.47</v>
      </c>
      <c r="M22" s="103">
        <v>35.1</v>
      </c>
      <c r="N22" s="103">
        <f t="shared" ref="N22:N23" si="33">L22-M22</f>
        <v>9.3699999999999974</v>
      </c>
      <c r="O22" s="103">
        <v>25.78</v>
      </c>
    </row>
    <row r="23" spans="1:16" x14ac:dyDescent="0.3">
      <c r="A23" s="133"/>
      <c r="B23" s="1" t="s">
        <v>35</v>
      </c>
      <c r="C23" s="29" t="s">
        <v>36</v>
      </c>
      <c r="D23" s="2">
        <v>29.49</v>
      </c>
      <c r="E23" s="103">
        <v>11.28</v>
      </c>
      <c r="F23" s="103">
        <f t="shared" si="31"/>
        <v>40.769999999999996</v>
      </c>
      <c r="G23" s="2">
        <v>-3.24</v>
      </c>
      <c r="H23" s="2">
        <f t="shared" si="19"/>
        <v>44.01</v>
      </c>
      <c r="I23" s="3">
        <v>198.92</v>
      </c>
      <c r="J23" s="2">
        <v>24.51</v>
      </c>
      <c r="K23" s="103">
        <v>26.08</v>
      </c>
      <c r="L23" s="103">
        <f t="shared" si="32"/>
        <v>50.59</v>
      </c>
      <c r="M23" s="103">
        <v>30.12</v>
      </c>
      <c r="N23" s="103">
        <f t="shared" si="33"/>
        <v>20.470000000000002</v>
      </c>
      <c r="O23" s="103">
        <v>102.62</v>
      </c>
    </row>
    <row r="24" spans="1:16" x14ac:dyDescent="0.3">
      <c r="A24" s="133"/>
      <c r="B24" s="1" t="s">
        <v>37</v>
      </c>
      <c r="C24" s="29" t="s">
        <v>38</v>
      </c>
      <c r="D24" s="2">
        <v>34.71</v>
      </c>
      <c r="E24" s="103">
        <v>19.66</v>
      </c>
      <c r="F24" s="103">
        <f t="shared" si="31"/>
        <v>54.370000000000005</v>
      </c>
      <c r="G24" s="2">
        <v>-11.49</v>
      </c>
      <c r="H24" s="2">
        <f t="shared" si="19"/>
        <v>65.86</v>
      </c>
      <c r="I24" s="3">
        <v>265.56</v>
      </c>
      <c r="J24" s="2">
        <v>26.36</v>
      </c>
      <c r="K24" s="2">
        <v>28.57</v>
      </c>
      <c r="L24" s="103">
        <f t="shared" ref="L24" si="34">J24+K24</f>
        <v>54.93</v>
      </c>
      <c r="M24" s="2">
        <v>32.76</v>
      </c>
      <c r="N24" s="103">
        <f t="shared" ref="N24" si="35">L24-M24</f>
        <v>22.17</v>
      </c>
      <c r="O24" s="2">
        <v>56.66</v>
      </c>
    </row>
    <row r="25" spans="1:16" x14ac:dyDescent="0.3">
      <c r="A25" s="133"/>
      <c r="B25" s="1" t="s">
        <v>39</v>
      </c>
      <c r="C25" s="29" t="s">
        <v>53</v>
      </c>
      <c r="D25" s="2">
        <v>36.21</v>
      </c>
      <c r="E25" s="103">
        <v>34.61</v>
      </c>
      <c r="F25" s="103">
        <f t="shared" ref="F25" si="36">D25+E25</f>
        <v>70.819999999999993</v>
      </c>
      <c r="G25" s="2">
        <v>-6.25</v>
      </c>
      <c r="H25" s="2">
        <f t="shared" ref="H25:H33" si="37">F25-G25</f>
        <v>77.069999999999993</v>
      </c>
      <c r="I25" s="3">
        <v>275.36</v>
      </c>
      <c r="J25" s="2">
        <v>34.06</v>
      </c>
      <c r="K25" s="2">
        <v>31.22</v>
      </c>
      <c r="L25" s="103">
        <v>63.98</v>
      </c>
      <c r="M25" s="2">
        <v>38.89</v>
      </c>
      <c r="N25" s="103">
        <v>25.089999999999996</v>
      </c>
      <c r="O25" s="2">
        <v>93.91</v>
      </c>
      <c r="P25" s="103"/>
    </row>
    <row r="26" spans="1:16" x14ac:dyDescent="0.3">
      <c r="A26" s="133"/>
      <c r="B26" s="1" t="s">
        <v>40</v>
      </c>
      <c r="C26" s="29" t="s">
        <v>41</v>
      </c>
      <c r="D26" s="2">
        <v>59.9</v>
      </c>
      <c r="E26" s="103">
        <v>16.5</v>
      </c>
      <c r="F26" s="2">
        <v>63.9</v>
      </c>
      <c r="G26" s="2">
        <v>35</v>
      </c>
      <c r="H26" s="2">
        <f t="shared" si="37"/>
        <v>28.9</v>
      </c>
      <c r="I26" s="3">
        <v>211.3</v>
      </c>
      <c r="J26" s="103">
        <v>32.43</v>
      </c>
      <c r="K26" s="103">
        <v>19.190000000000001</v>
      </c>
      <c r="L26" s="103">
        <f t="shared" ref="L26" si="38">J26+K26</f>
        <v>51.620000000000005</v>
      </c>
      <c r="M26" s="103">
        <v>41.87</v>
      </c>
      <c r="N26" s="103">
        <f t="shared" ref="N26" si="39">SUM(L26-M26)</f>
        <v>9.7500000000000071</v>
      </c>
      <c r="O26" s="2">
        <v>61.29</v>
      </c>
    </row>
    <row r="27" spans="1:16" x14ac:dyDescent="0.3">
      <c r="A27" s="133"/>
      <c r="B27" s="1" t="s">
        <v>42</v>
      </c>
      <c r="C27" s="29" t="s">
        <v>43</v>
      </c>
      <c r="D27" s="2">
        <v>10.95</v>
      </c>
      <c r="E27" s="103">
        <v>25.12</v>
      </c>
      <c r="F27" s="103">
        <f t="shared" ref="F27" si="40">D27+E27</f>
        <v>36.07</v>
      </c>
      <c r="G27" s="2">
        <v>-17.34</v>
      </c>
      <c r="H27" s="2">
        <f t="shared" si="37"/>
        <v>53.41</v>
      </c>
      <c r="I27" s="3">
        <v>219.27</v>
      </c>
      <c r="J27" s="2">
        <v>22.7</v>
      </c>
      <c r="K27" s="2">
        <v>19.260000000000002</v>
      </c>
      <c r="L27" s="103">
        <f>J27+K27</f>
        <v>41.96</v>
      </c>
      <c r="M27" s="2">
        <v>37.619999999999997</v>
      </c>
      <c r="N27" s="2">
        <f>L27-M27</f>
        <v>4.3400000000000034</v>
      </c>
      <c r="O27" s="2">
        <v>54.41</v>
      </c>
    </row>
    <row r="28" spans="1:16" x14ac:dyDescent="0.3">
      <c r="A28" s="133" t="s">
        <v>138</v>
      </c>
      <c r="B28" s="65" t="s">
        <v>78</v>
      </c>
      <c r="C28" s="44" t="s">
        <v>79</v>
      </c>
      <c r="D28" s="2">
        <v>38.799999999999997</v>
      </c>
      <c r="E28" s="2">
        <v>20.399999999999999</v>
      </c>
      <c r="F28" s="2">
        <v>59.5</v>
      </c>
      <c r="G28" s="2">
        <v>22.1</v>
      </c>
      <c r="H28" s="2">
        <f t="shared" si="37"/>
        <v>37.4</v>
      </c>
      <c r="I28" s="3">
        <v>196.07</v>
      </c>
      <c r="J28" s="2">
        <v>33.299999999999997</v>
      </c>
      <c r="K28" s="2">
        <v>31.23</v>
      </c>
      <c r="L28" s="103">
        <f t="shared" ref="L28" si="41">J28+K28</f>
        <v>64.53</v>
      </c>
      <c r="M28" s="2">
        <v>29.29</v>
      </c>
      <c r="N28" s="103">
        <f t="shared" ref="N28" si="42">SUM(L28-M28)</f>
        <v>35.24</v>
      </c>
      <c r="O28" s="2">
        <v>143.05000000000001</v>
      </c>
    </row>
    <row r="29" spans="1:16" x14ac:dyDescent="0.3">
      <c r="A29" s="133"/>
      <c r="B29" s="65" t="s">
        <v>81</v>
      </c>
      <c r="C29" s="44" t="s">
        <v>82</v>
      </c>
      <c r="D29" s="2">
        <v>29.4</v>
      </c>
      <c r="E29" s="103">
        <v>21.9</v>
      </c>
      <c r="F29" s="2">
        <v>48</v>
      </c>
      <c r="G29" s="2">
        <v>-17.7</v>
      </c>
      <c r="H29" s="2">
        <f t="shared" si="37"/>
        <v>65.7</v>
      </c>
      <c r="I29" s="3">
        <v>227.07</v>
      </c>
      <c r="J29" s="2">
        <v>29.23</v>
      </c>
      <c r="K29" s="2">
        <v>24.55</v>
      </c>
      <c r="L29" s="2">
        <v>49.15</v>
      </c>
      <c r="M29" s="2">
        <v>34.700000000000003</v>
      </c>
      <c r="N29" s="2">
        <v>14.449999999999996</v>
      </c>
      <c r="O29" s="2">
        <v>99.73</v>
      </c>
    </row>
    <row r="30" spans="1:16" x14ac:dyDescent="0.3">
      <c r="A30" s="133"/>
      <c r="B30" s="65" t="s">
        <v>187</v>
      </c>
      <c r="C30" s="44" t="s">
        <v>188</v>
      </c>
      <c r="D30" s="2">
        <v>34.47</v>
      </c>
      <c r="E30" s="2">
        <v>24.44</v>
      </c>
      <c r="F30" s="2">
        <f t="shared" ref="F30" si="43">D30+E30</f>
        <v>58.91</v>
      </c>
      <c r="G30" s="2">
        <v>1.41</v>
      </c>
      <c r="H30" s="2">
        <f t="shared" si="37"/>
        <v>57.5</v>
      </c>
      <c r="I30" s="3">
        <v>213.91</v>
      </c>
      <c r="J30" s="2">
        <v>23.78</v>
      </c>
      <c r="K30" s="103">
        <v>23.8</v>
      </c>
      <c r="L30" s="2">
        <v>47.92</v>
      </c>
      <c r="M30" s="2">
        <v>28.6</v>
      </c>
      <c r="N30" s="67">
        <f t="shared" ref="N30:N31" si="44">SUM(L30-M30)</f>
        <v>19.32</v>
      </c>
      <c r="O30" s="2">
        <v>90.82</v>
      </c>
    </row>
    <row r="31" spans="1:16" x14ac:dyDescent="0.3">
      <c r="A31" s="133"/>
      <c r="B31" s="65" t="s">
        <v>185</v>
      </c>
      <c r="C31" s="44" t="s">
        <v>186</v>
      </c>
      <c r="D31" s="103">
        <v>15.33</v>
      </c>
      <c r="E31" s="103">
        <f t="shared" ref="E31" si="45">F31-D31</f>
        <v>22.450000000000003</v>
      </c>
      <c r="F31" s="105">
        <v>37.78</v>
      </c>
      <c r="G31" s="103">
        <v>10.220000000000001</v>
      </c>
      <c r="H31" s="103">
        <v>27.560000000000002</v>
      </c>
      <c r="I31" s="3">
        <v>42.38</v>
      </c>
      <c r="J31" s="2">
        <v>16.54</v>
      </c>
      <c r="K31" s="103">
        <v>17.05</v>
      </c>
      <c r="L31" s="2">
        <v>33.61</v>
      </c>
      <c r="M31" s="2">
        <v>26.35</v>
      </c>
      <c r="N31" s="67">
        <f t="shared" si="44"/>
        <v>7.259999999999998</v>
      </c>
      <c r="O31" s="2">
        <v>27.64</v>
      </c>
    </row>
    <row r="32" spans="1:16" x14ac:dyDescent="0.3">
      <c r="A32" s="133"/>
      <c r="B32" s="65" t="s">
        <v>86</v>
      </c>
      <c r="C32" s="44" t="s">
        <v>87</v>
      </c>
      <c r="D32" s="103">
        <v>57.72</v>
      </c>
      <c r="E32" s="103">
        <v>27.91</v>
      </c>
      <c r="F32" s="103">
        <f t="shared" ref="F32:F33" si="46">D32+E32</f>
        <v>85.63</v>
      </c>
      <c r="G32" s="103">
        <v>49.48</v>
      </c>
      <c r="H32" s="2">
        <f t="shared" si="37"/>
        <v>36.15</v>
      </c>
      <c r="I32" s="104">
        <v>215.94</v>
      </c>
      <c r="J32" s="103">
        <v>41.93</v>
      </c>
      <c r="K32" s="103">
        <v>39.97</v>
      </c>
      <c r="L32" s="103">
        <f t="shared" ref="L32:L38" si="47">J32+K32</f>
        <v>81.900000000000006</v>
      </c>
      <c r="M32" s="103">
        <v>52.64</v>
      </c>
      <c r="N32" s="2">
        <f t="shared" ref="N32:N38" si="48">L32-M32</f>
        <v>29.260000000000005</v>
      </c>
      <c r="O32" s="103">
        <v>61.06</v>
      </c>
    </row>
    <row r="33" spans="1:16" x14ac:dyDescent="0.3">
      <c r="A33" s="133"/>
      <c r="B33" s="65" t="s">
        <v>89</v>
      </c>
      <c r="C33" s="44" t="s">
        <v>90</v>
      </c>
      <c r="D33" s="103">
        <v>29.7</v>
      </c>
      <c r="E33" s="103">
        <v>31.1</v>
      </c>
      <c r="F33" s="103">
        <f t="shared" si="46"/>
        <v>60.8</v>
      </c>
      <c r="G33" s="103">
        <v>3.27</v>
      </c>
      <c r="H33" s="2">
        <f t="shared" si="37"/>
        <v>57.529999999999994</v>
      </c>
      <c r="I33" s="104">
        <v>259.23</v>
      </c>
      <c r="J33" s="103">
        <v>22.65</v>
      </c>
      <c r="K33" s="103">
        <v>39.340000000000003</v>
      </c>
      <c r="L33" s="103">
        <f t="shared" si="47"/>
        <v>61.99</v>
      </c>
      <c r="M33" s="103">
        <v>36.96</v>
      </c>
      <c r="N33" s="2">
        <f t="shared" si="48"/>
        <v>25.03</v>
      </c>
      <c r="O33" s="103">
        <v>68.599999999999994</v>
      </c>
    </row>
    <row r="34" spans="1:16" x14ac:dyDescent="0.3">
      <c r="A34" s="133"/>
      <c r="B34" s="65" t="s">
        <v>189</v>
      </c>
      <c r="C34" s="44" t="s">
        <v>190</v>
      </c>
      <c r="D34" s="103">
        <v>27.22</v>
      </c>
      <c r="E34" s="103">
        <f t="shared" ref="E34" si="49">F34-D34</f>
        <v>22.6</v>
      </c>
      <c r="F34" s="105">
        <v>49.82</v>
      </c>
      <c r="G34" s="103">
        <v>12</v>
      </c>
      <c r="H34" s="103">
        <v>37.82</v>
      </c>
      <c r="I34" s="104">
        <v>121.21</v>
      </c>
      <c r="J34" s="2">
        <v>24.18</v>
      </c>
      <c r="K34" s="103">
        <v>22.9</v>
      </c>
      <c r="L34" s="2">
        <v>46.93</v>
      </c>
      <c r="M34" s="2">
        <v>34.76</v>
      </c>
      <c r="N34" s="2">
        <f t="shared" si="48"/>
        <v>12.170000000000002</v>
      </c>
      <c r="O34" s="2">
        <v>57.73</v>
      </c>
    </row>
    <row r="35" spans="1:16" x14ac:dyDescent="0.3">
      <c r="A35" s="133"/>
      <c r="B35" s="65" t="s">
        <v>92</v>
      </c>
      <c r="C35" s="44" t="s">
        <v>93</v>
      </c>
      <c r="D35" s="103">
        <v>32.119999999999997</v>
      </c>
      <c r="E35" s="103">
        <f t="shared" ref="E35:E40" si="50">F35-D35</f>
        <v>35.310000000000009</v>
      </c>
      <c r="F35" s="105">
        <v>67.430000000000007</v>
      </c>
      <c r="G35" s="103">
        <v>2.94</v>
      </c>
      <c r="H35" s="103">
        <v>64.490000000000009</v>
      </c>
      <c r="I35" s="104">
        <v>242.35</v>
      </c>
      <c r="J35" s="103">
        <v>27.58</v>
      </c>
      <c r="K35" s="103">
        <v>35.29</v>
      </c>
      <c r="L35" s="103">
        <f t="shared" si="47"/>
        <v>62.87</v>
      </c>
      <c r="M35" s="103">
        <v>38.06</v>
      </c>
      <c r="N35" s="2">
        <f t="shared" si="48"/>
        <v>24.809999999999995</v>
      </c>
      <c r="O35" s="103">
        <v>64.319999999999993</v>
      </c>
    </row>
    <row r="36" spans="1:16" x14ac:dyDescent="0.3">
      <c r="A36" s="133"/>
      <c r="B36" s="65" t="s">
        <v>94</v>
      </c>
      <c r="C36" s="44" t="s">
        <v>95</v>
      </c>
      <c r="D36" s="103">
        <v>10.39</v>
      </c>
      <c r="E36" s="103">
        <f t="shared" si="50"/>
        <v>44.05</v>
      </c>
      <c r="F36" s="105">
        <v>54.44</v>
      </c>
      <c r="G36" s="103">
        <v>28.15</v>
      </c>
      <c r="H36" s="103">
        <v>26.29</v>
      </c>
      <c r="I36" s="104">
        <v>262.49</v>
      </c>
      <c r="J36" s="103">
        <v>14.74</v>
      </c>
      <c r="K36" s="103">
        <v>34.71</v>
      </c>
      <c r="L36" s="103">
        <f t="shared" si="47"/>
        <v>49.45</v>
      </c>
      <c r="M36" s="103">
        <v>32.53</v>
      </c>
      <c r="N36" s="2">
        <f t="shared" si="48"/>
        <v>16.920000000000002</v>
      </c>
      <c r="O36" s="103">
        <v>18.89</v>
      </c>
    </row>
    <row r="37" spans="1:16" x14ac:dyDescent="0.3">
      <c r="A37" s="133"/>
      <c r="B37" s="65" t="s">
        <v>106</v>
      </c>
      <c r="C37" s="44" t="s">
        <v>107</v>
      </c>
      <c r="D37" s="103">
        <v>30.4</v>
      </c>
      <c r="E37" s="103">
        <v>24.8</v>
      </c>
      <c r="F37" s="105">
        <v>57.4</v>
      </c>
      <c r="G37" s="103">
        <v>5.5</v>
      </c>
      <c r="H37" s="103">
        <f>F37-G37</f>
        <v>51.9</v>
      </c>
      <c r="I37" s="104">
        <v>210.11</v>
      </c>
      <c r="J37" s="103">
        <v>30.53</v>
      </c>
      <c r="K37" s="103">
        <v>18.43</v>
      </c>
      <c r="L37" s="103">
        <f t="shared" si="47"/>
        <v>48.96</v>
      </c>
      <c r="M37" s="103">
        <v>26.87</v>
      </c>
      <c r="N37" s="2">
        <f t="shared" si="48"/>
        <v>22.09</v>
      </c>
      <c r="O37" s="103">
        <v>34.700000000000003</v>
      </c>
    </row>
    <row r="38" spans="1:16" x14ac:dyDescent="0.3">
      <c r="A38" s="133"/>
      <c r="B38" s="65" t="s">
        <v>97</v>
      </c>
      <c r="C38" s="44" t="s">
        <v>98</v>
      </c>
      <c r="D38" s="103">
        <v>23.66</v>
      </c>
      <c r="E38" s="103">
        <f t="shared" si="50"/>
        <v>18.290000000000003</v>
      </c>
      <c r="F38" s="105">
        <v>41.95</v>
      </c>
      <c r="G38" s="103">
        <v>24.88</v>
      </c>
      <c r="H38" s="103">
        <v>17.070000000000004</v>
      </c>
      <c r="I38" s="104">
        <v>279.77999999999997</v>
      </c>
      <c r="J38" s="103">
        <v>28.07</v>
      </c>
      <c r="K38" s="103">
        <v>22.69</v>
      </c>
      <c r="L38" s="103">
        <f t="shared" si="47"/>
        <v>50.760000000000005</v>
      </c>
      <c r="M38" s="103">
        <v>34.28</v>
      </c>
      <c r="N38" s="2">
        <f t="shared" si="48"/>
        <v>16.480000000000004</v>
      </c>
      <c r="O38" s="103">
        <v>21.62</v>
      </c>
    </row>
    <row r="39" spans="1:16" x14ac:dyDescent="0.3">
      <c r="A39" s="133"/>
      <c r="B39" s="65" t="s">
        <v>100</v>
      </c>
      <c r="C39" s="44" t="s">
        <v>101</v>
      </c>
      <c r="D39" s="103">
        <v>21.91</v>
      </c>
      <c r="E39" s="103">
        <f t="shared" si="50"/>
        <v>22.290000000000003</v>
      </c>
      <c r="F39" s="105">
        <v>44.2</v>
      </c>
      <c r="G39" s="103">
        <v>31</v>
      </c>
      <c r="H39" s="103">
        <v>13.200000000000003</v>
      </c>
      <c r="I39" s="104">
        <v>60.05</v>
      </c>
      <c r="J39" s="103">
        <v>21.05</v>
      </c>
      <c r="K39" s="103">
        <v>23.37</v>
      </c>
      <c r="L39" s="103">
        <v>44.13</v>
      </c>
      <c r="M39" s="103">
        <v>35.200000000000003</v>
      </c>
      <c r="N39" s="103">
        <f t="shared" ref="N39" si="51">SUM(L39-M39)</f>
        <v>8.93</v>
      </c>
      <c r="O39" s="2">
        <v>65.760000000000005</v>
      </c>
    </row>
    <row r="40" spans="1:16" x14ac:dyDescent="0.3">
      <c r="A40" s="133"/>
      <c r="B40" s="65" t="s">
        <v>103</v>
      </c>
      <c r="C40" s="44" t="s">
        <v>104</v>
      </c>
      <c r="D40" s="103">
        <v>5.51</v>
      </c>
      <c r="E40" s="103">
        <f t="shared" si="50"/>
        <v>45.160000000000004</v>
      </c>
      <c r="F40" s="105">
        <v>50.67</v>
      </c>
      <c r="G40" s="103">
        <v>19.920000000000002</v>
      </c>
      <c r="H40" s="103">
        <v>30.75</v>
      </c>
      <c r="I40" s="104">
        <v>197.26</v>
      </c>
      <c r="J40" s="103">
        <v>27.06</v>
      </c>
      <c r="K40" s="103">
        <v>16.97</v>
      </c>
      <c r="L40" s="103">
        <f t="shared" ref="L40:L44" si="52">J40+K40</f>
        <v>44.03</v>
      </c>
      <c r="M40" s="103">
        <v>31.63</v>
      </c>
      <c r="N40" s="2">
        <f t="shared" ref="N40:N46" si="53">L40-M40</f>
        <v>12.400000000000002</v>
      </c>
      <c r="O40" s="103">
        <v>27.87</v>
      </c>
    </row>
    <row r="41" spans="1:16" x14ac:dyDescent="0.3">
      <c r="A41" s="133"/>
      <c r="B41" s="65" t="s">
        <v>106</v>
      </c>
      <c r="C41" s="44" t="s">
        <v>107</v>
      </c>
      <c r="D41" s="103">
        <v>30.4</v>
      </c>
      <c r="E41" s="103">
        <v>24.8</v>
      </c>
      <c r="F41" s="105">
        <v>57.4</v>
      </c>
      <c r="G41" s="103">
        <v>5.5</v>
      </c>
      <c r="H41" s="103">
        <f>F41-G41</f>
        <v>51.9</v>
      </c>
      <c r="I41" s="104">
        <v>210.11</v>
      </c>
      <c r="J41" s="103">
        <v>30.53</v>
      </c>
      <c r="K41" s="103">
        <v>18.43</v>
      </c>
      <c r="L41" s="103">
        <f t="shared" si="52"/>
        <v>48.96</v>
      </c>
      <c r="M41" s="103">
        <v>26.87</v>
      </c>
      <c r="N41" s="2">
        <f t="shared" si="53"/>
        <v>22.09</v>
      </c>
      <c r="O41" s="103">
        <v>34.700000000000003</v>
      </c>
    </row>
    <row r="42" spans="1:16" x14ac:dyDescent="0.3">
      <c r="A42" s="133"/>
      <c r="B42" s="65" t="s">
        <v>108</v>
      </c>
      <c r="C42" s="44" t="s">
        <v>109</v>
      </c>
      <c r="D42" s="103">
        <v>8.2799999999999994</v>
      </c>
      <c r="E42" s="103">
        <f t="shared" ref="E42:E96" si="54">F42-D42</f>
        <v>20.92</v>
      </c>
      <c r="F42" s="105">
        <v>29.2</v>
      </c>
      <c r="G42" s="103">
        <v>28.15</v>
      </c>
      <c r="H42" s="103">
        <v>1.0500000000000007</v>
      </c>
      <c r="I42" s="104">
        <v>179.29</v>
      </c>
      <c r="J42" s="103">
        <v>16.03</v>
      </c>
      <c r="K42" s="103">
        <v>10.61</v>
      </c>
      <c r="L42" s="103">
        <f t="shared" si="52"/>
        <v>26.64</v>
      </c>
      <c r="M42" s="103">
        <v>28.28</v>
      </c>
      <c r="N42" s="2">
        <f t="shared" si="53"/>
        <v>-1.6400000000000006</v>
      </c>
      <c r="O42" s="2">
        <v>72.98</v>
      </c>
    </row>
    <row r="43" spans="1:16" x14ac:dyDescent="0.3">
      <c r="A43" s="133"/>
      <c r="B43" s="65" t="s">
        <v>110</v>
      </c>
      <c r="C43" s="44" t="s">
        <v>111</v>
      </c>
      <c r="D43" s="103">
        <v>32.01</v>
      </c>
      <c r="E43" s="103">
        <f t="shared" si="54"/>
        <v>39.869999999999997</v>
      </c>
      <c r="F43" s="105">
        <v>71.88</v>
      </c>
      <c r="G43" s="103">
        <v>34.840000000000003</v>
      </c>
      <c r="H43" s="103">
        <v>37.039999999999992</v>
      </c>
      <c r="I43" s="104">
        <v>107.02</v>
      </c>
      <c r="J43" s="2">
        <v>18.510000000000002</v>
      </c>
      <c r="K43" s="103">
        <v>17.489999999999998</v>
      </c>
      <c r="L43" s="103">
        <f t="shared" si="52"/>
        <v>36</v>
      </c>
      <c r="M43" s="2">
        <v>29.32</v>
      </c>
      <c r="N43" s="2">
        <f t="shared" si="53"/>
        <v>6.68</v>
      </c>
      <c r="O43" s="2">
        <v>58.54</v>
      </c>
    </row>
    <row r="44" spans="1:16" x14ac:dyDescent="0.3">
      <c r="A44" s="133"/>
      <c r="B44" s="65" t="s">
        <v>112</v>
      </c>
      <c r="C44" s="44" t="s">
        <v>113</v>
      </c>
      <c r="D44" s="103">
        <v>30.61</v>
      </c>
      <c r="E44" s="103">
        <f t="shared" si="54"/>
        <v>22.08</v>
      </c>
      <c r="F44" s="105">
        <v>52.69</v>
      </c>
      <c r="G44" s="103">
        <v>20.420000000000002</v>
      </c>
      <c r="H44" s="103">
        <v>32.269999999999996</v>
      </c>
      <c r="I44" s="104">
        <v>174.33</v>
      </c>
      <c r="J44" s="2">
        <v>19.079999999999998</v>
      </c>
      <c r="K44" s="103">
        <v>33.94</v>
      </c>
      <c r="L44" s="103">
        <f t="shared" si="52"/>
        <v>53.019999999999996</v>
      </c>
      <c r="M44" s="2">
        <v>40.479999999999997</v>
      </c>
      <c r="N44" s="2">
        <f t="shared" si="53"/>
        <v>12.54</v>
      </c>
      <c r="O44" s="2">
        <v>28.3</v>
      </c>
    </row>
    <row r="45" spans="1:16" x14ac:dyDescent="0.3">
      <c r="A45" s="133"/>
      <c r="B45" s="65" t="s">
        <v>114</v>
      </c>
      <c r="C45" s="44" t="s">
        <v>115</v>
      </c>
      <c r="D45" s="103">
        <v>18.8</v>
      </c>
      <c r="E45" s="103">
        <f t="shared" si="54"/>
        <v>27.77</v>
      </c>
      <c r="F45" s="105">
        <v>46.57</v>
      </c>
      <c r="G45" s="103">
        <v>25.44</v>
      </c>
      <c r="H45" s="103">
        <v>21.13</v>
      </c>
      <c r="I45" s="104">
        <v>280.01</v>
      </c>
      <c r="J45" s="103">
        <v>20.27</v>
      </c>
      <c r="K45" s="103">
        <v>27.65</v>
      </c>
      <c r="L45" s="103">
        <v>47.92</v>
      </c>
      <c r="M45" s="103">
        <v>26.21</v>
      </c>
      <c r="N45" s="2">
        <f t="shared" si="53"/>
        <v>21.71</v>
      </c>
      <c r="O45" s="103">
        <v>51.02</v>
      </c>
    </row>
    <row r="46" spans="1:16" x14ac:dyDescent="0.3">
      <c r="A46" s="133"/>
      <c r="B46" s="65" t="s">
        <v>94</v>
      </c>
      <c r="C46" s="44" t="s">
        <v>116</v>
      </c>
      <c r="D46" s="103">
        <v>30.3</v>
      </c>
      <c r="E46" s="103">
        <f t="shared" si="54"/>
        <v>31.639999999999997</v>
      </c>
      <c r="F46" s="105">
        <v>61.94</v>
      </c>
      <c r="G46" s="103">
        <v>11.9</v>
      </c>
      <c r="H46" s="103">
        <v>50.04</v>
      </c>
      <c r="I46" s="104">
        <v>197.27</v>
      </c>
      <c r="J46" s="2">
        <v>17.47</v>
      </c>
      <c r="K46" s="103">
        <v>38.99</v>
      </c>
      <c r="L46" s="103">
        <f>J46+K46</f>
        <v>56.46</v>
      </c>
      <c r="M46" s="2">
        <v>39.42</v>
      </c>
      <c r="N46" s="2">
        <f t="shared" si="53"/>
        <v>17.04</v>
      </c>
      <c r="O46" s="2">
        <v>57.92</v>
      </c>
    </row>
    <row r="47" spans="1:16" x14ac:dyDescent="0.3">
      <c r="A47" s="133"/>
      <c r="B47" s="65" t="s">
        <v>191</v>
      </c>
      <c r="C47" s="44" t="s">
        <v>192</v>
      </c>
      <c r="D47" s="103">
        <v>4.1100000000000003</v>
      </c>
      <c r="E47" s="103">
        <f t="shared" si="54"/>
        <v>49.26</v>
      </c>
      <c r="F47" s="106">
        <v>53.37</v>
      </c>
      <c r="G47" s="103">
        <v>32.43</v>
      </c>
      <c r="H47" s="103">
        <v>20.939999999999998</v>
      </c>
      <c r="I47" s="104">
        <v>258.14</v>
      </c>
      <c r="J47" s="2">
        <v>18.149999999999999</v>
      </c>
      <c r="K47" s="103">
        <v>38.659999999999997</v>
      </c>
      <c r="L47" s="2">
        <v>57.19</v>
      </c>
      <c r="M47" s="2">
        <v>22.58</v>
      </c>
      <c r="N47" s="2">
        <f>L47-M47</f>
        <v>34.61</v>
      </c>
      <c r="O47" s="2">
        <v>148.4</v>
      </c>
      <c r="P47" s="103"/>
    </row>
    <row r="48" spans="1:16" x14ac:dyDescent="0.3">
      <c r="A48" s="133"/>
      <c r="B48" s="65" t="s">
        <v>117</v>
      </c>
      <c r="C48" s="44" t="s">
        <v>118</v>
      </c>
      <c r="D48" s="103">
        <v>2.66</v>
      </c>
      <c r="E48" s="103">
        <f t="shared" si="54"/>
        <v>35.799999999999997</v>
      </c>
      <c r="F48" s="105">
        <v>38.46</v>
      </c>
      <c r="G48" s="103">
        <v>-41.36</v>
      </c>
      <c r="H48" s="103">
        <v>79.819999999999993</v>
      </c>
      <c r="I48" s="104">
        <v>253.93</v>
      </c>
      <c r="J48" s="2">
        <v>11.63</v>
      </c>
      <c r="K48" s="103">
        <v>28.2</v>
      </c>
      <c r="L48" s="2">
        <v>39.22</v>
      </c>
      <c r="M48" s="2">
        <v>31.11</v>
      </c>
      <c r="N48" s="67">
        <f t="shared" ref="N48:N49" si="55">SUM(L48-M48)</f>
        <v>8.11</v>
      </c>
      <c r="O48" s="2">
        <v>21.63</v>
      </c>
    </row>
    <row r="49" spans="1:15" x14ac:dyDescent="0.3">
      <c r="A49" s="133"/>
      <c r="B49" s="65" t="s">
        <v>120</v>
      </c>
      <c r="C49" s="44" t="s">
        <v>121</v>
      </c>
      <c r="D49" s="103">
        <v>7.71</v>
      </c>
      <c r="E49" s="103">
        <f t="shared" si="54"/>
        <v>35.06</v>
      </c>
      <c r="F49" s="105">
        <v>42.77</v>
      </c>
      <c r="G49" s="103">
        <v>24.32</v>
      </c>
      <c r="H49" s="103">
        <v>18.450000000000003</v>
      </c>
      <c r="I49" s="104">
        <v>149.44</v>
      </c>
      <c r="J49" s="2">
        <v>15.84</v>
      </c>
      <c r="K49" s="103">
        <v>29.45</v>
      </c>
      <c r="L49" s="2">
        <v>43.62</v>
      </c>
      <c r="M49" s="2">
        <v>26.47</v>
      </c>
      <c r="N49" s="67">
        <f t="shared" si="55"/>
        <v>17.149999999999999</v>
      </c>
      <c r="O49" s="2">
        <v>-11.29</v>
      </c>
    </row>
    <row r="50" spans="1:15" x14ac:dyDescent="0.3">
      <c r="A50" s="133"/>
      <c r="B50" s="65" t="s">
        <v>195</v>
      </c>
      <c r="C50" s="44" t="s">
        <v>196</v>
      </c>
      <c r="D50" s="103">
        <v>26.57</v>
      </c>
      <c r="E50" s="103">
        <v>19.79</v>
      </c>
      <c r="F50" s="103">
        <f t="shared" ref="F50" si="56">D50+E50</f>
        <v>46.36</v>
      </c>
      <c r="G50" s="103">
        <v>-3.91</v>
      </c>
      <c r="H50" s="2">
        <f t="shared" ref="H50" si="57">F50-G50</f>
        <v>50.269999999999996</v>
      </c>
      <c r="I50" s="104">
        <v>246.48</v>
      </c>
      <c r="J50" s="103">
        <v>22.77</v>
      </c>
      <c r="K50" s="103">
        <v>40</v>
      </c>
      <c r="L50" s="103">
        <f t="shared" ref="L50" si="58">J50+K50</f>
        <v>62.769999999999996</v>
      </c>
      <c r="M50" s="103">
        <v>21.09</v>
      </c>
      <c r="N50" s="2">
        <f t="shared" ref="N50" si="59">L50-M50</f>
        <v>41.679999999999993</v>
      </c>
      <c r="O50" s="103">
        <v>86.15</v>
      </c>
    </row>
    <row r="51" spans="1:15" x14ac:dyDescent="0.3">
      <c r="A51" s="133"/>
      <c r="B51" s="65" t="s">
        <v>122</v>
      </c>
      <c r="C51" s="44" t="s">
        <v>123</v>
      </c>
      <c r="D51" s="107">
        <v>28.42</v>
      </c>
      <c r="E51" s="103">
        <f t="shared" si="54"/>
        <v>17.89</v>
      </c>
      <c r="F51" s="108">
        <v>46.31</v>
      </c>
      <c r="G51" s="107">
        <v>13.34</v>
      </c>
      <c r="H51" s="103">
        <v>32.97</v>
      </c>
      <c r="I51" s="48">
        <v>257.86</v>
      </c>
      <c r="J51" s="67">
        <v>26.78</v>
      </c>
      <c r="K51" s="103">
        <f t="shared" ref="K51" si="60">L51-J51</f>
        <v>19.28</v>
      </c>
      <c r="L51" s="105">
        <v>46.06</v>
      </c>
      <c r="M51" s="2">
        <v>31.02</v>
      </c>
      <c r="N51" s="103">
        <f t="shared" ref="N51:N52" si="61">SUM(L51-M51)</f>
        <v>15.040000000000003</v>
      </c>
      <c r="O51" s="67">
        <v>69.95</v>
      </c>
    </row>
    <row r="52" spans="1:15" x14ac:dyDescent="0.3">
      <c r="A52" s="133"/>
      <c r="B52" s="65" t="s">
        <v>171</v>
      </c>
      <c r="C52" s="44" t="s">
        <v>172</v>
      </c>
      <c r="D52" s="103">
        <v>13.24</v>
      </c>
      <c r="E52" s="103">
        <f t="shared" si="54"/>
        <v>21.79</v>
      </c>
      <c r="F52" s="105">
        <v>35.03</v>
      </c>
      <c r="G52" s="103">
        <v>1.46</v>
      </c>
      <c r="H52" s="103">
        <v>33.57</v>
      </c>
      <c r="I52" s="3">
        <v>125.04</v>
      </c>
      <c r="J52" s="103">
        <v>25.62</v>
      </c>
      <c r="K52" s="103">
        <v>11.39</v>
      </c>
      <c r="L52" s="103">
        <f t="shared" ref="L52" si="62">SUM(J52+K52)</f>
        <v>37.010000000000005</v>
      </c>
      <c r="M52" s="2">
        <v>33.54</v>
      </c>
      <c r="N52" s="103">
        <f t="shared" si="61"/>
        <v>3.470000000000006</v>
      </c>
      <c r="O52" s="103">
        <v>18.82</v>
      </c>
    </row>
    <row r="53" spans="1:15" x14ac:dyDescent="0.3">
      <c r="B53" s="2" t="s">
        <v>236</v>
      </c>
      <c r="C53" s="70">
        <v>23506734</v>
      </c>
      <c r="D53" s="103">
        <v>14.18</v>
      </c>
      <c r="E53" s="103">
        <f t="shared" si="54"/>
        <v>40.69</v>
      </c>
      <c r="F53" s="105">
        <v>54.87</v>
      </c>
      <c r="G53" s="103">
        <v>-11.56</v>
      </c>
      <c r="H53" s="103">
        <v>66.429999999999993</v>
      </c>
      <c r="I53" s="48">
        <v>159.53</v>
      </c>
      <c r="J53" s="67">
        <v>22.1</v>
      </c>
      <c r="K53" s="103">
        <f t="shared" ref="K53:K96" si="63">L53-J53</f>
        <v>34.119999999999997</v>
      </c>
      <c r="L53" s="67">
        <v>56.22</v>
      </c>
      <c r="M53" s="67">
        <v>43.06</v>
      </c>
      <c r="N53" s="67">
        <f t="shared" ref="N53:N102" si="64">SUM(L53-M53)</f>
        <v>13.159999999999997</v>
      </c>
      <c r="O53" s="67">
        <v>103.02</v>
      </c>
    </row>
    <row r="54" spans="1:15" x14ac:dyDescent="0.3">
      <c r="B54" s="2" t="s">
        <v>237</v>
      </c>
      <c r="C54" s="70">
        <v>24097101</v>
      </c>
      <c r="D54" s="107">
        <v>17.149999999999999</v>
      </c>
      <c r="E54" s="103">
        <f t="shared" si="54"/>
        <v>35.72</v>
      </c>
      <c r="F54" s="108">
        <v>52.87</v>
      </c>
      <c r="G54" s="107">
        <v>5.6</v>
      </c>
      <c r="H54" s="103">
        <v>47.269999999999996</v>
      </c>
      <c r="I54" s="48">
        <v>117.61</v>
      </c>
      <c r="J54" s="103">
        <v>14.74</v>
      </c>
      <c r="K54" s="103">
        <v>34.71</v>
      </c>
      <c r="L54" s="103">
        <f t="shared" ref="L54" si="65">J54+K54</f>
        <v>49.45</v>
      </c>
      <c r="M54" s="103">
        <v>32.53</v>
      </c>
      <c r="N54" s="2">
        <f t="shared" ref="N54" si="66">L54-M54</f>
        <v>16.920000000000002</v>
      </c>
      <c r="O54" s="103">
        <v>18.89</v>
      </c>
    </row>
    <row r="55" spans="1:15" x14ac:dyDescent="0.3">
      <c r="B55" s="2" t="s">
        <v>238</v>
      </c>
      <c r="C55" s="70">
        <v>11175865</v>
      </c>
      <c r="D55" s="103">
        <v>28.56</v>
      </c>
      <c r="E55" s="103">
        <f t="shared" si="54"/>
        <v>34.710000000000008</v>
      </c>
      <c r="F55" s="105">
        <v>63.27</v>
      </c>
      <c r="G55" s="103">
        <v>2.06</v>
      </c>
      <c r="H55" s="103">
        <v>61.21</v>
      </c>
      <c r="I55" s="3">
        <v>61.21</v>
      </c>
      <c r="J55" s="67">
        <v>32.58</v>
      </c>
      <c r="K55" s="103">
        <f t="shared" si="63"/>
        <v>26.54</v>
      </c>
      <c r="L55" s="67">
        <v>59.12</v>
      </c>
      <c r="M55" s="67">
        <v>29.02</v>
      </c>
      <c r="N55" s="67">
        <f t="shared" si="64"/>
        <v>30.099999999999998</v>
      </c>
      <c r="O55" s="67">
        <v>171.33</v>
      </c>
    </row>
    <row r="56" spans="1:15" x14ac:dyDescent="0.3">
      <c r="B56" s="2" t="s">
        <v>239</v>
      </c>
      <c r="C56" s="70">
        <v>30415898</v>
      </c>
      <c r="D56" s="107">
        <v>12.57</v>
      </c>
      <c r="E56" s="103">
        <f t="shared" si="54"/>
        <v>44.88</v>
      </c>
      <c r="F56" s="108">
        <v>57.45</v>
      </c>
      <c r="G56" s="107">
        <v>-13.09</v>
      </c>
      <c r="H56" s="103">
        <v>70.540000000000006</v>
      </c>
      <c r="I56" s="48">
        <v>31.5</v>
      </c>
      <c r="J56" s="67">
        <v>20.29</v>
      </c>
      <c r="K56" s="103">
        <f t="shared" si="63"/>
        <v>40.800000000000004</v>
      </c>
      <c r="L56" s="67">
        <v>61.09</v>
      </c>
      <c r="M56" s="67">
        <v>38.49</v>
      </c>
      <c r="N56" s="67">
        <f t="shared" si="64"/>
        <v>22.6</v>
      </c>
      <c r="O56" s="67">
        <v>-6.32</v>
      </c>
    </row>
    <row r="57" spans="1:15" x14ac:dyDescent="0.3">
      <c r="B57" s="2" t="s">
        <v>240</v>
      </c>
      <c r="C57" s="70">
        <v>31375582</v>
      </c>
      <c r="D57" s="107">
        <v>4.4000000000000004</v>
      </c>
      <c r="E57" s="103">
        <f t="shared" si="54"/>
        <v>45.77</v>
      </c>
      <c r="F57" s="108">
        <v>50.17</v>
      </c>
      <c r="G57" s="107">
        <v>-27.71</v>
      </c>
      <c r="H57" s="103">
        <v>77.88</v>
      </c>
      <c r="I57" s="48">
        <v>234.04</v>
      </c>
      <c r="J57" s="103">
        <v>16.03</v>
      </c>
      <c r="K57" s="103">
        <v>10.61</v>
      </c>
      <c r="L57" s="103">
        <f t="shared" ref="L57" si="67">J57+K57</f>
        <v>26.64</v>
      </c>
      <c r="M57" s="103">
        <v>28.28</v>
      </c>
      <c r="N57" s="2">
        <f t="shared" ref="N57" si="68">L57-M57</f>
        <v>-1.6400000000000006</v>
      </c>
      <c r="O57" s="2">
        <v>72.98</v>
      </c>
    </row>
    <row r="58" spans="1:15" x14ac:dyDescent="0.3">
      <c r="B58" s="2" t="s">
        <v>241</v>
      </c>
      <c r="C58" s="70">
        <v>23106057</v>
      </c>
      <c r="D58" s="107">
        <v>38.630000000000003</v>
      </c>
      <c r="E58" s="103">
        <f t="shared" si="54"/>
        <v>37.79</v>
      </c>
      <c r="F58" s="105">
        <v>76.42</v>
      </c>
      <c r="G58" s="107">
        <v>12.14</v>
      </c>
      <c r="H58" s="103">
        <v>64.28</v>
      </c>
      <c r="I58" s="3">
        <v>228.91</v>
      </c>
      <c r="J58" s="67">
        <v>29.05</v>
      </c>
      <c r="K58" s="103">
        <f t="shared" ref="K58" si="69">L58-J58</f>
        <v>12.830000000000002</v>
      </c>
      <c r="L58" s="67">
        <v>41.88</v>
      </c>
      <c r="M58" s="67">
        <v>46.47</v>
      </c>
      <c r="N58" s="67">
        <f t="shared" ref="N58" si="70">SUM(L58-M58)</f>
        <v>-4.5899999999999963</v>
      </c>
      <c r="O58" s="67">
        <v>-28.27</v>
      </c>
    </row>
    <row r="59" spans="1:15" x14ac:dyDescent="0.3">
      <c r="B59" s="2" t="s">
        <v>242</v>
      </c>
      <c r="C59" s="70">
        <v>10246238</v>
      </c>
      <c r="D59" s="107">
        <v>20.21</v>
      </c>
      <c r="E59" s="103">
        <f t="shared" si="54"/>
        <v>36.1</v>
      </c>
      <c r="F59" s="105">
        <v>56.31</v>
      </c>
      <c r="G59" s="107">
        <v>6.43</v>
      </c>
      <c r="H59" s="103">
        <v>49.88</v>
      </c>
      <c r="I59" s="3">
        <v>212.8</v>
      </c>
      <c r="J59" s="67">
        <v>27.65</v>
      </c>
      <c r="K59" s="103">
        <f t="shared" si="63"/>
        <v>30.58</v>
      </c>
      <c r="L59" s="67">
        <v>58.23</v>
      </c>
      <c r="M59" s="67">
        <v>31.06</v>
      </c>
      <c r="N59" s="67">
        <f t="shared" si="64"/>
        <v>27.169999999999998</v>
      </c>
      <c r="O59" s="67">
        <v>8.41</v>
      </c>
    </row>
    <row r="60" spans="1:15" x14ac:dyDescent="0.3">
      <c r="B60" s="2" t="s">
        <v>235</v>
      </c>
      <c r="C60" s="70">
        <v>31813053</v>
      </c>
      <c r="D60" s="103">
        <v>32.79</v>
      </c>
      <c r="E60" s="103">
        <f t="shared" si="54"/>
        <v>31.770000000000003</v>
      </c>
      <c r="F60" s="105">
        <v>64.56</v>
      </c>
      <c r="G60" s="103">
        <v>-6.13</v>
      </c>
      <c r="H60" s="103">
        <v>70.69</v>
      </c>
      <c r="I60" s="104">
        <v>241.15</v>
      </c>
      <c r="J60" s="109"/>
      <c r="K60" s="110"/>
      <c r="L60" s="109"/>
      <c r="M60" s="109"/>
      <c r="N60" s="109"/>
      <c r="O60" s="109"/>
    </row>
    <row r="61" spans="1:15" x14ac:dyDescent="0.3">
      <c r="B61" s="2" t="s">
        <v>229</v>
      </c>
      <c r="C61" s="70">
        <v>14422584</v>
      </c>
      <c r="D61" s="107">
        <v>44.61</v>
      </c>
      <c r="E61" s="103">
        <f t="shared" si="54"/>
        <v>-3.5399999999999991</v>
      </c>
      <c r="F61" s="105">
        <v>41.07</v>
      </c>
      <c r="G61" s="107">
        <v>19.07</v>
      </c>
      <c r="H61" s="103">
        <v>22</v>
      </c>
      <c r="J61" s="67">
        <v>30.33</v>
      </c>
      <c r="K61" s="103">
        <f t="shared" si="63"/>
        <v>13.340000000000003</v>
      </c>
      <c r="L61" s="67">
        <v>43.67</v>
      </c>
      <c r="M61" s="67">
        <v>41.15</v>
      </c>
      <c r="N61" s="67">
        <f t="shared" si="64"/>
        <v>2.5200000000000031</v>
      </c>
      <c r="O61" s="67">
        <v>103.22</v>
      </c>
    </row>
    <row r="62" spans="1:15" x14ac:dyDescent="0.3">
      <c r="B62" s="2" t="s">
        <v>224</v>
      </c>
      <c r="C62" s="70">
        <v>31999508</v>
      </c>
      <c r="D62" s="107">
        <v>24.7</v>
      </c>
      <c r="E62" s="103">
        <f t="shared" si="54"/>
        <v>13.000000000000004</v>
      </c>
      <c r="F62" s="105">
        <v>37.700000000000003</v>
      </c>
      <c r="G62" s="107">
        <v>-2.67</v>
      </c>
      <c r="H62" s="103">
        <v>40.370000000000005</v>
      </c>
      <c r="I62" s="3">
        <v>148.9</v>
      </c>
      <c r="J62" s="67">
        <v>27.87</v>
      </c>
      <c r="K62" s="103">
        <f t="shared" si="63"/>
        <v>6.5500000000000007</v>
      </c>
      <c r="L62" s="67">
        <v>34.42</v>
      </c>
      <c r="M62" s="67">
        <v>25.01</v>
      </c>
      <c r="N62" s="67">
        <f t="shared" si="64"/>
        <v>9.41</v>
      </c>
      <c r="O62" s="67">
        <v>91.33</v>
      </c>
    </row>
    <row r="63" spans="1:15" x14ac:dyDescent="0.3">
      <c r="B63" s="2" t="s">
        <v>230</v>
      </c>
      <c r="C63" s="70">
        <v>32292370</v>
      </c>
      <c r="D63" s="107">
        <v>23.72</v>
      </c>
      <c r="E63" s="103">
        <f t="shared" si="54"/>
        <v>31.689999999999998</v>
      </c>
      <c r="F63" s="108">
        <v>55.41</v>
      </c>
      <c r="G63" s="107">
        <v>-13.29</v>
      </c>
      <c r="H63" s="103">
        <v>68.699999999999989</v>
      </c>
      <c r="I63" s="3">
        <v>207.7</v>
      </c>
      <c r="J63" s="67">
        <v>29.24</v>
      </c>
      <c r="K63" s="103">
        <f t="shared" si="63"/>
        <v>25.680000000000003</v>
      </c>
      <c r="L63" s="67">
        <v>54.92</v>
      </c>
      <c r="M63" s="67">
        <v>55.02</v>
      </c>
      <c r="N63" s="67">
        <f t="shared" si="64"/>
        <v>-0.10000000000000142</v>
      </c>
      <c r="O63" s="67">
        <v>-1.58</v>
      </c>
    </row>
    <row r="64" spans="1:15" x14ac:dyDescent="0.3">
      <c r="B64" s="2" t="s">
        <v>231</v>
      </c>
      <c r="C64" s="70">
        <v>31575793</v>
      </c>
      <c r="D64" s="107">
        <v>16.55</v>
      </c>
      <c r="E64" s="103">
        <f t="shared" si="54"/>
        <v>26.62</v>
      </c>
      <c r="F64" s="105">
        <v>43.17</v>
      </c>
      <c r="G64" s="107">
        <v>11.32</v>
      </c>
      <c r="H64" s="103">
        <v>31.85</v>
      </c>
      <c r="I64" s="111">
        <v>99.89</v>
      </c>
      <c r="J64" s="67">
        <v>29.05</v>
      </c>
      <c r="K64" s="103">
        <f t="shared" si="63"/>
        <v>12.830000000000002</v>
      </c>
      <c r="L64" s="67">
        <v>41.88</v>
      </c>
      <c r="M64" s="67">
        <v>46.47</v>
      </c>
      <c r="N64" s="67">
        <f t="shared" si="64"/>
        <v>-4.5899999999999963</v>
      </c>
      <c r="O64" s="67">
        <v>-28.27</v>
      </c>
    </row>
    <row r="65" spans="2:15" x14ac:dyDescent="0.3">
      <c r="B65" s="2" t="s">
        <v>232</v>
      </c>
      <c r="C65" s="70">
        <v>13941929</v>
      </c>
      <c r="D65" s="107">
        <v>35.89</v>
      </c>
      <c r="E65" s="103">
        <f t="shared" si="54"/>
        <v>21.58</v>
      </c>
      <c r="F65" s="108">
        <v>57.47</v>
      </c>
      <c r="G65" s="107">
        <v>49.96</v>
      </c>
      <c r="H65" s="103">
        <v>7.509999999999998</v>
      </c>
      <c r="I65" s="48">
        <v>119.78</v>
      </c>
      <c r="J65" s="67">
        <v>32.04</v>
      </c>
      <c r="K65" s="103">
        <f t="shared" si="63"/>
        <v>33.640000000000008</v>
      </c>
      <c r="L65" s="67">
        <v>65.680000000000007</v>
      </c>
      <c r="M65" s="67">
        <v>46.23</v>
      </c>
      <c r="N65" s="67">
        <f t="shared" si="64"/>
        <v>19.45000000000001</v>
      </c>
      <c r="O65" s="67">
        <v>74.38</v>
      </c>
    </row>
    <row r="66" spans="2:15" x14ac:dyDescent="0.3">
      <c r="B66" s="2" t="s">
        <v>233</v>
      </c>
      <c r="C66" s="70">
        <v>31452225</v>
      </c>
      <c r="D66" s="107">
        <v>26.64</v>
      </c>
      <c r="E66" s="103">
        <f t="shared" si="54"/>
        <v>41.429999999999993</v>
      </c>
      <c r="F66" s="108">
        <v>68.069999999999993</v>
      </c>
      <c r="G66" s="107">
        <v>-1.94</v>
      </c>
      <c r="H66" s="103">
        <v>70.009999999999991</v>
      </c>
      <c r="I66" s="48">
        <v>163.02000000000001</v>
      </c>
      <c r="J66" s="67">
        <v>30.3</v>
      </c>
      <c r="K66" s="103">
        <f t="shared" si="63"/>
        <v>36.990000000000009</v>
      </c>
      <c r="L66" s="67">
        <v>67.290000000000006</v>
      </c>
      <c r="M66" s="67">
        <v>37.97</v>
      </c>
      <c r="N66" s="67">
        <f t="shared" si="64"/>
        <v>29.320000000000007</v>
      </c>
      <c r="O66" s="67">
        <v>69.92</v>
      </c>
    </row>
    <row r="67" spans="2:15" x14ac:dyDescent="0.3">
      <c r="B67" s="2" t="s">
        <v>234</v>
      </c>
      <c r="C67" s="70">
        <v>30632749</v>
      </c>
      <c r="D67" s="107">
        <v>1.1599999999999999</v>
      </c>
      <c r="E67" s="103">
        <f t="shared" si="54"/>
        <v>43.42</v>
      </c>
      <c r="F67" s="108">
        <v>44.58</v>
      </c>
      <c r="G67" s="107">
        <v>-10.71</v>
      </c>
      <c r="H67" s="103">
        <v>55.29</v>
      </c>
      <c r="I67" s="48">
        <v>155.49</v>
      </c>
      <c r="J67" s="67">
        <v>18.34</v>
      </c>
      <c r="K67" s="103">
        <f t="shared" si="63"/>
        <v>25.930000000000003</v>
      </c>
      <c r="L67" s="67">
        <v>44.27</v>
      </c>
      <c r="M67" s="67">
        <v>28.17</v>
      </c>
      <c r="N67" s="67">
        <f t="shared" si="64"/>
        <v>16.100000000000001</v>
      </c>
      <c r="O67" s="67">
        <v>28.15</v>
      </c>
    </row>
    <row r="68" spans="2:15" x14ac:dyDescent="0.3">
      <c r="B68" s="2" t="s">
        <v>221</v>
      </c>
      <c r="C68" s="70">
        <v>12718955</v>
      </c>
      <c r="D68" s="107">
        <v>19.12</v>
      </c>
      <c r="E68" s="103">
        <f t="shared" si="54"/>
        <v>31.99</v>
      </c>
      <c r="F68" s="105">
        <v>51.11</v>
      </c>
      <c r="G68" s="103">
        <v>-4.99</v>
      </c>
      <c r="H68" s="103">
        <v>56.1</v>
      </c>
      <c r="I68" s="3">
        <v>125.9</v>
      </c>
      <c r="J68" s="67">
        <v>26.57</v>
      </c>
      <c r="K68" s="103">
        <f t="shared" si="63"/>
        <v>24.96</v>
      </c>
      <c r="L68" s="67">
        <v>51.53</v>
      </c>
      <c r="M68" s="67">
        <v>38.159999999999997</v>
      </c>
      <c r="N68" s="67">
        <f t="shared" si="64"/>
        <v>13.370000000000005</v>
      </c>
      <c r="O68" s="67">
        <v>103.33</v>
      </c>
    </row>
    <row r="69" spans="2:15" x14ac:dyDescent="0.3">
      <c r="B69" s="2" t="s">
        <v>222</v>
      </c>
      <c r="C69" s="70">
        <v>32151811</v>
      </c>
      <c r="D69" s="107">
        <v>3.52</v>
      </c>
      <c r="E69" s="103">
        <f t="shared" si="54"/>
        <v>56.87</v>
      </c>
      <c r="F69" s="108">
        <v>60.39</v>
      </c>
      <c r="G69" s="103">
        <v>4.97</v>
      </c>
      <c r="H69" s="103">
        <v>55.42</v>
      </c>
      <c r="I69" s="3">
        <v>97.14</v>
      </c>
      <c r="J69" s="67">
        <v>2.75</v>
      </c>
      <c r="K69" s="103">
        <f t="shared" si="63"/>
        <v>52.23</v>
      </c>
      <c r="L69" s="67">
        <v>54.98</v>
      </c>
      <c r="M69" s="67">
        <v>11.21</v>
      </c>
      <c r="N69" s="67">
        <f t="shared" si="64"/>
        <v>43.769999999999996</v>
      </c>
      <c r="O69" s="67">
        <v>132.83000000000001</v>
      </c>
    </row>
    <row r="70" spans="2:15" x14ac:dyDescent="0.3">
      <c r="B70" s="2" t="s">
        <v>223</v>
      </c>
      <c r="C70" s="70">
        <v>32166356</v>
      </c>
      <c r="D70" s="107">
        <v>24.69</v>
      </c>
      <c r="E70" s="103">
        <f t="shared" si="54"/>
        <v>5.7999999999999972</v>
      </c>
      <c r="F70" s="108">
        <v>30.49</v>
      </c>
      <c r="G70" s="103">
        <v>18.03</v>
      </c>
      <c r="H70" s="103">
        <v>12.459999999999997</v>
      </c>
      <c r="I70" s="3">
        <v>50.82</v>
      </c>
      <c r="J70" s="67">
        <v>26.37</v>
      </c>
      <c r="K70" s="103">
        <f t="shared" si="63"/>
        <v>4.6199999999999974</v>
      </c>
      <c r="L70" s="67">
        <v>30.99</v>
      </c>
      <c r="M70" s="67">
        <v>20.84</v>
      </c>
      <c r="N70" s="67">
        <f t="shared" si="64"/>
        <v>10.149999999999999</v>
      </c>
      <c r="O70" s="67">
        <v>101.16</v>
      </c>
    </row>
    <row r="71" spans="2:15" x14ac:dyDescent="0.3">
      <c r="B71" s="2" t="s">
        <v>224</v>
      </c>
      <c r="C71" s="70">
        <v>30921386</v>
      </c>
      <c r="D71" s="107">
        <v>46.56</v>
      </c>
      <c r="E71" s="103">
        <f t="shared" si="54"/>
        <v>18.310000000000002</v>
      </c>
      <c r="F71" s="108">
        <v>64.87</v>
      </c>
      <c r="G71" s="107">
        <v>39</v>
      </c>
      <c r="H71" s="103">
        <v>25.870000000000005</v>
      </c>
      <c r="I71" s="48">
        <v>178.59</v>
      </c>
      <c r="J71" s="67">
        <v>40.79</v>
      </c>
      <c r="K71" s="103">
        <f t="shared" si="63"/>
        <v>22.93</v>
      </c>
      <c r="L71" s="67">
        <v>63.72</v>
      </c>
      <c r="M71" s="67">
        <v>54.56</v>
      </c>
      <c r="N71" s="67">
        <f t="shared" si="64"/>
        <v>9.1599999999999966</v>
      </c>
      <c r="O71" s="67">
        <v>83.49</v>
      </c>
    </row>
    <row r="72" spans="2:15" x14ac:dyDescent="0.3">
      <c r="B72" s="2" t="s">
        <v>225</v>
      </c>
      <c r="C72" s="70">
        <v>29530766</v>
      </c>
      <c r="D72" s="107">
        <v>24.31</v>
      </c>
      <c r="E72" s="103">
        <f t="shared" si="54"/>
        <v>16.52</v>
      </c>
      <c r="F72" s="108">
        <v>40.83</v>
      </c>
      <c r="G72" s="107">
        <v>5.93</v>
      </c>
      <c r="H72" s="103">
        <v>34.9</v>
      </c>
      <c r="I72" s="48">
        <v>237.72</v>
      </c>
      <c r="J72" s="67">
        <v>11.58</v>
      </c>
      <c r="K72" s="103">
        <f t="shared" si="63"/>
        <v>27.560000000000002</v>
      </c>
      <c r="L72" s="67">
        <v>39.14</v>
      </c>
      <c r="M72" s="67">
        <v>18.16</v>
      </c>
      <c r="N72" s="67">
        <f t="shared" si="64"/>
        <v>20.98</v>
      </c>
      <c r="O72" s="67">
        <v>47.98</v>
      </c>
    </row>
    <row r="73" spans="2:15" x14ac:dyDescent="0.3">
      <c r="B73" s="2" t="s">
        <v>226</v>
      </c>
      <c r="C73" s="70">
        <v>32099641</v>
      </c>
      <c r="D73" s="107">
        <v>19.239999999999998</v>
      </c>
      <c r="E73" s="103">
        <f t="shared" si="54"/>
        <v>38.67</v>
      </c>
      <c r="F73" s="105">
        <v>57.91</v>
      </c>
      <c r="G73" s="107">
        <v>-24.65</v>
      </c>
      <c r="H73" s="103">
        <v>82.56</v>
      </c>
      <c r="I73" s="48">
        <v>260.33</v>
      </c>
      <c r="J73" s="67">
        <v>41.42</v>
      </c>
      <c r="K73" s="103">
        <f t="shared" si="63"/>
        <v>21.989999999999995</v>
      </c>
      <c r="L73" s="67">
        <v>63.41</v>
      </c>
      <c r="M73" s="67">
        <v>51.33</v>
      </c>
      <c r="N73" s="67">
        <f t="shared" si="64"/>
        <v>12.079999999999998</v>
      </c>
      <c r="O73" s="67">
        <v>76.62</v>
      </c>
    </row>
    <row r="74" spans="2:15" x14ac:dyDescent="0.3">
      <c r="B74" s="2" t="s">
        <v>227</v>
      </c>
      <c r="C74" s="70">
        <v>32833137</v>
      </c>
      <c r="D74" s="107">
        <v>35.01</v>
      </c>
      <c r="E74" s="103">
        <f t="shared" si="54"/>
        <v>8.8800000000000026</v>
      </c>
      <c r="F74" s="108">
        <v>43.89</v>
      </c>
      <c r="G74" s="107">
        <v>39.61</v>
      </c>
      <c r="H74" s="103">
        <v>4.2800000000000011</v>
      </c>
      <c r="I74" s="48">
        <v>22.01</v>
      </c>
      <c r="J74" s="67">
        <v>35.020000000000003</v>
      </c>
      <c r="K74" s="103">
        <f t="shared" si="63"/>
        <v>9.529999999999994</v>
      </c>
      <c r="L74" s="67">
        <v>44.55</v>
      </c>
      <c r="M74" s="67">
        <v>43.3</v>
      </c>
      <c r="N74" s="67">
        <f t="shared" si="64"/>
        <v>1.25</v>
      </c>
      <c r="O74" s="67">
        <v>43.4</v>
      </c>
    </row>
    <row r="75" spans="2:15" x14ac:dyDescent="0.3">
      <c r="B75" s="2" t="s">
        <v>228</v>
      </c>
      <c r="C75" s="70">
        <v>15075284</v>
      </c>
      <c r="D75" s="107">
        <v>22</v>
      </c>
      <c r="E75" s="103">
        <f t="shared" si="54"/>
        <v>24.979999999999997</v>
      </c>
      <c r="F75" s="108">
        <v>46.98</v>
      </c>
      <c r="G75" s="107">
        <v>-20.86</v>
      </c>
      <c r="H75" s="103">
        <v>67.84</v>
      </c>
      <c r="I75" s="3">
        <v>233.29</v>
      </c>
      <c r="J75" s="67">
        <v>27.24</v>
      </c>
      <c r="K75" s="103">
        <f t="shared" si="63"/>
        <v>20.180000000000003</v>
      </c>
      <c r="L75" s="67">
        <v>47.42</v>
      </c>
      <c r="M75" s="67">
        <v>32.869999999999997</v>
      </c>
      <c r="N75" s="67">
        <f t="shared" si="64"/>
        <v>14.550000000000004</v>
      </c>
      <c r="O75" s="67">
        <v>148.87</v>
      </c>
    </row>
    <row r="76" spans="2:15" x14ac:dyDescent="0.3">
      <c r="B76" s="2" t="s">
        <v>211</v>
      </c>
      <c r="C76" s="70">
        <v>32536359</v>
      </c>
      <c r="D76" s="107">
        <v>24</v>
      </c>
      <c r="E76" s="103">
        <f t="shared" si="54"/>
        <v>15.020000000000003</v>
      </c>
      <c r="F76" s="108">
        <v>39.020000000000003</v>
      </c>
      <c r="G76" s="107">
        <v>21.8</v>
      </c>
      <c r="H76" s="103">
        <v>17.220000000000002</v>
      </c>
      <c r="I76" s="112">
        <v>181</v>
      </c>
      <c r="J76" s="67">
        <v>24.62</v>
      </c>
      <c r="K76" s="103">
        <f t="shared" si="63"/>
        <v>17.190000000000001</v>
      </c>
      <c r="L76" s="67">
        <v>41.81</v>
      </c>
      <c r="M76" s="67">
        <v>18.43</v>
      </c>
      <c r="N76" s="67">
        <f t="shared" si="64"/>
        <v>23.380000000000003</v>
      </c>
      <c r="O76" s="67">
        <v>164.19</v>
      </c>
    </row>
    <row r="77" spans="2:15" x14ac:dyDescent="0.3">
      <c r="B77" s="2" t="s">
        <v>212</v>
      </c>
      <c r="C77" s="70">
        <v>15285423</v>
      </c>
      <c r="D77" s="107">
        <v>39.5</v>
      </c>
      <c r="E77" s="103">
        <f t="shared" si="54"/>
        <v>39</v>
      </c>
      <c r="F77" s="108">
        <v>78.5</v>
      </c>
      <c r="G77" s="107">
        <v>3.8</v>
      </c>
      <c r="H77" s="103">
        <v>74.7</v>
      </c>
      <c r="I77" s="113">
        <v>270</v>
      </c>
      <c r="J77" s="67">
        <v>46.42</v>
      </c>
      <c r="K77" s="103">
        <f t="shared" si="63"/>
        <v>37.489999999999995</v>
      </c>
      <c r="L77" s="67">
        <v>83.91</v>
      </c>
      <c r="M77" s="67">
        <v>48.31</v>
      </c>
      <c r="N77" s="67">
        <f t="shared" si="64"/>
        <v>35.599999999999994</v>
      </c>
      <c r="O77" s="67">
        <v>140.13</v>
      </c>
    </row>
    <row r="78" spans="2:15" x14ac:dyDescent="0.3">
      <c r="B78" s="2" t="s">
        <v>213</v>
      </c>
      <c r="C78" s="70">
        <v>32662777</v>
      </c>
      <c r="D78" s="107">
        <v>14.8</v>
      </c>
      <c r="E78" s="103">
        <f t="shared" si="54"/>
        <v>35.200000000000003</v>
      </c>
      <c r="F78" s="108">
        <v>50</v>
      </c>
      <c r="G78" s="107">
        <v>5.7</v>
      </c>
      <c r="H78" s="103">
        <v>44.3</v>
      </c>
      <c r="I78" s="48">
        <v>62</v>
      </c>
      <c r="J78" s="67">
        <v>16.55</v>
      </c>
      <c r="K78" s="103">
        <f t="shared" si="63"/>
        <v>30.650000000000002</v>
      </c>
      <c r="L78" s="67">
        <v>47.2</v>
      </c>
      <c r="M78" s="67">
        <v>28.81</v>
      </c>
      <c r="N78" s="67">
        <f t="shared" si="64"/>
        <v>18.390000000000004</v>
      </c>
      <c r="O78" s="67">
        <v>54.29</v>
      </c>
    </row>
    <row r="79" spans="2:15" x14ac:dyDescent="0.3">
      <c r="B79" s="2" t="s">
        <v>214</v>
      </c>
      <c r="C79" s="70">
        <v>13358907</v>
      </c>
      <c r="D79" s="107">
        <v>19.89</v>
      </c>
      <c r="E79" s="103">
        <f t="shared" si="54"/>
        <v>30.1</v>
      </c>
      <c r="F79" s="108">
        <v>49.99</v>
      </c>
      <c r="G79" s="107">
        <v>-22.52</v>
      </c>
      <c r="H79" s="103">
        <v>72.510000000000005</v>
      </c>
      <c r="I79" s="48">
        <v>215.2</v>
      </c>
      <c r="J79" s="67">
        <v>18.809999999999999</v>
      </c>
      <c r="K79" s="103">
        <f t="shared" si="63"/>
        <v>25.87</v>
      </c>
      <c r="L79" s="67">
        <v>44.68</v>
      </c>
      <c r="M79" s="67">
        <v>35.18</v>
      </c>
      <c r="N79" s="67">
        <f t="shared" si="64"/>
        <v>9.5</v>
      </c>
      <c r="O79" s="67">
        <v>89.82</v>
      </c>
    </row>
    <row r="80" spans="2:15" x14ac:dyDescent="0.3">
      <c r="B80" s="2" t="s">
        <v>35</v>
      </c>
      <c r="C80" s="70">
        <v>31976738</v>
      </c>
      <c r="D80" s="107">
        <v>11.63</v>
      </c>
      <c r="E80" s="103">
        <v>43.83</v>
      </c>
      <c r="F80" s="108">
        <v>55.56</v>
      </c>
      <c r="G80" s="107">
        <v>24.88</v>
      </c>
      <c r="H80" s="103">
        <v>39.590000000000003</v>
      </c>
      <c r="I80" s="48">
        <v>59.4</v>
      </c>
      <c r="J80" s="67">
        <v>19.95</v>
      </c>
      <c r="K80" s="103">
        <v>31.09</v>
      </c>
      <c r="L80" s="67">
        <v>51.61</v>
      </c>
      <c r="M80" s="67">
        <v>33.479999999999997</v>
      </c>
      <c r="N80" s="67">
        <f t="shared" si="64"/>
        <v>18.130000000000003</v>
      </c>
      <c r="O80" s="67">
        <v>73.45</v>
      </c>
    </row>
    <row r="81" spans="2:15" x14ac:dyDescent="0.3">
      <c r="B81" s="2" t="s">
        <v>215</v>
      </c>
      <c r="C81" s="70">
        <v>20594059</v>
      </c>
      <c r="D81" s="107">
        <v>31.81</v>
      </c>
      <c r="E81" s="103">
        <f t="shared" si="54"/>
        <v>31.349999999999998</v>
      </c>
      <c r="F81" s="105">
        <v>63.16</v>
      </c>
      <c r="G81" s="107">
        <v>9.9700000000000006</v>
      </c>
      <c r="H81" s="103">
        <v>53.19</v>
      </c>
      <c r="I81" s="48">
        <v>152.30000000000001</v>
      </c>
      <c r="J81" s="67">
        <v>23.57</v>
      </c>
      <c r="K81" s="103">
        <f t="shared" si="63"/>
        <v>37.5</v>
      </c>
      <c r="L81" s="67">
        <v>61.07</v>
      </c>
      <c r="M81" s="67">
        <v>37.9</v>
      </c>
      <c r="N81" s="67">
        <f t="shared" si="64"/>
        <v>23.17</v>
      </c>
      <c r="O81" s="67">
        <v>59.37</v>
      </c>
    </row>
    <row r="82" spans="2:15" x14ac:dyDescent="0.3">
      <c r="B82" s="2" t="s">
        <v>216</v>
      </c>
      <c r="C82" s="70">
        <v>19915074</v>
      </c>
      <c r="D82" s="107">
        <v>32.25</v>
      </c>
      <c r="E82" s="103">
        <f t="shared" si="54"/>
        <v>18.14</v>
      </c>
      <c r="F82" s="105">
        <v>50.39</v>
      </c>
      <c r="G82" s="107">
        <v>5.21</v>
      </c>
      <c r="H82" s="103">
        <v>45.18</v>
      </c>
      <c r="I82" s="48">
        <v>230.8</v>
      </c>
      <c r="J82" s="67">
        <v>35.74</v>
      </c>
      <c r="K82" s="103">
        <f t="shared" si="63"/>
        <v>7.4699999999999989</v>
      </c>
      <c r="L82" s="67">
        <v>43.21</v>
      </c>
      <c r="M82" s="67">
        <v>36.340000000000003</v>
      </c>
      <c r="N82" s="67">
        <f t="shared" si="64"/>
        <v>6.8699999999999974</v>
      </c>
      <c r="O82" s="67">
        <v>193.09</v>
      </c>
    </row>
    <row r="83" spans="2:15" x14ac:dyDescent="0.3">
      <c r="B83" s="2" t="s">
        <v>217</v>
      </c>
      <c r="C83" s="70">
        <v>18807815</v>
      </c>
      <c r="D83" s="107">
        <v>16.010000000000002</v>
      </c>
      <c r="E83" s="103">
        <f t="shared" si="54"/>
        <v>23.219999999999995</v>
      </c>
      <c r="F83" s="105">
        <v>39.229999999999997</v>
      </c>
      <c r="G83" s="107">
        <v>21.86</v>
      </c>
      <c r="H83" s="103">
        <v>17.369999999999997</v>
      </c>
      <c r="I83" s="48">
        <v>136.08000000000001</v>
      </c>
      <c r="J83" s="67">
        <v>23.57</v>
      </c>
      <c r="K83" s="103">
        <f t="shared" ref="K83" si="71">L83-J83</f>
        <v>37.5</v>
      </c>
      <c r="L83" s="67">
        <v>61.07</v>
      </c>
      <c r="M83" s="67">
        <v>37.9</v>
      </c>
      <c r="N83" s="67">
        <f t="shared" ref="N83" si="72">SUM(L83-M83)</f>
        <v>23.17</v>
      </c>
      <c r="O83" s="67">
        <v>59.37</v>
      </c>
    </row>
    <row r="84" spans="2:15" x14ac:dyDescent="0.3">
      <c r="B84" s="2" t="s">
        <v>218</v>
      </c>
      <c r="C84" s="70">
        <v>31997773</v>
      </c>
      <c r="D84" s="107">
        <v>20.28</v>
      </c>
      <c r="E84" s="103">
        <f t="shared" si="54"/>
        <v>33.339999999999996</v>
      </c>
      <c r="F84" s="108">
        <v>53.62</v>
      </c>
      <c r="G84" s="107">
        <v>-18.88</v>
      </c>
      <c r="H84" s="103">
        <v>72.5</v>
      </c>
      <c r="I84" s="111">
        <v>242.32</v>
      </c>
      <c r="J84" s="67">
        <v>23.13</v>
      </c>
      <c r="K84" s="103">
        <f t="shared" si="63"/>
        <v>30.070000000000004</v>
      </c>
      <c r="L84" s="67">
        <v>53.2</v>
      </c>
      <c r="M84" s="67">
        <v>32.44</v>
      </c>
      <c r="N84" s="67">
        <f t="shared" si="64"/>
        <v>20.760000000000005</v>
      </c>
      <c r="O84" s="67">
        <v>58.38</v>
      </c>
    </row>
    <row r="85" spans="2:15" x14ac:dyDescent="0.3">
      <c r="B85" s="2" t="s">
        <v>219</v>
      </c>
      <c r="C85" s="70">
        <v>28418166</v>
      </c>
      <c r="D85" s="107">
        <v>13.19</v>
      </c>
      <c r="E85" s="103">
        <f t="shared" si="54"/>
        <v>46.36</v>
      </c>
      <c r="F85" s="105">
        <v>59.55</v>
      </c>
      <c r="G85" s="107">
        <v>-21.64</v>
      </c>
      <c r="H85" s="103">
        <v>81.19</v>
      </c>
      <c r="I85" s="48">
        <v>234.72</v>
      </c>
      <c r="J85" s="67">
        <v>23.57</v>
      </c>
      <c r="K85" s="103">
        <f t="shared" si="63"/>
        <v>40.18</v>
      </c>
      <c r="L85" s="67">
        <v>63.75</v>
      </c>
      <c r="M85" s="67">
        <v>36.909999999999997</v>
      </c>
      <c r="N85" s="67">
        <f t="shared" si="64"/>
        <v>26.840000000000003</v>
      </c>
      <c r="O85" s="67">
        <v>67.17</v>
      </c>
    </row>
    <row r="86" spans="2:15" x14ac:dyDescent="0.3">
      <c r="B86" s="2" t="s">
        <v>220</v>
      </c>
      <c r="C86" s="70">
        <v>15239329</v>
      </c>
      <c r="D86" s="107">
        <v>27.47</v>
      </c>
      <c r="E86" s="103">
        <f t="shared" si="54"/>
        <v>29.43</v>
      </c>
      <c r="F86" s="105">
        <v>56.9</v>
      </c>
      <c r="G86" s="107">
        <v>-4.8099999999999996</v>
      </c>
      <c r="H86" s="103">
        <v>61.71</v>
      </c>
      <c r="I86" s="48">
        <v>257.14</v>
      </c>
      <c r="J86" s="67">
        <v>35.020000000000003</v>
      </c>
      <c r="K86" s="103">
        <f t="shared" ref="K86" si="73">L86-J86</f>
        <v>9.529999999999994</v>
      </c>
      <c r="L86" s="67">
        <v>44.55</v>
      </c>
      <c r="M86" s="67">
        <v>43.3</v>
      </c>
      <c r="N86" s="67">
        <f t="shared" ref="N86" si="74">SUM(L86-M86)</f>
        <v>1.25</v>
      </c>
      <c r="O86" s="67">
        <v>43.4</v>
      </c>
    </row>
    <row r="87" spans="2:15" x14ac:dyDescent="0.3">
      <c r="B87" s="2" t="s">
        <v>204</v>
      </c>
      <c r="C87" s="70">
        <v>32798979</v>
      </c>
      <c r="D87" s="107">
        <v>19.489999999999998</v>
      </c>
      <c r="E87" s="103">
        <f t="shared" si="54"/>
        <v>29.830000000000002</v>
      </c>
      <c r="F87" s="108">
        <v>49.32</v>
      </c>
      <c r="G87" s="107">
        <v>-45.18</v>
      </c>
      <c r="H87" s="103">
        <v>94.5</v>
      </c>
      <c r="J87" s="67">
        <v>24.99</v>
      </c>
      <c r="K87" s="103">
        <f t="shared" si="63"/>
        <v>24.780000000000005</v>
      </c>
      <c r="L87" s="67">
        <v>49.77</v>
      </c>
      <c r="M87" s="67">
        <v>17.420000000000002</v>
      </c>
      <c r="N87" s="67">
        <f t="shared" si="64"/>
        <v>32.35</v>
      </c>
      <c r="O87" s="67">
        <v>139.25</v>
      </c>
    </row>
    <row r="88" spans="2:15" x14ac:dyDescent="0.3">
      <c r="B88" s="2" t="s">
        <v>205</v>
      </c>
      <c r="C88" s="70">
        <v>32806616</v>
      </c>
      <c r="D88" s="107">
        <v>29.95</v>
      </c>
      <c r="E88" s="103">
        <f t="shared" si="54"/>
        <v>35.679999999999993</v>
      </c>
      <c r="F88" s="108">
        <v>65.63</v>
      </c>
      <c r="G88" s="107">
        <v>11.16</v>
      </c>
      <c r="H88" s="103">
        <v>54.47</v>
      </c>
      <c r="I88" s="3">
        <v>168.92</v>
      </c>
      <c r="J88" s="67">
        <v>32.36</v>
      </c>
      <c r="K88" s="103">
        <f t="shared" si="63"/>
        <v>27.21</v>
      </c>
      <c r="L88" s="67">
        <v>59.57</v>
      </c>
      <c r="M88" s="67">
        <v>33.61</v>
      </c>
      <c r="N88" s="67">
        <f t="shared" si="64"/>
        <v>25.96</v>
      </c>
      <c r="O88" s="67">
        <v>92.54</v>
      </c>
    </row>
    <row r="89" spans="2:15" x14ac:dyDescent="0.3">
      <c r="B89" s="2" t="s">
        <v>206</v>
      </c>
      <c r="C89" s="70">
        <v>31952686</v>
      </c>
      <c r="D89" s="103">
        <v>16.57</v>
      </c>
      <c r="E89" s="103">
        <f t="shared" si="54"/>
        <v>33.200000000000003</v>
      </c>
      <c r="F89" s="105">
        <v>49.77</v>
      </c>
      <c r="G89" s="103">
        <v>11.41</v>
      </c>
      <c r="H89" s="103">
        <v>69.63</v>
      </c>
      <c r="I89" s="3">
        <v>177.02</v>
      </c>
      <c r="J89" s="67">
        <v>23</v>
      </c>
      <c r="K89" s="103">
        <f t="shared" si="63"/>
        <v>27.15</v>
      </c>
      <c r="L89" s="67">
        <v>50.15</v>
      </c>
      <c r="M89" s="67">
        <v>33.22</v>
      </c>
      <c r="N89" s="67">
        <f t="shared" si="64"/>
        <v>16.93</v>
      </c>
      <c r="O89" s="67">
        <v>33.07</v>
      </c>
    </row>
    <row r="90" spans="2:15" x14ac:dyDescent="0.3">
      <c r="B90" s="2" t="s">
        <v>207</v>
      </c>
      <c r="C90" s="70">
        <v>32094716</v>
      </c>
      <c r="D90" s="107">
        <v>25.67</v>
      </c>
      <c r="E90" s="103">
        <f t="shared" si="54"/>
        <v>40.11</v>
      </c>
      <c r="F90" s="108">
        <v>65.78</v>
      </c>
      <c r="G90" s="103">
        <v>-3.51</v>
      </c>
      <c r="H90" s="103">
        <v>69.290000000000006</v>
      </c>
      <c r="I90" s="3">
        <v>212.74</v>
      </c>
      <c r="J90" s="67">
        <v>27.73</v>
      </c>
      <c r="K90" s="103">
        <f t="shared" si="63"/>
        <v>28.040000000000003</v>
      </c>
      <c r="L90" s="67">
        <v>55.77</v>
      </c>
      <c r="M90" s="67">
        <v>26.18</v>
      </c>
      <c r="N90" s="67">
        <f t="shared" si="64"/>
        <v>29.590000000000003</v>
      </c>
      <c r="O90" s="67">
        <v>106.8</v>
      </c>
    </row>
    <row r="91" spans="2:15" x14ac:dyDescent="0.3">
      <c r="B91" s="2" t="s">
        <v>208</v>
      </c>
      <c r="C91" s="70">
        <v>32170881</v>
      </c>
      <c r="D91" s="107">
        <v>19.059999999999999</v>
      </c>
      <c r="E91" s="103">
        <f t="shared" si="54"/>
        <v>46.84</v>
      </c>
      <c r="F91" s="105">
        <v>65.900000000000006</v>
      </c>
      <c r="G91" s="103">
        <v>2.06</v>
      </c>
      <c r="H91" s="103">
        <v>63.84</v>
      </c>
      <c r="I91" s="3">
        <v>129</v>
      </c>
      <c r="J91" s="67">
        <v>32.17</v>
      </c>
      <c r="K91" s="103">
        <f t="shared" si="63"/>
        <v>37.269999999999996</v>
      </c>
      <c r="L91" s="67">
        <v>69.44</v>
      </c>
      <c r="M91" s="67">
        <v>44.8</v>
      </c>
      <c r="N91" s="67">
        <f t="shared" si="64"/>
        <v>24.64</v>
      </c>
      <c r="O91" s="67">
        <v>66.290000000000006</v>
      </c>
    </row>
    <row r="92" spans="2:15" x14ac:dyDescent="0.3">
      <c r="B92" s="2" t="s">
        <v>209</v>
      </c>
      <c r="C92" s="70">
        <v>13011121</v>
      </c>
      <c r="D92" s="103">
        <v>37.32</v>
      </c>
      <c r="E92" s="103">
        <f t="shared" si="54"/>
        <v>14.380000000000003</v>
      </c>
      <c r="F92" s="105">
        <v>51.7</v>
      </c>
      <c r="G92" s="103">
        <v>26.74</v>
      </c>
      <c r="H92" s="103">
        <v>24.960000000000004</v>
      </c>
      <c r="I92" s="3">
        <v>197.71</v>
      </c>
      <c r="J92" s="67">
        <v>29.12</v>
      </c>
      <c r="K92" s="103">
        <f t="shared" si="63"/>
        <v>26.55</v>
      </c>
      <c r="L92" s="67">
        <v>55.67</v>
      </c>
      <c r="M92" s="67">
        <v>38.17</v>
      </c>
      <c r="N92" s="67">
        <f t="shared" si="64"/>
        <v>17.5</v>
      </c>
      <c r="O92" s="67">
        <v>115.19</v>
      </c>
    </row>
    <row r="93" spans="2:15" x14ac:dyDescent="0.3">
      <c r="B93" s="2" t="s">
        <v>210</v>
      </c>
      <c r="C93" s="70">
        <v>11761468</v>
      </c>
      <c r="D93" s="103">
        <v>23.54</v>
      </c>
      <c r="E93" s="103">
        <f t="shared" si="54"/>
        <v>33.56</v>
      </c>
      <c r="F93" s="105">
        <v>57.1</v>
      </c>
      <c r="G93" s="103">
        <v>-7</v>
      </c>
      <c r="H93" s="103">
        <v>64.099999999999994</v>
      </c>
      <c r="I93" s="3">
        <v>167.43</v>
      </c>
      <c r="J93" s="67">
        <v>39.700000000000003</v>
      </c>
      <c r="K93" s="103">
        <v>15.53</v>
      </c>
      <c r="L93" s="67">
        <f>J93+K93</f>
        <v>55.230000000000004</v>
      </c>
      <c r="M93" s="67">
        <v>35.229999999999997</v>
      </c>
      <c r="N93" s="67">
        <f t="shared" si="64"/>
        <v>20.000000000000007</v>
      </c>
      <c r="O93" s="67">
        <v>111.15</v>
      </c>
    </row>
    <row r="94" spans="2:15" x14ac:dyDescent="0.3">
      <c r="B94" s="2" t="s">
        <v>243</v>
      </c>
      <c r="C94" s="70">
        <v>32683084</v>
      </c>
      <c r="D94" s="103">
        <v>33.81</v>
      </c>
      <c r="E94" s="103">
        <f t="shared" si="54"/>
        <v>24.419999999999995</v>
      </c>
      <c r="F94" s="105">
        <v>58.23</v>
      </c>
      <c r="G94" s="103">
        <v>29.13</v>
      </c>
      <c r="H94" s="103">
        <v>29.099999999999998</v>
      </c>
      <c r="I94" s="3">
        <v>92.09</v>
      </c>
      <c r="J94" s="67">
        <v>24.83</v>
      </c>
      <c r="K94" s="103">
        <v>24.73</v>
      </c>
      <c r="L94" s="67">
        <f>J94+K94</f>
        <v>49.56</v>
      </c>
      <c r="M94" s="67">
        <v>33</v>
      </c>
      <c r="N94" s="67">
        <f t="shared" si="64"/>
        <v>16.560000000000002</v>
      </c>
      <c r="O94" s="67">
        <v>99.81</v>
      </c>
    </row>
    <row r="95" spans="2:15" x14ac:dyDescent="0.3">
      <c r="B95" s="2" t="s">
        <v>244</v>
      </c>
      <c r="C95" s="70">
        <v>23477216</v>
      </c>
      <c r="D95" s="103">
        <v>21.68</v>
      </c>
      <c r="E95" s="103">
        <f t="shared" si="54"/>
        <v>28.92</v>
      </c>
      <c r="F95" s="105">
        <v>50.6</v>
      </c>
      <c r="G95" s="103">
        <v>21.8</v>
      </c>
      <c r="H95" s="103">
        <v>28.8</v>
      </c>
      <c r="I95" s="3">
        <v>121.83</v>
      </c>
      <c r="J95" s="67">
        <v>23.13</v>
      </c>
      <c r="K95" s="103">
        <f t="shared" ref="K95" si="75">L95-J95</f>
        <v>30.070000000000004</v>
      </c>
      <c r="L95" s="67">
        <v>53.2</v>
      </c>
      <c r="M95" s="67">
        <v>32.44</v>
      </c>
      <c r="N95" s="67">
        <f t="shared" ref="N95" si="76">SUM(L95-M95)</f>
        <v>20.760000000000005</v>
      </c>
      <c r="O95" s="67">
        <v>58.38</v>
      </c>
    </row>
    <row r="96" spans="2:15" x14ac:dyDescent="0.3">
      <c r="B96" s="2" t="s">
        <v>245</v>
      </c>
      <c r="C96" s="70">
        <v>11091688</v>
      </c>
      <c r="D96" s="103">
        <v>9.59</v>
      </c>
      <c r="E96" s="103">
        <f t="shared" si="54"/>
        <v>39.11</v>
      </c>
      <c r="F96" s="105">
        <v>48.7</v>
      </c>
      <c r="G96" s="103">
        <v>-35.229999999999997</v>
      </c>
      <c r="H96" s="103">
        <v>83.93</v>
      </c>
      <c r="I96" s="3">
        <v>254.29</v>
      </c>
      <c r="J96" s="67">
        <v>3.18</v>
      </c>
      <c r="K96" s="103">
        <f t="shared" si="63"/>
        <v>33.58</v>
      </c>
      <c r="L96" s="67">
        <v>36.76</v>
      </c>
      <c r="M96" s="67">
        <v>19.78</v>
      </c>
      <c r="N96" s="67">
        <f t="shared" si="64"/>
        <v>16.979999999999997</v>
      </c>
      <c r="O96" s="67">
        <v>15.06</v>
      </c>
    </row>
    <row r="97" spans="2:15" x14ac:dyDescent="0.3">
      <c r="B97" s="2" t="s">
        <v>198</v>
      </c>
      <c r="C97" s="70">
        <v>30267772</v>
      </c>
      <c r="D97" s="103">
        <v>44.37</v>
      </c>
      <c r="E97" s="103">
        <f t="shared" ref="E97:E102" si="77">F97-D97</f>
        <v>39.580000000000005</v>
      </c>
      <c r="F97" s="105">
        <v>83.95</v>
      </c>
      <c r="G97" s="103">
        <v>-13.83</v>
      </c>
      <c r="H97" s="103">
        <v>97.78</v>
      </c>
      <c r="I97" s="3">
        <v>225.69</v>
      </c>
      <c r="J97" s="67">
        <v>32.36</v>
      </c>
      <c r="K97" s="103">
        <f t="shared" ref="K97:K98" si="78">L97-J97</f>
        <v>27.21</v>
      </c>
      <c r="L97" s="67">
        <v>59.57</v>
      </c>
      <c r="M97" s="67">
        <v>33.61</v>
      </c>
      <c r="N97" s="67">
        <f t="shared" ref="N97:N98" si="79">SUM(L97-M97)</f>
        <v>25.96</v>
      </c>
      <c r="O97" s="67">
        <v>92.54</v>
      </c>
    </row>
    <row r="98" spans="2:15" x14ac:dyDescent="0.3">
      <c r="B98" s="2" t="s">
        <v>199</v>
      </c>
      <c r="C98" s="70">
        <v>32657977</v>
      </c>
      <c r="D98" s="103">
        <v>4.97</v>
      </c>
      <c r="E98" s="103">
        <f t="shared" si="77"/>
        <v>25.21</v>
      </c>
      <c r="F98" s="105">
        <v>30.18</v>
      </c>
      <c r="G98" s="103">
        <v>26.24</v>
      </c>
      <c r="H98" s="103">
        <v>3.9400000000000013</v>
      </c>
      <c r="I98" s="104">
        <v>186.54</v>
      </c>
      <c r="J98" s="67">
        <v>2.75</v>
      </c>
      <c r="K98" s="103">
        <f t="shared" si="78"/>
        <v>52.23</v>
      </c>
      <c r="L98" s="67">
        <v>54.98</v>
      </c>
      <c r="M98" s="67">
        <v>11.21</v>
      </c>
      <c r="N98" s="67">
        <f t="shared" si="79"/>
        <v>43.769999999999996</v>
      </c>
      <c r="O98" s="67">
        <v>132.83000000000001</v>
      </c>
    </row>
    <row r="99" spans="2:15" x14ac:dyDescent="0.3">
      <c r="B99" s="2" t="s">
        <v>200</v>
      </c>
      <c r="C99" s="70">
        <v>18912337</v>
      </c>
      <c r="D99" s="103">
        <v>38.229999999999997</v>
      </c>
      <c r="E99" s="103">
        <f t="shared" si="77"/>
        <v>26.130000000000003</v>
      </c>
      <c r="F99" s="105">
        <v>64.36</v>
      </c>
      <c r="G99" s="114"/>
      <c r="H99" s="103">
        <v>64.36</v>
      </c>
      <c r="I99" s="3">
        <v>231.51</v>
      </c>
      <c r="J99" s="67">
        <v>27.27</v>
      </c>
      <c r="K99" s="103">
        <v>24.42</v>
      </c>
      <c r="L99" s="67">
        <v>53.48</v>
      </c>
      <c r="M99" s="67">
        <v>30.68</v>
      </c>
      <c r="N99" s="67">
        <f t="shared" si="64"/>
        <v>22.799999999999997</v>
      </c>
      <c r="O99" s="67">
        <v>92.08</v>
      </c>
    </row>
    <row r="100" spans="2:15" x14ac:dyDescent="0.3">
      <c r="B100" s="2" t="s">
        <v>201</v>
      </c>
      <c r="C100" s="70">
        <v>31005946</v>
      </c>
      <c r="D100" s="103">
        <v>17.579999999999998</v>
      </c>
      <c r="E100" s="103">
        <f t="shared" si="77"/>
        <v>20.630000000000003</v>
      </c>
      <c r="F100" s="105">
        <v>38.21</v>
      </c>
      <c r="G100" s="103">
        <v>9.15</v>
      </c>
      <c r="H100" s="103">
        <v>29.060000000000002</v>
      </c>
      <c r="I100" s="104">
        <v>141.22</v>
      </c>
      <c r="J100" s="67">
        <v>12.69</v>
      </c>
      <c r="K100" s="103">
        <v>12.51</v>
      </c>
      <c r="L100" s="67">
        <v>24.9</v>
      </c>
      <c r="M100" s="67">
        <v>28.73</v>
      </c>
      <c r="N100" s="67">
        <f t="shared" si="64"/>
        <v>-3.8300000000000018</v>
      </c>
      <c r="O100" s="67">
        <v>-47.38</v>
      </c>
    </row>
    <row r="101" spans="2:15" x14ac:dyDescent="0.3">
      <c r="B101" s="2" t="s">
        <v>202</v>
      </c>
      <c r="C101" s="70">
        <v>27678028</v>
      </c>
      <c r="D101" s="103">
        <v>29.95</v>
      </c>
      <c r="E101" s="103">
        <f t="shared" si="77"/>
        <v>38.31</v>
      </c>
      <c r="F101" s="105">
        <v>68.260000000000005</v>
      </c>
      <c r="G101" s="103">
        <v>22.68</v>
      </c>
      <c r="H101" s="103">
        <v>45.580000000000005</v>
      </c>
      <c r="I101" s="104">
        <v>279.5</v>
      </c>
      <c r="J101" s="2">
        <v>18.04</v>
      </c>
      <c r="K101" s="103">
        <v>41.67</v>
      </c>
      <c r="L101" s="2">
        <v>60.09</v>
      </c>
      <c r="M101" s="2">
        <v>32</v>
      </c>
      <c r="N101" s="67">
        <f t="shared" si="64"/>
        <v>28.090000000000003</v>
      </c>
      <c r="O101" s="2">
        <v>-49.06</v>
      </c>
    </row>
    <row r="102" spans="2:15" x14ac:dyDescent="0.3">
      <c r="B102" s="2" t="s">
        <v>203</v>
      </c>
      <c r="C102" s="70">
        <v>13429025</v>
      </c>
      <c r="D102" s="103">
        <v>17.5</v>
      </c>
      <c r="E102" s="103">
        <f t="shared" si="77"/>
        <v>41.35</v>
      </c>
      <c r="F102" s="105">
        <v>58.85</v>
      </c>
      <c r="G102" s="103">
        <v>24.28</v>
      </c>
      <c r="H102" s="103">
        <v>34.57</v>
      </c>
      <c r="I102" s="104">
        <v>299.5</v>
      </c>
      <c r="J102" s="2">
        <v>30.45</v>
      </c>
      <c r="K102" s="103">
        <v>19.98</v>
      </c>
      <c r="L102" s="2">
        <v>60.43</v>
      </c>
      <c r="M102" s="2">
        <v>30.7</v>
      </c>
      <c r="N102" s="67">
        <f t="shared" si="64"/>
        <v>29.73</v>
      </c>
      <c r="O102" s="2">
        <v>78.25</v>
      </c>
    </row>
  </sheetData>
  <mergeCells count="4">
    <mergeCell ref="A3:A27"/>
    <mergeCell ref="A28:A52"/>
    <mergeCell ref="D1:I1"/>
    <mergeCell ref="J1:O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tabSelected="1" workbookViewId="0">
      <selection activeCell="H20" sqref="H20"/>
    </sheetView>
  </sheetViews>
  <sheetFormatPr defaultRowHeight="16.5" x14ac:dyDescent="0.3"/>
  <cols>
    <col min="1" max="1" width="9" style="3"/>
    <col min="2" max="2" width="9" style="2"/>
    <col min="3" max="3" width="9.875" style="3" customWidth="1"/>
    <col min="4" max="5" width="11.25" style="126" customWidth="1"/>
    <col min="6" max="6" width="10.625" style="126" customWidth="1"/>
    <col min="7" max="8" width="19.5" style="126" customWidth="1"/>
    <col min="9" max="9" width="10.625" style="126" customWidth="1"/>
    <col min="10" max="10" width="9" style="4"/>
    <col min="11" max="11" width="9" style="3"/>
    <col min="12" max="15" width="9" style="125"/>
    <col min="16" max="16" width="9" style="3"/>
    <col min="17" max="17" width="9" style="9"/>
    <col min="18" max="25" width="9" style="2"/>
    <col min="26" max="26" width="9" style="3"/>
    <col min="27" max="16384" width="9" style="2"/>
  </cols>
  <sheetData>
    <row r="1" spans="1:36" ht="16.5" customHeight="1" x14ac:dyDescent="0.3">
      <c r="E1" s="149" t="s">
        <v>353</v>
      </c>
      <c r="F1" s="149" t="s">
        <v>352</v>
      </c>
      <c r="L1" s="137" t="s">
        <v>312</v>
      </c>
      <c r="M1" s="139"/>
      <c r="N1" s="139"/>
      <c r="O1" s="139"/>
      <c r="P1" s="138"/>
      <c r="R1" s="137" t="s">
        <v>70</v>
      </c>
      <c r="S1" s="136"/>
      <c r="T1" s="136"/>
      <c r="U1" s="136"/>
      <c r="V1" s="136"/>
      <c r="W1" s="136"/>
      <c r="X1" s="136"/>
      <c r="Y1" s="136"/>
      <c r="Z1" s="138"/>
      <c r="AA1" s="136" t="s">
        <v>153</v>
      </c>
      <c r="AB1" s="136"/>
      <c r="AC1" s="136"/>
      <c r="AD1" s="136"/>
      <c r="AE1" s="136"/>
      <c r="AF1" s="136"/>
      <c r="AG1" s="136"/>
      <c r="AH1" s="136"/>
      <c r="AI1" s="136"/>
      <c r="AJ1" s="136"/>
    </row>
    <row r="2" spans="1:36" ht="16.5" customHeight="1" x14ac:dyDescent="0.3">
      <c r="E2" s="149"/>
      <c r="F2" s="149"/>
      <c r="I2" s="150" t="s">
        <v>318</v>
      </c>
      <c r="J2" s="137" t="s">
        <v>141</v>
      </c>
      <c r="K2" s="138"/>
      <c r="R2" s="137" t="s">
        <v>142</v>
      </c>
      <c r="S2" s="139"/>
      <c r="T2" s="2" t="s">
        <v>145</v>
      </c>
      <c r="U2" s="2" t="s">
        <v>147</v>
      </c>
      <c r="V2" s="136" t="s">
        <v>148</v>
      </c>
      <c r="W2" s="136"/>
      <c r="X2" s="136"/>
      <c r="Y2" s="136"/>
      <c r="Z2" s="138"/>
      <c r="AA2" s="136" t="s">
        <v>142</v>
      </c>
      <c r="AB2" s="136"/>
      <c r="AC2" s="2" t="s">
        <v>145</v>
      </c>
      <c r="AD2" s="2" t="s">
        <v>147</v>
      </c>
      <c r="AE2" s="136" t="s">
        <v>148</v>
      </c>
      <c r="AF2" s="136"/>
      <c r="AG2" s="136"/>
      <c r="AH2" s="136"/>
      <c r="AI2" s="136"/>
      <c r="AJ2" s="136"/>
    </row>
    <row r="3" spans="1:36" x14ac:dyDescent="0.3">
      <c r="A3" s="22" t="s">
        <v>136</v>
      </c>
      <c r="B3" s="5" t="s">
        <v>0</v>
      </c>
      <c r="C3" s="22" t="s">
        <v>1</v>
      </c>
      <c r="D3" s="124" t="s">
        <v>315</v>
      </c>
      <c r="E3" s="152"/>
      <c r="F3" s="152"/>
      <c r="G3" s="124" t="s">
        <v>314</v>
      </c>
      <c r="H3" s="124" t="s">
        <v>325</v>
      </c>
      <c r="I3" s="151"/>
      <c r="J3" s="94" t="s">
        <v>139</v>
      </c>
      <c r="K3" s="22" t="s">
        <v>140</v>
      </c>
      <c r="L3" s="23" t="s">
        <v>143</v>
      </c>
      <c r="M3" s="23" t="s">
        <v>144</v>
      </c>
      <c r="N3" s="2" t="s">
        <v>145</v>
      </c>
      <c r="O3" s="2" t="s">
        <v>147</v>
      </c>
      <c r="P3" s="22" t="s">
        <v>148</v>
      </c>
      <c r="Q3" s="96" t="s">
        <v>313</v>
      </c>
      <c r="R3" s="23" t="s">
        <v>143</v>
      </c>
      <c r="S3" s="23" t="s">
        <v>144</v>
      </c>
      <c r="T3" s="5" t="s">
        <v>146</v>
      </c>
      <c r="U3" s="5" t="s">
        <v>146</v>
      </c>
      <c r="V3" s="24" t="s">
        <v>149</v>
      </c>
      <c r="W3" s="5" t="s">
        <v>150</v>
      </c>
      <c r="X3" s="5" t="s">
        <v>151</v>
      </c>
      <c r="Y3" s="5" t="s">
        <v>152</v>
      </c>
      <c r="Z3" s="22" t="s">
        <v>146</v>
      </c>
      <c r="AA3" s="23" t="s">
        <v>143</v>
      </c>
      <c r="AB3" s="23" t="s">
        <v>144</v>
      </c>
      <c r="AC3" s="5" t="s">
        <v>146</v>
      </c>
      <c r="AD3" s="5" t="s">
        <v>146</v>
      </c>
      <c r="AE3" s="24" t="s">
        <v>149</v>
      </c>
      <c r="AF3" s="5" t="s">
        <v>150</v>
      </c>
      <c r="AG3" s="5" t="s">
        <v>151</v>
      </c>
      <c r="AH3" s="5" t="s">
        <v>152</v>
      </c>
      <c r="AI3" s="5" t="s">
        <v>154</v>
      </c>
      <c r="AJ3" s="5" t="s">
        <v>146</v>
      </c>
    </row>
    <row r="4" spans="1:36" x14ac:dyDescent="0.3">
      <c r="A4" s="132" t="s">
        <v>137</v>
      </c>
      <c r="B4" s="14" t="s">
        <v>2</v>
      </c>
      <c r="C4" s="37" t="s">
        <v>3</v>
      </c>
      <c r="D4" s="14" t="s">
        <v>316</v>
      </c>
      <c r="E4" s="14" t="s">
        <v>317</v>
      </c>
      <c r="F4" s="126">
        <v>1</v>
      </c>
      <c r="G4" s="14" t="s">
        <v>362</v>
      </c>
      <c r="H4" s="14" t="s">
        <v>326</v>
      </c>
      <c r="I4" s="14"/>
      <c r="J4" s="15"/>
      <c r="K4" s="54">
        <v>12.4</v>
      </c>
      <c r="L4" s="73">
        <f>AA4-R4</f>
        <v>-7</v>
      </c>
      <c r="M4" s="73">
        <f>AB4-S4</f>
        <v>3</v>
      </c>
      <c r="N4" s="73">
        <f>AC4-T4</f>
        <v>-6</v>
      </c>
      <c r="O4" s="127">
        <f>AD4-U4</f>
        <v>-1.3000000000000012E-2</v>
      </c>
      <c r="P4" s="128">
        <f>AJ4-Z4</f>
        <v>1.9500000000000002</v>
      </c>
      <c r="Q4" s="130">
        <v>0.51900000000000002</v>
      </c>
      <c r="R4" s="73">
        <v>7</v>
      </c>
      <c r="S4" s="73">
        <v>5</v>
      </c>
      <c r="T4" s="73">
        <v>19</v>
      </c>
      <c r="U4" s="74">
        <v>0.68200000000000005</v>
      </c>
      <c r="V4" s="75">
        <v>2.4</v>
      </c>
      <c r="W4" s="75">
        <v>2.6</v>
      </c>
      <c r="X4" s="75">
        <v>2</v>
      </c>
      <c r="Y4" s="75">
        <v>3.2</v>
      </c>
      <c r="Z4" s="76">
        <v>2.5499999999999998</v>
      </c>
      <c r="AA4" s="73">
        <v>0</v>
      </c>
      <c r="AB4" s="73">
        <v>8</v>
      </c>
      <c r="AC4" s="73">
        <v>13</v>
      </c>
      <c r="AD4" s="74">
        <v>0.66900000000000004</v>
      </c>
      <c r="AE4" s="75">
        <v>4</v>
      </c>
      <c r="AF4" s="75">
        <v>5</v>
      </c>
      <c r="AG4" s="75">
        <v>4.2</v>
      </c>
      <c r="AH4" s="75">
        <v>5</v>
      </c>
      <c r="AI4" s="75">
        <v>4.5</v>
      </c>
      <c r="AJ4" s="77">
        <v>4.5</v>
      </c>
    </row>
    <row r="5" spans="1:36" x14ac:dyDescent="0.3">
      <c r="A5" s="133"/>
      <c r="B5" s="1" t="s">
        <v>4</v>
      </c>
      <c r="C5" s="29" t="s">
        <v>5</v>
      </c>
      <c r="D5" s="146" t="s">
        <v>316</v>
      </c>
      <c r="E5" s="146" t="s">
        <v>320</v>
      </c>
      <c r="F5" s="126">
        <v>0</v>
      </c>
      <c r="G5" s="146" t="s">
        <v>363</v>
      </c>
      <c r="H5" s="146" t="s">
        <v>327</v>
      </c>
      <c r="I5" s="146"/>
      <c r="J5" s="63"/>
      <c r="K5" s="48">
        <v>21.6</v>
      </c>
      <c r="L5" s="73">
        <f t="shared" ref="L5:L36" si="0">AA5-R5</f>
        <v>-4</v>
      </c>
      <c r="M5" s="73">
        <f t="shared" ref="M5:M68" si="1">AB5-S5</f>
        <v>3</v>
      </c>
      <c r="N5" s="73">
        <f t="shared" ref="N5:N68" si="2">AC5-T5</f>
        <v>-12</v>
      </c>
      <c r="O5" s="127">
        <f t="shared" ref="O5:O68" si="3">AD5-U5</f>
        <v>0.48600000000000004</v>
      </c>
      <c r="P5" s="128">
        <f t="shared" ref="P5:P68" si="4">AJ5-Z5</f>
        <v>2</v>
      </c>
      <c r="Q5" s="130">
        <v>0.78</v>
      </c>
      <c r="R5" s="78">
        <v>8</v>
      </c>
      <c r="S5" s="78">
        <v>0</v>
      </c>
      <c r="T5" s="78">
        <v>23</v>
      </c>
      <c r="U5" s="79">
        <v>0.19600000000000001</v>
      </c>
      <c r="V5" s="80">
        <v>2</v>
      </c>
      <c r="W5" s="80">
        <v>1.6</v>
      </c>
      <c r="X5" s="80">
        <v>1.6</v>
      </c>
      <c r="Y5" s="80">
        <v>2.4</v>
      </c>
      <c r="Z5" s="81">
        <v>1.9</v>
      </c>
      <c r="AA5" s="78">
        <v>4</v>
      </c>
      <c r="AB5" s="78">
        <v>3</v>
      </c>
      <c r="AC5" s="78">
        <v>11</v>
      </c>
      <c r="AD5" s="79">
        <v>0.68200000000000005</v>
      </c>
      <c r="AE5" s="80">
        <v>3.8</v>
      </c>
      <c r="AF5" s="80">
        <v>4.4000000000000004</v>
      </c>
      <c r="AG5" s="80">
        <v>4</v>
      </c>
      <c r="AH5" s="80">
        <v>3.2</v>
      </c>
      <c r="AI5" s="80">
        <v>4</v>
      </c>
      <c r="AJ5" s="67">
        <v>3.9</v>
      </c>
    </row>
    <row r="6" spans="1:36" x14ac:dyDescent="0.3">
      <c r="A6" s="133"/>
      <c r="B6" s="1" t="s">
        <v>6</v>
      </c>
      <c r="C6" s="29" t="s">
        <v>45</v>
      </c>
      <c r="D6" s="146" t="s">
        <v>321</v>
      </c>
      <c r="E6" s="146" t="s">
        <v>320</v>
      </c>
      <c r="F6" s="126">
        <v>0</v>
      </c>
      <c r="G6" s="146" t="s">
        <v>322</v>
      </c>
      <c r="H6" s="146" t="s">
        <v>320</v>
      </c>
      <c r="I6" s="146"/>
      <c r="J6" s="63"/>
      <c r="K6" s="3">
        <v>11.3</v>
      </c>
      <c r="L6" s="73">
        <f t="shared" si="0"/>
        <v>-5</v>
      </c>
      <c r="M6" s="73">
        <f t="shared" si="1"/>
        <v>-4</v>
      </c>
      <c r="N6" s="73">
        <f t="shared" si="2"/>
        <v>-2</v>
      </c>
      <c r="O6" s="127">
        <f t="shared" si="3"/>
        <v>0</v>
      </c>
      <c r="P6" s="128">
        <f t="shared" si="4"/>
        <v>0.35000000000000009</v>
      </c>
      <c r="Q6" s="130">
        <v>0.85199999999999998</v>
      </c>
      <c r="R6" s="78">
        <v>8</v>
      </c>
      <c r="S6" s="78">
        <v>7</v>
      </c>
      <c r="T6" s="78">
        <v>28</v>
      </c>
      <c r="U6" s="79">
        <v>0.41</v>
      </c>
      <c r="V6" s="80">
        <v>1.8</v>
      </c>
      <c r="W6" s="80">
        <v>2.8</v>
      </c>
      <c r="X6" s="80">
        <v>2</v>
      </c>
      <c r="Y6" s="80">
        <v>2.2000000000000002</v>
      </c>
      <c r="Z6" s="81">
        <v>2.25</v>
      </c>
      <c r="AA6" s="78">
        <v>3</v>
      </c>
      <c r="AB6" s="78">
        <v>3</v>
      </c>
      <c r="AC6" s="78">
        <v>26</v>
      </c>
      <c r="AD6" s="79">
        <v>0.41</v>
      </c>
      <c r="AE6" s="80">
        <v>2.6</v>
      </c>
      <c r="AF6" s="80">
        <v>3</v>
      </c>
      <c r="AG6" s="80">
        <v>3</v>
      </c>
      <c r="AH6" s="80">
        <v>2</v>
      </c>
      <c r="AI6" s="80">
        <v>2.5</v>
      </c>
      <c r="AJ6" s="67">
        <v>2.6</v>
      </c>
    </row>
    <row r="7" spans="1:36" x14ac:dyDescent="0.3">
      <c r="A7" s="133"/>
      <c r="B7" s="1" t="s">
        <v>7</v>
      </c>
      <c r="C7" s="29" t="s">
        <v>46</v>
      </c>
      <c r="D7" s="146" t="s">
        <v>321</v>
      </c>
      <c r="E7" s="146" t="s">
        <v>322</v>
      </c>
      <c r="F7" s="126">
        <v>0</v>
      </c>
      <c r="G7" s="146" t="s">
        <v>320</v>
      </c>
      <c r="H7" s="146" t="s">
        <v>328</v>
      </c>
      <c r="I7" s="146"/>
      <c r="K7" s="3">
        <v>19.399999999999999</v>
      </c>
      <c r="L7" s="73">
        <f t="shared" si="0"/>
        <v>-7</v>
      </c>
      <c r="M7" s="73">
        <f t="shared" si="1"/>
        <v>-4</v>
      </c>
      <c r="N7" s="73">
        <f t="shared" si="2"/>
        <v>-15</v>
      </c>
      <c r="O7" s="127">
        <f t="shared" si="3"/>
        <v>0.43200000000000005</v>
      </c>
      <c r="P7" s="128">
        <f t="shared" si="4"/>
        <v>2.25</v>
      </c>
      <c r="Q7" s="130">
        <v>0.98399999999999999</v>
      </c>
      <c r="R7" s="78">
        <v>8</v>
      </c>
      <c r="S7" s="78">
        <v>5</v>
      </c>
      <c r="T7" s="78">
        <v>18</v>
      </c>
      <c r="U7" s="79">
        <v>0.56799999999999995</v>
      </c>
      <c r="V7" s="80">
        <v>2.8</v>
      </c>
      <c r="W7" s="80">
        <v>2.4</v>
      </c>
      <c r="X7" s="80">
        <v>1.2</v>
      </c>
      <c r="Y7" s="80">
        <v>2.6</v>
      </c>
      <c r="Z7" s="81">
        <v>2.25</v>
      </c>
      <c r="AA7" s="78">
        <v>1</v>
      </c>
      <c r="AB7" s="78">
        <v>1</v>
      </c>
      <c r="AC7" s="78">
        <v>3</v>
      </c>
      <c r="AD7" s="79">
        <v>1</v>
      </c>
      <c r="AE7" s="80">
        <v>4.4000000000000004</v>
      </c>
      <c r="AF7" s="80">
        <v>4.2</v>
      </c>
      <c r="AG7" s="80">
        <v>4.5999999999999996</v>
      </c>
      <c r="AH7" s="80">
        <v>4.4000000000000004</v>
      </c>
      <c r="AI7" s="80">
        <v>5</v>
      </c>
      <c r="AJ7" s="67">
        <v>4.5</v>
      </c>
    </row>
    <row r="8" spans="1:36" x14ac:dyDescent="0.3">
      <c r="A8" s="133"/>
      <c r="B8" s="1" t="s">
        <v>8</v>
      </c>
      <c r="C8" s="29" t="s">
        <v>9</v>
      </c>
      <c r="D8" s="146" t="s">
        <v>323</v>
      </c>
      <c r="E8" s="146" t="s">
        <v>324</v>
      </c>
      <c r="F8" s="126">
        <v>1</v>
      </c>
      <c r="G8" s="146"/>
      <c r="H8" s="146" t="s">
        <v>329</v>
      </c>
      <c r="I8" s="146"/>
      <c r="J8" s="63"/>
      <c r="K8" s="3">
        <v>14.7</v>
      </c>
      <c r="L8" s="73">
        <f t="shared" si="0"/>
        <v>-3</v>
      </c>
      <c r="M8" s="73">
        <f t="shared" si="1"/>
        <v>4</v>
      </c>
      <c r="N8" s="73">
        <f t="shared" si="2"/>
        <v>-11</v>
      </c>
      <c r="O8" s="127">
        <f t="shared" si="3"/>
        <v>0.31699999999999995</v>
      </c>
      <c r="P8" s="128">
        <f t="shared" si="4"/>
        <v>1.5499999999999998</v>
      </c>
      <c r="Q8" s="129"/>
      <c r="R8" s="78">
        <v>7</v>
      </c>
      <c r="S8" s="78">
        <v>0</v>
      </c>
      <c r="T8" s="78">
        <v>24</v>
      </c>
      <c r="U8" s="79">
        <v>9.2999999999999999E-2</v>
      </c>
      <c r="V8" s="80">
        <v>1.8</v>
      </c>
      <c r="W8" s="80">
        <v>1.6</v>
      </c>
      <c r="X8" s="80">
        <v>2</v>
      </c>
      <c r="Y8" s="80">
        <v>2</v>
      </c>
      <c r="Z8" s="81">
        <v>1.85</v>
      </c>
      <c r="AA8" s="78">
        <v>4</v>
      </c>
      <c r="AB8" s="78">
        <v>4</v>
      </c>
      <c r="AC8" s="78">
        <v>13</v>
      </c>
      <c r="AD8" s="79">
        <v>0.41</v>
      </c>
      <c r="AE8" s="80">
        <v>3.4</v>
      </c>
      <c r="AF8" s="80">
        <v>3.4</v>
      </c>
      <c r="AG8" s="80">
        <v>3</v>
      </c>
      <c r="AH8" s="80">
        <v>3.8</v>
      </c>
      <c r="AI8" s="80">
        <v>3</v>
      </c>
      <c r="AJ8" s="67">
        <v>3.4</v>
      </c>
    </row>
    <row r="9" spans="1:36" x14ac:dyDescent="0.3">
      <c r="A9" s="133"/>
      <c r="B9" s="1" t="s">
        <v>10</v>
      </c>
      <c r="C9" s="29" t="s">
        <v>47</v>
      </c>
      <c r="D9" s="146" t="s">
        <v>316</v>
      </c>
      <c r="E9" s="146" t="s">
        <v>330</v>
      </c>
      <c r="F9" s="126">
        <v>0</v>
      </c>
      <c r="G9" s="146"/>
      <c r="H9" s="146" t="s">
        <v>331</v>
      </c>
      <c r="I9" s="146"/>
      <c r="J9" s="63"/>
      <c r="K9" s="48">
        <v>13.7</v>
      </c>
      <c r="L9" s="73">
        <f t="shared" si="0"/>
        <v>1</v>
      </c>
      <c r="M9" s="73">
        <f t="shared" si="1"/>
        <v>0</v>
      </c>
      <c r="N9" s="73">
        <f t="shared" si="2"/>
        <v>9</v>
      </c>
      <c r="O9" s="127">
        <f t="shared" si="3"/>
        <v>-4.500000000000004E-2</v>
      </c>
      <c r="P9" s="128">
        <f t="shared" si="4"/>
        <v>9.9999999999999645E-2</v>
      </c>
      <c r="Q9" s="130">
        <v>0.66</v>
      </c>
      <c r="R9" s="78">
        <v>1</v>
      </c>
      <c r="S9" s="78">
        <v>2</v>
      </c>
      <c r="T9" s="78">
        <v>3</v>
      </c>
      <c r="U9" s="79">
        <v>0.68700000000000006</v>
      </c>
      <c r="V9" s="80">
        <v>4.8</v>
      </c>
      <c r="W9" s="80">
        <v>3.6</v>
      </c>
      <c r="X9" s="80">
        <v>3.2</v>
      </c>
      <c r="Y9" s="80">
        <v>3.2</v>
      </c>
      <c r="Z9" s="81">
        <v>3.7</v>
      </c>
      <c r="AA9" s="78">
        <v>2</v>
      </c>
      <c r="AB9" s="78">
        <v>2</v>
      </c>
      <c r="AC9" s="78">
        <v>12</v>
      </c>
      <c r="AD9" s="79">
        <v>0.64200000000000002</v>
      </c>
      <c r="AE9" s="80">
        <v>3.8</v>
      </c>
      <c r="AF9" s="80">
        <v>3.4</v>
      </c>
      <c r="AG9" s="80">
        <v>4.2</v>
      </c>
      <c r="AH9" s="80">
        <v>3.6</v>
      </c>
      <c r="AI9" s="80">
        <v>4.5</v>
      </c>
      <c r="AJ9" s="67">
        <v>3.8</v>
      </c>
    </row>
    <row r="10" spans="1:36" x14ac:dyDescent="0.3">
      <c r="A10" s="133"/>
      <c r="B10" s="1" t="s">
        <v>11</v>
      </c>
      <c r="C10" s="29" t="s">
        <v>48</v>
      </c>
      <c r="D10" s="146" t="s">
        <v>316</v>
      </c>
      <c r="E10" s="146" t="s">
        <v>332</v>
      </c>
      <c r="F10" s="126">
        <v>0</v>
      </c>
      <c r="G10" s="146" t="s">
        <v>364</v>
      </c>
      <c r="H10" s="146" t="s">
        <v>320</v>
      </c>
      <c r="I10" s="146"/>
      <c r="J10" s="4">
        <v>13.3</v>
      </c>
      <c r="K10" s="4">
        <v>13.3</v>
      </c>
      <c r="L10" s="73">
        <f t="shared" si="0"/>
        <v>-9</v>
      </c>
      <c r="M10" s="73">
        <f t="shared" si="1"/>
        <v>-6</v>
      </c>
      <c r="N10" s="73">
        <f t="shared" si="2"/>
        <v>-17</v>
      </c>
      <c r="O10" s="127">
        <f t="shared" si="3"/>
        <v>-8.1000000000000003E-2</v>
      </c>
      <c r="P10" s="128">
        <f t="shared" si="4"/>
        <v>-2.25</v>
      </c>
      <c r="Q10" s="130">
        <v>0.69399999999999995</v>
      </c>
      <c r="R10" s="78">
        <v>9</v>
      </c>
      <c r="S10" s="78">
        <v>6</v>
      </c>
      <c r="T10" s="78">
        <v>17</v>
      </c>
      <c r="U10" s="79">
        <v>8.1000000000000003E-2</v>
      </c>
      <c r="V10" s="80">
        <v>2.4</v>
      </c>
      <c r="W10" s="80">
        <v>1.8</v>
      </c>
      <c r="X10" s="80">
        <v>2</v>
      </c>
      <c r="Y10" s="80">
        <v>2.8</v>
      </c>
      <c r="Z10" s="81">
        <v>2.25</v>
      </c>
      <c r="AA10" s="82"/>
      <c r="AB10" s="78"/>
      <c r="AC10" s="78"/>
      <c r="AD10" s="79"/>
      <c r="AE10" s="80"/>
      <c r="AF10" s="80"/>
      <c r="AG10" s="80"/>
      <c r="AH10" s="80"/>
      <c r="AI10" s="80"/>
      <c r="AJ10" s="67"/>
    </row>
    <row r="11" spans="1:36" x14ac:dyDescent="0.3">
      <c r="A11" s="133"/>
      <c r="B11" s="1" t="s">
        <v>12</v>
      </c>
      <c r="C11" s="29" t="s">
        <v>49</v>
      </c>
      <c r="D11" s="146" t="s">
        <v>321</v>
      </c>
      <c r="E11" s="146" t="s">
        <v>320</v>
      </c>
      <c r="F11" s="126">
        <v>0</v>
      </c>
      <c r="G11" s="146" t="s">
        <v>365</v>
      </c>
      <c r="H11" s="146" t="s">
        <v>320</v>
      </c>
      <c r="I11" s="146"/>
      <c r="J11" s="63"/>
      <c r="K11" s="3">
        <v>17.100000000000001</v>
      </c>
      <c r="L11" s="73">
        <f t="shared" si="0"/>
        <v>3</v>
      </c>
      <c r="M11" s="73">
        <f t="shared" si="1"/>
        <v>6</v>
      </c>
      <c r="N11" s="73">
        <f t="shared" si="2"/>
        <v>-8</v>
      </c>
      <c r="O11" s="127">
        <f t="shared" si="3"/>
        <v>0.61699999999999999</v>
      </c>
      <c r="P11" s="128">
        <f t="shared" si="4"/>
        <v>2.1</v>
      </c>
      <c r="Q11" s="130">
        <v>1.0920000000000001</v>
      </c>
      <c r="R11" s="78">
        <v>7</v>
      </c>
      <c r="S11" s="78">
        <v>4</v>
      </c>
      <c r="T11" s="78">
        <v>33</v>
      </c>
      <c r="U11" s="79">
        <v>6.5000000000000002E-2</v>
      </c>
      <c r="V11" s="80">
        <v>1.2</v>
      </c>
      <c r="W11" s="80">
        <v>1.6</v>
      </c>
      <c r="X11" s="80">
        <v>1.6</v>
      </c>
      <c r="Y11" s="80">
        <v>2</v>
      </c>
      <c r="Z11" s="81">
        <v>1.6</v>
      </c>
      <c r="AA11" s="78">
        <v>10</v>
      </c>
      <c r="AB11" s="78">
        <v>10</v>
      </c>
      <c r="AC11" s="78">
        <v>25</v>
      </c>
      <c r="AD11" s="79">
        <v>0.68200000000000005</v>
      </c>
      <c r="AE11" s="80">
        <v>3.8</v>
      </c>
      <c r="AF11" s="80">
        <v>3.8</v>
      </c>
      <c r="AG11" s="80">
        <v>3.2</v>
      </c>
      <c r="AH11" s="80">
        <v>4.2</v>
      </c>
      <c r="AI11" s="80">
        <v>3</v>
      </c>
      <c r="AJ11" s="67">
        <v>3.7</v>
      </c>
    </row>
    <row r="12" spans="1:36" x14ac:dyDescent="0.3">
      <c r="A12" s="133"/>
      <c r="B12" s="1" t="s">
        <v>13</v>
      </c>
      <c r="C12" s="29" t="s">
        <v>14</v>
      </c>
      <c r="D12" s="146" t="s">
        <v>324</v>
      </c>
      <c r="E12" s="146" t="s">
        <v>320</v>
      </c>
      <c r="F12" s="126">
        <v>0</v>
      </c>
      <c r="G12" s="146" t="s">
        <v>320</v>
      </c>
      <c r="H12" s="146" t="s">
        <v>320</v>
      </c>
      <c r="I12" s="146"/>
      <c r="J12" s="63"/>
      <c r="K12" s="3">
        <v>9.5</v>
      </c>
      <c r="L12" s="73">
        <f t="shared" si="0"/>
        <v>2</v>
      </c>
      <c r="M12" s="73">
        <f t="shared" si="1"/>
        <v>9</v>
      </c>
      <c r="N12" s="73">
        <f t="shared" si="2"/>
        <v>10</v>
      </c>
      <c r="O12" s="127">
        <f t="shared" si="3"/>
        <v>-0.27200000000000008</v>
      </c>
      <c r="P12" s="128">
        <f t="shared" si="4"/>
        <v>-4.9999999999999822E-2</v>
      </c>
      <c r="Q12" s="130">
        <v>0.73799999999999999</v>
      </c>
      <c r="R12" s="78">
        <v>6</v>
      </c>
      <c r="S12" s="78">
        <v>1</v>
      </c>
      <c r="T12" s="78">
        <v>15</v>
      </c>
      <c r="U12" s="79">
        <v>0.68200000000000005</v>
      </c>
      <c r="V12" s="80">
        <v>2.6</v>
      </c>
      <c r="W12" s="80">
        <v>1.8</v>
      </c>
      <c r="X12" s="80">
        <v>2.6</v>
      </c>
      <c r="Y12" s="80">
        <v>4</v>
      </c>
      <c r="Z12" s="81">
        <v>2.75</v>
      </c>
      <c r="AA12" s="78">
        <v>8</v>
      </c>
      <c r="AB12" s="78">
        <v>10</v>
      </c>
      <c r="AC12" s="78">
        <v>25</v>
      </c>
      <c r="AD12" s="79">
        <v>0.41</v>
      </c>
      <c r="AE12" s="80">
        <v>2.8</v>
      </c>
      <c r="AF12" s="80">
        <v>2.6</v>
      </c>
      <c r="AG12" s="80">
        <v>2.4</v>
      </c>
      <c r="AH12" s="80">
        <v>2.8</v>
      </c>
      <c r="AI12" s="80">
        <v>3</v>
      </c>
      <c r="AJ12" s="67">
        <v>2.7</v>
      </c>
    </row>
    <row r="13" spans="1:36" x14ac:dyDescent="0.3">
      <c r="A13" s="133"/>
      <c r="B13" s="1" t="s">
        <v>15</v>
      </c>
      <c r="C13" s="29" t="s">
        <v>16</v>
      </c>
      <c r="D13" s="146" t="s">
        <v>316</v>
      </c>
      <c r="E13" s="146" t="s">
        <v>320</v>
      </c>
      <c r="F13" s="126">
        <v>0</v>
      </c>
      <c r="G13" s="146" t="s">
        <v>333</v>
      </c>
      <c r="H13" s="146"/>
      <c r="I13" s="146"/>
      <c r="J13" s="63"/>
      <c r="K13" s="3">
        <v>9.9</v>
      </c>
      <c r="L13" s="73">
        <f t="shared" si="0"/>
        <v>-4</v>
      </c>
      <c r="M13" s="73">
        <f t="shared" si="1"/>
        <v>-2</v>
      </c>
      <c r="N13" s="73">
        <f t="shared" si="2"/>
        <v>-1</v>
      </c>
      <c r="O13" s="127">
        <f t="shared" si="3"/>
        <v>0.40200000000000002</v>
      </c>
      <c r="P13" s="128">
        <f t="shared" si="4"/>
        <v>0.10000000000000009</v>
      </c>
      <c r="Q13" s="130">
        <v>0.76400000000000001</v>
      </c>
      <c r="R13" s="78">
        <v>10</v>
      </c>
      <c r="S13" s="78">
        <v>10</v>
      </c>
      <c r="T13" s="78">
        <v>29</v>
      </c>
      <c r="U13" s="79">
        <v>0.151</v>
      </c>
      <c r="V13" s="80">
        <v>2.4</v>
      </c>
      <c r="W13" s="80">
        <v>1.2</v>
      </c>
      <c r="X13" s="80">
        <v>2.6</v>
      </c>
      <c r="Y13" s="80">
        <v>4.2</v>
      </c>
      <c r="Z13" s="81">
        <v>2.6</v>
      </c>
      <c r="AA13" s="78">
        <v>6</v>
      </c>
      <c r="AB13" s="78">
        <v>8</v>
      </c>
      <c r="AC13" s="78">
        <v>28</v>
      </c>
      <c r="AD13" s="79">
        <v>0.55300000000000005</v>
      </c>
      <c r="AE13" s="80">
        <v>2.4</v>
      </c>
      <c r="AF13" s="80">
        <v>3.2</v>
      </c>
      <c r="AG13" s="80">
        <v>2.4</v>
      </c>
      <c r="AH13" s="80">
        <v>2</v>
      </c>
      <c r="AI13" s="80">
        <v>4.5</v>
      </c>
      <c r="AJ13" s="67">
        <v>2.7</v>
      </c>
    </row>
    <row r="14" spans="1:36" x14ac:dyDescent="0.3">
      <c r="A14" s="133"/>
      <c r="B14" s="1" t="s">
        <v>17</v>
      </c>
      <c r="C14" s="29" t="s">
        <v>18</v>
      </c>
      <c r="D14" s="146" t="s">
        <v>316</v>
      </c>
      <c r="E14" s="146" t="s">
        <v>317</v>
      </c>
      <c r="F14" s="126">
        <v>1</v>
      </c>
      <c r="G14" s="146" t="s">
        <v>335</v>
      </c>
      <c r="H14" s="146" t="s">
        <v>320</v>
      </c>
      <c r="I14" s="146"/>
      <c r="K14" s="3">
        <v>18</v>
      </c>
      <c r="L14" s="73">
        <f t="shared" si="0"/>
        <v>-10</v>
      </c>
      <c r="M14" s="73">
        <f t="shared" si="1"/>
        <v>-8</v>
      </c>
      <c r="N14" s="73">
        <f t="shared" si="2"/>
        <v>-24</v>
      </c>
      <c r="O14" s="127">
        <f t="shared" si="3"/>
        <v>0.72700000000000009</v>
      </c>
      <c r="P14" s="128">
        <f t="shared" si="4"/>
        <v>1.1000000000000001</v>
      </c>
      <c r="Q14" s="131">
        <v>0.78800000000000003</v>
      </c>
      <c r="R14" s="78">
        <v>10</v>
      </c>
      <c r="S14" s="78">
        <v>10</v>
      </c>
      <c r="T14" s="78">
        <v>35</v>
      </c>
      <c r="U14" s="79">
        <v>-0.16900000000000001</v>
      </c>
      <c r="V14" s="80">
        <v>2.6</v>
      </c>
      <c r="W14" s="80">
        <v>2</v>
      </c>
      <c r="X14" s="80">
        <v>1.8</v>
      </c>
      <c r="Y14" s="80">
        <v>2.6</v>
      </c>
      <c r="Z14" s="81">
        <v>2.5</v>
      </c>
      <c r="AA14" s="78">
        <v>0</v>
      </c>
      <c r="AB14" s="78">
        <v>2</v>
      </c>
      <c r="AC14" s="78">
        <v>11</v>
      </c>
      <c r="AD14" s="79">
        <v>0.55800000000000005</v>
      </c>
      <c r="AE14" s="80">
        <v>3.2</v>
      </c>
      <c r="AF14" s="80">
        <v>4.5999999999999996</v>
      </c>
      <c r="AG14" s="80">
        <v>3.2</v>
      </c>
      <c r="AH14" s="80">
        <v>3</v>
      </c>
      <c r="AI14" s="80">
        <v>4.5</v>
      </c>
      <c r="AJ14" s="67">
        <v>3.6</v>
      </c>
    </row>
    <row r="15" spans="1:36" x14ac:dyDescent="0.3">
      <c r="A15" s="133"/>
      <c r="B15" s="1" t="s">
        <v>19</v>
      </c>
      <c r="C15" s="29" t="s">
        <v>20</v>
      </c>
      <c r="D15" s="146" t="s">
        <v>334</v>
      </c>
      <c r="E15" s="146" t="s">
        <v>320</v>
      </c>
      <c r="F15" s="126">
        <v>0</v>
      </c>
      <c r="G15" s="146" t="s">
        <v>345</v>
      </c>
      <c r="H15" s="146" t="s">
        <v>330</v>
      </c>
      <c r="I15" s="146"/>
      <c r="J15" s="63"/>
      <c r="K15" s="3">
        <v>12.4</v>
      </c>
      <c r="L15" s="73">
        <f t="shared" si="0"/>
        <v>-3</v>
      </c>
      <c r="M15" s="73">
        <f t="shared" si="1"/>
        <v>-3</v>
      </c>
      <c r="N15" s="73">
        <f t="shared" si="2"/>
        <v>-1</v>
      </c>
      <c r="O15" s="127">
        <f t="shared" si="3"/>
        <v>-0.129</v>
      </c>
      <c r="P15" s="128">
        <f t="shared" si="4"/>
        <v>0.14999999999999991</v>
      </c>
      <c r="Q15" s="130">
        <v>0.92600000000000005</v>
      </c>
      <c r="R15" s="78">
        <v>9</v>
      </c>
      <c r="S15" s="78">
        <v>9</v>
      </c>
      <c r="T15" s="78">
        <v>20</v>
      </c>
      <c r="U15" s="79">
        <v>0.68200000000000005</v>
      </c>
      <c r="V15" s="80">
        <v>3.2</v>
      </c>
      <c r="W15" s="80">
        <v>2.4</v>
      </c>
      <c r="X15" s="80">
        <v>2.8</v>
      </c>
      <c r="Y15" s="80">
        <v>4.2</v>
      </c>
      <c r="Z15" s="81">
        <v>3.15</v>
      </c>
      <c r="AA15" s="78">
        <v>6</v>
      </c>
      <c r="AB15" s="78">
        <v>6</v>
      </c>
      <c r="AC15" s="78">
        <v>19</v>
      </c>
      <c r="AD15" s="79">
        <v>0.55300000000000005</v>
      </c>
      <c r="AE15" s="80">
        <v>3.6</v>
      </c>
      <c r="AF15" s="80">
        <v>3.6</v>
      </c>
      <c r="AG15" s="80">
        <v>2.8</v>
      </c>
      <c r="AH15" s="80">
        <v>3.4</v>
      </c>
      <c r="AI15" s="80">
        <v>3</v>
      </c>
      <c r="AJ15" s="67">
        <v>3.3</v>
      </c>
    </row>
    <row r="16" spans="1:36" x14ac:dyDescent="0.3">
      <c r="A16" s="133"/>
      <c r="B16" s="1" t="s">
        <v>21</v>
      </c>
      <c r="C16" s="29" t="s">
        <v>50</v>
      </c>
      <c r="D16" s="146" t="s">
        <v>321</v>
      </c>
      <c r="E16" s="146" t="s">
        <v>328</v>
      </c>
      <c r="F16" s="126">
        <v>0</v>
      </c>
      <c r="G16" s="146" t="s">
        <v>346</v>
      </c>
      <c r="H16" s="146" t="s">
        <v>320</v>
      </c>
      <c r="I16" s="146"/>
      <c r="K16" s="63">
        <v>15.1</v>
      </c>
      <c r="L16" s="73">
        <f t="shared" si="0"/>
        <v>0</v>
      </c>
      <c r="M16" s="73">
        <f t="shared" si="1"/>
        <v>0</v>
      </c>
      <c r="N16" s="73">
        <f t="shared" si="2"/>
        <v>2</v>
      </c>
      <c r="O16" s="127">
        <f t="shared" si="3"/>
        <v>0.33399999999999996</v>
      </c>
      <c r="P16" s="128">
        <f t="shared" si="4"/>
        <v>-0.44999999999999973</v>
      </c>
      <c r="Q16" s="130">
        <v>0.71799999999999997</v>
      </c>
      <c r="R16" s="69">
        <v>10</v>
      </c>
      <c r="S16" s="69">
        <v>0</v>
      </c>
      <c r="T16" s="69">
        <v>29</v>
      </c>
      <c r="U16" s="83">
        <v>7.5999999999999998E-2</v>
      </c>
      <c r="V16" s="84">
        <v>2.2000000000000002</v>
      </c>
      <c r="W16" s="84">
        <v>1.6</v>
      </c>
      <c r="X16" s="84">
        <v>1.4</v>
      </c>
      <c r="Y16" s="84">
        <v>3</v>
      </c>
      <c r="Z16" s="85">
        <v>2.0499999999999998</v>
      </c>
      <c r="AA16" s="78">
        <v>10</v>
      </c>
      <c r="AB16" s="78">
        <v>0</v>
      </c>
      <c r="AC16" s="78">
        <v>31</v>
      </c>
      <c r="AD16" s="79">
        <v>0.41</v>
      </c>
      <c r="AE16" s="80">
        <v>1.4</v>
      </c>
      <c r="AF16" s="80">
        <v>1.4</v>
      </c>
      <c r="AG16" s="80">
        <v>1.6</v>
      </c>
      <c r="AH16" s="80">
        <v>2</v>
      </c>
      <c r="AI16" s="80">
        <v>1.5</v>
      </c>
      <c r="AJ16" s="67">
        <v>1.6</v>
      </c>
    </row>
    <row r="17" spans="1:36" x14ac:dyDescent="0.3">
      <c r="A17" s="133"/>
      <c r="B17" s="1" t="s">
        <v>22</v>
      </c>
      <c r="C17" s="29" t="s">
        <v>23</v>
      </c>
      <c r="D17" s="146" t="s">
        <v>336</v>
      </c>
      <c r="E17" s="146" t="s">
        <v>320</v>
      </c>
      <c r="F17" s="126">
        <v>0</v>
      </c>
      <c r="G17" s="146" t="s">
        <v>347</v>
      </c>
      <c r="H17" s="146" t="s">
        <v>330</v>
      </c>
      <c r="I17" s="146"/>
      <c r="K17" s="63">
        <v>12.6</v>
      </c>
      <c r="L17" s="73">
        <f t="shared" si="0"/>
        <v>-1</v>
      </c>
      <c r="M17" s="73">
        <f t="shared" si="1"/>
        <v>-4</v>
      </c>
      <c r="N17" s="73">
        <f t="shared" si="2"/>
        <v>-6</v>
      </c>
      <c r="O17" s="127">
        <f t="shared" si="3"/>
        <v>0</v>
      </c>
      <c r="P17" s="128">
        <f t="shared" si="4"/>
        <v>0.65000000000000036</v>
      </c>
      <c r="Q17" s="130">
        <v>0.752</v>
      </c>
      <c r="R17" s="78">
        <v>7</v>
      </c>
      <c r="S17" s="78">
        <v>8</v>
      </c>
      <c r="T17" s="78">
        <v>24</v>
      </c>
      <c r="U17" s="79">
        <v>0.41</v>
      </c>
      <c r="V17" s="80">
        <v>2.4</v>
      </c>
      <c r="W17" s="80">
        <v>2.6</v>
      </c>
      <c r="X17" s="80">
        <v>2</v>
      </c>
      <c r="Y17" s="80">
        <v>3.2</v>
      </c>
      <c r="Z17" s="81">
        <v>2.5499999999999998</v>
      </c>
      <c r="AA17" s="78">
        <v>6</v>
      </c>
      <c r="AB17" s="78">
        <v>4</v>
      </c>
      <c r="AC17" s="78">
        <v>18</v>
      </c>
      <c r="AD17" s="79">
        <v>0.41</v>
      </c>
      <c r="AE17" s="80">
        <v>2.8</v>
      </c>
      <c r="AF17" s="80">
        <v>3.4</v>
      </c>
      <c r="AG17" s="80">
        <v>3.2</v>
      </c>
      <c r="AH17" s="80">
        <v>3.4</v>
      </c>
      <c r="AI17" s="80">
        <v>3.5</v>
      </c>
      <c r="AJ17" s="67">
        <v>3.2</v>
      </c>
    </row>
    <row r="18" spans="1:36" x14ac:dyDescent="0.3">
      <c r="A18" s="133"/>
      <c r="B18" s="1" t="s">
        <v>24</v>
      </c>
      <c r="C18" s="29" t="s">
        <v>51</v>
      </c>
      <c r="D18" s="146" t="s">
        <v>337</v>
      </c>
      <c r="E18" s="146" t="s">
        <v>320</v>
      </c>
      <c r="F18" s="126">
        <v>0</v>
      </c>
      <c r="G18" s="146"/>
      <c r="H18" s="146" t="s">
        <v>338</v>
      </c>
      <c r="I18" s="146"/>
      <c r="J18" s="63"/>
      <c r="K18" s="48">
        <v>15.9</v>
      </c>
      <c r="L18" s="73">
        <f t="shared" si="0"/>
        <v>0</v>
      </c>
      <c r="M18" s="73">
        <f t="shared" si="1"/>
        <v>0</v>
      </c>
      <c r="N18" s="73">
        <f t="shared" si="2"/>
        <v>0</v>
      </c>
      <c r="O18" s="127">
        <f t="shared" si="3"/>
        <v>0.38600000000000007</v>
      </c>
      <c r="P18" s="128">
        <f t="shared" si="4"/>
        <v>0.30000000000000027</v>
      </c>
      <c r="Q18" s="130">
        <v>0.84899999999999998</v>
      </c>
      <c r="R18" s="69">
        <v>7</v>
      </c>
      <c r="S18" s="69">
        <v>6</v>
      </c>
      <c r="T18" s="78">
        <v>21</v>
      </c>
      <c r="U18" s="79">
        <v>0.29599999999999999</v>
      </c>
      <c r="V18" s="80">
        <v>3.2</v>
      </c>
      <c r="W18" s="80">
        <v>2.4</v>
      </c>
      <c r="X18" s="80">
        <v>1.6</v>
      </c>
      <c r="Y18" s="80">
        <v>4</v>
      </c>
      <c r="Z18" s="81">
        <v>2.8</v>
      </c>
      <c r="AA18" s="78">
        <v>7</v>
      </c>
      <c r="AB18" s="78">
        <v>6</v>
      </c>
      <c r="AC18" s="78">
        <v>21</v>
      </c>
      <c r="AD18" s="79">
        <v>0.68200000000000005</v>
      </c>
      <c r="AE18" s="80">
        <v>2.6</v>
      </c>
      <c r="AF18" s="80">
        <v>2.4</v>
      </c>
      <c r="AG18" s="80">
        <v>3.2</v>
      </c>
      <c r="AH18" s="80">
        <v>3.6</v>
      </c>
      <c r="AI18" s="80">
        <v>4.5</v>
      </c>
      <c r="AJ18" s="67">
        <v>3.1</v>
      </c>
    </row>
    <row r="19" spans="1:36" x14ac:dyDescent="0.3">
      <c r="A19" s="133"/>
      <c r="B19" s="1" t="s">
        <v>25</v>
      </c>
      <c r="C19" s="29" t="s">
        <v>26</v>
      </c>
      <c r="D19" s="146" t="s">
        <v>334</v>
      </c>
      <c r="E19" s="146" t="s">
        <v>327</v>
      </c>
      <c r="F19" s="126">
        <v>0</v>
      </c>
      <c r="G19" s="146"/>
      <c r="H19" s="146" t="s">
        <v>338</v>
      </c>
      <c r="I19" s="146"/>
      <c r="J19" s="63"/>
      <c r="K19" s="48">
        <v>12.6</v>
      </c>
      <c r="L19" s="73">
        <f t="shared" si="0"/>
        <v>-2</v>
      </c>
      <c r="M19" s="73">
        <f t="shared" si="1"/>
        <v>1</v>
      </c>
      <c r="N19" s="73">
        <f t="shared" si="2"/>
        <v>-11</v>
      </c>
      <c r="O19" s="127">
        <f t="shared" si="3"/>
        <v>0.32899999999999996</v>
      </c>
      <c r="P19" s="128">
        <f t="shared" si="4"/>
        <v>1.0999999999999996</v>
      </c>
      <c r="Q19" s="130">
        <v>0.76200000000000001</v>
      </c>
      <c r="R19" s="78">
        <v>8</v>
      </c>
      <c r="S19" s="78">
        <v>7</v>
      </c>
      <c r="T19" s="78">
        <v>29</v>
      </c>
      <c r="U19" s="79">
        <v>8.1000000000000003E-2</v>
      </c>
      <c r="V19" s="80">
        <v>2.6</v>
      </c>
      <c r="W19" s="80">
        <v>1.8</v>
      </c>
      <c r="X19" s="80">
        <v>1.8</v>
      </c>
      <c r="Y19" s="80">
        <v>2.6</v>
      </c>
      <c r="Z19" s="81">
        <v>2.2000000000000002</v>
      </c>
      <c r="AA19" s="78">
        <v>6</v>
      </c>
      <c r="AB19" s="78">
        <v>8</v>
      </c>
      <c r="AC19" s="78">
        <v>18</v>
      </c>
      <c r="AD19" s="79">
        <v>0.41</v>
      </c>
      <c r="AE19" s="80">
        <v>3.4</v>
      </c>
      <c r="AF19" s="80">
        <v>3.2</v>
      </c>
      <c r="AG19" s="80">
        <v>3.8</v>
      </c>
      <c r="AH19" s="80">
        <v>2.4</v>
      </c>
      <c r="AI19" s="80">
        <v>4</v>
      </c>
      <c r="AJ19" s="67">
        <v>3.3</v>
      </c>
    </row>
    <row r="20" spans="1:36" x14ac:dyDescent="0.3">
      <c r="A20" s="133"/>
      <c r="B20" s="1" t="s">
        <v>27</v>
      </c>
      <c r="C20" s="29" t="s">
        <v>28</v>
      </c>
      <c r="D20" s="146" t="s">
        <v>316</v>
      </c>
      <c r="E20" s="146" t="s">
        <v>323</v>
      </c>
      <c r="F20" s="126">
        <v>1</v>
      </c>
      <c r="G20" s="146" t="s">
        <v>320</v>
      </c>
      <c r="H20" s="146" t="s">
        <v>343</v>
      </c>
      <c r="I20" s="146"/>
      <c r="K20" s="63">
        <v>14.4</v>
      </c>
      <c r="L20" s="73">
        <f t="shared" si="0"/>
        <v>-1</v>
      </c>
      <c r="M20" s="73">
        <f t="shared" si="1"/>
        <v>1</v>
      </c>
      <c r="N20" s="73">
        <f t="shared" si="2"/>
        <v>-1</v>
      </c>
      <c r="O20" s="127">
        <f t="shared" si="3"/>
        <v>0.47200000000000003</v>
      </c>
      <c r="P20" s="128">
        <f t="shared" si="4"/>
        <v>0</v>
      </c>
      <c r="Q20" s="130">
        <v>0.88900000000000001</v>
      </c>
      <c r="R20" s="78">
        <v>5</v>
      </c>
      <c r="S20" s="78">
        <v>4</v>
      </c>
      <c r="T20" s="78">
        <v>23</v>
      </c>
      <c r="U20" s="79">
        <v>8.1000000000000003E-2</v>
      </c>
      <c r="V20" s="80">
        <v>2.8</v>
      </c>
      <c r="W20" s="80">
        <v>3</v>
      </c>
      <c r="X20" s="80">
        <v>2</v>
      </c>
      <c r="Y20" s="80">
        <v>3</v>
      </c>
      <c r="Z20" s="81">
        <v>2.7</v>
      </c>
      <c r="AA20" s="78">
        <v>4</v>
      </c>
      <c r="AB20" s="78">
        <v>5</v>
      </c>
      <c r="AC20" s="78">
        <v>22</v>
      </c>
      <c r="AD20" s="79">
        <v>0.55300000000000005</v>
      </c>
      <c r="AE20" s="80">
        <v>2.4</v>
      </c>
      <c r="AF20" s="80">
        <v>3.2</v>
      </c>
      <c r="AG20" s="80">
        <v>2.4</v>
      </c>
      <c r="AH20" s="80">
        <v>2</v>
      </c>
      <c r="AI20" s="80">
        <v>4.5</v>
      </c>
      <c r="AJ20" s="67">
        <v>2.7</v>
      </c>
    </row>
    <row r="21" spans="1:36" x14ac:dyDescent="0.3">
      <c r="A21" s="133"/>
      <c r="B21" s="1" t="s">
        <v>29</v>
      </c>
      <c r="C21" s="29" t="s">
        <v>30</v>
      </c>
      <c r="D21" s="146" t="s">
        <v>316</v>
      </c>
      <c r="E21" s="146" t="s">
        <v>326</v>
      </c>
      <c r="F21" s="126">
        <v>0</v>
      </c>
      <c r="G21" s="146" t="s">
        <v>339</v>
      </c>
      <c r="H21" s="146" t="s">
        <v>340</v>
      </c>
      <c r="I21" s="146"/>
      <c r="J21" s="63"/>
      <c r="K21" s="48">
        <v>16</v>
      </c>
      <c r="L21" s="73">
        <f t="shared" si="0"/>
        <v>-8</v>
      </c>
      <c r="M21" s="73">
        <f t="shared" si="1"/>
        <v>-8</v>
      </c>
      <c r="N21" s="73">
        <f t="shared" si="2"/>
        <v>-3</v>
      </c>
      <c r="O21" s="127">
        <f t="shared" si="3"/>
        <v>0.31799999999999995</v>
      </c>
      <c r="P21" s="128">
        <f t="shared" si="4"/>
        <v>0.84999999999999964</v>
      </c>
      <c r="Q21" s="130">
        <v>0.80100000000000005</v>
      </c>
      <c r="R21" s="69">
        <v>8</v>
      </c>
      <c r="S21" s="69">
        <v>8</v>
      </c>
      <c r="T21" s="78">
        <v>7</v>
      </c>
      <c r="U21" s="79">
        <v>0.68200000000000005</v>
      </c>
      <c r="V21" s="80">
        <v>3.4</v>
      </c>
      <c r="W21" s="80">
        <v>3.4</v>
      </c>
      <c r="X21" s="80">
        <v>3.4</v>
      </c>
      <c r="Y21" s="80">
        <v>4.8</v>
      </c>
      <c r="Z21" s="81">
        <v>3.75</v>
      </c>
      <c r="AA21" s="78">
        <v>0</v>
      </c>
      <c r="AB21" s="78">
        <v>0</v>
      </c>
      <c r="AC21" s="78">
        <v>4</v>
      </c>
      <c r="AD21" s="79">
        <v>1</v>
      </c>
      <c r="AE21" s="80">
        <v>4.5999999999999996</v>
      </c>
      <c r="AF21" s="80">
        <v>4.8</v>
      </c>
      <c r="AG21" s="80">
        <v>4.5999999999999996</v>
      </c>
      <c r="AH21" s="80">
        <v>4.4000000000000004</v>
      </c>
      <c r="AI21" s="80">
        <v>5</v>
      </c>
      <c r="AJ21" s="67">
        <v>4.5999999999999996</v>
      </c>
    </row>
    <row r="22" spans="1:36" x14ac:dyDescent="0.3">
      <c r="A22" s="133"/>
      <c r="B22" s="1" t="s">
        <v>31</v>
      </c>
      <c r="C22" s="29" t="s">
        <v>32</v>
      </c>
      <c r="D22" s="146" t="s">
        <v>341</v>
      </c>
      <c r="E22" s="146" t="s">
        <v>324</v>
      </c>
      <c r="F22" s="126">
        <v>1</v>
      </c>
      <c r="G22" s="146" t="s">
        <v>348</v>
      </c>
      <c r="H22" s="146" t="s">
        <v>320</v>
      </c>
      <c r="I22" s="146"/>
      <c r="J22" s="63"/>
      <c r="K22" s="48">
        <v>10.6</v>
      </c>
      <c r="L22" s="73">
        <f t="shared" si="0"/>
        <v>-8</v>
      </c>
      <c r="M22" s="73">
        <f t="shared" si="1"/>
        <v>-7</v>
      </c>
      <c r="N22" s="73">
        <f t="shared" si="2"/>
        <v>-23</v>
      </c>
      <c r="O22" s="127">
        <f t="shared" si="3"/>
        <v>-0.41</v>
      </c>
      <c r="P22" s="128">
        <f t="shared" si="4"/>
        <v>-2.4</v>
      </c>
      <c r="Q22" s="130">
        <v>0.65100000000000002</v>
      </c>
      <c r="R22" s="78">
        <v>8</v>
      </c>
      <c r="S22" s="78">
        <v>7</v>
      </c>
      <c r="T22" s="78">
        <v>23</v>
      </c>
      <c r="U22" s="79">
        <v>0.41</v>
      </c>
      <c r="V22" s="80">
        <v>1.6</v>
      </c>
      <c r="W22" s="80">
        <v>3</v>
      </c>
      <c r="X22" s="80">
        <v>2.4</v>
      </c>
      <c r="Y22" s="80">
        <v>2.6</v>
      </c>
      <c r="Z22" s="81">
        <v>2.4</v>
      </c>
    </row>
    <row r="23" spans="1:36" x14ac:dyDescent="0.3">
      <c r="A23" s="133"/>
      <c r="B23" s="1" t="s">
        <v>33</v>
      </c>
      <c r="C23" s="29" t="s">
        <v>34</v>
      </c>
      <c r="D23" s="146" t="s">
        <v>342</v>
      </c>
      <c r="E23" s="146" t="s">
        <v>343</v>
      </c>
      <c r="F23" s="126">
        <v>1</v>
      </c>
      <c r="G23" s="146" t="s">
        <v>320</v>
      </c>
      <c r="H23" s="146" t="s">
        <v>320</v>
      </c>
      <c r="I23" s="146"/>
      <c r="J23" s="63">
        <v>29.7</v>
      </c>
      <c r="K23" s="63">
        <v>29.7</v>
      </c>
      <c r="L23" s="73">
        <f t="shared" si="0"/>
        <v>-7</v>
      </c>
      <c r="M23" s="73">
        <f t="shared" si="1"/>
        <v>-4</v>
      </c>
      <c r="N23" s="73">
        <f t="shared" si="2"/>
        <v>-9</v>
      </c>
      <c r="O23" s="127">
        <f t="shared" si="3"/>
        <v>0.14300000000000007</v>
      </c>
      <c r="P23" s="128">
        <f t="shared" si="4"/>
        <v>1.0500000000000003</v>
      </c>
      <c r="Q23" s="130">
        <v>1.016</v>
      </c>
      <c r="R23" s="78">
        <v>7</v>
      </c>
      <c r="S23" s="78">
        <v>7</v>
      </c>
      <c r="T23" s="78">
        <v>19</v>
      </c>
      <c r="U23" s="79">
        <v>0.41</v>
      </c>
      <c r="V23" s="80">
        <v>3.2</v>
      </c>
      <c r="W23" s="80">
        <v>2.8</v>
      </c>
      <c r="X23" s="80">
        <v>2</v>
      </c>
      <c r="Y23" s="80">
        <v>2.6</v>
      </c>
      <c r="Z23" s="81">
        <v>2.65</v>
      </c>
      <c r="AA23" s="78"/>
      <c r="AB23" s="78">
        <v>3</v>
      </c>
      <c r="AC23" s="78">
        <v>10</v>
      </c>
      <c r="AD23" s="79">
        <v>0.55300000000000005</v>
      </c>
      <c r="AE23" s="80">
        <v>3.6</v>
      </c>
      <c r="AF23" s="80">
        <v>4</v>
      </c>
      <c r="AG23" s="80">
        <v>3</v>
      </c>
      <c r="AH23" s="80">
        <v>3.8</v>
      </c>
      <c r="AI23" s="80">
        <v>4.5</v>
      </c>
      <c r="AJ23" s="67">
        <v>3.7</v>
      </c>
    </row>
    <row r="24" spans="1:36" x14ac:dyDescent="0.3">
      <c r="A24" s="133"/>
      <c r="B24" s="1" t="s">
        <v>35</v>
      </c>
      <c r="C24" s="29" t="s">
        <v>36</v>
      </c>
      <c r="D24" s="146" t="s">
        <v>316</v>
      </c>
      <c r="E24" s="146" t="s">
        <v>330</v>
      </c>
      <c r="F24" s="126">
        <v>0</v>
      </c>
      <c r="G24" s="146" t="s">
        <v>349</v>
      </c>
      <c r="H24" s="146" t="s">
        <v>344</v>
      </c>
      <c r="I24" s="146"/>
      <c r="J24" s="63"/>
      <c r="K24" s="48">
        <v>9.3000000000000007</v>
      </c>
      <c r="L24" s="73">
        <f t="shared" si="0"/>
        <v>-3</v>
      </c>
      <c r="M24" s="73">
        <f t="shared" si="1"/>
        <v>-5</v>
      </c>
      <c r="N24" s="73">
        <f t="shared" si="2"/>
        <v>-14</v>
      </c>
      <c r="O24" s="127">
        <f t="shared" si="3"/>
        <v>0.29600000000000004</v>
      </c>
      <c r="P24" s="128">
        <f t="shared" si="4"/>
        <v>1.6600000000000001</v>
      </c>
      <c r="Q24" s="130">
        <v>0.64700000000000002</v>
      </c>
      <c r="R24" s="69">
        <v>3</v>
      </c>
      <c r="S24" s="69">
        <v>10</v>
      </c>
      <c r="T24" s="69">
        <v>36</v>
      </c>
      <c r="U24" s="83">
        <v>-0.16900000000000001</v>
      </c>
      <c r="V24" s="84">
        <v>1.4</v>
      </c>
      <c r="W24" s="84">
        <v>1.2</v>
      </c>
      <c r="X24" s="84">
        <v>1.2</v>
      </c>
      <c r="Y24" s="84">
        <v>1.2</v>
      </c>
      <c r="Z24" s="85">
        <v>1.25</v>
      </c>
      <c r="AA24" s="78">
        <v>0</v>
      </c>
      <c r="AB24" s="78">
        <v>5</v>
      </c>
      <c r="AC24" s="78">
        <v>22</v>
      </c>
      <c r="AD24" s="79">
        <v>0.127</v>
      </c>
      <c r="AE24" s="80">
        <v>2.4</v>
      </c>
      <c r="AF24" s="80">
        <v>3</v>
      </c>
      <c r="AG24" s="80">
        <v>3.2</v>
      </c>
      <c r="AH24" s="80">
        <v>2.8</v>
      </c>
      <c r="AI24" s="80">
        <v>3.5</v>
      </c>
      <c r="AJ24" s="67">
        <v>2.91</v>
      </c>
    </row>
    <row r="25" spans="1:36" x14ac:dyDescent="0.3">
      <c r="A25" s="133"/>
      <c r="B25" s="1" t="s">
        <v>37</v>
      </c>
      <c r="C25" s="29" t="s">
        <v>38</v>
      </c>
      <c r="D25" s="146" t="s">
        <v>351</v>
      </c>
      <c r="E25" s="146" t="s">
        <v>322</v>
      </c>
      <c r="F25" s="126">
        <v>0</v>
      </c>
      <c r="G25" s="146" t="s">
        <v>350</v>
      </c>
      <c r="H25" s="146" t="s">
        <v>320</v>
      </c>
      <c r="I25" s="146"/>
      <c r="J25" s="63"/>
      <c r="K25" s="3">
        <v>16.3</v>
      </c>
      <c r="L25" s="73">
        <f t="shared" si="0"/>
        <v>-3</v>
      </c>
      <c r="M25" s="73">
        <f t="shared" si="1"/>
        <v>1</v>
      </c>
      <c r="N25" s="73">
        <f t="shared" si="2"/>
        <v>-2</v>
      </c>
      <c r="O25" s="127">
        <f t="shared" si="3"/>
        <v>0</v>
      </c>
      <c r="P25" s="128">
        <f t="shared" si="4"/>
        <v>1.1000000000000001</v>
      </c>
      <c r="Q25" s="130">
        <v>0.82399999999999995</v>
      </c>
      <c r="R25" s="78">
        <v>6</v>
      </c>
      <c r="S25" s="78">
        <v>4</v>
      </c>
      <c r="T25" s="78">
        <v>15</v>
      </c>
      <c r="U25" s="79">
        <v>0.56799999999999995</v>
      </c>
      <c r="V25" s="80">
        <v>2.8</v>
      </c>
      <c r="W25" s="80">
        <v>2.2000000000000002</v>
      </c>
      <c r="X25" s="80">
        <v>2.2000000000000002</v>
      </c>
      <c r="Y25" s="80">
        <v>2.4</v>
      </c>
      <c r="Z25" s="81">
        <v>2.4</v>
      </c>
      <c r="AA25" s="78">
        <v>3</v>
      </c>
      <c r="AB25" s="78">
        <v>5</v>
      </c>
      <c r="AC25" s="78">
        <v>13</v>
      </c>
      <c r="AD25" s="79">
        <v>0.56799999999999995</v>
      </c>
      <c r="AE25" s="80">
        <v>3.6</v>
      </c>
      <c r="AF25" s="80">
        <v>4</v>
      </c>
      <c r="AG25" s="80">
        <v>3</v>
      </c>
      <c r="AH25" s="80">
        <v>3.4</v>
      </c>
      <c r="AI25" s="80">
        <v>4</v>
      </c>
      <c r="AJ25" s="67">
        <v>3.5</v>
      </c>
    </row>
    <row r="26" spans="1:36" x14ac:dyDescent="0.3">
      <c r="A26" s="133"/>
      <c r="B26" s="1" t="s">
        <v>39</v>
      </c>
      <c r="C26" s="29" t="s">
        <v>53</v>
      </c>
      <c r="D26" s="146" t="s">
        <v>321</v>
      </c>
      <c r="E26" s="146" t="s">
        <v>354</v>
      </c>
      <c r="F26" s="146" t="s">
        <v>330</v>
      </c>
      <c r="G26" s="146"/>
      <c r="H26" s="146" t="s">
        <v>330</v>
      </c>
      <c r="I26" s="146"/>
      <c r="J26" s="63">
        <v>26.9</v>
      </c>
      <c r="K26" s="63">
        <v>26.9</v>
      </c>
      <c r="L26" s="73">
        <f t="shared" si="0"/>
        <v>-1</v>
      </c>
      <c r="M26" s="73">
        <f t="shared" si="1"/>
        <v>5</v>
      </c>
      <c r="N26" s="73">
        <f t="shared" si="2"/>
        <v>-2</v>
      </c>
      <c r="O26" s="127">
        <f t="shared" si="3"/>
        <v>3.2999999999999918E-2</v>
      </c>
      <c r="P26" s="128">
        <f t="shared" si="4"/>
        <v>0.70000000000000018</v>
      </c>
      <c r="Q26" s="130">
        <v>0.73199999999999998</v>
      </c>
      <c r="R26" s="78">
        <v>6</v>
      </c>
      <c r="S26" s="78">
        <v>0</v>
      </c>
      <c r="T26" s="78">
        <v>13</v>
      </c>
      <c r="U26" s="79">
        <v>0.68200000000000005</v>
      </c>
      <c r="V26" s="80">
        <v>2.6</v>
      </c>
      <c r="W26" s="80">
        <v>4.2</v>
      </c>
      <c r="X26" s="80">
        <v>1.6</v>
      </c>
      <c r="Y26" s="80">
        <v>3.2</v>
      </c>
      <c r="Z26" s="81">
        <v>2.9</v>
      </c>
      <c r="AA26" s="78">
        <v>5</v>
      </c>
      <c r="AB26" s="78">
        <v>5</v>
      </c>
      <c r="AC26" s="78">
        <v>11</v>
      </c>
      <c r="AD26" s="79">
        <v>0.71499999999999997</v>
      </c>
      <c r="AE26" s="80">
        <v>3</v>
      </c>
      <c r="AF26" s="80">
        <v>3.8</v>
      </c>
      <c r="AG26" s="80">
        <v>3.6</v>
      </c>
      <c r="AH26" s="80">
        <v>3.8</v>
      </c>
      <c r="AI26" s="80">
        <v>4.5</v>
      </c>
      <c r="AJ26" s="67">
        <v>3.6</v>
      </c>
    </row>
    <row r="27" spans="1:36" x14ac:dyDescent="0.3">
      <c r="A27" s="133"/>
      <c r="B27" s="1" t="s">
        <v>40</v>
      </c>
      <c r="C27" s="29" t="s">
        <v>41</v>
      </c>
      <c r="D27" s="146" t="s">
        <v>316</v>
      </c>
      <c r="E27" s="146" t="s">
        <v>355</v>
      </c>
      <c r="F27" s="146" t="s">
        <v>331</v>
      </c>
      <c r="G27" s="146" t="s">
        <v>356</v>
      </c>
      <c r="H27" s="146" t="s">
        <v>357</v>
      </c>
      <c r="I27" s="146"/>
      <c r="J27" s="63"/>
      <c r="K27" s="48">
        <v>26.6</v>
      </c>
      <c r="L27" s="73">
        <f t="shared" si="0"/>
        <v>0</v>
      </c>
      <c r="M27" s="73">
        <f t="shared" si="1"/>
        <v>4</v>
      </c>
      <c r="N27" s="73">
        <f t="shared" si="2"/>
        <v>-18</v>
      </c>
      <c r="O27" s="127">
        <f t="shared" si="3"/>
        <v>0</v>
      </c>
      <c r="P27" s="128">
        <f t="shared" si="4"/>
        <v>0.35000000000000009</v>
      </c>
      <c r="Q27" s="130">
        <v>0.93200000000000005</v>
      </c>
      <c r="R27" s="69">
        <v>4</v>
      </c>
      <c r="S27" s="69">
        <v>4</v>
      </c>
      <c r="T27" s="78">
        <v>33</v>
      </c>
      <c r="U27" s="79">
        <v>0.41</v>
      </c>
      <c r="V27" s="80">
        <v>2</v>
      </c>
      <c r="W27" s="80">
        <v>2.4</v>
      </c>
      <c r="X27" s="80">
        <v>2.2000000000000002</v>
      </c>
      <c r="Y27" s="80">
        <v>2.8</v>
      </c>
      <c r="Z27" s="81">
        <v>2.35</v>
      </c>
      <c r="AA27" s="78">
        <v>4</v>
      </c>
      <c r="AB27" s="78">
        <v>8</v>
      </c>
      <c r="AC27" s="78">
        <v>15</v>
      </c>
      <c r="AD27" s="79">
        <v>0.41</v>
      </c>
      <c r="AE27" s="80">
        <v>2.6</v>
      </c>
      <c r="AF27" s="80">
        <v>3.2</v>
      </c>
      <c r="AG27" s="80">
        <v>2.2000000000000002</v>
      </c>
      <c r="AH27" s="80">
        <v>2.8</v>
      </c>
      <c r="AI27" s="80">
        <v>3</v>
      </c>
      <c r="AJ27" s="67">
        <v>2.7</v>
      </c>
    </row>
    <row r="28" spans="1:36" x14ac:dyDescent="0.3">
      <c r="A28" s="134"/>
      <c r="B28" s="18" t="s">
        <v>42</v>
      </c>
      <c r="C28" s="36" t="s">
        <v>43</v>
      </c>
      <c r="D28" s="18" t="s">
        <v>358</v>
      </c>
      <c r="E28" s="18" t="s">
        <v>359</v>
      </c>
      <c r="F28" s="18" t="s">
        <v>360</v>
      </c>
      <c r="G28" s="18" t="s">
        <v>332</v>
      </c>
      <c r="H28" s="18" t="s">
        <v>361</v>
      </c>
      <c r="I28" s="18"/>
      <c r="J28" s="95"/>
      <c r="K28" s="86">
        <v>6.9</v>
      </c>
      <c r="L28" s="73">
        <f t="shared" si="0"/>
        <v>-5</v>
      </c>
      <c r="M28" s="73">
        <f t="shared" si="1"/>
        <v>-2</v>
      </c>
      <c r="N28" s="73">
        <f t="shared" si="2"/>
        <v>-22</v>
      </c>
      <c r="O28" s="127">
        <f t="shared" si="3"/>
        <v>0.89100000000000001</v>
      </c>
      <c r="P28" s="128">
        <f t="shared" si="4"/>
        <v>1.6</v>
      </c>
      <c r="Q28" s="130">
        <v>0.66200000000000003</v>
      </c>
      <c r="R28" s="87">
        <v>10</v>
      </c>
      <c r="S28" s="87">
        <v>7</v>
      </c>
      <c r="T28" s="87">
        <v>35</v>
      </c>
      <c r="U28" s="88">
        <v>-0.20899999999999999</v>
      </c>
      <c r="V28" s="89">
        <v>2</v>
      </c>
      <c r="W28" s="89">
        <v>1.4</v>
      </c>
      <c r="X28" s="89">
        <v>1.8</v>
      </c>
      <c r="Y28" s="89">
        <v>2.8</v>
      </c>
      <c r="Z28" s="90">
        <v>2</v>
      </c>
      <c r="AA28" s="87">
        <v>5</v>
      </c>
      <c r="AB28" s="87">
        <v>5</v>
      </c>
      <c r="AC28" s="87">
        <v>13</v>
      </c>
      <c r="AD28" s="88">
        <v>0.68200000000000005</v>
      </c>
      <c r="AE28" s="89">
        <v>3.8</v>
      </c>
      <c r="AF28" s="89">
        <v>3.8</v>
      </c>
      <c r="AG28" s="89">
        <v>3.2</v>
      </c>
      <c r="AH28" s="89">
        <v>3.4</v>
      </c>
      <c r="AI28" s="89">
        <v>4</v>
      </c>
      <c r="AJ28" s="91">
        <v>3.6</v>
      </c>
    </row>
    <row r="29" spans="1:36" x14ac:dyDescent="0.3">
      <c r="A29" s="132" t="s">
        <v>138</v>
      </c>
      <c r="B29" s="1" t="s">
        <v>78</v>
      </c>
      <c r="C29" s="37" t="s">
        <v>79</v>
      </c>
      <c r="D29" s="146" t="s">
        <v>366</v>
      </c>
      <c r="E29" s="146" t="s">
        <v>320</v>
      </c>
      <c r="F29" s="146" t="s">
        <v>330</v>
      </c>
      <c r="G29" s="146"/>
      <c r="H29" s="146"/>
      <c r="I29" s="146"/>
      <c r="J29" s="63"/>
      <c r="K29" s="92">
        <v>15.1</v>
      </c>
      <c r="L29" s="73">
        <f t="shared" si="0"/>
        <v>-1</v>
      </c>
      <c r="M29" s="73">
        <f t="shared" si="1"/>
        <v>1</v>
      </c>
      <c r="N29" s="73">
        <f t="shared" si="2"/>
        <v>15</v>
      </c>
      <c r="O29" s="127">
        <f t="shared" si="3"/>
        <v>-0.71499999999999997</v>
      </c>
      <c r="P29" s="128">
        <f t="shared" si="4"/>
        <v>-0.44999999999999996</v>
      </c>
      <c r="Q29" s="130">
        <v>0.86899999999999999</v>
      </c>
      <c r="R29" s="69">
        <v>8</v>
      </c>
      <c r="S29" s="69">
        <v>5</v>
      </c>
      <c r="T29" s="69">
        <v>28</v>
      </c>
      <c r="U29" s="83">
        <v>0.56799999999999995</v>
      </c>
      <c r="V29" s="84">
        <v>2</v>
      </c>
      <c r="W29" s="84">
        <v>1.8</v>
      </c>
      <c r="X29" s="84">
        <v>2.2000000000000002</v>
      </c>
      <c r="Y29" s="84">
        <v>2.6</v>
      </c>
      <c r="Z29" s="85">
        <v>2.15</v>
      </c>
      <c r="AA29" s="78">
        <v>7</v>
      </c>
      <c r="AB29" s="78">
        <v>6</v>
      </c>
      <c r="AC29" s="78">
        <v>43</v>
      </c>
      <c r="AD29" s="79">
        <v>-0.14699999999999999</v>
      </c>
      <c r="AE29" s="80">
        <v>1.2</v>
      </c>
      <c r="AF29" s="80">
        <v>2.6</v>
      </c>
      <c r="AG29" s="80">
        <v>1.6</v>
      </c>
      <c r="AH29" s="80">
        <v>1.4</v>
      </c>
      <c r="AI29" s="80">
        <v>1.5</v>
      </c>
      <c r="AJ29" s="67">
        <v>1.7</v>
      </c>
    </row>
    <row r="30" spans="1:36" x14ac:dyDescent="0.3">
      <c r="A30" s="133"/>
      <c r="B30" s="1" t="s">
        <v>81</v>
      </c>
      <c r="C30" s="29" t="s">
        <v>82</v>
      </c>
      <c r="D30" s="146" t="s">
        <v>316</v>
      </c>
      <c r="E30" s="146" t="s">
        <v>324</v>
      </c>
      <c r="F30" s="146" t="s">
        <v>329</v>
      </c>
      <c r="G30" s="146"/>
      <c r="H30" s="146"/>
      <c r="I30" s="146"/>
      <c r="J30" s="63"/>
      <c r="K30" s="48">
        <v>7.8</v>
      </c>
      <c r="L30" s="73">
        <f t="shared" si="0"/>
        <v>0</v>
      </c>
      <c r="M30" s="73">
        <f t="shared" si="1"/>
        <v>-8</v>
      </c>
      <c r="N30" s="73">
        <f t="shared" si="2"/>
        <v>-11</v>
      </c>
      <c r="O30" s="127">
        <f t="shared" si="3"/>
        <v>-8.9999999999999802E-3</v>
      </c>
      <c r="P30" s="128">
        <f t="shared" si="4"/>
        <v>1.0500000000000003</v>
      </c>
      <c r="Q30" s="130">
        <v>0.81200000000000006</v>
      </c>
      <c r="R30" s="69">
        <v>8</v>
      </c>
      <c r="S30" s="69">
        <v>8</v>
      </c>
      <c r="T30" s="69">
        <v>30</v>
      </c>
      <c r="U30" s="83">
        <v>0.20499999999999999</v>
      </c>
      <c r="V30" s="84">
        <v>1.8</v>
      </c>
      <c r="W30" s="84">
        <v>1.2</v>
      </c>
      <c r="X30" s="84">
        <v>1.4</v>
      </c>
      <c r="Y30" s="84">
        <v>2.2000000000000002</v>
      </c>
      <c r="Z30" s="85">
        <v>1.65</v>
      </c>
      <c r="AA30" s="78">
        <v>8</v>
      </c>
      <c r="AB30" s="78">
        <v>0</v>
      </c>
      <c r="AC30" s="78">
        <v>19</v>
      </c>
      <c r="AD30" s="79">
        <v>0.19600000000000001</v>
      </c>
      <c r="AE30" s="80">
        <v>3</v>
      </c>
      <c r="AF30" s="80">
        <v>2</v>
      </c>
      <c r="AG30" s="80">
        <v>2</v>
      </c>
      <c r="AH30" s="80">
        <v>3.6</v>
      </c>
      <c r="AI30" s="80">
        <v>3</v>
      </c>
      <c r="AJ30" s="67">
        <v>2.7</v>
      </c>
    </row>
    <row r="31" spans="1:36" x14ac:dyDescent="0.3">
      <c r="A31" s="133"/>
      <c r="B31" s="93" t="s">
        <v>187</v>
      </c>
      <c r="C31" s="61" t="s">
        <v>188</v>
      </c>
      <c r="D31" s="147" t="s">
        <v>316</v>
      </c>
      <c r="E31" s="147" t="s">
        <v>320</v>
      </c>
      <c r="F31" s="147" t="s">
        <v>320</v>
      </c>
      <c r="G31" s="147"/>
      <c r="H31" s="147"/>
      <c r="I31" s="147"/>
      <c r="J31" s="63"/>
      <c r="K31" s="48">
        <v>24.1</v>
      </c>
      <c r="L31" s="73">
        <f t="shared" si="0"/>
        <v>3</v>
      </c>
      <c r="M31" s="73">
        <f t="shared" si="1"/>
        <v>0</v>
      </c>
      <c r="N31" s="73">
        <f t="shared" si="2"/>
        <v>-8</v>
      </c>
      <c r="O31" s="127">
        <f t="shared" si="3"/>
        <v>0</v>
      </c>
      <c r="P31" s="128">
        <f t="shared" si="4"/>
        <v>0.41000000000000014</v>
      </c>
      <c r="Q31" s="130">
        <v>0.66300000000000003</v>
      </c>
      <c r="R31" s="69">
        <v>5</v>
      </c>
      <c r="S31" s="69">
        <v>5</v>
      </c>
      <c r="T31" s="69">
        <v>19</v>
      </c>
      <c r="U31" s="83">
        <v>0.41</v>
      </c>
      <c r="V31" s="84">
        <v>2.4</v>
      </c>
      <c r="W31" s="84">
        <v>3.6</v>
      </c>
      <c r="X31" s="84">
        <v>1.6</v>
      </c>
      <c r="Y31" s="84">
        <v>2.4</v>
      </c>
      <c r="Z31" s="85">
        <v>2.5</v>
      </c>
      <c r="AA31" s="78">
        <v>8</v>
      </c>
      <c r="AB31" s="78">
        <v>5</v>
      </c>
      <c r="AC31" s="78">
        <v>11</v>
      </c>
      <c r="AD31" s="79">
        <v>0.41</v>
      </c>
      <c r="AE31" s="80">
        <v>2.6</v>
      </c>
      <c r="AF31" s="80">
        <v>2.4</v>
      </c>
      <c r="AG31" s="80">
        <v>3</v>
      </c>
      <c r="AH31" s="80">
        <v>3.6</v>
      </c>
      <c r="AI31" s="80">
        <v>3</v>
      </c>
      <c r="AJ31" s="67">
        <v>2.91</v>
      </c>
    </row>
    <row r="32" spans="1:36" x14ac:dyDescent="0.3">
      <c r="A32" s="133"/>
      <c r="B32" s="93" t="s">
        <v>185</v>
      </c>
      <c r="C32" s="61" t="s">
        <v>186</v>
      </c>
      <c r="D32" s="147" t="s">
        <v>342</v>
      </c>
      <c r="E32" s="147" t="s">
        <v>320</v>
      </c>
      <c r="F32" s="146" t="s">
        <v>319</v>
      </c>
      <c r="G32" s="147"/>
      <c r="H32" s="147"/>
      <c r="I32" s="147"/>
      <c r="J32" s="63">
        <v>16</v>
      </c>
      <c r="K32" s="63">
        <v>16</v>
      </c>
      <c r="L32" s="73">
        <f t="shared" si="0"/>
        <v>0</v>
      </c>
      <c r="M32" s="73">
        <f t="shared" si="1"/>
        <v>0</v>
      </c>
      <c r="N32" s="73">
        <f t="shared" si="2"/>
        <v>-4</v>
      </c>
      <c r="O32" s="127">
        <f t="shared" si="3"/>
        <v>0.41600000000000004</v>
      </c>
      <c r="P32" s="128">
        <f t="shared" si="4"/>
        <v>0.18999999999999995</v>
      </c>
      <c r="Q32" s="130">
        <v>0.89500000000000002</v>
      </c>
      <c r="R32" s="69">
        <v>8</v>
      </c>
      <c r="S32" s="69">
        <v>7</v>
      </c>
      <c r="T32" s="69">
        <v>14</v>
      </c>
      <c r="U32" s="83">
        <v>0.21099999999999999</v>
      </c>
      <c r="V32" s="84">
        <v>4.4000000000000004</v>
      </c>
      <c r="W32" s="84">
        <v>3</v>
      </c>
      <c r="X32" s="84">
        <v>2</v>
      </c>
      <c r="Y32" s="84">
        <v>2.2000000000000002</v>
      </c>
      <c r="Z32" s="85">
        <v>2.9</v>
      </c>
      <c r="AA32" s="78">
        <v>8</v>
      </c>
      <c r="AB32" s="78">
        <v>7</v>
      </c>
      <c r="AC32" s="78">
        <v>10</v>
      </c>
      <c r="AD32" s="79">
        <v>0.627</v>
      </c>
      <c r="AE32" s="80">
        <v>3.2</v>
      </c>
      <c r="AF32" s="80">
        <v>3.2</v>
      </c>
      <c r="AG32" s="80">
        <v>2.6</v>
      </c>
      <c r="AH32" s="80">
        <v>3.4</v>
      </c>
      <c r="AI32" s="80">
        <v>3</v>
      </c>
      <c r="AJ32" s="67">
        <v>3.09</v>
      </c>
    </row>
    <row r="33" spans="1:36" x14ac:dyDescent="0.3">
      <c r="A33" s="133"/>
      <c r="B33" s="65" t="s">
        <v>86</v>
      </c>
      <c r="C33" s="29" t="s">
        <v>87</v>
      </c>
      <c r="D33" s="146" t="s">
        <v>367</v>
      </c>
      <c r="E33" s="146" t="s">
        <v>320</v>
      </c>
      <c r="F33" s="146" t="s">
        <v>319</v>
      </c>
      <c r="G33" s="146"/>
      <c r="H33" s="146"/>
      <c r="I33" s="146"/>
      <c r="J33" s="63"/>
      <c r="K33" s="48">
        <v>18.399999999999999</v>
      </c>
      <c r="L33" s="73">
        <f t="shared" si="0"/>
        <v>-4</v>
      </c>
      <c r="M33" s="73">
        <f t="shared" si="1"/>
        <v>-4</v>
      </c>
      <c r="N33" s="73">
        <f t="shared" si="2"/>
        <v>3</v>
      </c>
      <c r="O33" s="127">
        <f t="shared" si="3"/>
        <v>0.36199999999999999</v>
      </c>
      <c r="P33" s="128">
        <f t="shared" si="4"/>
        <v>0.29999999999999982</v>
      </c>
      <c r="Q33" s="130">
        <v>0.77800000000000002</v>
      </c>
      <c r="R33" s="69">
        <v>10</v>
      </c>
      <c r="S33" s="69">
        <v>10</v>
      </c>
      <c r="T33" s="69">
        <v>24</v>
      </c>
      <c r="U33" s="83">
        <v>4.8000000000000001E-2</v>
      </c>
      <c r="V33" s="84">
        <v>2</v>
      </c>
      <c r="W33" s="84">
        <v>2.2000000000000002</v>
      </c>
      <c r="X33" s="84">
        <v>2.2000000000000002</v>
      </c>
      <c r="Y33" s="84">
        <v>2.4</v>
      </c>
      <c r="Z33" s="85">
        <v>2.2000000000000002</v>
      </c>
      <c r="AA33" s="78">
        <v>6</v>
      </c>
      <c r="AB33" s="78">
        <v>6</v>
      </c>
      <c r="AC33" s="78">
        <v>27</v>
      </c>
      <c r="AD33" s="79">
        <v>0.41</v>
      </c>
      <c r="AE33" s="80">
        <v>2</v>
      </c>
      <c r="AF33" s="80">
        <v>3</v>
      </c>
      <c r="AG33" s="80">
        <v>2</v>
      </c>
      <c r="AH33" s="80">
        <v>2</v>
      </c>
      <c r="AI33" s="80">
        <v>5</v>
      </c>
      <c r="AJ33" s="67">
        <v>2.5</v>
      </c>
    </row>
    <row r="34" spans="1:36" x14ac:dyDescent="0.3">
      <c r="A34" s="133"/>
      <c r="B34" s="65" t="s">
        <v>89</v>
      </c>
      <c r="C34" s="29" t="s">
        <v>90</v>
      </c>
      <c r="D34" s="146" t="s">
        <v>368</v>
      </c>
      <c r="E34" s="146" t="s">
        <v>355</v>
      </c>
      <c r="F34" s="147" t="s">
        <v>319</v>
      </c>
      <c r="G34" s="146"/>
      <c r="H34" s="146"/>
      <c r="I34" s="146"/>
      <c r="J34" s="63">
        <v>8.6</v>
      </c>
      <c r="K34" s="63">
        <v>8.6</v>
      </c>
      <c r="L34" s="73">
        <f t="shared" si="0"/>
        <v>-4</v>
      </c>
      <c r="M34" s="73">
        <f t="shared" si="1"/>
        <v>-5</v>
      </c>
      <c r="N34" s="73">
        <f t="shared" si="2"/>
        <v>3</v>
      </c>
      <c r="O34" s="127">
        <f t="shared" si="3"/>
        <v>3.4000000000000002E-2</v>
      </c>
      <c r="P34" s="128">
        <f t="shared" si="4"/>
        <v>0.9800000000000002</v>
      </c>
      <c r="Q34" s="130">
        <v>0.67200000000000004</v>
      </c>
      <c r="R34" s="69">
        <v>10</v>
      </c>
      <c r="S34" s="69">
        <v>10</v>
      </c>
      <c r="T34" s="69">
        <v>29</v>
      </c>
      <c r="U34" s="83">
        <v>9.2999999999999999E-2</v>
      </c>
      <c r="V34" s="84">
        <v>1.6</v>
      </c>
      <c r="W34" s="84">
        <v>1.4</v>
      </c>
      <c r="X34" s="84">
        <v>2</v>
      </c>
      <c r="Y34" s="84">
        <v>1.8</v>
      </c>
      <c r="Z34" s="85">
        <v>1.7</v>
      </c>
      <c r="AA34" s="78">
        <v>6</v>
      </c>
      <c r="AB34" s="78">
        <v>5</v>
      </c>
      <c r="AC34" s="78">
        <v>32</v>
      </c>
      <c r="AD34" s="79">
        <v>0.127</v>
      </c>
      <c r="AE34" s="80">
        <v>1.8</v>
      </c>
      <c r="AF34" s="80">
        <v>2.2000000000000002</v>
      </c>
      <c r="AG34" s="80">
        <v>2.8</v>
      </c>
      <c r="AH34" s="80">
        <v>3.2</v>
      </c>
      <c r="AI34" s="80">
        <v>4.5</v>
      </c>
      <c r="AJ34" s="67">
        <v>2.68</v>
      </c>
    </row>
    <row r="35" spans="1:36" x14ac:dyDescent="0.3">
      <c r="A35" s="133"/>
      <c r="B35" s="93" t="s">
        <v>189</v>
      </c>
      <c r="C35" s="61" t="s">
        <v>190</v>
      </c>
      <c r="D35" s="147" t="s">
        <v>316</v>
      </c>
      <c r="E35" s="147" t="s">
        <v>330</v>
      </c>
      <c r="F35" s="146" t="s">
        <v>319</v>
      </c>
      <c r="G35" s="147"/>
      <c r="H35" s="147"/>
      <c r="I35" s="147"/>
      <c r="J35" s="63">
        <v>11</v>
      </c>
      <c r="K35" s="63">
        <v>11</v>
      </c>
      <c r="L35" s="73">
        <f t="shared" si="0"/>
        <v>-3</v>
      </c>
      <c r="M35" s="73">
        <f t="shared" si="1"/>
        <v>-7</v>
      </c>
      <c r="N35" s="73">
        <f t="shared" si="2"/>
        <v>-2</v>
      </c>
      <c r="O35" s="127">
        <f t="shared" si="3"/>
        <v>0</v>
      </c>
      <c r="P35" s="128">
        <f t="shared" si="4"/>
        <v>1.4900000000000002</v>
      </c>
      <c r="Q35" s="130">
        <v>0.97399999999999998</v>
      </c>
      <c r="R35" s="69">
        <v>7</v>
      </c>
      <c r="S35" s="69">
        <v>7</v>
      </c>
      <c r="T35" s="69">
        <v>17</v>
      </c>
      <c r="U35" s="83">
        <v>0.55300000000000005</v>
      </c>
      <c r="V35" s="84">
        <v>2.2000000000000002</v>
      </c>
      <c r="W35" s="84">
        <v>1.6</v>
      </c>
      <c r="X35" s="84">
        <v>2</v>
      </c>
      <c r="Y35" s="84">
        <v>2.8</v>
      </c>
      <c r="Z35" s="85">
        <v>2.15</v>
      </c>
      <c r="AA35" s="78">
        <v>4</v>
      </c>
      <c r="AB35" s="78">
        <v>0</v>
      </c>
      <c r="AC35" s="78">
        <v>15</v>
      </c>
      <c r="AD35" s="79">
        <v>0.55300000000000005</v>
      </c>
      <c r="AE35" s="80">
        <v>3.8</v>
      </c>
      <c r="AF35" s="80">
        <v>3.8</v>
      </c>
      <c r="AG35" s="80">
        <v>3.2</v>
      </c>
      <c r="AH35" s="80">
        <v>3.6</v>
      </c>
      <c r="AI35" s="80">
        <v>4</v>
      </c>
      <c r="AJ35" s="67">
        <v>3.64</v>
      </c>
    </row>
    <row r="36" spans="1:36" x14ac:dyDescent="0.3">
      <c r="A36" s="133"/>
      <c r="B36" s="65" t="s">
        <v>92</v>
      </c>
      <c r="C36" s="29" t="s">
        <v>93</v>
      </c>
      <c r="D36" s="146" t="s">
        <v>369</v>
      </c>
      <c r="E36" s="146" t="s">
        <v>320</v>
      </c>
      <c r="F36" s="146" t="s">
        <v>319</v>
      </c>
      <c r="G36" s="146"/>
      <c r="H36" s="146"/>
      <c r="I36" s="146"/>
      <c r="J36" s="63">
        <v>16.600000000000001</v>
      </c>
      <c r="K36" s="63">
        <v>16.600000000000001</v>
      </c>
      <c r="L36" s="73">
        <f t="shared" si="0"/>
        <v>0</v>
      </c>
      <c r="M36" s="73">
        <f t="shared" si="1"/>
        <v>-4</v>
      </c>
      <c r="N36" s="73">
        <f t="shared" si="2"/>
        <v>0</v>
      </c>
      <c r="O36" s="127">
        <f t="shared" si="3"/>
        <v>-5.5000000000000049E-2</v>
      </c>
      <c r="P36" s="128">
        <f t="shared" si="4"/>
        <v>0.2799999999999998</v>
      </c>
      <c r="Q36" s="130">
        <v>0.78400000000000003</v>
      </c>
      <c r="R36" s="69">
        <v>3</v>
      </c>
      <c r="S36" s="69">
        <v>8</v>
      </c>
      <c r="T36" s="69">
        <v>13</v>
      </c>
      <c r="U36" s="83">
        <v>0.77</v>
      </c>
      <c r="V36" s="84">
        <v>2.8</v>
      </c>
      <c r="W36" s="84">
        <v>2</v>
      </c>
      <c r="X36" s="84">
        <v>2.6</v>
      </c>
      <c r="Y36" s="84">
        <v>2.4</v>
      </c>
      <c r="Z36" s="85">
        <v>2.4500000000000002</v>
      </c>
      <c r="AA36" s="78">
        <v>3</v>
      </c>
      <c r="AB36" s="78">
        <v>4</v>
      </c>
      <c r="AC36" s="78">
        <v>13</v>
      </c>
      <c r="AD36" s="79">
        <v>0.71499999999999997</v>
      </c>
      <c r="AE36" s="80">
        <v>2.4</v>
      </c>
      <c r="AF36" s="80">
        <v>2.4</v>
      </c>
      <c r="AG36" s="80">
        <v>3</v>
      </c>
      <c r="AH36" s="80">
        <v>3</v>
      </c>
      <c r="AI36" s="80">
        <v>3</v>
      </c>
      <c r="AJ36" s="67">
        <v>2.73</v>
      </c>
    </row>
    <row r="37" spans="1:36" x14ac:dyDescent="0.3">
      <c r="A37" s="133"/>
      <c r="B37" s="65" t="s">
        <v>94</v>
      </c>
      <c r="C37" s="29" t="s">
        <v>95</v>
      </c>
      <c r="D37" s="146" t="s">
        <v>316</v>
      </c>
      <c r="E37" s="146" t="s">
        <v>320</v>
      </c>
      <c r="F37" s="147" t="s">
        <v>319</v>
      </c>
      <c r="G37" s="146"/>
      <c r="H37" s="146"/>
      <c r="I37" s="146"/>
      <c r="J37" s="63"/>
      <c r="K37" s="48">
        <v>14.9</v>
      </c>
      <c r="L37" s="73">
        <f t="shared" ref="L37:L68" si="5">AA37-R37</f>
        <v>0</v>
      </c>
      <c r="M37" s="73">
        <f t="shared" si="1"/>
        <v>0</v>
      </c>
      <c r="N37" s="73">
        <f t="shared" si="2"/>
        <v>-6</v>
      </c>
      <c r="O37" s="127">
        <f t="shared" si="3"/>
        <v>-0.14300000000000007</v>
      </c>
      <c r="P37" s="128">
        <f t="shared" si="4"/>
        <v>0.40000000000000036</v>
      </c>
      <c r="Q37" s="130">
        <v>0.63900000000000001</v>
      </c>
      <c r="R37" s="69">
        <v>7</v>
      </c>
      <c r="S37" s="69">
        <v>6</v>
      </c>
      <c r="T37" s="69">
        <v>27</v>
      </c>
      <c r="U37" s="83">
        <v>0.55300000000000005</v>
      </c>
      <c r="V37" s="84">
        <v>2.2000000000000002</v>
      </c>
      <c r="W37" s="84">
        <v>2</v>
      </c>
      <c r="X37" s="84">
        <v>1</v>
      </c>
      <c r="Y37" s="84">
        <v>3</v>
      </c>
      <c r="Z37" s="85">
        <v>2.0499999999999998</v>
      </c>
      <c r="AA37" s="78">
        <v>7</v>
      </c>
      <c r="AB37" s="78">
        <v>6</v>
      </c>
      <c r="AC37" s="78">
        <v>21</v>
      </c>
      <c r="AD37" s="79">
        <v>0.41</v>
      </c>
      <c r="AE37" s="80">
        <v>2.2000000000000002</v>
      </c>
      <c r="AF37" s="80">
        <v>2</v>
      </c>
      <c r="AG37" s="80">
        <v>2</v>
      </c>
      <c r="AH37" s="80">
        <v>3</v>
      </c>
      <c r="AI37" s="80">
        <v>4</v>
      </c>
      <c r="AJ37" s="67">
        <v>2.4500000000000002</v>
      </c>
    </row>
    <row r="38" spans="1:36" x14ac:dyDescent="0.3">
      <c r="A38" s="133"/>
      <c r="B38" s="93" t="s">
        <v>106</v>
      </c>
      <c r="C38" s="61" t="s">
        <v>107</v>
      </c>
      <c r="D38" s="147" t="s">
        <v>370</v>
      </c>
      <c r="E38" s="147" t="s">
        <v>323</v>
      </c>
      <c r="F38" s="146" t="s">
        <v>319</v>
      </c>
      <c r="G38" s="147"/>
      <c r="H38" s="147"/>
      <c r="I38" s="147"/>
      <c r="J38" s="63"/>
      <c r="K38" s="48">
        <v>33.299999999999997</v>
      </c>
      <c r="L38" s="73">
        <f t="shared" si="5"/>
        <v>-3</v>
      </c>
      <c r="M38" s="73">
        <f t="shared" si="1"/>
        <v>1</v>
      </c>
      <c r="N38" s="73">
        <f t="shared" si="2"/>
        <v>-7</v>
      </c>
      <c r="O38" s="127">
        <f t="shared" si="3"/>
        <v>0.21399999999999997</v>
      </c>
      <c r="P38" s="128">
        <f t="shared" si="4"/>
        <v>0.20000000000000018</v>
      </c>
      <c r="Q38" s="130">
        <v>0.622</v>
      </c>
      <c r="R38" s="69">
        <v>4</v>
      </c>
      <c r="S38" s="69">
        <v>8</v>
      </c>
      <c r="T38" s="69">
        <v>23</v>
      </c>
      <c r="U38" s="83">
        <v>0.19600000000000001</v>
      </c>
      <c r="V38" s="84">
        <v>2.2000000000000002</v>
      </c>
      <c r="W38" s="84">
        <v>3.2</v>
      </c>
      <c r="X38" s="84">
        <v>1.8</v>
      </c>
      <c r="Y38" s="84">
        <v>4</v>
      </c>
      <c r="Z38" s="85">
        <v>2.8</v>
      </c>
      <c r="AA38" s="78">
        <v>1</v>
      </c>
      <c r="AB38" s="78">
        <v>9</v>
      </c>
      <c r="AC38" s="78">
        <v>16</v>
      </c>
      <c r="AD38" s="79">
        <v>0.41</v>
      </c>
      <c r="AE38" s="80">
        <v>2.8</v>
      </c>
      <c r="AF38" s="80">
        <v>2.8</v>
      </c>
      <c r="AG38" s="80">
        <v>2.6</v>
      </c>
      <c r="AH38" s="80">
        <v>3.4</v>
      </c>
      <c r="AI38" s="80">
        <v>4</v>
      </c>
      <c r="AJ38" s="67">
        <v>3</v>
      </c>
    </row>
    <row r="39" spans="1:36" x14ac:dyDescent="0.3">
      <c r="A39" s="133"/>
      <c r="B39" s="65" t="s">
        <v>97</v>
      </c>
      <c r="C39" s="29" t="s">
        <v>98</v>
      </c>
      <c r="D39" s="146" t="s">
        <v>371</v>
      </c>
      <c r="E39" s="146" t="s">
        <v>320</v>
      </c>
      <c r="F39" s="146" t="s">
        <v>319</v>
      </c>
      <c r="G39" s="146"/>
      <c r="H39" s="146"/>
      <c r="I39" s="146"/>
      <c r="J39" s="63"/>
      <c r="K39" s="48">
        <v>19.3</v>
      </c>
      <c r="L39" s="73">
        <f t="shared" si="5"/>
        <v>-4</v>
      </c>
      <c r="M39" s="73">
        <f t="shared" si="1"/>
        <v>-1</v>
      </c>
      <c r="N39" s="73">
        <f t="shared" si="2"/>
        <v>-8</v>
      </c>
      <c r="O39" s="127">
        <f t="shared" si="3"/>
        <v>0.43200000000000005</v>
      </c>
      <c r="P39" s="128">
        <f t="shared" si="4"/>
        <v>1.7600000000000002</v>
      </c>
      <c r="Q39" s="130">
        <v>0.86799999999999999</v>
      </c>
      <c r="R39" s="69">
        <v>4</v>
      </c>
      <c r="S39" s="69">
        <v>1</v>
      </c>
      <c r="T39" s="69">
        <v>8</v>
      </c>
      <c r="U39" s="83">
        <v>0.56799999999999995</v>
      </c>
      <c r="V39" s="84">
        <v>4</v>
      </c>
      <c r="W39" s="84">
        <v>2.2000000000000002</v>
      </c>
      <c r="X39" s="84">
        <v>3.4</v>
      </c>
      <c r="Y39" s="84">
        <v>3</v>
      </c>
      <c r="Z39" s="85">
        <v>3.15</v>
      </c>
      <c r="AA39" s="78">
        <v>0</v>
      </c>
      <c r="AB39" s="78">
        <v>0</v>
      </c>
      <c r="AC39" s="78">
        <v>0</v>
      </c>
      <c r="AD39" s="79">
        <v>1</v>
      </c>
      <c r="AE39" s="80">
        <v>5</v>
      </c>
      <c r="AF39" s="80">
        <v>4.5999999999999996</v>
      </c>
      <c r="AG39" s="80">
        <v>5</v>
      </c>
      <c r="AH39" s="80">
        <v>5</v>
      </c>
      <c r="AI39" s="80">
        <v>5</v>
      </c>
      <c r="AJ39" s="67">
        <v>4.91</v>
      </c>
    </row>
    <row r="40" spans="1:36" x14ac:dyDescent="0.3">
      <c r="A40" s="133"/>
      <c r="B40" s="65" t="s">
        <v>100</v>
      </c>
      <c r="C40" s="29" t="s">
        <v>101</v>
      </c>
      <c r="D40" s="146" t="s">
        <v>372</v>
      </c>
      <c r="E40" s="146" t="s">
        <v>320</v>
      </c>
      <c r="F40" s="147" t="s">
        <v>319</v>
      </c>
      <c r="G40" s="146"/>
      <c r="H40" s="146"/>
      <c r="I40" s="146"/>
      <c r="J40" s="63">
        <v>26.3</v>
      </c>
      <c r="K40" s="63">
        <v>26.3</v>
      </c>
      <c r="L40" s="73">
        <f t="shared" si="5"/>
        <v>0</v>
      </c>
      <c r="M40" s="73">
        <f t="shared" si="1"/>
        <v>-4</v>
      </c>
      <c r="N40" s="73">
        <f t="shared" si="2"/>
        <v>-6</v>
      </c>
      <c r="O40" s="127">
        <f t="shared" si="3"/>
        <v>-9.3000000000000013E-2</v>
      </c>
      <c r="P40" s="128">
        <f t="shared" si="4"/>
        <v>0.61999999999999988</v>
      </c>
      <c r="Q40" s="130">
        <v>0.79400000000000004</v>
      </c>
      <c r="R40" s="69">
        <v>8</v>
      </c>
      <c r="S40" s="69">
        <v>6</v>
      </c>
      <c r="T40" s="69">
        <v>23</v>
      </c>
      <c r="U40" s="83">
        <v>0.19600000000000001</v>
      </c>
      <c r="V40" s="84">
        <v>1.6</v>
      </c>
      <c r="W40" s="84">
        <v>1.4</v>
      </c>
      <c r="X40" s="84">
        <v>1.6</v>
      </c>
      <c r="Y40" s="84">
        <v>2.2000000000000002</v>
      </c>
      <c r="Z40" s="85">
        <v>1.7</v>
      </c>
      <c r="AA40" s="78">
        <v>8</v>
      </c>
      <c r="AB40" s="78">
        <v>2</v>
      </c>
      <c r="AC40" s="78">
        <v>17</v>
      </c>
      <c r="AD40" s="79">
        <v>0.10299999999999999</v>
      </c>
      <c r="AE40" s="80">
        <v>2</v>
      </c>
      <c r="AF40" s="80">
        <v>2.4</v>
      </c>
      <c r="AG40" s="80">
        <v>2.4</v>
      </c>
      <c r="AH40" s="80">
        <v>2.2000000000000002</v>
      </c>
      <c r="AI40" s="80">
        <v>3</v>
      </c>
      <c r="AJ40" s="67">
        <v>2.3199999999999998</v>
      </c>
    </row>
    <row r="41" spans="1:36" x14ac:dyDescent="0.3">
      <c r="A41" s="133"/>
      <c r="B41" s="65" t="s">
        <v>103</v>
      </c>
      <c r="C41" s="29" t="s">
        <v>104</v>
      </c>
      <c r="D41" s="146" t="s">
        <v>342</v>
      </c>
      <c r="E41" s="146" t="s">
        <v>320</v>
      </c>
      <c r="F41" s="146" t="s">
        <v>319</v>
      </c>
      <c r="G41" s="146"/>
      <c r="H41" s="146"/>
      <c r="I41" s="146"/>
      <c r="J41" s="63"/>
      <c r="K41" s="48">
        <v>13</v>
      </c>
      <c r="L41" s="73">
        <f t="shared" si="5"/>
        <v>-1</v>
      </c>
      <c r="M41" s="73">
        <f t="shared" si="1"/>
        <v>-2</v>
      </c>
      <c r="N41" s="73">
        <f t="shared" si="2"/>
        <v>-9</v>
      </c>
      <c r="O41" s="127">
        <f t="shared" si="3"/>
        <v>3.7999999999999992E-2</v>
      </c>
      <c r="P41" s="128">
        <f t="shared" si="4"/>
        <v>0.66999999999999993</v>
      </c>
      <c r="Q41" s="130">
        <v>0.69599999999999995</v>
      </c>
      <c r="R41" s="69">
        <v>9</v>
      </c>
      <c r="S41" s="69">
        <v>4</v>
      </c>
      <c r="T41" s="69">
        <v>26</v>
      </c>
      <c r="U41" s="83">
        <v>6.5000000000000002E-2</v>
      </c>
      <c r="V41" s="84">
        <v>1.6</v>
      </c>
      <c r="W41" s="84">
        <v>2.2000000000000002</v>
      </c>
      <c r="X41" s="84">
        <v>1</v>
      </c>
      <c r="Y41" s="84">
        <v>1.8</v>
      </c>
      <c r="Z41" s="85">
        <v>1.65</v>
      </c>
      <c r="AA41" s="78">
        <v>8</v>
      </c>
      <c r="AB41" s="78">
        <v>2</v>
      </c>
      <c r="AC41" s="78">
        <v>17</v>
      </c>
      <c r="AD41" s="79">
        <v>0.10299999999999999</v>
      </c>
      <c r="AE41" s="80">
        <v>2</v>
      </c>
      <c r="AF41" s="80">
        <v>2.4</v>
      </c>
      <c r="AG41" s="80">
        <v>2.4</v>
      </c>
      <c r="AH41" s="80">
        <v>2.2000000000000002</v>
      </c>
      <c r="AI41" s="80">
        <v>3</v>
      </c>
      <c r="AJ41" s="67">
        <v>2.3199999999999998</v>
      </c>
    </row>
    <row r="42" spans="1:36" x14ac:dyDescent="0.3">
      <c r="A42" s="133"/>
      <c r="B42" s="65" t="s">
        <v>106</v>
      </c>
      <c r="C42" s="29" t="s">
        <v>107</v>
      </c>
      <c r="D42" s="146" t="s">
        <v>324</v>
      </c>
      <c r="E42" s="146" t="s">
        <v>324</v>
      </c>
      <c r="F42" s="146" t="s">
        <v>319</v>
      </c>
      <c r="G42" s="146"/>
      <c r="H42" s="146"/>
      <c r="I42" s="146"/>
      <c r="J42" s="63">
        <v>9.6999999999999993</v>
      </c>
      <c r="K42" s="63">
        <v>9.6999999999999993</v>
      </c>
      <c r="L42" s="73">
        <f t="shared" si="5"/>
        <v>-6</v>
      </c>
      <c r="M42" s="73">
        <f t="shared" si="1"/>
        <v>-6</v>
      </c>
      <c r="N42" s="73">
        <f t="shared" si="2"/>
        <v>-7</v>
      </c>
      <c r="O42" s="127">
        <f t="shared" si="3"/>
        <v>0.32899999999999996</v>
      </c>
      <c r="P42" s="128">
        <f t="shared" si="4"/>
        <v>9.9999999999999867E-2</v>
      </c>
      <c r="Q42" s="130">
        <v>0.622</v>
      </c>
      <c r="R42" s="69">
        <v>10</v>
      </c>
      <c r="S42" s="69">
        <v>10</v>
      </c>
      <c r="T42" s="69">
        <v>29</v>
      </c>
      <c r="U42" s="83">
        <v>8.1000000000000003E-2</v>
      </c>
      <c r="V42" s="84">
        <v>1.6</v>
      </c>
      <c r="W42" s="84">
        <v>1.8</v>
      </c>
      <c r="X42" s="84">
        <v>1.8</v>
      </c>
      <c r="Y42" s="84">
        <v>2.6</v>
      </c>
      <c r="Z42" s="85">
        <v>1.95</v>
      </c>
      <c r="AA42" s="78">
        <v>4</v>
      </c>
      <c r="AB42" s="78">
        <v>4</v>
      </c>
      <c r="AC42" s="78">
        <v>22</v>
      </c>
      <c r="AD42" s="79">
        <v>0.41</v>
      </c>
      <c r="AE42" s="80">
        <v>1.8</v>
      </c>
      <c r="AF42" s="80">
        <v>2</v>
      </c>
      <c r="AG42" s="80">
        <v>2.4</v>
      </c>
      <c r="AH42" s="80">
        <v>2</v>
      </c>
      <c r="AI42" s="80">
        <v>2</v>
      </c>
      <c r="AJ42" s="67">
        <v>2.0499999999999998</v>
      </c>
    </row>
    <row r="43" spans="1:36" x14ac:dyDescent="0.3">
      <c r="A43" s="133"/>
      <c r="B43" s="65" t="s">
        <v>108</v>
      </c>
      <c r="C43" s="29" t="s">
        <v>109</v>
      </c>
      <c r="D43" s="146" t="s">
        <v>316</v>
      </c>
      <c r="E43" s="146" t="s">
        <v>320</v>
      </c>
      <c r="F43" s="147" t="s">
        <v>319</v>
      </c>
      <c r="G43" s="146"/>
      <c r="H43" s="146"/>
      <c r="I43" s="146"/>
      <c r="J43" s="63">
        <v>9.3000000000000007</v>
      </c>
      <c r="K43" s="63">
        <v>9.3000000000000007</v>
      </c>
      <c r="L43" s="73">
        <f t="shared" si="5"/>
        <v>-2</v>
      </c>
      <c r="M43" s="73">
        <f t="shared" si="1"/>
        <v>1</v>
      </c>
      <c r="N43" s="73">
        <f t="shared" si="2"/>
        <v>0</v>
      </c>
      <c r="O43" s="127">
        <f t="shared" si="3"/>
        <v>0.58500000000000008</v>
      </c>
      <c r="P43" s="128">
        <f t="shared" si="4"/>
        <v>8.9999999999999858E-2</v>
      </c>
      <c r="Q43" s="130">
        <v>0.745</v>
      </c>
      <c r="R43" s="69">
        <v>7</v>
      </c>
      <c r="S43" s="69">
        <v>5</v>
      </c>
      <c r="T43" s="69">
        <v>29</v>
      </c>
      <c r="U43" s="83">
        <v>-3.2000000000000001E-2</v>
      </c>
      <c r="V43" s="84">
        <v>2.6</v>
      </c>
      <c r="W43" s="84">
        <v>1.6</v>
      </c>
      <c r="X43" s="84">
        <v>2.2000000000000002</v>
      </c>
      <c r="Y43" s="84">
        <v>3.6</v>
      </c>
      <c r="Z43" s="85">
        <v>2.5</v>
      </c>
      <c r="AA43" s="78">
        <v>5</v>
      </c>
      <c r="AB43" s="78">
        <v>6</v>
      </c>
      <c r="AC43" s="78">
        <v>29</v>
      </c>
      <c r="AD43" s="79">
        <v>0.55300000000000005</v>
      </c>
      <c r="AE43" s="80">
        <v>1.8</v>
      </c>
      <c r="AF43" s="80">
        <v>1.8</v>
      </c>
      <c r="AG43" s="80">
        <v>3</v>
      </c>
      <c r="AH43" s="80">
        <v>3.4</v>
      </c>
      <c r="AI43" s="80">
        <v>3.5</v>
      </c>
      <c r="AJ43" s="67">
        <v>2.59</v>
      </c>
    </row>
    <row r="44" spans="1:36" x14ac:dyDescent="0.3">
      <c r="A44" s="133"/>
      <c r="B44" s="65" t="s">
        <v>110</v>
      </c>
      <c r="C44" s="29" t="s">
        <v>111</v>
      </c>
      <c r="D44" s="146" t="s">
        <v>324</v>
      </c>
      <c r="E44" s="146" t="s">
        <v>320</v>
      </c>
      <c r="F44" s="146" t="s">
        <v>319</v>
      </c>
      <c r="G44" s="146"/>
      <c r="H44" s="146"/>
      <c r="I44" s="146"/>
      <c r="J44" s="63"/>
      <c r="K44" s="48">
        <v>7.6</v>
      </c>
      <c r="L44" s="73">
        <f t="shared" si="5"/>
        <v>-3</v>
      </c>
      <c r="M44" s="73">
        <f t="shared" si="1"/>
        <v>-9</v>
      </c>
      <c r="N44" s="73">
        <f t="shared" si="2"/>
        <v>-25</v>
      </c>
      <c r="O44" s="127">
        <f t="shared" si="3"/>
        <v>0.61899999999999999</v>
      </c>
      <c r="P44" s="128">
        <f t="shared" si="4"/>
        <v>2</v>
      </c>
      <c r="Q44" s="130">
        <v>0.67300000000000004</v>
      </c>
      <c r="R44" s="69">
        <v>10</v>
      </c>
      <c r="S44" s="69">
        <v>10</v>
      </c>
      <c r="T44" s="69">
        <v>40</v>
      </c>
      <c r="U44" s="83">
        <v>-0.20899999999999999</v>
      </c>
      <c r="V44" s="84">
        <v>1.6</v>
      </c>
      <c r="W44" s="84">
        <v>1.4</v>
      </c>
      <c r="X44" s="84">
        <v>1.6</v>
      </c>
      <c r="Y44" s="84">
        <v>1.4</v>
      </c>
      <c r="Z44" s="85">
        <v>1.5</v>
      </c>
      <c r="AA44" s="78">
        <v>7</v>
      </c>
      <c r="AB44" s="78">
        <v>1</v>
      </c>
      <c r="AC44" s="78">
        <v>15</v>
      </c>
      <c r="AD44" s="79">
        <v>0.41</v>
      </c>
      <c r="AE44" s="80">
        <v>2.4</v>
      </c>
      <c r="AF44" s="80">
        <v>3.2</v>
      </c>
      <c r="AG44" s="80">
        <v>4.2</v>
      </c>
      <c r="AH44" s="80">
        <v>3.6</v>
      </c>
      <c r="AI44" s="80">
        <v>5</v>
      </c>
      <c r="AJ44" s="67">
        <v>3.5</v>
      </c>
    </row>
    <row r="45" spans="1:36" x14ac:dyDescent="0.3">
      <c r="A45" s="133"/>
      <c r="B45" s="65" t="s">
        <v>112</v>
      </c>
      <c r="C45" s="29" t="s">
        <v>113</v>
      </c>
      <c r="D45" s="146" t="s">
        <v>316</v>
      </c>
      <c r="E45" s="146" t="s">
        <v>320</v>
      </c>
      <c r="F45" s="146" t="s">
        <v>319</v>
      </c>
      <c r="G45" s="146"/>
      <c r="H45" s="146"/>
      <c r="I45" s="146"/>
      <c r="J45" s="63"/>
      <c r="K45" s="48">
        <v>13.4</v>
      </c>
      <c r="L45" s="73">
        <f t="shared" si="5"/>
        <v>-2</v>
      </c>
      <c r="M45" s="73">
        <f t="shared" si="1"/>
        <v>-3</v>
      </c>
      <c r="N45" s="73">
        <f t="shared" si="2"/>
        <v>3</v>
      </c>
      <c r="O45" s="127">
        <f t="shared" si="3"/>
        <v>0.31679999999999997</v>
      </c>
      <c r="P45" s="128">
        <f t="shared" si="4"/>
        <v>1.17</v>
      </c>
      <c r="Q45" s="130">
        <v>0.77400000000000002</v>
      </c>
      <c r="R45" s="69">
        <v>7</v>
      </c>
      <c r="S45" s="69">
        <v>5</v>
      </c>
      <c r="T45" s="69">
        <v>17</v>
      </c>
      <c r="U45" s="83">
        <v>9.3200000000000005E-2</v>
      </c>
      <c r="V45" s="84">
        <v>1.6</v>
      </c>
      <c r="W45" s="84">
        <v>1.4</v>
      </c>
      <c r="X45" s="84">
        <v>1.6</v>
      </c>
      <c r="Y45" s="84">
        <v>3.8</v>
      </c>
      <c r="Z45" s="85">
        <v>2.1</v>
      </c>
      <c r="AA45" s="78">
        <v>5</v>
      </c>
      <c r="AB45" s="78">
        <v>2</v>
      </c>
      <c r="AC45" s="78">
        <v>20</v>
      </c>
      <c r="AD45" s="79">
        <v>0.41</v>
      </c>
      <c r="AE45" s="80">
        <v>2</v>
      </c>
      <c r="AF45" s="80">
        <v>2.8</v>
      </c>
      <c r="AG45" s="80">
        <v>4</v>
      </c>
      <c r="AH45" s="80">
        <v>3.6</v>
      </c>
      <c r="AI45" s="80">
        <v>5</v>
      </c>
      <c r="AJ45" s="67">
        <v>3.27</v>
      </c>
    </row>
    <row r="46" spans="1:36" x14ac:dyDescent="0.3">
      <c r="A46" s="133"/>
      <c r="B46" s="65" t="s">
        <v>114</v>
      </c>
      <c r="C46" s="29" t="s">
        <v>115</v>
      </c>
      <c r="D46" s="146" t="s">
        <v>323</v>
      </c>
      <c r="E46" s="146" t="s">
        <v>326</v>
      </c>
      <c r="F46" s="147" t="s">
        <v>319</v>
      </c>
      <c r="G46" s="146"/>
      <c r="H46" s="146"/>
      <c r="I46" s="146"/>
      <c r="J46" s="63">
        <v>8.5</v>
      </c>
      <c r="K46" s="63">
        <v>8.5</v>
      </c>
      <c r="L46" s="73">
        <f t="shared" si="5"/>
        <v>0</v>
      </c>
      <c r="M46" s="73">
        <f t="shared" si="1"/>
        <v>-2</v>
      </c>
      <c r="N46" s="73">
        <f t="shared" si="2"/>
        <v>0</v>
      </c>
      <c r="O46" s="127">
        <f t="shared" si="3"/>
        <v>0</v>
      </c>
      <c r="P46" s="128">
        <f t="shared" si="4"/>
        <v>-0.11000000000000032</v>
      </c>
      <c r="Q46" s="130">
        <v>0.77900000000000003</v>
      </c>
      <c r="R46" s="69">
        <v>8</v>
      </c>
      <c r="S46" s="69">
        <v>2</v>
      </c>
      <c r="T46" s="69">
        <v>35</v>
      </c>
      <c r="U46" s="83">
        <v>8.1000000000000003E-2</v>
      </c>
      <c r="V46" s="84">
        <v>2.2000000000000002</v>
      </c>
      <c r="W46" s="84">
        <v>2.4</v>
      </c>
      <c r="X46" s="84">
        <v>1.8</v>
      </c>
      <c r="Y46" s="84">
        <v>2.4</v>
      </c>
      <c r="Z46" s="85">
        <v>2.2000000000000002</v>
      </c>
      <c r="AA46" s="78">
        <v>8</v>
      </c>
      <c r="AB46" s="78">
        <v>0</v>
      </c>
      <c r="AC46" s="78">
        <v>35</v>
      </c>
      <c r="AD46" s="79">
        <v>8.1000000000000003E-2</v>
      </c>
      <c r="AE46" s="80">
        <v>1.8</v>
      </c>
      <c r="AF46" s="80">
        <v>1.8</v>
      </c>
      <c r="AG46" s="80">
        <v>2.2000000000000002</v>
      </c>
      <c r="AH46" s="80">
        <v>2.4</v>
      </c>
      <c r="AI46" s="80">
        <v>2.5</v>
      </c>
      <c r="AJ46" s="67">
        <v>2.09</v>
      </c>
    </row>
    <row r="47" spans="1:36" x14ac:dyDescent="0.3">
      <c r="A47" s="133"/>
      <c r="B47" s="65" t="s">
        <v>94</v>
      </c>
      <c r="C47" s="29" t="s">
        <v>116</v>
      </c>
      <c r="D47" s="146" t="s">
        <v>316</v>
      </c>
      <c r="E47" s="146" t="s">
        <v>320</v>
      </c>
      <c r="F47" s="146" t="s">
        <v>319</v>
      </c>
      <c r="G47" s="146"/>
      <c r="H47" s="146"/>
      <c r="I47" s="146"/>
      <c r="J47" s="63"/>
      <c r="K47" s="48">
        <v>13.3</v>
      </c>
      <c r="L47" s="73">
        <f t="shared" si="5"/>
        <v>-2</v>
      </c>
      <c r="M47" s="73">
        <f t="shared" si="1"/>
        <v>-6</v>
      </c>
      <c r="N47" s="73">
        <f t="shared" si="2"/>
        <v>2</v>
      </c>
      <c r="O47" s="127">
        <f t="shared" si="3"/>
        <v>0.11399999999999999</v>
      </c>
      <c r="P47" s="128">
        <f t="shared" si="4"/>
        <v>-0.37000000000000011</v>
      </c>
      <c r="Q47" s="130">
        <v>0.746</v>
      </c>
      <c r="R47" s="69">
        <v>9</v>
      </c>
      <c r="S47" s="69">
        <v>9</v>
      </c>
      <c r="T47" s="69">
        <v>20</v>
      </c>
      <c r="U47" s="83">
        <v>0.29599999999999999</v>
      </c>
      <c r="V47" s="84">
        <v>2</v>
      </c>
      <c r="W47" s="84">
        <v>3.2</v>
      </c>
      <c r="X47" s="84">
        <v>2</v>
      </c>
      <c r="Y47" s="84">
        <v>3.2</v>
      </c>
      <c r="Z47" s="85">
        <v>2.6</v>
      </c>
      <c r="AA47" s="78">
        <v>7</v>
      </c>
      <c r="AB47" s="78">
        <v>3</v>
      </c>
      <c r="AC47" s="78">
        <v>22</v>
      </c>
      <c r="AD47" s="79">
        <v>0.41</v>
      </c>
      <c r="AE47" s="80">
        <v>1.8</v>
      </c>
      <c r="AF47" s="80">
        <v>1.8</v>
      </c>
      <c r="AG47" s="80">
        <v>2</v>
      </c>
      <c r="AH47" s="80">
        <v>3</v>
      </c>
      <c r="AI47" s="80">
        <v>3</v>
      </c>
      <c r="AJ47" s="67">
        <v>2.23</v>
      </c>
    </row>
    <row r="48" spans="1:36" x14ac:dyDescent="0.3">
      <c r="A48" s="133"/>
      <c r="B48" s="93" t="s">
        <v>191</v>
      </c>
      <c r="C48" s="61" t="s">
        <v>192</v>
      </c>
      <c r="D48" s="147" t="s">
        <v>316</v>
      </c>
      <c r="E48" s="147" t="s">
        <v>323</v>
      </c>
      <c r="F48" s="147" t="s">
        <v>324</v>
      </c>
      <c r="G48" s="147"/>
      <c r="H48" s="147"/>
      <c r="I48" s="147"/>
      <c r="J48" s="63"/>
      <c r="K48" s="48">
        <v>18.399999999999999</v>
      </c>
      <c r="L48" s="73">
        <f t="shared" si="5"/>
        <v>-3</v>
      </c>
      <c r="M48" s="73">
        <f t="shared" si="1"/>
        <v>3</v>
      </c>
      <c r="N48" s="73">
        <f t="shared" si="2"/>
        <v>-2</v>
      </c>
      <c r="O48" s="127">
        <f t="shared" si="3"/>
        <v>0.32899999999999996</v>
      </c>
      <c r="P48" s="128">
        <f t="shared" si="4"/>
        <v>4.0000000000000036E-2</v>
      </c>
      <c r="Q48" s="130">
        <v>0.71299999999999997</v>
      </c>
      <c r="R48" s="69">
        <v>6</v>
      </c>
      <c r="S48" s="69">
        <v>4</v>
      </c>
      <c r="T48" s="69">
        <v>23</v>
      </c>
      <c r="U48" s="83">
        <v>8.1000000000000003E-2</v>
      </c>
      <c r="V48" s="84">
        <v>2.6</v>
      </c>
      <c r="W48" s="84">
        <v>3.2</v>
      </c>
      <c r="X48" s="84">
        <v>1.8</v>
      </c>
      <c r="Y48" s="84">
        <v>2.8</v>
      </c>
      <c r="Z48" s="85">
        <v>2.6</v>
      </c>
      <c r="AA48" s="78">
        <v>3</v>
      </c>
      <c r="AB48" s="78">
        <v>7</v>
      </c>
      <c r="AC48" s="78">
        <v>21</v>
      </c>
      <c r="AD48" s="79">
        <v>0.41</v>
      </c>
      <c r="AE48" s="80">
        <v>2.4</v>
      </c>
      <c r="AF48" s="80">
        <v>1.8</v>
      </c>
      <c r="AG48" s="80">
        <v>3.2</v>
      </c>
      <c r="AH48" s="80">
        <v>3</v>
      </c>
      <c r="AI48" s="80">
        <v>3</v>
      </c>
      <c r="AJ48" s="67">
        <v>2.64</v>
      </c>
    </row>
    <row r="49" spans="1:36" x14ac:dyDescent="0.3">
      <c r="A49" s="133"/>
      <c r="B49" s="65" t="s">
        <v>117</v>
      </c>
      <c r="C49" s="29" t="s">
        <v>118</v>
      </c>
      <c r="D49" s="146" t="s">
        <v>316</v>
      </c>
      <c r="E49" s="146" t="s">
        <v>361</v>
      </c>
      <c r="F49" s="146" t="s">
        <v>332</v>
      </c>
      <c r="G49" s="146"/>
      <c r="H49" s="146"/>
      <c r="I49" s="146"/>
      <c r="J49" s="63"/>
      <c r="K49" s="48">
        <v>34.6</v>
      </c>
      <c r="L49" s="73">
        <f t="shared" si="5"/>
        <v>0</v>
      </c>
      <c r="M49" s="73">
        <f t="shared" si="1"/>
        <v>1</v>
      </c>
      <c r="N49" s="73">
        <f t="shared" si="2"/>
        <v>-2</v>
      </c>
      <c r="O49" s="127">
        <f t="shared" si="3"/>
        <v>0.36300000000000004</v>
      </c>
      <c r="P49" s="128">
        <f t="shared" si="4"/>
        <v>-0.81</v>
      </c>
      <c r="Q49" s="130">
        <v>0.79500000000000004</v>
      </c>
      <c r="R49" s="69">
        <v>5</v>
      </c>
      <c r="S49" s="69">
        <v>4</v>
      </c>
      <c r="T49" s="69">
        <v>25</v>
      </c>
      <c r="U49" s="83">
        <v>0.19</v>
      </c>
      <c r="V49" s="84">
        <v>2.6</v>
      </c>
      <c r="W49" s="84">
        <v>2.6</v>
      </c>
      <c r="X49" s="84">
        <v>3</v>
      </c>
      <c r="Y49" s="84">
        <v>3.4</v>
      </c>
      <c r="Z49" s="85">
        <v>2.9</v>
      </c>
      <c r="AA49" s="78">
        <v>5</v>
      </c>
      <c r="AB49" s="78">
        <v>5</v>
      </c>
      <c r="AC49" s="78">
        <v>23</v>
      </c>
      <c r="AD49" s="79">
        <v>0.55300000000000005</v>
      </c>
      <c r="AE49" s="80">
        <v>1.8</v>
      </c>
      <c r="AF49" s="80">
        <v>2.2000000000000002</v>
      </c>
      <c r="AG49" s="80">
        <v>2.4</v>
      </c>
      <c r="AH49" s="80">
        <v>2.2000000000000002</v>
      </c>
      <c r="AI49" s="80">
        <v>1.5</v>
      </c>
      <c r="AJ49" s="67">
        <v>2.09</v>
      </c>
    </row>
    <row r="50" spans="1:36" x14ac:dyDescent="0.3">
      <c r="A50" s="133"/>
      <c r="B50" s="65" t="s">
        <v>120</v>
      </c>
      <c r="C50" s="29" t="s">
        <v>121</v>
      </c>
      <c r="D50" s="146" t="s">
        <v>369</v>
      </c>
      <c r="E50" s="146" t="s">
        <v>326</v>
      </c>
      <c r="F50" s="146" t="s">
        <v>331</v>
      </c>
      <c r="G50" s="146"/>
      <c r="H50" s="146"/>
      <c r="I50" s="146"/>
      <c r="J50" s="63"/>
      <c r="K50" s="48">
        <v>17.399999999999999</v>
      </c>
      <c r="L50" s="73">
        <f t="shared" si="5"/>
        <v>-2</v>
      </c>
      <c r="M50" s="73">
        <f t="shared" si="1"/>
        <v>5</v>
      </c>
      <c r="N50" s="73">
        <f t="shared" si="2"/>
        <v>3</v>
      </c>
      <c r="O50" s="127">
        <f t="shared" si="3"/>
        <v>-5.0000000000000044E-3</v>
      </c>
      <c r="P50" s="128">
        <f t="shared" si="4"/>
        <v>1.1800000000000002</v>
      </c>
      <c r="Q50" s="130">
        <v>0.71799999999999997</v>
      </c>
      <c r="R50" s="69">
        <v>5</v>
      </c>
      <c r="S50" s="69">
        <v>5</v>
      </c>
      <c r="T50" s="69">
        <v>27</v>
      </c>
      <c r="U50" s="83">
        <v>8.1000000000000003E-2</v>
      </c>
      <c r="V50" s="84">
        <v>2.2000000000000002</v>
      </c>
      <c r="W50" s="84">
        <v>2</v>
      </c>
      <c r="X50" s="84">
        <v>1.4</v>
      </c>
      <c r="Y50" s="84">
        <v>2.6</v>
      </c>
      <c r="Z50" s="85">
        <v>2.0499999999999998</v>
      </c>
      <c r="AA50" s="78">
        <v>3</v>
      </c>
      <c r="AB50" s="78">
        <v>10</v>
      </c>
      <c r="AC50" s="78">
        <v>30</v>
      </c>
      <c r="AD50" s="79">
        <v>7.5999999999999998E-2</v>
      </c>
      <c r="AE50" s="80">
        <v>2.8</v>
      </c>
      <c r="AF50" s="80">
        <v>3.4</v>
      </c>
      <c r="AG50" s="80">
        <v>3.2</v>
      </c>
      <c r="AH50" s="80">
        <v>3.2</v>
      </c>
      <c r="AI50" s="80">
        <v>4</v>
      </c>
      <c r="AJ50" s="67">
        <v>3.23</v>
      </c>
    </row>
    <row r="51" spans="1:36" x14ac:dyDescent="0.3">
      <c r="A51" s="133"/>
      <c r="B51" s="93" t="s">
        <v>195</v>
      </c>
      <c r="C51" s="61" t="s">
        <v>196</v>
      </c>
      <c r="D51" s="147" t="s">
        <v>316</v>
      </c>
      <c r="E51" s="147" t="s">
        <v>320</v>
      </c>
      <c r="F51" s="147" t="s">
        <v>320</v>
      </c>
      <c r="G51" s="147"/>
      <c r="H51" s="147"/>
      <c r="I51" s="147"/>
      <c r="J51" s="63"/>
      <c r="K51" s="48">
        <v>9.9</v>
      </c>
      <c r="L51" s="73">
        <f t="shared" si="5"/>
        <v>-3</v>
      </c>
      <c r="M51" s="73">
        <f t="shared" si="1"/>
        <v>2</v>
      </c>
      <c r="N51" s="73">
        <f t="shared" si="2"/>
        <v>-10</v>
      </c>
      <c r="O51" s="127">
        <f t="shared" si="3"/>
        <v>-0.15799999999999997</v>
      </c>
      <c r="P51" s="128">
        <f t="shared" si="4"/>
        <v>1.1000000000000001</v>
      </c>
      <c r="Q51" s="130">
        <v>0.86599999999999999</v>
      </c>
      <c r="R51" s="69">
        <v>5</v>
      </c>
      <c r="S51" s="69">
        <v>0</v>
      </c>
      <c r="T51" s="69">
        <v>24</v>
      </c>
      <c r="U51" s="83">
        <v>0.56799999999999995</v>
      </c>
      <c r="V51" s="84">
        <v>2.4</v>
      </c>
      <c r="W51" s="84">
        <v>2</v>
      </c>
      <c r="X51" s="84">
        <v>2.8</v>
      </c>
      <c r="Y51" s="84">
        <v>3.2</v>
      </c>
      <c r="Z51" s="85">
        <v>2.6</v>
      </c>
      <c r="AA51" s="78">
        <v>2</v>
      </c>
      <c r="AB51" s="78">
        <v>2</v>
      </c>
      <c r="AC51" s="78">
        <v>14</v>
      </c>
      <c r="AD51" s="79">
        <v>0.41</v>
      </c>
      <c r="AE51" s="80">
        <v>3.4</v>
      </c>
      <c r="AF51" s="80">
        <v>4</v>
      </c>
      <c r="AG51" s="80">
        <v>3.8</v>
      </c>
      <c r="AH51" s="80">
        <v>3.2</v>
      </c>
      <c r="AI51" s="80">
        <v>4.5</v>
      </c>
      <c r="AJ51" s="67">
        <v>3.7</v>
      </c>
    </row>
    <row r="52" spans="1:36" x14ac:dyDescent="0.3">
      <c r="A52" s="133"/>
      <c r="B52" s="65" t="s">
        <v>122</v>
      </c>
      <c r="C52" s="29" t="s">
        <v>123</v>
      </c>
      <c r="D52" s="146" t="s">
        <v>373</v>
      </c>
      <c r="E52" s="146" t="s">
        <v>320</v>
      </c>
      <c r="F52" s="146" t="s">
        <v>320</v>
      </c>
      <c r="G52" s="146"/>
      <c r="H52" s="146"/>
      <c r="I52" s="146"/>
      <c r="J52" s="63"/>
      <c r="K52" s="48">
        <v>16.3</v>
      </c>
      <c r="L52" s="73">
        <f t="shared" si="5"/>
        <v>-5</v>
      </c>
      <c r="M52" s="73">
        <f t="shared" si="1"/>
        <v>-4</v>
      </c>
      <c r="N52" s="73">
        <f t="shared" si="2"/>
        <v>-17</v>
      </c>
      <c r="O52" s="127">
        <f t="shared" si="3"/>
        <v>0.34499999999999997</v>
      </c>
      <c r="P52" s="128">
        <f t="shared" si="4"/>
        <v>1.33</v>
      </c>
      <c r="Q52" s="130">
        <v>0.71</v>
      </c>
      <c r="R52" s="69">
        <v>9</v>
      </c>
      <c r="S52" s="69">
        <v>9</v>
      </c>
      <c r="T52" s="69">
        <v>28</v>
      </c>
      <c r="U52" s="83">
        <v>6.5000000000000002E-2</v>
      </c>
      <c r="V52" s="84">
        <v>1.8</v>
      </c>
      <c r="W52" s="84">
        <v>1.4</v>
      </c>
      <c r="X52" s="84">
        <v>1.8</v>
      </c>
      <c r="Y52" s="84">
        <v>2.6</v>
      </c>
      <c r="Z52" s="85">
        <v>1.9</v>
      </c>
      <c r="AA52" s="78">
        <v>4</v>
      </c>
      <c r="AB52" s="78">
        <v>5</v>
      </c>
      <c r="AC52" s="78">
        <v>11</v>
      </c>
      <c r="AD52" s="79">
        <v>0.41</v>
      </c>
      <c r="AE52" s="80">
        <v>2.4</v>
      </c>
      <c r="AF52" s="80">
        <v>3.2</v>
      </c>
      <c r="AG52" s="80">
        <v>3.4</v>
      </c>
      <c r="AH52" s="80">
        <v>3.6</v>
      </c>
      <c r="AI52" s="80">
        <v>4</v>
      </c>
      <c r="AJ52" s="67">
        <v>3.23</v>
      </c>
    </row>
    <row r="53" spans="1:36" x14ac:dyDescent="0.3">
      <c r="A53" s="133"/>
      <c r="B53" s="1" t="s">
        <v>171</v>
      </c>
      <c r="C53" s="29" t="s">
        <v>172</v>
      </c>
      <c r="D53" s="146" t="s">
        <v>342</v>
      </c>
      <c r="E53" s="146" t="s">
        <v>324</v>
      </c>
      <c r="F53" s="146" t="s">
        <v>317</v>
      </c>
      <c r="G53" s="146"/>
      <c r="H53" s="146"/>
      <c r="I53" s="146"/>
      <c r="J53" s="63"/>
      <c r="K53" s="48">
        <v>38.200000000000003</v>
      </c>
      <c r="L53" s="73">
        <f t="shared" si="5"/>
        <v>-3</v>
      </c>
      <c r="M53" s="73">
        <f t="shared" si="1"/>
        <v>0</v>
      </c>
      <c r="N53" s="73">
        <f t="shared" si="2"/>
        <v>-5</v>
      </c>
      <c r="O53" s="127">
        <f t="shared" si="3"/>
        <v>-1.4999999999999902E-2</v>
      </c>
      <c r="P53" s="128">
        <f t="shared" si="4"/>
        <v>0.3400000000000003</v>
      </c>
      <c r="Q53" s="130">
        <v>0.79500000000000004</v>
      </c>
      <c r="R53" s="69">
        <v>5</v>
      </c>
      <c r="S53" s="69">
        <v>4</v>
      </c>
      <c r="T53" s="69">
        <v>15</v>
      </c>
      <c r="U53" s="83">
        <v>0.56799999999999995</v>
      </c>
      <c r="V53" s="84">
        <v>3</v>
      </c>
      <c r="W53" s="84">
        <v>3</v>
      </c>
      <c r="X53" s="84">
        <v>2</v>
      </c>
      <c r="Y53" s="84">
        <v>3.2</v>
      </c>
      <c r="Z53" s="85">
        <v>2.8</v>
      </c>
      <c r="AA53" s="78">
        <v>2</v>
      </c>
      <c r="AB53" s="78">
        <v>4</v>
      </c>
      <c r="AC53" s="78">
        <v>10</v>
      </c>
      <c r="AD53" s="79">
        <v>0.55300000000000005</v>
      </c>
      <c r="AE53" s="80">
        <v>2.6</v>
      </c>
      <c r="AF53" s="80">
        <v>2.8</v>
      </c>
      <c r="AG53" s="80">
        <v>3</v>
      </c>
      <c r="AH53" s="80">
        <v>3.6</v>
      </c>
      <c r="AI53" s="80">
        <v>4.5</v>
      </c>
      <c r="AJ53" s="67">
        <v>3.14</v>
      </c>
    </row>
    <row r="54" spans="1:36" x14ac:dyDescent="0.3">
      <c r="A54" s="133"/>
      <c r="B54" s="2" t="s">
        <v>236</v>
      </c>
      <c r="C54" s="70">
        <v>23506734</v>
      </c>
      <c r="D54" s="148">
        <v>3</v>
      </c>
      <c r="E54" s="148">
        <v>0</v>
      </c>
      <c r="F54" s="148">
        <v>0</v>
      </c>
      <c r="G54" s="148"/>
      <c r="H54" s="148"/>
      <c r="I54" s="148"/>
      <c r="J54" s="63"/>
      <c r="K54" s="48">
        <v>21.4</v>
      </c>
      <c r="L54" s="73">
        <f t="shared" si="5"/>
        <v>0</v>
      </c>
      <c r="M54" s="73">
        <f t="shared" si="1"/>
        <v>1</v>
      </c>
      <c r="N54" s="73">
        <f t="shared" si="2"/>
        <v>5</v>
      </c>
      <c r="O54" s="127">
        <f t="shared" si="3"/>
        <v>-0.73699999999999999</v>
      </c>
      <c r="P54" s="128">
        <f t="shared" si="4"/>
        <v>-0.20000000000000018</v>
      </c>
      <c r="Q54" s="130">
        <v>0.59499999999999997</v>
      </c>
      <c r="R54" s="78">
        <v>5</v>
      </c>
      <c r="S54" s="78">
        <v>3</v>
      </c>
      <c r="T54" s="69">
        <v>20</v>
      </c>
      <c r="U54" s="83">
        <v>0.56799999999999995</v>
      </c>
      <c r="V54" s="84">
        <v>2.4</v>
      </c>
      <c r="W54" s="84">
        <v>2.6</v>
      </c>
      <c r="X54" s="84">
        <v>2.8</v>
      </c>
      <c r="Y54" s="84">
        <v>3.2</v>
      </c>
      <c r="Z54" s="85">
        <v>2.75</v>
      </c>
      <c r="AA54" s="78">
        <v>5</v>
      </c>
      <c r="AB54" s="78">
        <v>4</v>
      </c>
      <c r="AC54" s="78">
        <v>25</v>
      </c>
      <c r="AD54" s="79">
        <v>-0.16900000000000001</v>
      </c>
      <c r="AE54" s="80">
        <v>1.4</v>
      </c>
      <c r="AF54" s="80">
        <v>2.8</v>
      </c>
      <c r="AG54" s="80">
        <v>2.8</v>
      </c>
      <c r="AH54" s="80">
        <v>3.2</v>
      </c>
      <c r="AI54" s="80">
        <v>2.5</v>
      </c>
      <c r="AJ54" s="67">
        <v>2.5499999999999998</v>
      </c>
    </row>
    <row r="55" spans="1:36" x14ac:dyDescent="0.3">
      <c r="A55" s="133"/>
      <c r="B55" s="2" t="s">
        <v>237</v>
      </c>
      <c r="C55" s="70">
        <v>24097101</v>
      </c>
      <c r="D55" s="148">
        <v>3</v>
      </c>
      <c r="E55" s="148">
        <v>0</v>
      </c>
      <c r="F55" s="148">
        <v>0</v>
      </c>
      <c r="G55" s="148"/>
      <c r="H55" s="148"/>
      <c r="I55" s="148"/>
      <c r="J55" s="63">
        <v>14.1</v>
      </c>
      <c r="K55" s="63">
        <v>14.1</v>
      </c>
      <c r="L55" s="73">
        <f t="shared" si="5"/>
        <v>-7</v>
      </c>
      <c r="M55" s="73">
        <f t="shared" si="1"/>
        <v>-7</v>
      </c>
      <c r="N55" s="73">
        <f t="shared" si="2"/>
        <v>-27</v>
      </c>
      <c r="O55" s="127">
        <f t="shared" si="3"/>
        <v>-8.1000000000000003E-2</v>
      </c>
      <c r="P55" s="128">
        <f t="shared" si="4"/>
        <v>-2.25</v>
      </c>
      <c r="Q55" s="130">
        <v>0.70099999999999996</v>
      </c>
      <c r="R55" s="78">
        <v>7</v>
      </c>
      <c r="S55" s="78">
        <v>7</v>
      </c>
      <c r="T55" s="69">
        <v>27</v>
      </c>
      <c r="U55" s="83">
        <v>8.1000000000000003E-2</v>
      </c>
      <c r="V55" s="84">
        <v>2</v>
      </c>
      <c r="W55" s="84">
        <v>2</v>
      </c>
      <c r="X55" s="84">
        <v>2.2000000000000002</v>
      </c>
      <c r="Y55" s="84">
        <v>2.8</v>
      </c>
      <c r="Z55" s="85">
        <v>2.25</v>
      </c>
      <c r="AA55" s="78"/>
      <c r="AB55" s="78"/>
      <c r="AC55" s="78"/>
      <c r="AD55" s="79"/>
      <c r="AE55" s="80"/>
      <c r="AF55" s="80"/>
      <c r="AG55" s="80"/>
      <c r="AH55" s="80"/>
      <c r="AI55" s="80"/>
      <c r="AJ55" s="67"/>
    </row>
    <row r="56" spans="1:36" x14ac:dyDescent="0.3">
      <c r="A56" s="133"/>
      <c r="B56" s="2" t="s">
        <v>238</v>
      </c>
      <c r="C56" s="70">
        <v>11175865</v>
      </c>
      <c r="D56" s="148">
        <v>3</v>
      </c>
      <c r="E56" s="148">
        <v>0</v>
      </c>
      <c r="F56" s="148">
        <v>0</v>
      </c>
      <c r="G56" s="148"/>
      <c r="H56" s="148"/>
      <c r="I56" s="148"/>
      <c r="J56" s="63"/>
      <c r="K56" s="48">
        <v>17.2</v>
      </c>
      <c r="L56" s="73">
        <f t="shared" si="5"/>
        <v>-3</v>
      </c>
      <c r="M56" s="73">
        <f t="shared" si="1"/>
        <v>5</v>
      </c>
      <c r="N56" s="73">
        <f t="shared" si="2"/>
        <v>8</v>
      </c>
      <c r="O56" s="127">
        <f t="shared" si="3"/>
        <v>0.08</v>
      </c>
      <c r="P56" s="128">
        <f t="shared" si="4"/>
        <v>-0.29000000000000026</v>
      </c>
      <c r="Q56" s="130">
        <v>0.442</v>
      </c>
      <c r="R56" s="78">
        <v>10</v>
      </c>
      <c r="S56" s="78">
        <v>2</v>
      </c>
      <c r="T56" s="69">
        <v>27</v>
      </c>
      <c r="U56" s="83">
        <v>-3.2000000000000001E-2</v>
      </c>
      <c r="V56" s="84">
        <v>1.6</v>
      </c>
      <c r="W56" s="84">
        <v>1.2</v>
      </c>
      <c r="X56" s="84">
        <v>2.8</v>
      </c>
      <c r="Y56" s="84">
        <v>3.2</v>
      </c>
      <c r="Z56" s="85">
        <v>2.2000000000000002</v>
      </c>
      <c r="AA56" s="78">
        <v>7</v>
      </c>
      <c r="AB56" s="78">
        <v>7</v>
      </c>
      <c r="AC56" s="78">
        <v>35</v>
      </c>
      <c r="AD56" s="79">
        <v>4.8000000000000001E-2</v>
      </c>
      <c r="AE56" s="80">
        <v>1.8</v>
      </c>
      <c r="AF56" s="80">
        <v>1.4</v>
      </c>
      <c r="AG56" s="80">
        <v>1.8</v>
      </c>
      <c r="AH56" s="80">
        <v>1.8</v>
      </c>
      <c r="AI56" s="80">
        <v>4</v>
      </c>
      <c r="AJ56" s="67">
        <v>1.91</v>
      </c>
    </row>
    <row r="57" spans="1:36" x14ac:dyDescent="0.3">
      <c r="A57" s="133"/>
      <c r="B57" s="2" t="s">
        <v>239</v>
      </c>
      <c r="C57" s="70">
        <v>30415898</v>
      </c>
      <c r="D57" s="148">
        <v>3</v>
      </c>
      <c r="E57" s="148">
        <v>0</v>
      </c>
      <c r="F57" s="148">
        <v>0</v>
      </c>
      <c r="G57" s="148"/>
      <c r="H57" s="148"/>
      <c r="I57" s="148"/>
      <c r="J57" s="63">
        <v>18.3</v>
      </c>
      <c r="K57" s="63">
        <v>18.3</v>
      </c>
      <c r="L57" s="73">
        <f t="shared" si="5"/>
        <v>-10</v>
      </c>
      <c r="M57" s="73">
        <f t="shared" si="1"/>
        <v>-7</v>
      </c>
      <c r="N57" s="73">
        <f t="shared" si="2"/>
        <v>-26</v>
      </c>
      <c r="O57" s="127">
        <f t="shared" si="3"/>
        <v>-8.1000000000000003E-2</v>
      </c>
      <c r="P57" s="128">
        <f t="shared" si="4"/>
        <v>-2.15</v>
      </c>
      <c r="Q57" s="130">
        <v>0.73799999999999999</v>
      </c>
      <c r="R57" s="78">
        <v>10</v>
      </c>
      <c r="S57" s="78">
        <v>7</v>
      </c>
      <c r="T57" s="69">
        <v>26</v>
      </c>
      <c r="U57" s="83">
        <v>8.1000000000000003E-2</v>
      </c>
      <c r="V57" s="84">
        <v>2</v>
      </c>
      <c r="W57" s="84">
        <v>1.8</v>
      </c>
      <c r="X57" s="84">
        <v>2.2000000000000002</v>
      </c>
      <c r="Y57" s="84">
        <v>2.6</v>
      </c>
      <c r="Z57" s="85">
        <v>2.15</v>
      </c>
      <c r="AA57" s="78"/>
      <c r="AB57" s="78"/>
      <c r="AC57" s="78"/>
      <c r="AD57" s="79"/>
      <c r="AE57" s="80"/>
      <c r="AF57" s="80"/>
      <c r="AG57" s="80"/>
      <c r="AH57" s="80"/>
      <c r="AI57" s="80"/>
      <c r="AJ57" s="67"/>
    </row>
    <row r="58" spans="1:36" x14ac:dyDescent="0.3">
      <c r="A58" s="133"/>
      <c r="B58" s="2" t="s">
        <v>240</v>
      </c>
      <c r="C58" s="70">
        <v>31375582</v>
      </c>
      <c r="D58" s="148">
        <v>3</v>
      </c>
      <c r="E58" s="148">
        <v>0</v>
      </c>
      <c r="F58" s="148">
        <v>0</v>
      </c>
      <c r="G58" s="148"/>
      <c r="H58" s="148"/>
      <c r="I58" s="148"/>
      <c r="J58" s="63"/>
      <c r="K58" s="48">
        <v>10.1</v>
      </c>
      <c r="L58" s="73">
        <f t="shared" si="5"/>
        <v>-3</v>
      </c>
      <c r="M58" s="73">
        <f t="shared" si="1"/>
        <v>-3</v>
      </c>
      <c r="N58" s="73">
        <f t="shared" si="2"/>
        <v>-19</v>
      </c>
      <c r="O58" s="127">
        <f t="shared" si="3"/>
        <v>-0.41</v>
      </c>
      <c r="P58" s="128">
        <f t="shared" si="4"/>
        <v>-2.5</v>
      </c>
      <c r="Q58" s="130">
        <v>0.77700000000000002</v>
      </c>
      <c r="R58" s="69">
        <v>3</v>
      </c>
      <c r="S58" s="69">
        <v>3</v>
      </c>
      <c r="T58" s="69">
        <v>19</v>
      </c>
      <c r="U58" s="83">
        <v>0.41</v>
      </c>
      <c r="V58" s="84">
        <v>2</v>
      </c>
      <c r="W58" s="84">
        <v>2.6</v>
      </c>
      <c r="X58" s="84">
        <v>2.2000000000000002</v>
      </c>
      <c r="Y58" s="84">
        <v>3.2</v>
      </c>
      <c r="Z58" s="85">
        <v>2.5</v>
      </c>
      <c r="AA58" s="78"/>
      <c r="AB58" s="78"/>
      <c r="AC58" s="78"/>
      <c r="AD58" s="79"/>
      <c r="AE58" s="80"/>
      <c r="AF58" s="80"/>
      <c r="AG58" s="80"/>
      <c r="AH58" s="80"/>
      <c r="AI58" s="80"/>
      <c r="AJ58" s="67"/>
    </row>
    <row r="59" spans="1:36" x14ac:dyDescent="0.3">
      <c r="A59" s="133"/>
      <c r="B59" s="2" t="s">
        <v>241</v>
      </c>
      <c r="C59" s="70">
        <v>23106057</v>
      </c>
      <c r="D59" s="148">
        <v>2</v>
      </c>
      <c r="E59" s="148">
        <v>0</v>
      </c>
      <c r="F59" s="148">
        <v>0</v>
      </c>
      <c r="G59" s="148"/>
      <c r="H59" s="148"/>
      <c r="I59" s="148"/>
      <c r="J59" s="63"/>
      <c r="K59" s="48">
        <v>22.1</v>
      </c>
      <c r="L59" s="73">
        <f t="shared" si="5"/>
        <v>0</v>
      </c>
      <c r="M59" s="73">
        <f t="shared" si="1"/>
        <v>-5</v>
      </c>
      <c r="N59" s="73">
        <f t="shared" si="2"/>
        <v>-7</v>
      </c>
      <c r="O59" s="127">
        <f t="shared" si="3"/>
        <v>0.60300000000000009</v>
      </c>
      <c r="P59" s="128">
        <f t="shared" si="4"/>
        <v>0.33999999999999986</v>
      </c>
      <c r="Q59" s="130">
        <v>0.86499999999999999</v>
      </c>
      <c r="R59" s="69">
        <v>7</v>
      </c>
      <c r="S59" s="69">
        <v>7</v>
      </c>
      <c r="T59" s="69">
        <v>23</v>
      </c>
      <c r="U59" s="83">
        <v>8.1000000000000003E-2</v>
      </c>
      <c r="V59" s="84">
        <v>2</v>
      </c>
      <c r="W59" s="84">
        <v>1.8</v>
      </c>
      <c r="X59" s="84">
        <v>2.2000000000000002</v>
      </c>
      <c r="Y59" s="84">
        <v>3</v>
      </c>
      <c r="Z59" s="85">
        <v>2.25</v>
      </c>
      <c r="AA59" s="78">
        <v>7</v>
      </c>
      <c r="AB59" s="78">
        <v>2</v>
      </c>
      <c r="AC59" s="78">
        <v>16</v>
      </c>
      <c r="AD59" s="79">
        <v>0.68400000000000005</v>
      </c>
      <c r="AE59" s="80">
        <v>2.2000000000000002</v>
      </c>
      <c r="AF59" s="80">
        <v>2.4</v>
      </c>
      <c r="AG59" s="80">
        <v>3.2</v>
      </c>
      <c r="AH59" s="80">
        <v>2.6</v>
      </c>
      <c r="AI59" s="80">
        <v>2.5</v>
      </c>
      <c r="AJ59" s="67">
        <v>2.59</v>
      </c>
    </row>
    <row r="60" spans="1:36" x14ac:dyDescent="0.3">
      <c r="A60" s="133"/>
      <c r="B60" s="2" t="s">
        <v>242</v>
      </c>
      <c r="C60" s="70">
        <v>10246238</v>
      </c>
      <c r="D60" s="148">
        <v>3</v>
      </c>
      <c r="E60" s="148">
        <v>0</v>
      </c>
      <c r="F60" s="148">
        <v>0</v>
      </c>
      <c r="G60" s="148"/>
      <c r="H60" s="148"/>
      <c r="I60" s="148"/>
      <c r="J60" s="63">
        <v>11.6</v>
      </c>
      <c r="K60" s="63">
        <v>11.6</v>
      </c>
      <c r="L60" s="73">
        <f t="shared" si="5"/>
        <v>0</v>
      </c>
      <c r="M60" s="73">
        <f t="shared" si="1"/>
        <v>-1</v>
      </c>
      <c r="N60" s="73">
        <f t="shared" si="2"/>
        <v>-13</v>
      </c>
      <c r="O60" s="127">
        <f t="shared" si="3"/>
        <v>0.32899999999999996</v>
      </c>
      <c r="P60" s="128">
        <f t="shared" si="4"/>
        <v>0.7200000000000002</v>
      </c>
      <c r="Q60" s="130">
        <v>0.68799999999999994</v>
      </c>
      <c r="R60" s="69">
        <v>8</v>
      </c>
      <c r="S60" s="69">
        <v>9</v>
      </c>
      <c r="T60" s="69">
        <v>33</v>
      </c>
      <c r="U60" s="83">
        <v>8.1000000000000003E-2</v>
      </c>
      <c r="V60" s="84">
        <v>2</v>
      </c>
      <c r="W60" s="84">
        <v>1.6</v>
      </c>
      <c r="X60" s="84">
        <v>2</v>
      </c>
      <c r="Y60" s="84">
        <v>2.6</v>
      </c>
      <c r="Z60" s="85">
        <v>2.0499999999999998</v>
      </c>
      <c r="AA60" s="78">
        <v>8</v>
      </c>
      <c r="AB60" s="78">
        <v>8</v>
      </c>
      <c r="AC60" s="78">
        <v>20</v>
      </c>
      <c r="AD60" s="79">
        <v>0.41</v>
      </c>
      <c r="AE60" s="80">
        <v>1.6</v>
      </c>
      <c r="AF60" s="80">
        <v>1.6</v>
      </c>
      <c r="AG60" s="80">
        <v>3.6</v>
      </c>
      <c r="AH60" s="80">
        <v>3.4</v>
      </c>
      <c r="AI60" s="80">
        <v>5</v>
      </c>
      <c r="AJ60" s="67">
        <v>2.77</v>
      </c>
    </row>
    <row r="61" spans="1:36" x14ac:dyDescent="0.3">
      <c r="A61" s="133"/>
      <c r="B61" s="2" t="s">
        <v>235</v>
      </c>
      <c r="C61" s="70">
        <v>31813053</v>
      </c>
      <c r="D61" s="148">
        <v>3</v>
      </c>
      <c r="E61" s="148">
        <v>1</v>
      </c>
      <c r="F61" s="148">
        <v>1</v>
      </c>
      <c r="G61" s="148"/>
      <c r="H61" s="148"/>
      <c r="I61" s="148"/>
      <c r="J61" s="63">
        <v>12</v>
      </c>
      <c r="K61" s="63">
        <v>12</v>
      </c>
      <c r="L61" s="73">
        <f t="shared" si="5"/>
        <v>-10</v>
      </c>
      <c r="M61" s="73">
        <f t="shared" si="1"/>
        <v>0</v>
      </c>
      <c r="N61" s="73">
        <f t="shared" si="2"/>
        <v>-30</v>
      </c>
      <c r="O61" s="127">
        <f t="shared" si="3"/>
        <v>-6.5000000000000002E-2</v>
      </c>
      <c r="P61" s="128">
        <f t="shared" si="4"/>
        <v>-1.95</v>
      </c>
      <c r="Q61" s="130">
        <v>0.81799999999999995</v>
      </c>
      <c r="R61" s="69">
        <v>10</v>
      </c>
      <c r="S61" s="69">
        <v>0</v>
      </c>
      <c r="T61" s="69">
        <v>30</v>
      </c>
      <c r="U61" s="83">
        <v>6.5000000000000002E-2</v>
      </c>
      <c r="V61" s="84">
        <v>1.8</v>
      </c>
      <c r="W61" s="84">
        <v>1.4</v>
      </c>
      <c r="X61" s="84">
        <v>2.2000000000000002</v>
      </c>
      <c r="Y61" s="84">
        <v>2.4</v>
      </c>
      <c r="Z61" s="85">
        <v>1.95</v>
      </c>
      <c r="AA61" s="78"/>
      <c r="AB61" s="78"/>
      <c r="AC61" s="78"/>
      <c r="AD61" s="79"/>
      <c r="AE61" s="80"/>
      <c r="AF61" s="80"/>
      <c r="AG61" s="80"/>
      <c r="AH61" s="80"/>
      <c r="AI61" s="80"/>
      <c r="AJ61" s="67"/>
    </row>
    <row r="62" spans="1:36" x14ac:dyDescent="0.3">
      <c r="A62" s="133"/>
      <c r="B62" s="2" t="s">
        <v>229</v>
      </c>
      <c r="C62" s="70">
        <v>14422584</v>
      </c>
      <c r="D62" s="148">
        <v>3</v>
      </c>
      <c r="E62" s="148">
        <v>0</v>
      </c>
      <c r="F62" s="148">
        <v>0</v>
      </c>
      <c r="G62" s="148"/>
      <c r="H62" s="148"/>
      <c r="I62" s="148"/>
      <c r="J62" s="63">
        <v>17.100000000000001</v>
      </c>
      <c r="K62" s="63">
        <v>17.100000000000001</v>
      </c>
      <c r="L62" s="73">
        <f t="shared" si="5"/>
        <v>-3</v>
      </c>
      <c r="M62" s="73">
        <f t="shared" si="1"/>
        <v>1</v>
      </c>
      <c r="N62" s="73">
        <f t="shared" si="2"/>
        <v>0</v>
      </c>
      <c r="O62" s="127">
        <f t="shared" si="3"/>
        <v>0.34499999999999997</v>
      </c>
      <c r="P62" s="128">
        <f t="shared" si="4"/>
        <v>2.9999999999999805E-2</v>
      </c>
      <c r="Q62" s="130">
        <v>0.98199999999999998</v>
      </c>
      <c r="R62" s="69">
        <v>8</v>
      </c>
      <c r="S62" s="69">
        <v>7</v>
      </c>
      <c r="T62" s="69">
        <v>30</v>
      </c>
      <c r="U62" s="83">
        <v>6.5000000000000002E-2</v>
      </c>
      <c r="V62" s="84">
        <v>2.2000000000000002</v>
      </c>
      <c r="W62" s="84">
        <v>2</v>
      </c>
      <c r="X62" s="84">
        <v>2</v>
      </c>
      <c r="Y62" s="84">
        <v>2.6</v>
      </c>
      <c r="Z62" s="85">
        <v>2.2000000000000002</v>
      </c>
      <c r="AA62" s="78">
        <v>5</v>
      </c>
      <c r="AB62" s="78">
        <v>8</v>
      </c>
      <c r="AC62" s="78">
        <v>30</v>
      </c>
      <c r="AD62" s="79">
        <v>0.41</v>
      </c>
      <c r="AE62" s="80">
        <v>1.6</v>
      </c>
      <c r="AF62" s="80">
        <v>2.4</v>
      </c>
      <c r="AG62" s="80">
        <v>2</v>
      </c>
      <c r="AH62" s="80">
        <v>2.6</v>
      </c>
      <c r="AI62" s="80">
        <v>3</v>
      </c>
      <c r="AJ62" s="67">
        <v>2.23</v>
      </c>
    </row>
    <row r="63" spans="1:36" x14ac:dyDescent="0.3">
      <c r="A63" s="133"/>
      <c r="B63" s="2" t="s">
        <v>224</v>
      </c>
      <c r="C63" s="70">
        <v>31999508</v>
      </c>
      <c r="D63" s="148">
        <v>3</v>
      </c>
      <c r="E63" s="148">
        <v>0</v>
      </c>
      <c r="F63" s="148">
        <v>0</v>
      </c>
      <c r="G63" s="148"/>
      <c r="H63" s="148"/>
      <c r="I63" s="148"/>
      <c r="J63" s="63"/>
      <c r="K63" s="48">
        <v>16.100000000000001</v>
      </c>
      <c r="L63" s="73">
        <f t="shared" si="5"/>
        <v>-3</v>
      </c>
      <c r="M63" s="73">
        <f t="shared" si="1"/>
        <v>-1</v>
      </c>
      <c r="N63" s="73">
        <f t="shared" si="2"/>
        <v>5</v>
      </c>
      <c r="O63" s="127">
        <f t="shared" si="3"/>
        <v>0.52800000000000002</v>
      </c>
      <c r="P63" s="128">
        <f t="shared" si="4"/>
        <v>0.83000000000000007</v>
      </c>
      <c r="Q63" s="130">
        <v>0.67400000000000004</v>
      </c>
      <c r="R63" s="69">
        <v>8</v>
      </c>
      <c r="S63" s="69">
        <v>5</v>
      </c>
      <c r="T63" s="69">
        <v>21</v>
      </c>
      <c r="U63" s="83">
        <v>-0.11799999999999999</v>
      </c>
      <c r="V63" s="84">
        <v>1.8</v>
      </c>
      <c r="W63" s="84">
        <v>2.4</v>
      </c>
      <c r="X63" s="84">
        <v>2.6</v>
      </c>
      <c r="Y63" s="84">
        <v>2.8</v>
      </c>
      <c r="Z63" s="85">
        <v>2.4</v>
      </c>
      <c r="AA63" s="78">
        <v>5</v>
      </c>
      <c r="AB63" s="78">
        <v>4</v>
      </c>
      <c r="AC63" s="78">
        <v>26</v>
      </c>
      <c r="AD63" s="79">
        <v>0.41</v>
      </c>
      <c r="AE63" s="80">
        <v>2.6</v>
      </c>
      <c r="AF63" s="80">
        <v>2</v>
      </c>
      <c r="AG63" s="80">
        <v>3.8</v>
      </c>
      <c r="AH63" s="80">
        <v>4</v>
      </c>
      <c r="AI63" s="80">
        <v>4.5</v>
      </c>
      <c r="AJ63" s="67">
        <v>3.23</v>
      </c>
    </row>
    <row r="64" spans="1:36" x14ac:dyDescent="0.3">
      <c r="A64" s="133"/>
      <c r="B64" s="2" t="s">
        <v>230</v>
      </c>
      <c r="C64" s="70">
        <v>32292370</v>
      </c>
      <c r="D64" s="148">
        <v>3</v>
      </c>
      <c r="E64" s="148">
        <v>0</v>
      </c>
      <c r="F64" s="148">
        <v>0</v>
      </c>
      <c r="G64" s="148"/>
      <c r="H64" s="148"/>
      <c r="I64" s="148"/>
      <c r="J64" s="63"/>
      <c r="K64" s="48">
        <v>10.3</v>
      </c>
      <c r="L64" s="73">
        <f t="shared" si="5"/>
        <v>-7</v>
      </c>
      <c r="M64" s="73">
        <f t="shared" si="1"/>
        <v>2</v>
      </c>
      <c r="N64" s="73">
        <f t="shared" si="2"/>
        <v>-2</v>
      </c>
      <c r="O64" s="127">
        <f t="shared" si="3"/>
        <v>4.5999999999999999E-2</v>
      </c>
      <c r="P64" s="128">
        <f t="shared" si="4"/>
        <v>-0.22999999999999998</v>
      </c>
      <c r="Q64" s="130">
        <v>0.65</v>
      </c>
      <c r="R64" s="69">
        <v>10</v>
      </c>
      <c r="S64" s="69">
        <v>5</v>
      </c>
      <c r="T64" s="69">
        <v>26</v>
      </c>
      <c r="U64" s="83">
        <v>8.1000000000000003E-2</v>
      </c>
      <c r="V64" s="84">
        <v>2.2000000000000002</v>
      </c>
      <c r="W64" s="84">
        <v>2</v>
      </c>
      <c r="X64" s="84">
        <v>2.6</v>
      </c>
      <c r="Y64" s="84">
        <v>3.2</v>
      </c>
      <c r="Z64" s="85">
        <v>2.5</v>
      </c>
      <c r="AA64" s="78">
        <v>3</v>
      </c>
      <c r="AB64" s="78">
        <v>7</v>
      </c>
      <c r="AC64" s="78">
        <v>24</v>
      </c>
      <c r="AD64" s="79">
        <v>0.127</v>
      </c>
      <c r="AE64" s="80">
        <v>1.4</v>
      </c>
      <c r="AF64" s="80">
        <v>2.4</v>
      </c>
      <c r="AG64" s="80">
        <v>3</v>
      </c>
      <c r="AH64" s="80">
        <v>2.2000000000000002</v>
      </c>
      <c r="AI64" s="80">
        <v>2.5</v>
      </c>
      <c r="AJ64" s="67">
        <v>2.27</v>
      </c>
    </row>
    <row r="65" spans="1:36" x14ac:dyDescent="0.3">
      <c r="A65" s="133"/>
      <c r="B65" s="2" t="s">
        <v>231</v>
      </c>
      <c r="C65" s="70">
        <v>31575793</v>
      </c>
      <c r="D65" s="148">
        <v>3</v>
      </c>
      <c r="E65" s="148">
        <v>0</v>
      </c>
      <c r="F65" s="148">
        <v>0</v>
      </c>
      <c r="G65" s="148"/>
      <c r="H65" s="148"/>
      <c r="I65" s="148"/>
      <c r="J65" s="63"/>
      <c r="K65" s="48">
        <v>23.9</v>
      </c>
      <c r="L65" s="73">
        <f t="shared" si="5"/>
        <v>-1</v>
      </c>
      <c r="M65" s="73">
        <f t="shared" si="1"/>
        <v>7</v>
      </c>
      <c r="N65" s="73">
        <f t="shared" si="2"/>
        <v>-4</v>
      </c>
      <c r="O65" s="127">
        <f t="shared" si="3"/>
        <v>0</v>
      </c>
      <c r="P65" s="128">
        <f t="shared" si="4"/>
        <v>0.55000000000000027</v>
      </c>
      <c r="Q65" s="130">
        <v>0.77900000000000003</v>
      </c>
      <c r="R65" s="69">
        <v>7</v>
      </c>
      <c r="S65" s="69">
        <v>0</v>
      </c>
      <c r="T65" s="69">
        <v>22</v>
      </c>
      <c r="U65" s="83">
        <v>0.55300000000000005</v>
      </c>
      <c r="V65" s="84">
        <v>2.8</v>
      </c>
      <c r="W65" s="84">
        <v>1.6</v>
      </c>
      <c r="X65" s="84">
        <v>2.6</v>
      </c>
      <c r="Y65" s="84">
        <v>4.5999999999999996</v>
      </c>
      <c r="Z65" s="85">
        <v>2.9</v>
      </c>
      <c r="AA65" s="78">
        <v>6</v>
      </c>
      <c r="AB65" s="78">
        <v>7</v>
      </c>
      <c r="AC65" s="78">
        <v>18</v>
      </c>
      <c r="AD65" s="79">
        <v>0.55300000000000005</v>
      </c>
      <c r="AE65" s="80">
        <v>3.2</v>
      </c>
      <c r="AF65" s="80">
        <v>1.8</v>
      </c>
      <c r="AG65" s="80">
        <v>4</v>
      </c>
      <c r="AH65" s="80">
        <v>4.5999999999999996</v>
      </c>
      <c r="AI65" s="80">
        <v>4</v>
      </c>
      <c r="AJ65" s="67">
        <v>3.45</v>
      </c>
    </row>
    <row r="66" spans="1:36" x14ac:dyDescent="0.3">
      <c r="A66" s="133"/>
      <c r="B66" s="2" t="s">
        <v>232</v>
      </c>
      <c r="C66" s="70">
        <v>13941929</v>
      </c>
      <c r="D66" s="148">
        <v>3</v>
      </c>
      <c r="E66" s="148">
        <v>0</v>
      </c>
      <c r="F66" s="148">
        <v>0</v>
      </c>
      <c r="G66" s="148"/>
      <c r="H66" s="148"/>
      <c r="I66" s="148"/>
      <c r="J66" s="63"/>
      <c r="K66" s="48">
        <v>10.6</v>
      </c>
      <c r="L66" s="73">
        <f t="shared" si="5"/>
        <v>-2</v>
      </c>
      <c r="M66" s="73">
        <f t="shared" si="1"/>
        <v>3</v>
      </c>
      <c r="N66" s="73">
        <f t="shared" si="2"/>
        <v>21</v>
      </c>
      <c r="O66" s="127">
        <f t="shared" si="3"/>
        <v>-4.1000000000000009E-2</v>
      </c>
      <c r="P66" s="128">
        <f t="shared" si="4"/>
        <v>0.5</v>
      </c>
      <c r="Q66" s="130">
        <v>0.64</v>
      </c>
      <c r="R66" s="69">
        <v>10</v>
      </c>
      <c r="S66" s="69">
        <v>5</v>
      </c>
      <c r="T66" s="69">
        <v>23</v>
      </c>
      <c r="U66" s="83">
        <v>0.19600000000000001</v>
      </c>
      <c r="V66" s="84">
        <v>2.2000000000000002</v>
      </c>
      <c r="W66" s="84">
        <v>1.4</v>
      </c>
      <c r="X66" s="84">
        <v>3.2</v>
      </c>
      <c r="Y66" s="84">
        <v>3.2</v>
      </c>
      <c r="Z66" s="85">
        <v>2.5</v>
      </c>
      <c r="AA66" s="78">
        <v>8</v>
      </c>
      <c r="AB66" s="78">
        <v>8</v>
      </c>
      <c r="AC66" s="78">
        <v>44</v>
      </c>
      <c r="AD66" s="79">
        <v>0.155</v>
      </c>
      <c r="AE66" s="80">
        <v>2.8</v>
      </c>
      <c r="AF66" s="80">
        <v>2</v>
      </c>
      <c r="AG66" s="80">
        <v>3.8</v>
      </c>
      <c r="AH66" s="80">
        <v>3.6</v>
      </c>
      <c r="AI66" s="80">
        <v>5</v>
      </c>
      <c r="AJ66" s="67">
        <v>3</v>
      </c>
    </row>
    <row r="67" spans="1:36" x14ac:dyDescent="0.3">
      <c r="A67" s="133"/>
      <c r="B67" s="2" t="s">
        <v>233</v>
      </c>
      <c r="C67" s="70">
        <v>31452225</v>
      </c>
      <c r="D67" s="148">
        <v>3</v>
      </c>
      <c r="E67" s="148">
        <v>0</v>
      </c>
      <c r="F67" s="148">
        <v>0</v>
      </c>
      <c r="G67" s="148"/>
      <c r="H67" s="148"/>
      <c r="I67" s="148"/>
      <c r="J67" s="63"/>
      <c r="K67" s="48">
        <v>22.2</v>
      </c>
      <c r="L67" s="73">
        <f t="shared" si="5"/>
        <v>-8</v>
      </c>
      <c r="M67" s="73">
        <f t="shared" si="1"/>
        <v>-5</v>
      </c>
      <c r="N67" s="73">
        <f t="shared" si="2"/>
        <v>2</v>
      </c>
      <c r="O67" s="127">
        <f t="shared" si="3"/>
        <v>-6.0000000000000053E-3</v>
      </c>
      <c r="P67" s="128">
        <f t="shared" si="4"/>
        <v>-0.59999999999999987</v>
      </c>
      <c r="Q67" s="130">
        <v>0.82899999999999996</v>
      </c>
      <c r="R67" s="69">
        <v>8</v>
      </c>
      <c r="S67" s="69">
        <v>5</v>
      </c>
      <c r="T67" s="69">
        <v>20</v>
      </c>
      <c r="U67" s="83">
        <v>8.1000000000000003E-2</v>
      </c>
      <c r="V67" s="84">
        <v>2</v>
      </c>
      <c r="W67" s="84">
        <v>1.6</v>
      </c>
      <c r="X67" s="84">
        <v>2.6</v>
      </c>
      <c r="Y67" s="84">
        <v>2.4</v>
      </c>
      <c r="Z67" s="85">
        <v>2.15</v>
      </c>
      <c r="AA67" s="78">
        <v>0</v>
      </c>
      <c r="AB67" s="78">
        <v>0</v>
      </c>
      <c r="AC67" s="78">
        <v>22</v>
      </c>
      <c r="AD67" s="79">
        <v>7.4999999999999997E-2</v>
      </c>
      <c r="AE67" s="80">
        <v>1.8</v>
      </c>
      <c r="AF67" s="80">
        <v>2.2000000000000002</v>
      </c>
      <c r="AG67" s="80">
        <v>1.2</v>
      </c>
      <c r="AH67" s="80">
        <v>1.2</v>
      </c>
      <c r="AI67" s="80">
        <v>1</v>
      </c>
      <c r="AJ67" s="67">
        <v>1.55</v>
      </c>
    </row>
    <row r="68" spans="1:36" x14ac:dyDescent="0.3">
      <c r="A68" s="133"/>
      <c r="B68" s="2" t="s">
        <v>234</v>
      </c>
      <c r="C68" s="70">
        <v>30632749</v>
      </c>
      <c r="D68" s="148">
        <v>3</v>
      </c>
      <c r="E68" s="148">
        <v>1</v>
      </c>
      <c r="F68" s="148">
        <v>1</v>
      </c>
      <c r="G68" s="148"/>
      <c r="H68" s="148"/>
      <c r="I68" s="148"/>
      <c r="J68" s="63"/>
      <c r="K68" s="48">
        <v>14.7</v>
      </c>
      <c r="L68" s="73">
        <f t="shared" si="5"/>
        <v>-3</v>
      </c>
      <c r="M68" s="73">
        <f t="shared" si="1"/>
        <v>-7</v>
      </c>
      <c r="N68" s="73">
        <f t="shared" si="2"/>
        <v>-13</v>
      </c>
      <c r="O68" s="127">
        <f t="shared" si="3"/>
        <v>0.69400000000000006</v>
      </c>
      <c r="P68" s="128">
        <f t="shared" si="4"/>
        <v>1.2600000000000002</v>
      </c>
      <c r="Q68" s="130">
        <v>0.77300000000000002</v>
      </c>
      <c r="R68" s="69">
        <v>7</v>
      </c>
      <c r="S68" s="69">
        <v>7</v>
      </c>
      <c r="T68" s="69">
        <v>26</v>
      </c>
      <c r="U68" s="83">
        <v>9.2999999999999999E-2</v>
      </c>
      <c r="V68" s="84">
        <v>2</v>
      </c>
      <c r="W68" s="84">
        <v>1.4</v>
      </c>
      <c r="X68" s="84">
        <v>2.4</v>
      </c>
      <c r="Y68" s="84">
        <v>2.8</v>
      </c>
      <c r="Z68" s="85">
        <v>2.15</v>
      </c>
      <c r="AA68" s="78">
        <v>4</v>
      </c>
      <c r="AB68" s="78">
        <v>0</v>
      </c>
      <c r="AC68" s="78">
        <v>13</v>
      </c>
      <c r="AD68" s="79">
        <v>0.78700000000000003</v>
      </c>
      <c r="AE68" s="80">
        <v>3.4</v>
      </c>
      <c r="AF68" s="80">
        <v>2.8</v>
      </c>
      <c r="AG68" s="80">
        <v>3.8</v>
      </c>
      <c r="AH68" s="80">
        <v>3.4</v>
      </c>
      <c r="AI68" s="80">
        <v>4</v>
      </c>
      <c r="AJ68" s="67">
        <v>3.41</v>
      </c>
    </row>
    <row r="69" spans="1:36" x14ac:dyDescent="0.3">
      <c r="A69" s="133"/>
      <c r="B69" s="2" t="s">
        <v>221</v>
      </c>
      <c r="C69" s="70">
        <v>12718955</v>
      </c>
      <c r="D69" s="148">
        <v>3</v>
      </c>
      <c r="E69" s="148">
        <v>0</v>
      </c>
      <c r="F69" s="148">
        <v>0</v>
      </c>
      <c r="G69" s="148"/>
      <c r="H69" s="148"/>
      <c r="I69" s="148"/>
      <c r="J69" s="63"/>
      <c r="K69" s="48">
        <v>10.9</v>
      </c>
      <c r="L69" s="73">
        <f t="shared" ref="L69:L103" si="6">AA69-R69</f>
        <v>-4</v>
      </c>
      <c r="M69" s="73">
        <f t="shared" ref="M69:M103" si="7">AB69-S69</f>
        <v>-5</v>
      </c>
      <c r="N69" s="73">
        <f t="shared" ref="N69:N103" si="8">AC69-T69</f>
        <v>3</v>
      </c>
      <c r="O69" s="127">
        <f t="shared" ref="O69:O103" si="9">AD69-U69</f>
        <v>0.47200000000000003</v>
      </c>
      <c r="P69" s="128">
        <f t="shared" ref="P69:P103" si="10">AJ69-Z69</f>
        <v>0.75</v>
      </c>
      <c r="Q69" s="130">
        <v>0.624</v>
      </c>
      <c r="R69" s="69">
        <v>10</v>
      </c>
      <c r="S69" s="69">
        <v>7</v>
      </c>
      <c r="T69" s="69">
        <v>20</v>
      </c>
      <c r="U69" s="83">
        <v>8.1000000000000003E-2</v>
      </c>
      <c r="V69" s="84">
        <v>1.8</v>
      </c>
      <c r="W69" s="84">
        <v>1.2</v>
      </c>
      <c r="X69" s="84">
        <v>2.8</v>
      </c>
      <c r="Y69" s="84">
        <v>3.2</v>
      </c>
      <c r="Z69" s="85">
        <v>2.25</v>
      </c>
      <c r="AA69" s="78">
        <v>6</v>
      </c>
      <c r="AB69" s="78">
        <v>2</v>
      </c>
      <c r="AC69" s="78">
        <v>23</v>
      </c>
      <c r="AD69" s="79">
        <v>0.55300000000000005</v>
      </c>
      <c r="AE69" s="80">
        <v>2.2000000000000002</v>
      </c>
      <c r="AF69" s="80">
        <v>3.4</v>
      </c>
      <c r="AG69" s="80">
        <v>1.4</v>
      </c>
      <c r="AH69" s="80">
        <v>4.4000000000000004</v>
      </c>
      <c r="AI69" s="80">
        <v>4.5</v>
      </c>
      <c r="AJ69" s="67">
        <v>3</v>
      </c>
    </row>
    <row r="70" spans="1:36" x14ac:dyDescent="0.3">
      <c r="A70" s="133"/>
      <c r="B70" s="2" t="s">
        <v>222</v>
      </c>
      <c r="C70" s="70">
        <v>32151811</v>
      </c>
      <c r="D70" s="148">
        <v>3</v>
      </c>
      <c r="E70" s="148">
        <v>0</v>
      </c>
      <c r="F70" s="148">
        <v>0</v>
      </c>
      <c r="G70" s="148"/>
      <c r="H70" s="148"/>
      <c r="I70" s="148"/>
      <c r="J70" s="63"/>
      <c r="K70" s="48">
        <v>10.6</v>
      </c>
      <c r="L70" s="73">
        <f t="shared" si="6"/>
        <v>-8</v>
      </c>
      <c r="M70" s="73">
        <f t="shared" si="7"/>
        <v>0</v>
      </c>
      <c r="N70" s="73">
        <f t="shared" si="8"/>
        <v>-26</v>
      </c>
      <c r="O70" s="127">
        <f t="shared" si="9"/>
        <v>-8.1000000000000003E-2</v>
      </c>
      <c r="P70" s="128">
        <f t="shared" si="10"/>
        <v>-1.95</v>
      </c>
      <c r="Q70" s="130">
        <v>0.72599999999999998</v>
      </c>
      <c r="R70" s="69">
        <v>8</v>
      </c>
      <c r="S70" s="69">
        <v>0</v>
      </c>
      <c r="T70" s="69">
        <v>26</v>
      </c>
      <c r="U70" s="83">
        <v>8.1000000000000003E-2</v>
      </c>
      <c r="V70" s="84">
        <v>1.8</v>
      </c>
      <c r="W70" s="84">
        <v>1.6</v>
      </c>
      <c r="X70" s="84">
        <v>2.4</v>
      </c>
      <c r="Y70" s="84">
        <v>2</v>
      </c>
      <c r="Z70" s="85">
        <v>1.95</v>
      </c>
      <c r="AA70" s="69"/>
      <c r="AB70" s="78"/>
      <c r="AC70" s="78"/>
      <c r="AD70" s="79"/>
      <c r="AE70" s="80"/>
      <c r="AF70" s="80"/>
      <c r="AG70" s="80"/>
      <c r="AH70" s="80"/>
      <c r="AI70" s="80"/>
      <c r="AJ70" s="67"/>
    </row>
    <row r="71" spans="1:36" x14ac:dyDescent="0.3">
      <c r="A71" s="133"/>
      <c r="B71" s="2" t="s">
        <v>223</v>
      </c>
      <c r="C71" s="70">
        <v>32166356</v>
      </c>
      <c r="D71" s="148">
        <v>1</v>
      </c>
      <c r="E71" s="148">
        <v>0</v>
      </c>
      <c r="F71" s="148">
        <v>0</v>
      </c>
      <c r="G71" s="148"/>
      <c r="H71" s="148"/>
      <c r="I71" s="148"/>
      <c r="J71" s="63"/>
      <c r="K71" s="48">
        <v>32.6</v>
      </c>
      <c r="L71" s="73">
        <f t="shared" si="6"/>
        <v>-1</v>
      </c>
      <c r="M71" s="73">
        <f t="shared" si="7"/>
        <v>-8</v>
      </c>
      <c r="N71" s="73">
        <f t="shared" si="8"/>
        <v>-15</v>
      </c>
      <c r="O71" s="127">
        <f t="shared" si="9"/>
        <v>0.47100000000000009</v>
      </c>
      <c r="P71" s="128">
        <f t="shared" si="10"/>
        <v>1.1999999999999997</v>
      </c>
      <c r="Q71" s="130">
        <v>0.77300000000000002</v>
      </c>
      <c r="R71" s="69">
        <v>8</v>
      </c>
      <c r="S71" s="69">
        <v>8</v>
      </c>
      <c r="T71" s="69">
        <v>26</v>
      </c>
      <c r="U71" s="83">
        <v>0.21099999999999999</v>
      </c>
      <c r="V71" s="84">
        <v>2.4</v>
      </c>
      <c r="W71" s="84">
        <v>3</v>
      </c>
      <c r="X71" s="84">
        <v>1.8</v>
      </c>
      <c r="Y71" s="84">
        <v>2.2000000000000002</v>
      </c>
      <c r="Z71" s="85">
        <v>2.35</v>
      </c>
      <c r="AA71" s="78">
        <v>7</v>
      </c>
      <c r="AB71" s="78">
        <v>0</v>
      </c>
      <c r="AC71" s="78">
        <v>11</v>
      </c>
      <c r="AD71" s="79">
        <v>0.68200000000000005</v>
      </c>
      <c r="AE71" s="80">
        <v>3.2</v>
      </c>
      <c r="AF71" s="80">
        <v>2.6</v>
      </c>
      <c r="AG71" s="80">
        <v>4.2</v>
      </c>
      <c r="AH71" s="80">
        <v>3.6</v>
      </c>
      <c r="AI71" s="80">
        <v>5</v>
      </c>
      <c r="AJ71" s="67">
        <v>3.55</v>
      </c>
    </row>
    <row r="72" spans="1:36" x14ac:dyDescent="0.3">
      <c r="A72" s="133"/>
      <c r="B72" s="2" t="s">
        <v>224</v>
      </c>
      <c r="C72" s="70">
        <v>30921386</v>
      </c>
      <c r="D72" s="148">
        <v>3</v>
      </c>
      <c r="E72" s="148">
        <v>0</v>
      </c>
      <c r="F72" s="148">
        <v>0</v>
      </c>
      <c r="G72" s="148"/>
      <c r="H72" s="148"/>
      <c r="I72" s="148"/>
      <c r="J72" s="63"/>
      <c r="K72" s="48">
        <v>19.7</v>
      </c>
      <c r="L72" s="73">
        <f t="shared" si="6"/>
        <v>-7</v>
      </c>
      <c r="M72" s="73">
        <f t="shared" si="7"/>
        <v>-2</v>
      </c>
      <c r="N72" s="73">
        <f t="shared" si="8"/>
        <v>-5</v>
      </c>
      <c r="O72" s="127">
        <f t="shared" si="9"/>
        <v>0.19899999999999998</v>
      </c>
      <c r="P72" s="128">
        <f t="shared" si="10"/>
        <v>0.53000000000000025</v>
      </c>
      <c r="Q72" s="130">
        <v>0.80800000000000005</v>
      </c>
      <c r="R72" s="69">
        <v>9</v>
      </c>
      <c r="S72" s="69">
        <v>5</v>
      </c>
      <c r="T72" s="69">
        <v>26</v>
      </c>
      <c r="U72" s="83">
        <v>0.21099999999999999</v>
      </c>
      <c r="V72" s="84">
        <v>1.8</v>
      </c>
      <c r="W72" s="84">
        <v>2</v>
      </c>
      <c r="X72" s="84">
        <v>2.2000000000000002</v>
      </c>
      <c r="Y72" s="84">
        <v>2.6</v>
      </c>
      <c r="Z72" s="85">
        <v>2.15</v>
      </c>
      <c r="AA72" s="78">
        <v>2</v>
      </c>
      <c r="AB72" s="78">
        <v>3</v>
      </c>
      <c r="AC72" s="78">
        <v>21</v>
      </c>
      <c r="AD72" s="79">
        <v>0.41</v>
      </c>
      <c r="AE72" s="80">
        <v>2</v>
      </c>
      <c r="AF72" s="80">
        <v>3</v>
      </c>
      <c r="AG72" s="80">
        <v>2.6</v>
      </c>
      <c r="AH72" s="80">
        <v>2.6</v>
      </c>
      <c r="AI72" s="80">
        <v>4</v>
      </c>
      <c r="AJ72" s="67">
        <v>2.68</v>
      </c>
    </row>
    <row r="73" spans="1:36" x14ac:dyDescent="0.3">
      <c r="A73" s="133"/>
      <c r="B73" s="2" t="s">
        <v>225</v>
      </c>
      <c r="C73" s="70">
        <v>29530766</v>
      </c>
      <c r="D73" s="148">
        <v>3</v>
      </c>
      <c r="E73" s="148">
        <v>0</v>
      </c>
      <c r="F73" s="148">
        <v>0</v>
      </c>
      <c r="G73" s="148"/>
      <c r="H73" s="148"/>
      <c r="I73" s="148"/>
      <c r="J73" s="63">
        <v>48.7</v>
      </c>
      <c r="K73" s="63">
        <v>48.7</v>
      </c>
      <c r="L73" s="73">
        <f t="shared" si="6"/>
        <v>-3</v>
      </c>
      <c r="M73" s="73">
        <f t="shared" si="7"/>
        <v>0</v>
      </c>
      <c r="N73" s="73">
        <f t="shared" si="8"/>
        <v>-6</v>
      </c>
      <c r="O73" s="127">
        <f t="shared" si="9"/>
        <v>0.193</v>
      </c>
      <c r="P73" s="128">
        <f t="shared" si="10"/>
        <v>0.60999999999999988</v>
      </c>
      <c r="Q73" s="130">
        <v>1.0389999999999999</v>
      </c>
      <c r="R73" s="69">
        <v>8</v>
      </c>
      <c r="S73" s="69">
        <v>6</v>
      </c>
      <c r="T73" s="69">
        <v>36</v>
      </c>
      <c r="U73" s="83">
        <v>6.5000000000000002E-2</v>
      </c>
      <c r="V73" s="84">
        <v>2.2000000000000002</v>
      </c>
      <c r="W73" s="84">
        <v>1.6</v>
      </c>
      <c r="X73" s="84">
        <v>2.2999999999999998</v>
      </c>
      <c r="Y73" s="84">
        <v>3</v>
      </c>
      <c r="Z73" s="85">
        <v>2.25</v>
      </c>
      <c r="AA73" s="78">
        <v>5</v>
      </c>
      <c r="AB73" s="78">
        <v>6</v>
      </c>
      <c r="AC73" s="78">
        <v>30</v>
      </c>
      <c r="AD73" s="79">
        <v>0.25800000000000001</v>
      </c>
      <c r="AE73" s="80">
        <v>2.2000000000000002</v>
      </c>
      <c r="AF73" s="80">
        <v>2.8</v>
      </c>
      <c r="AG73" s="80">
        <v>3.2</v>
      </c>
      <c r="AH73" s="80">
        <v>3.2</v>
      </c>
      <c r="AI73" s="80">
        <v>3</v>
      </c>
      <c r="AJ73" s="67">
        <v>2.86</v>
      </c>
    </row>
    <row r="74" spans="1:36" x14ac:dyDescent="0.3">
      <c r="A74" s="133"/>
      <c r="B74" s="2" t="s">
        <v>226</v>
      </c>
      <c r="C74" s="70">
        <v>32099641</v>
      </c>
      <c r="D74" s="148">
        <v>3</v>
      </c>
      <c r="E74" s="148">
        <v>0</v>
      </c>
      <c r="F74" s="148">
        <v>0</v>
      </c>
      <c r="G74" s="148"/>
      <c r="H74" s="148"/>
      <c r="I74" s="148"/>
      <c r="J74" s="63"/>
      <c r="K74" s="48">
        <v>9.6999999999999993</v>
      </c>
      <c r="L74" s="73">
        <f t="shared" si="6"/>
        <v>-1</v>
      </c>
      <c r="M74" s="73">
        <f t="shared" si="7"/>
        <v>-2</v>
      </c>
      <c r="N74" s="73">
        <f t="shared" si="8"/>
        <v>-9</v>
      </c>
      <c r="O74" s="127">
        <f t="shared" si="9"/>
        <v>0.34200000000000008</v>
      </c>
      <c r="P74" s="128">
        <f t="shared" si="10"/>
        <v>0.45000000000000018</v>
      </c>
      <c r="Q74" s="130">
        <v>0.72399999999999998</v>
      </c>
      <c r="R74" s="69">
        <v>7</v>
      </c>
      <c r="S74" s="69">
        <v>8</v>
      </c>
      <c r="T74" s="69">
        <v>28</v>
      </c>
      <c r="U74" s="83">
        <v>0.21099999999999999</v>
      </c>
      <c r="V74" s="84">
        <v>2</v>
      </c>
      <c r="W74" s="84">
        <v>1.8</v>
      </c>
      <c r="X74" s="84">
        <v>1.8</v>
      </c>
      <c r="Y74" s="84">
        <v>2.4</v>
      </c>
      <c r="Z74" s="85">
        <v>2</v>
      </c>
      <c r="AA74" s="78">
        <v>6</v>
      </c>
      <c r="AB74" s="78">
        <v>6</v>
      </c>
      <c r="AC74" s="78">
        <v>19</v>
      </c>
      <c r="AD74" s="79">
        <v>0.55300000000000005</v>
      </c>
      <c r="AE74" s="80">
        <v>1.8</v>
      </c>
      <c r="AF74" s="80">
        <v>2</v>
      </c>
      <c r="AG74" s="80">
        <v>3</v>
      </c>
      <c r="AH74" s="80">
        <v>2.8</v>
      </c>
      <c r="AI74" s="80">
        <v>3</v>
      </c>
      <c r="AJ74" s="67">
        <v>2.4500000000000002</v>
      </c>
    </row>
    <row r="75" spans="1:36" x14ac:dyDescent="0.3">
      <c r="A75" s="133"/>
      <c r="B75" s="2" t="s">
        <v>227</v>
      </c>
      <c r="C75" s="70">
        <v>32833137</v>
      </c>
      <c r="D75" s="148">
        <v>3</v>
      </c>
      <c r="E75" s="148">
        <v>0</v>
      </c>
      <c r="F75" s="148">
        <v>0</v>
      </c>
      <c r="G75" s="148"/>
      <c r="H75" s="148"/>
      <c r="I75" s="148"/>
      <c r="J75" s="63">
        <v>38.4</v>
      </c>
      <c r="K75" s="63">
        <v>38.4</v>
      </c>
      <c r="L75" s="73">
        <f t="shared" si="6"/>
        <v>-3</v>
      </c>
      <c r="M75" s="73">
        <f t="shared" si="7"/>
        <v>-5</v>
      </c>
      <c r="N75" s="73">
        <f t="shared" si="8"/>
        <v>-4</v>
      </c>
      <c r="O75" s="127">
        <f t="shared" si="9"/>
        <v>0.27200000000000008</v>
      </c>
      <c r="P75" s="128">
        <f t="shared" si="10"/>
        <v>0.74000000000000021</v>
      </c>
      <c r="Q75" s="130">
        <v>0.81399999999999995</v>
      </c>
      <c r="R75" s="69">
        <v>5</v>
      </c>
      <c r="S75" s="69">
        <v>5</v>
      </c>
      <c r="T75" s="69">
        <v>15</v>
      </c>
      <c r="U75" s="83">
        <v>0.41</v>
      </c>
      <c r="V75" s="84">
        <v>2.4</v>
      </c>
      <c r="W75" s="84">
        <v>3.6</v>
      </c>
      <c r="X75" s="84">
        <v>2.6</v>
      </c>
      <c r="Y75" s="84">
        <v>3</v>
      </c>
      <c r="Z75" s="85">
        <v>2.9</v>
      </c>
      <c r="AA75" s="78">
        <v>2</v>
      </c>
      <c r="AB75" s="78">
        <v>0</v>
      </c>
      <c r="AC75" s="78">
        <v>11</v>
      </c>
      <c r="AD75" s="79">
        <v>0.68200000000000005</v>
      </c>
      <c r="AE75" s="80">
        <v>3.4</v>
      </c>
      <c r="AF75" s="80">
        <v>3.8</v>
      </c>
      <c r="AG75" s="80">
        <v>3</v>
      </c>
      <c r="AH75" s="80">
        <v>4.2</v>
      </c>
      <c r="AI75" s="80">
        <v>4</v>
      </c>
      <c r="AJ75" s="67">
        <v>3.64</v>
      </c>
    </row>
    <row r="76" spans="1:36" x14ac:dyDescent="0.3">
      <c r="A76" s="133"/>
      <c r="B76" s="2" t="s">
        <v>228</v>
      </c>
      <c r="C76" s="70">
        <v>15075284</v>
      </c>
      <c r="D76" s="148">
        <v>3</v>
      </c>
      <c r="E76" s="148">
        <v>1</v>
      </c>
      <c r="F76" s="148">
        <v>1</v>
      </c>
      <c r="G76" s="148"/>
      <c r="H76" s="148"/>
      <c r="I76" s="148"/>
      <c r="J76" s="63"/>
      <c r="K76" s="48">
        <v>11.7</v>
      </c>
      <c r="L76" s="73">
        <f t="shared" si="6"/>
        <v>-7</v>
      </c>
      <c r="M76" s="73">
        <f t="shared" si="7"/>
        <v>0</v>
      </c>
      <c r="N76" s="73">
        <f t="shared" si="8"/>
        <v>2</v>
      </c>
      <c r="O76" s="127">
        <f t="shared" si="9"/>
        <v>0</v>
      </c>
      <c r="P76" s="128">
        <f t="shared" si="10"/>
        <v>1.38</v>
      </c>
      <c r="Q76" s="130">
        <v>0.88100000000000001</v>
      </c>
      <c r="R76" s="69">
        <v>10</v>
      </c>
      <c r="S76" s="69">
        <v>10</v>
      </c>
      <c r="T76" s="69">
        <v>25</v>
      </c>
      <c r="U76" s="83">
        <v>8.1000000000000003E-2</v>
      </c>
      <c r="V76" s="84">
        <v>1</v>
      </c>
      <c r="W76" s="84">
        <v>1.4</v>
      </c>
      <c r="X76" s="84">
        <v>1</v>
      </c>
      <c r="Y76" s="84">
        <v>2</v>
      </c>
      <c r="Z76" s="85">
        <v>1.35</v>
      </c>
      <c r="AA76" s="78">
        <v>3</v>
      </c>
      <c r="AB76" s="78">
        <v>10</v>
      </c>
      <c r="AC76" s="78">
        <v>27</v>
      </c>
      <c r="AD76" s="79">
        <v>8.1000000000000003E-2</v>
      </c>
      <c r="AE76" s="80">
        <v>2.4</v>
      </c>
      <c r="AF76" s="80">
        <v>2.8</v>
      </c>
      <c r="AG76" s="80">
        <v>2.6</v>
      </c>
      <c r="AH76" s="80">
        <v>2.4</v>
      </c>
      <c r="AI76" s="80">
        <v>4.5</v>
      </c>
      <c r="AJ76" s="67">
        <v>2.73</v>
      </c>
    </row>
    <row r="77" spans="1:36" x14ac:dyDescent="0.3">
      <c r="A77" s="133"/>
      <c r="B77" s="2" t="s">
        <v>211</v>
      </c>
      <c r="C77" s="70">
        <v>32536359</v>
      </c>
      <c r="D77" s="148">
        <v>3</v>
      </c>
      <c r="E77" s="148">
        <v>0</v>
      </c>
      <c r="F77" s="148">
        <v>0</v>
      </c>
      <c r="G77" s="148"/>
      <c r="H77" s="148"/>
      <c r="I77" s="148"/>
      <c r="J77" s="63"/>
      <c r="K77" s="48">
        <v>31</v>
      </c>
      <c r="L77" s="73">
        <f t="shared" si="6"/>
        <v>-4</v>
      </c>
      <c r="M77" s="73">
        <f t="shared" si="7"/>
        <v>0</v>
      </c>
      <c r="N77" s="73">
        <f t="shared" si="8"/>
        <v>-17</v>
      </c>
      <c r="O77" s="127">
        <f t="shared" si="9"/>
        <v>0.36199999999999999</v>
      </c>
      <c r="P77" s="128">
        <f t="shared" si="10"/>
        <v>1.1499999999999999</v>
      </c>
      <c r="R77" s="69">
        <v>10</v>
      </c>
      <c r="S77" s="69">
        <v>7</v>
      </c>
      <c r="T77" s="69">
        <v>40</v>
      </c>
      <c r="U77" s="83">
        <v>4.8000000000000001E-2</v>
      </c>
      <c r="V77" s="84">
        <v>1.6</v>
      </c>
      <c r="W77" s="84">
        <v>1.6</v>
      </c>
      <c r="X77" s="84">
        <v>1</v>
      </c>
      <c r="Y77" s="84">
        <v>1.4</v>
      </c>
      <c r="Z77" s="85">
        <v>1.4</v>
      </c>
      <c r="AA77" s="78">
        <v>6</v>
      </c>
      <c r="AB77" s="78">
        <v>7</v>
      </c>
      <c r="AC77" s="78">
        <v>23</v>
      </c>
      <c r="AD77" s="79">
        <v>0.41</v>
      </c>
      <c r="AE77" s="80">
        <v>2.2000000000000002</v>
      </c>
      <c r="AF77" s="80">
        <v>2.2000000000000002</v>
      </c>
      <c r="AG77" s="80">
        <v>2</v>
      </c>
      <c r="AH77" s="80">
        <v>2.8</v>
      </c>
      <c r="AI77" s="80">
        <v>5</v>
      </c>
      <c r="AJ77" s="67">
        <v>2.5499999999999998</v>
      </c>
    </row>
    <row r="78" spans="1:36" x14ac:dyDescent="0.3">
      <c r="A78" s="133"/>
      <c r="B78" s="2" t="s">
        <v>212</v>
      </c>
      <c r="C78" s="70">
        <v>15285423</v>
      </c>
      <c r="D78" s="148">
        <v>3</v>
      </c>
      <c r="E78" s="148">
        <v>0</v>
      </c>
      <c r="F78" s="148">
        <v>0</v>
      </c>
      <c r="G78" s="148"/>
      <c r="H78" s="148"/>
      <c r="I78" s="148"/>
      <c r="J78" s="63">
        <v>11.9</v>
      </c>
      <c r="K78" s="63">
        <v>11.9</v>
      </c>
      <c r="L78" s="73">
        <f t="shared" si="6"/>
        <v>-2</v>
      </c>
      <c r="M78" s="73">
        <f t="shared" si="7"/>
        <v>-1</v>
      </c>
      <c r="N78" s="73">
        <f t="shared" si="8"/>
        <v>-2</v>
      </c>
      <c r="O78" s="127">
        <f t="shared" si="9"/>
        <v>0</v>
      </c>
      <c r="P78" s="128">
        <f t="shared" si="10"/>
        <v>0.28000000000000025</v>
      </c>
      <c r="Q78" s="130">
        <v>0.77600000000000002</v>
      </c>
      <c r="R78" s="69">
        <v>9</v>
      </c>
      <c r="S78" s="69">
        <v>1</v>
      </c>
      <c r="T78" s="69">
        <v>22</v>
      </c>
      <c r="U78" s="83">
        <v>0.41</v>
      </c>
      <c r="V78" s="84">
        <v>2.8</v>
      </c>
      <c r="W78" s="84">
        <v>1.4</v>
      </c>
      <c r="X78" s="84">
        <v>2.4</v>
      </c>
      <c r="Y78" s="84">
        <v>3</v>
      </c>
      <c r="Z78" s="85">
        <v>2.4</v>
      </c>
      <c r="AA78" s="78">
        <v>7</v>
      </c>
      <c r="AB78" s="78">
        <v>0</v>
      </c>
      <c r="AC78" s="78">
        <v>20</v>
      </c>
      <c r="AD78" s="79">
        <v>0.41</v>
      </c>
      <c r="AE78" s="80">
        <v>2.4</v>
      </c>
      <c r="AF78" s="80">
        <v>3.4</v>
      </c>
      <c r="AG78" s="80">
        <v>2.2000000000000002</v>
      </c>
      <c r="AH78" s="80">
        <v>3</v>
      </c>
      <c r="AI78" s="80">
        <v>2</v>
      </c>
      <c r="AJ78" s="67">
        <v>2.68</v>
      </c>
    </row>
    <row r="79" spans="1:36" x14ac:dyDescent="0.3">
      <c r="A79" s="133"/>
      <c r="B79" s="2" t="s">
        <v>213</v>
      </c>
      <c r="C79" s="70">
        <v>32662777</v>
      </c>
      <c r="D79" s="148">
        <v>1</v>
      </c>
      <c r="E79" s="148">
        <v>0</v>
      </c>
      <c r="F79" s="148">
        <v>0</v>
      </c>
      <c r="G79" s="148"/>
      <c r="H79" s="148"/>
      <c r="I79" s="148"/>
      <c r="J79" s="63">
        <v>30.3</v>
      </c>
      <c r="K79" s="63">
        <v>30.3</v>
      </c>
      <c r="L79" s="73">
        <f t="shared" si="6"/>
        <v>0</v>
      </c>
      <c r="M79" s="73">
        <f t="shared" si="7"/>
        <v>0</v>
      </c>
      <c r="N79" s="73">
        <f t="shared" si="8"/>
        <v>10</v>
      </c>
      <c r="O79" s="127">
        <f t="shared" si="9"/>
        <v>-0.47200000000000003</v>
      </c>
      <c r="P79" s="128">
        <f t="shared" si="10"/>
        <v>-0.76</v>
      </c>
      <c r="Q79" s="130">
        <v>0.82899999999999996</v>
      </c>
      <c r="R79" s="69">
        <v>10</v>
      </c>
      <c r="S79" s="69">
        <v>10</v>
      </c>
      <c r="T79" s="69">
        <v>21</v>
      </c>
      <c r="U79" s="83">
        <v>0.55300000000000005</v>
      </c>
      <c r="V79" s="84">
        <v>2.6</v>
      </c>
      <c r="W79" s="84">
        <v>1.4</v>
      </c>
      <c r="X79" s="84">
        <v>2.6</v>
      </c>
      <c r="Y79" s="84">
        <v>3</v>
      </c>
      <c r="Z79" s="85">
        <v>2.4</v>
      </c>
      <c r="AA79" s="78">
        <v>10</v>
      </c>
      <c r="AB79" s="78">
        <v>10</v>
      </c>
      <c r="AC79" s="78">
        <v>31</v>
      </c>
      <c r="AD79" s="79">
        <v>8.1000000000000003E-2</v>
      </c>
      <c r="AE79" s="80">
        <v>1.6</v>
      </c>
      <c r="AF79" s="80">
        <v>1.6</v>
      </c>
      <c r="AG79" s="80">
        <v>1.4</v>
      </c>
      <c r="AH79" s="80">
        <v>1.8</v>
      </c>
      <c r="AI79" s="80">
        <v>2</v>
      </c>
      <c r="AJ79" s="67">
        <v>1.64</v>
      </c>
    </row>
    <row r="80" spans="1:36" x14ac:dyDescent="0.3">
      <c r="A80" s="133"/>
      <c r="B80" s="2" t="s">
        <v>214</v>
      </c>
      <c r="C80" s="70">
        <v>13358907</v>
      </c>
      <c r="D80" s="148">
        <v>3</v>
      </c>
      <c r="E80" s="148">
        <v>0</v>
      </c>
      <c r="F80" s="148">
        <v>0</v>
      </c>
      <c r="G80" s="148"/>
      <c r="H80" s="148"/>
      <c r="I80" s="148"/>
      <c r="J80" s="63"/>
      <c r="K80" s="48">
        <v>17.399999999999999</v>
      </c>
      <c r="L80" s="73">
        <f t="shared" si="6"/>
        <v>-8</v>
      </c>
      <c r="M80" s="73">
        <f t="shared" si="7"/>
        <v>-2</v>
      </c>
      <c r="N80" s="73">
        <f t="shared" si="8"/>
        <v>-19</v>
      </c>
      <c r="O80" s="127">
        <f t="shared" si="9"/>
        <v>-0.21099999999999999</v>
      </c>
      <c r="P80" s="128">
        <f t="shared" si="10"/>
        <v>-2.0499999999999998</v>
      </c>
      <c r="Q80" s="130">
        <v>0.749</v>
      </c>
      <c r="R80" s="69">
        <v>8</v>
      </c>
      <c r="S80" s="69">
        <v>2</v>
      </c>
      <c r="T80" s="69">
        <v>19</v>
      </c>
      <c r="U80" s="83">
        <v>0.21099999999999999</v>
      </c>
      <c r="V80" s="84">
        <v>2.4</v>
      </c>
      <c r="W80" s="84">
        <v>2.2000000000000002</v>
      </c>
      <c r="X80" s="84">
        <v>2</v>
      </c>
      <c r="Y80" s="84">
        <v>1.6</v>
      </c>
      <c r="Z80" s="85">
        <v>2.0499999999999998</v>
      </c>
      <c r="AA80" s="78"/>
      <c r="AB80" s="78"/>
      <c r="AC80" s="78"/>
      <c r="AD80" s="79"/>
      <c r="AE80" s="80"/>
      <c r="AF80" s="80"/>
      <c r="AG80" s="80"/>
      <c r="AH80" s="80"/>
      <c r="AI80" s="80"/>
      <c r="AJ80" s="67"/>
    </row>
    <row r="81" spans="1:36" x14ac:dyDescent="0.3">
      <c r="A81" s="133"/>
      <c r="B81" s="2" t="s">
        <v>35</v>
      </c>
      <c r="C81" s="70">
        <v>31976738</v>
      </c>
      <c r="D81" s="148">
        <v>3</v>
      </c>
      <c r="E81" s="148">
        <v>0</v>
      </c>
      <c r="F81" s="148">
        <v>0</v>
      </c>
      <c r="G81" s="148"/>
      <c r="H81" s="148"/>
      <c r="I81" s="148"/>
      <c r="J81" s="63"/>
      <c r="K81" s="48">
        <v>9.3000000000000007</v>
      </c>
      <c r="L81" s="73">
        <f t="shared" si="6"/>
        <v>-3</v>
      </c>
      <c r="M81" s="73">
        <f t="shared" si="7"/>
        <v>-5</v>
      </c>
      <c r="N81" s="73">
        <f t="shared" si="8"/>
        <v>-14</v>
      </c>
      <c r="O81" s="127">
        <f t="shared" si="9"/>
        <v>0.29600000000000004</v>
      </c>
      <c r="P81" s="128">
        <f t="shared" si="10"/>
        <v>1.6600000000000001</v>
      </c>
      <c r="Q81" s="130">
        <v>0.54</v>
      </c>
      <c r="R81" s="69">
        <v>3</v>
      </c>
      <c r="S81" s="69">
        <v>10</v>
      </c>
      <c r="T81" s="69">
        <v>36</v>
      </c>
      <c r="U81" s="83">
        <v>-0.16900000000000001</v>
      </c>
      <c r="V81" s="84">
        <v>1.4</v>
      </c>
      <c r="W81" s="84">
        <v>1.2</v>
      </c>
      <c r="X81" s="84">
        <v>1.2</v>
      </c>
      <c r="Y81" s="84">
        <v>1.2</v>
      </c>
      <c r="Z81" s="85">
        <v>1.25</v>
      </c>
      <c r="AA81" s="78">
        <v>0</v>
      </c>
      <c r="AB81" s="78">
        <v>5</v>
      </c>
      <c r="AC81" s="78">
        <v>22</v>
      </c>
      <c r="AD81" s="79">
        <v>0.127</v>
      </c>
      <c r="AE81" s="80">
        <v>2.4</v>
      </c>
      <c r="AF81" s="80">
        <v>3</v>
      </c>
      <c r="AG81" s="80">
        <v>3.2</v>
      </c>
      <c r="AH81" s="80">
        <v>2.8</v>
      </c>
      <c r="AI81" s="80">
        <v>3.5</v>
      </c>
      <c r="AJ81" s="67">
        <v>2.91</v>
      </c>
    </row>
    <row r="82" spans="1:36" x14ac:dyDescent="0.3">
      <c r="A82" s="133"/>
      <c r="B82" s="2" t="s">
        <v>215</v>
      </c>
      <c r="C82" s="70">
        <v>20594059</v>
      </c>
      <c r="D82" s="148">
        <v>3</v>
      </c>
      <c r="E82" s="148">
        <v>1</v>
      </c>
      <c r="F82" s="148">
        <v>0</v>
      </c>
      <c r="G82" s="148"/>
      <c r="H82" s="148"/>
      <c r="I82" s="148"/>
      <c r="J82" s="63">
        <v>14.1</v>
      </c>
      <c r="K82" s="63">
        <v>14.1</v>
      </c>
      <c r="L82" s="73">
        <f t="shared" si="6"/>
        <v>-3</v>
      </c>
      <c r="M82" s="73">
        <f t="shared" si="7"/>
        <v>-1</v>
      </c>
      <c r="N82" s="73">
        <f t="shared" si="8"/>
        <v>-13</v>
      </c>
      <c r="O82" s="127">
        <f t="shared" si="9"/>
        <v>0.185</v>
      </c>
      <c r="P82" s="128">
        <f t="shared" si="10"/>
        <v>0.9800000000000002</v>
      </c>
      <c r="Q82" s="130">
        <v>0.751</v>
      </c>
      <c r="R82" s="69">
        <v>8</v>
      </c>
      <c r="S82" s="69">
        <v>8</v>
      </c>
      <c r="T82" s="69">
        <v>44</v>
      </c>
      <c r="U82" s="83">
        <v>-0.22900000000000001</v>
      </c>
      <c r="V82" s="84">
        <v>1.4</v>
      </c>
      <c r="W82" s="84">
        <v>1.25</v>
      </c>
      <c r="X82" s="84">
        <v>1</v>
      </c>
      <c r="Y82" s="84">
        <v>1.2</v>
      </c>
      <c r="Z82" s="85">
        <v>1.2</v>
      </c>
      <c r="AA82" s="78">
        <v>5</v>
      </c>
      <c r="AB82" s="78">
        <v>7</v>
      </c>
      <c r="AC82" s="78">
        <v>31</v>
      </c>
      <c r="AD82" s="79">
        <v>-4.3999999999999997E-2</v>
      </c>
      <c r="AE82" s="80">
        <v>1.4</v>
      </c>
      <c r="AF82" s="80">
        <v>2.6</v>
      </c>
      <c r="AG82" s="80">
        <v>1.6</v>
      </c>
      <c r="AH82" s="80">
        <v>2.4</v>
      </c>
      <c r="AI82" s="80">
        <v>4</v>
      </c>
      <c r="AJ82" s="67">
        <v>2.1800000000000002</v>
      </c>
    </row>
    <row r="83" spans="1:36" x14ac:dyDescent="0.3">
      <c r="A83" s="133"/>
      <c r="B83" s="2" t="s">
        <v>216</v>
      </c>
      <c r="C83" s="70">
        <v>19915074</v>
      </c>
      <c r="D83" s="148">
        <v>3</v>
      </c>
      <c r="E83" s="148">
        <v>0</v>
      </c>
      <c r="F83" s="148">
        <v>0</v>
      </c>
      <c r="G83" s="148"/>
      <c r="H83" s="148"/>
      <c r="I83" s="148"/>
      <c r="J83" s="63"/>
      <c r="K83" s="48">
        <v>12.4</v>
      </c>
      <c r="L83" s="73">
        <f t="shared" si="6"/>
        <v>-3</v>
      </c>
      <c r="M83" s="73">
        <f t="shared" si="7"/>
        <v>-5</v>
      </c>
      <c r="N83" s="73">
        <f t="shared" si="8"/>
        <v>-2</v>
      </c>
      <c r="O83" s="127">
        <f t="shared" si="9"/>
        <v>0.109</v>
      </c>
      <c r="P83" s="128">
        <f t="shared" si="10"/>
        <v>0.60000000000000009</v>
      </c>
      <c r="Q83" s="130">
        <v>0.58799999999999997</v>
      </c>
      <c r="R83" s="69">
        <v>8</v>
      </c>
      <c r="S83" s="69">
        <v>8</v>
      </c>
      <c r="T83" s="69">
        <v>30</v>
      </c>
      <c r="U83" s="83">
        <v>8.1000000000000003E-2</v>
      </c>
      <c r="V83" s="84">
        <v>0.6</v>
      </c>
      <c r="W83" s="84">
        <v>1.6</v>
      </c>
      <c r="X83" s="84">
        <v>2.25</v>
      </c>
      <c r="Y83" s="84">
        <v>2.2000000000000002</v>
      </c>
      <c r="Z83" s="85">
        <v>1.9</v>
      </c>
      <c r="AA83" s="78">
        <v>5</v>
      </c>
      <c r="AB83" s="78">
        <v>3</v>
      </c>
      <c r="AC83" s="78">
        <v>28</v>
      </c>
      <c r="AD83" s="79">
        <v>0.19</v>
      </c>
      <c r="AE83" s="80">
        <v>2</v>
      </c>
      <c r="AF83" s="80">
        <v>2.2000000000000002</v>
      </c>
      <c r="AG83" s="80">
        <v>2.2000000000000002</v>
      </c>
      <c r="AH83" s="80">
        <v>3</v>
      </c>
      <c r="AI83" s="80">
        <v>4</v>
      </c>
      <c r="AJ83" s="67">
        <v>2.5</v>
      </c>
    </row>
    <row r="84" spans="1:36" x14ac:dyDescent="0.3">
      <c r="A84" s="133"/>
      <c r="B84" s="2" t="s">
        <v>217</v>
      </c>
      <c r="C84" s="70">
        <v>18807815</v>
      </c>
      <c r="D84" s="148">
        <v>3</v>
      </c>
      <c r="E84" s="148">
        <v>0</v>
      </c>
      <c r="F84" s="148">
        <v>0</v>
      </c>
      <c r="G84" s="148"/>
      <c r="H84" s="148"/>
      <c r="I84" s="148">
        <v>1</v>
      </c>
      <c r="J84" s="63"/>
      <c r="K84" s="48">
        <v>12.7</v>
      </c>
      <c r="L84" s="73">
        <f t="shared" si="6"/>
        <v>-8</v>
      </c>
      <c r="M84" s="73">
        <f t="shared" si="7"/>
        <v>-9</v>
      </c>
      <c r="N84" s="73">
        <f t="shared" si="8"/>
        <v>-19</v>
      </c>
      <c r="O84" s="127">
        <f t="shared" si="9"/>
        <v>-0.55300000000000005</v>
      </c>
      <c r="P84" s="128">
        <f t="shared" si="10"/>
        <v>-2.35</v>
      </c>
      <c r="Q84" s="130">
        <v>0.60199999999999998</v>
      </c>
      <c r="R84" s="69">
        <v>8</v>
      </c>
      <c r="S84" s="69">
        <v>9</v>
      </c>
      <c r="T84" s="69">
        <v>19</v>
      </c>
      <c r="U84" s="83">
        <v>0.55300000000000005</v>
      </c>
      <c r="V84" s="84">
        <v>2.4</v>
      </c>
      <c r="W84" s="84">
        <v>1.8</v>
      </c>
      <c r="X84" s="84">
        <v>2</v>
      </c>
      <c r="Y84" s="84">
        <v>3.2</v>
      </c>
      <c r="Z84" s="85">
        <v>2.35</v>
      </c>
      <c r="AA84" s="78"/>
      <c r="AB84" s="78"/>
      <c r="AC84" s="78"/>
      <c r="AD84" s="79"/>
      <c r="AE84" s="80"/>
      <c r="AF84" s="80"/>
      <c r="AG84" s="80"/>
      <c r="AH84" s="80"/>
      <c r="AI84" s="80"/>
      <c r="AJ84" s="67"/>
    </row>
    <row r="85" spans="1:36" x14ac:dyDescent="0.3">
      <c r="A85" s="133"/>
      <c r="B85" s="2" t="s">
        <v>218</v>
      </c>
      <c r="C85" s="70">
        <v>31997773</v>
      </c>
      <c r="D85" s="148">
        <v>1</v>
      </c>
      <c r="E85" s="148">
        <v>0</v>
      </c>
      <c r="F85" s="148">
        <v>0</v>
      </c>
      <c r="G85" s="148"/>
      <c r="H85" s="148"/>
      <c r="I85" s="148"/>
      <c r="J85" s="63"/>
      <c r="K85" s="48">
        <v>10.5</v>
      </c>
      <c r="L85" s="73">
        <f t="shared" si="6"/>
        <v>-2</v>
      </c>
      <c r="M85" s="73">
        <f t="shared" si="7"/>
        <v>1</v>
      </c>
      <c r="N85" s="73">
        <f t="shared" si="8"/>
        <v>-8</v>
      </c>
      <c r="O85" s="127">
        <f t="shared" si="9"/>
        <v>0.31699999999999995</v>
      </c>
      <c r="P85" s="128">
        <f t="shared" si="10"/>
        <v>1.9400000000000002</v>
      </c>
      <c r="Q85" s="130">
        <v>0.84399999999999997</v>
      </c>
      <c r="R85" s="69">
        <v>7</v>
      </c>
      <c r="S85" s="69">
        <v>5</v>
      </c>
      <c r="T85" s="69">
        <v>27</v>
      </c>
      <c r="U85" s="83">
        <v>9.2999999999999999E-2</v>
      </c>
      <c r="V85" s="84">
        <v>1.8</v>
      </c>
      <c r="W85" s="84">
        <v>1.6</v>
      </c>
      <c r="X85" s="84">
        <v>1.4</v>
      </c>
      <c r="Y85" s="84">
        <v>2</v>
      </c>
      <c r="Z85" s="85">
        <v>1.7</v>
      </c>
      <c r="AA85" s="78">
        <v>5</v>
      </c>
      <c r="AB85" s="78">
        <v>6</v>
      </c>
      <c r="AC85" s="78">
        <v>19</v>
      </c>
      <c r="AD85" s="79">
        <v>0.41</v>
      </c>
      <c r="AE85" s="80">
        <v>3</v>
      </c>
      <c r="AF85" s="80">
        <v>3.6</v>
      </c>
      <c r="AG85" s="80">
        <v>3.8</v>
      </c>
      <c r="AH85" s="80">
        <v>3.6</v>
      </c>
      <c r="AI85" s="80">
        <v>5</v>
      </c>
      <c r="AJ85" s="67">
        <v>3.64</v>
      </c>
    </row>
    <row r="86" spans="1:36" x14ac:dyDescent="0.3">
      <c r="A86" s="133"/>
      <c r="B86" s="2" t="s">
        <v>219</v>
      </c>
      <c r="C86" s="70">
        <v>28418166</v>
      </c>
      <c r="D86" s="148">
        <v>3</v>
      </c>
      <c r="E86" s="148">
        <v>0</v>
      </c>
      <c r="F86" s="148">
        <v>0</v>
      </c>
      <c r="G86" s="148"/>
      <c r="H86" s="148"/>
      <c r="I86" s="148"/>
      <c r="J86" s="63"/>
      <c r="K86" s="48">
        <v>9.6999999999999993</v>
      </c>
      <c r="L86" s="73">
        <f t="shared" si="6"/>
        <v>-3</v>
      </c>
      <c r="M86" s="73">
        <f t="shared" si="7"/>
        <v>0</v>
      </c>
      <c r="N86" s="73">
        <f t="shared" si="8"/>
        <v>-11</v>
      </c>
      <c r="O86" s="127">
        <f t="shared" si="9"/>
        <v>0</v>
      </c>
      <c r="P86" s="128">
        <f t="shared" si="10"/>
        <v>0.94</v>
      </c>
      <c r="Q86" s="130">
        <v>0.65800000000000003</v>
      </c>
      <c r="R86" s="69">
        <v>3</v>
      </c>
      <c r="S86" s="69">
        <v>2</v>
      </c>
      <c r="T86" s="69">
        <v>29</v>
      </c>
      <c r="U86" s="83">
        <v>0.41</v>
      </c>
      <c r="V86" s="84">
        <v>2.2000000000000002</v>
      </c>
      <c r="W86" s="84">
        <v>2.8</v>
      </c>
      <c r="X86" s="84">
        <v>1.2</v>
      </c>
      <c r="Y86" s="84">
        <v>2.6</v>
      </c>
      <c r="Z86" s="85">
        <v>2.2000000000000002</v>
      </c>
      <c r="AA86" s="78">
        <v>0</v>
      </c>
      <c r="AB86" s="78">
        <v>2</v>
      </c>
      <c r="AC86" s="78">
        <v>18</v>
      </c>
      <c r="AD86" s="79">
        <v>0.41</v>
      </c>
      <c r="AE86" s="80">
        <v>3.2</v>
      </c>
      <c r="AF86" s="80">
        <v>3.4</v>
      </c>
      <c r="AG86" s="80">
        <v>3</v>
      </c>
      <c r="AH86" s="80">
        <v>2.6</v>
      </c>
      <c r="AI86" s="80">
        <v>4</v>
      </c>
      <c r="AJ86" s="67">
        <v>3.14</v>
      </c>
    </row>
    <row r="87" spans="1:36" x14ac:dyDescent="0.3">
      <c r="A87" s="133"/>
      <c r="B87" s="2" t="s">
        <v>220</v>
      </c>
      <c r="C87" s="70">
        <v>15239329</v>
      </c>
      <c r="D87" s="148">
        <v>3</v>
      </c>
      <c r="E87" s="148">
        <v>1</v>
      </c>
      <c r="F87" s="148">
        <v>1</v>
      </c>
      <c r="G87" s="148"/>
      <c r="H87" s="148"/>
      <c r="I87" s="148">
        <v>1</v>
      </c>
      <c r="J87" s="63">
        <v>9.4</v>
      </c>
      <c r="K87" s="63">
        <v>9.4</v>
      </c>
      <c r="L87" s="73">
        <f t="shared" si="6"/>
        <v>-10</v>
      </c>
      <c r="M87" s="73">
        <f t="shared" si="7"/>
        <v>-10</v>
      </c>
      <c r="N87" s="73">
        <f t="shared" si="8"/>
        <v>-31</v>
      </c>
      <c r="O87" s="127">
        <f t="shared" si="9"/>
        <v>-0.13200000000000001</v>
      </c>
      <c r="P87" s="128">
        <f t="shared" si="10"/>
        <v>-1.8</v>
      </c>
      <c r="Q87" s="130">
        <v>0.78200000000000003</v>
      </c>
      <c r="R87" s="69">
        <v>10</v>
      </c>
      <c r="S87" s="69">
        <v>10</v>
      </c>
      <c r="T87" s="69">
        <v>31</v>
      </c>
      <c r="U87" s="83">
        <v>0.13200000000000001</v>
      </c>
      <c r="V87" s="84">
        <v>1.2</v>
      </c>
      <c r="W87" s="84">
        <v>1.8</v>
      </c>
      <c r="X87" s="84">
        <v>1.8</v>
      </c>
      <c r="Y87" s="84">
        <v>2.4</v>
      </c>
      <c r="Z87" s="85">
        <v>1.8</v>
      </c>
      <c r="AA87" s="78"/>
      <c r="AB87" s="78"/>
      <c r="AC87" s="78"/>
      <c r="AD87" s="79"/>
      <c r="AE87" s="80"/>
      <c r="AF87" s="80"/>
      <c r="AG87" s="80"/>
      <c r="AH87" s="80"/>
      <c r="AI87" s="80"/>
      <c r="AJ87" s="67"/>
    </row>
    <row r="88" spans="1:36" x14ac:dyDescent="0.3">
      <c r="A88" s="133"/>
      <c r="B88" s="2" t="s">
        <v>204</v>
      </c>
      <c r="C88" s="70">
        <v>32798979</v>
      </c>
      <c r="D88" s="148">
        <v>3</v>
      </c>
      <c r="E88" s="148">
        <v>0</v>
      </c>
      <c r="F88" s="148">
        <v>0</v>
      </c>
      <c r="G88" s="148"/>
      <c r="H88" s="148"/>
      <c r="I88" s="148"/>
      <c r="J88" s="63">
        <v>13.3</v>
      </c>
      <c r="K88" s="63">
        <v>13.3</v>
      </c>
      <c r="L88" s="73">
        <f t="shared" si="6"/>
        <v>2</v>
      </c>
      <c r="M88" s="73">
        <f t="shared" si="7"/>
        <v>0</v>
      </c>
      <c r="N88" s="73">
        <f t="shared" si="8"/>
        <v>2</v>
      </c>
      <c r="O88" s="127">
        <f t="shared" si="9"/>
        <v>0.317</v>
      </c>
      <c r="P88" s="128">
        <f t="shared" si="10"/>
        <v>0.73</v>
      </c>
      <c r="Q88" s="130">
        <v>0.82399999999999995</v>
      </c>
      <c r="R88" s="69">
        <v>4</v>
      </c>
      <c r="S88" s="69">
        <v>0</v>
      </c>
      <c r="T88" s="69">
        <v>25</v>
      </c>
      <c r="U88" s="83">
        <v>-0.22900000000000001</v>
      </c>
      <c r="V88" s="84">
        <v>1.2</v>
      </c>
      <c r="W88" s="84">
        <v>1.8</v>
      </c>
      <c r="X88" s="84">
        <v>1.2</v>
      </c>
      <c r="Y88" s="84">
        <v>1.8</v>
      </c>
      <c r="Z88" s="85">
        <v>1.5</v>
      </c>
      <c r="AA88" s="78">
        <v>6</v>
      </c>
      <c r="AB88" s="78">
        <v>0</v>
      </c>
      <c r="AC88" s="78">
        <v>27</v>
      </c>
      <c r="AD88" s="79">
        <v>8.7999999999999995E-2</v>
      </c>
      <c r="AE88" s="80">
        <v>2.2000000000000002</v>
      </c>
      <c r="AF88" s="80">
        <v>1.8</v>
      </c>
      <c r="AG88" s="80">
        <v>2</v>
      </c>
      <c r="AH88" s="80">
        <v>2.8</v>
      </c>
      <c r="AI88" s="80">
        <v>2.5</v>
      </c>
      <c r="AJ88" s="67">
        <v>2.23</v>
      </c>
    </row>
    <row r="89" spans="1:36" x14ac:dyDescent="0.3">
      <c r="A89" s="133"/>
      <c r="B89" s="2" t="s">
        <v>205</v>
      </c>
      <c r="C89" s="70">
        <v>32806616</v>
      </c>
      <c r="D89" s="148">
        <v>3</v>
      </c>
      <c r="E89" s="148">
        <v>0</v>
      </c>
      <c r="F89" s="148">
        <v>0</v>
      </c>
      <c r="G89" s="148"/>
      <c r="H89" s="148"/>
      <c r="I89" s="148"/>
      <c r="J89" s="63">
        <v>11.7</v>
      </c>
      <c r="K89" s="63">
        <v>11.7</v>
      </c>
      <c r="L89" s="73">
        <f t="shared" si="6"/>
        <v>-9</v>
      </c>
      <c r="M89" s="73">
        <f t="shared" si="7"/>
        <v>-4</v>
      </c>
      <c r="N89" s="73">
        <f t="shared" si="8"/>
        <v>-7</v>
      </c>
      <c r="O89" s="127">
        <f t="shared" si="9"/>
        <v>0.63400000000000001</v>
      </c>
      <c r="P89" s="128">
        <f t="shared" si="10"/>
        <v>2.1700000000000004</v>
      </c>
      <c r="Q89" s="130">
        <v>0.88600000000000001</v>
      </c>
      <c r="R89" s="69">
        <v>10</v>
      </c>
      <c r="S89" s="69">
        <v>5</v>
      </c>
      <c r="T89" s="69">
        <v>17</v>
      </c>
      <c r="U89" s="83">
        <v>8.1000000000000003E-2</v>
      </c>
      <c r="V89" s="84">
        <v>2</v>
      </c>
      <c r="W89" s="84">
        <v>3</v>
      </c>
      <c r="X89" s="84">
        <v>1.2</v>
      </c>
      <c r="Y89" s="84">
        <v>2.4</v>
      </c>
      <c r="Z89" s="85">
        <v>2.15</v>
      </c>
      <c r="AA89" s="78">
        <v>1</v>
      </c>
      <c r="AB89" s="78">
        <v>1</v>
      </c>
      <c r="AC89" s="78">
        <v>10</v>
      </c>
      <c r="AD89" s="79">
        <v>0.71499999999999997</v>
      </c>
      <c r="AE89" s="80">
        <v>3.6</v>
      </c>
      <c r="AF89" s="80">
        <v>4.5999999999999996</v>
      </c>
      <c r="AG89" s="80">
        <v>4.2</v>
      </c>
      <c r="AH89" s="80">
        <v>4.8</v>
      </c>
      <c r="AI89" s="80">
        <v>4.5</v>
      </c>
      <c r="AJ89" s="67">
        <v>4.32</v>
      </c>
    </row>
    <row r="90" spans="1:36" x14ac:dyDescent="0.3">
      <c r="A90" s="133"/>
      <c r="B90" s="2" t="s">
        <v>206</v>
      </c>
      <c r="C90" s="70">
        <v>31952686</v>
      </c>
      <c r="D90" s="148">
        <v>1</v>
      </c>
      <c r="E90" s="148">
        <v>0</v>
      </c>
      <c r="F90" s="148">
        <v>0</v>
      </c>
      <c r="G90" s="148"/>
      <c r="H90" s="148"/>
      <c r="I90" s="148"/>
      <c r="J90" s="63">
        <v>16.3</v>
      </c>
      <c r="K90" s="63">
        <v>16.3</v>
      </c>
      <c r="L90" s="73">
        <f t="shared" si="6"/>
        <v>-3</v>
      </c>
      <c r="M90" s="73">
        <f t="shared" si="7"/>
        <v>-3</v>
      </c>
      <c r="N90" s="73">
        <f t="shared" si="8"/>
        <v>-31</v>
      </c>
      <c r="O90" s="127">
        <f t="shared" si="9"/>
        <v>0.31400000000000006</v>
      </c>
      <c r="P90" s="128">
        <f t="shared" si="10"/>
        <v>0.56000000000000005</v>
      </c>
      <c r="Q90" s="130">
        <v>0.78500000000000003</v>
      </c>
      <c r="R90" s="69">
        <v>8</v>
      </c>
      <c r="S90" s="69">
        <v>8</v>
      </c>
      <c r="T90" s="69">
        <v>44</v>
      </c>
      <c r="U90" s="83">
        <v>0.35499999999999998</v>
      </c>
      <c r="V90" s="84">
        <v>3.2</v>
      </c>
      <c r="W90" s="84">
        <v>2</v>
      </c>
      <c r="X90" s="84">
        <v>3.8</v>
      </c>
      <c r="Y90" s="84">
        <v>4.4000000000000004</v>
      </c>
      <c r="Z90" s="85">
        <v>3.35</v>
      </c>
      <c r="AA90" s="78">
        <v>5</v>
      </c>
      <c r="AB90" s="78">
        <v>5</v>
      </c>
      <c r="AC90" s="78">
        <v>13</v>
      </c>
      <c r="AD90" s="79">
        <v>0.66900000000000004</v>
      </c>
      <c r="AE90" s="80">
        <v>3.6</v>
      </c>
      <c r="AF90" s="80">
        <v>4</v>
      </c>
      <c r="AG90" s="80">
        <v>4.2</v>
      </c>
      <c r="AH90" s="80">
        <v>4.7</v>
      </c>
      <c r="AI90" s="80">
        <v>2</v>
      </c>
      <c r="AJ90" s="67">
        <v>3.91</v>
      </c>
    </row>
    <row r="91" spans="1:36" x14ac:dyDescent="0.3">
      <c r="A91" s="133"/>
      <c r="B91" s="2" t="s">
        <v>207</v>
      </c>
      <c r="C91" s="70">
        <v>32094716</v>
      </c>
      <c r="D91" s="148">
        <v>3</v>
      </c>
      <c r="E91" s="148">
        <v>0</v>
      </c>
      <c r="F91" s="148">
        <v>0</v>
      </c>
      <c r="G91" s="148"/>
      <c r="H91" s="148"/>
      <c r="I91" s="148"/>
      <c r="J91" s="63"/>
      <c r="K91" s="48">
        <v>13.6</v>
      </c>
      <c r="L91" s="73">
        <f t="shared" si="6"/>
        <v>-4</v>
      </c>
      <c r="M91" s="73">
        <f t="shared" si="7"/>
        <v>1</v>
      </c>
      <c r="N91" s="73">
        <f t="shared" si="8"/>
        <v>12</v>
      </c>
      <c r="O91" s="127">
        <f t="shared" si="9"/>
        <v>6.2E-2</v>
      </c>
      <c r="P91" s="128">
        <f t="shared" si="10"/>
        <v>-4.9999999999999822E-2</v>
      </c>
      <c r="Q91" s="130">
        <v>0.60099999999999998</v>
      </c>
      <c r="R91" s="69">
        <v>9</v>
      </c>
      <c r="S91" s="69">
        <v>9</v>
      </c>
      <c r="T91" s="69">
        <v>21</v>
      </c>
      <c r="U91" s="83">
        <v>0.19600000000000001</v>
      </c>
      <c r="V91" s="84">
        <v>2</v>
      </c>
      <c r="W91" s="84">
        <v>1.8</v>
      </c>
      <c r="X91" s="84">
        <v>2.4</v>
      </c>
      <c r="Y91" s="84">
        <v>3.8</v>
      </c>
      <c r="Z91" s="85">
        <v>2.5</v>
      </c>
      <c r="AA91" s="78">
        <v>5</v>
      </c>
      <c r="AB91" s="78">
        <v>10</v>
      </c>
      <c r="AC91" s="78">
        <v>33</v>
      </c>
      <c r="AD91" s="79">
        <v>0.25800000000000001</v>
      </c>
      <c r="AE91" s="80">
        <v>2</v>
      </c>
      <c r="AF91" s="80">
        <v>1.6</v>
      </c>
      <c r="AG91" s="80">
        <v>33.200000000000003</v>
      </c>
      <c r="AH91" s="80">
        <v>2.8</v>
      </c>
      <c r="AI91" s="80">
        <v>3</v>
      </c>
      <c r="AJ91" s="67">
        <v>2.4500000000000002</v>
      </c>
    </row>
    <row r="92" spans="1:36" x14ac:dyDescent="0.3">
      <c r="A92" s="133"/>
      <c r="B92" s="2" t="s">
        <v>208</v>
      </c>
      <c r="C92" s="70">
        <v>32170881</v>
      </c>
      <c r="D92" s="148">
        <v>3</v>
      </c>
      <c r="E92" s="148">
        <v>0</v>
      </c>
      <c r="F92" s="148">
        <v>0</v>
      </c>
      <c r="G92" s="148"/>
      <c r="H92" s="148"/>
      <c r="I92" s="148"/>
      <c r="J92" s="63"/>
      <c r="K92" s="48">
        <v>23.8</v>
      </c>
      <c r="L92" s="73">
        <f t="shared" si="6"/>
        <v>-5</v>
      </c>
      <c r="M92" s="73">
        <f t="shared" si="7"/>
        <v>2</v>
      </c>
      <c r="N92" s="73">
        <f t="shared" si="8"/>
        <v>0</v>
      </c>
      <c r="O92" s="127">
        <f t="shared" si="9"/>
        <v>0.25700000000000006</v>
      </c>
      <c r="P92" s="128">
        <f t="shared" si="10"/>
        <v>1.9100000000000001</v>
      </c>
      <c r="Q92" s="130">
        <v>0.72899999999999998</v>
      </c>
      <c r="R92" s="69">
        <v>9</v>
      </c>
      <c r="S92" s="69">
        <v>1</v>
      </c>
      <c r="T92" s="69">
        <v>20</v>
      </c>
      <c r="U92" s="83">
        <v>0.29599999999999999</v>
      </c>
      <c r="V92" s="84">
        <v>2.2000000000000002</v>
      </c>
      <c r="W92" s="84">
        <v>1.8</v>
      </c>
      <c r="X92" s="84">
        <v>1.8</v>
      </c>
      <c r="Y92" s="84">
        <v>2.2000000000000002</v>
      </c>
      <c r="Z92" s="85">
        <v>2</v>
      </c>
      <c r="AA92" s="78">
        <v>4</v>
      </c>
      <c r="AB92" s="78">
        <v>3</v>
      </c>
      <c r="AC92" s="78">
        <v>20</v>
      </c>
      <c r="AD92" s="79">
        <v>0.55300000000000005</v>
      </c>
      <c r="AE92" s="80">
        <v>3.6</v>
      </c>
      <c r="AF92" s="80">
        <v>4</v>
      </c>
      <c r="AG92" s="80">
        <v>4</v>
      </c>
      <c r="AH92" s="80">
        <v>4</v>
      </c>
      <c r="AI92" s="80">
        <v>4</v>
      </c>
      <c r="AJ92" s="67">
        <v>3.91</v>
      </c>
    </row>
    <row r="93" spans="1:36" x14ac:dyDescent="0.3">
      <c r="A93" s="133"/>
      <c r="B93" s="2" t="s">
        <v>209</v>
      </c>
      <c r="C93" s="70">
        <v>13011121</v>
      </c>
      <c r="D93" s="148">
        <v>2</v>
      </c>
      <c r="E93" s="148">
        <v>0</v>
      </c>
      <c r="F93" s="148">
        <v>0</v>
      </c>
      <c r="G93" s="148"/>
      <c r="H93" s="148"/>
      <c r="I93" s="148"/>
      <c r="J93" s="63"/>
      <c r="K93" s="48">
        <v>12</v>
      </c>
      <c r="L93" s="73">
        <f t="shared" si="6"/>
        <v>0</v>
      </c>
      <c r="M93" s="73">
        <f t="shared" si="7"/>
        <v>0</v>
      </c>
      <c r="N93" s="73">
        <f t="shared" si="8"/>
        <v>7</v>
      </c>
      <c r="O93" s="127">
        <f t="shared" si="9"/>
        <v>-0.31</v>
      </c>
      <c r="P93" s="128">
        <f t="shared" si="10"/>
        <v>0</v>
      </c>
      <c r="Q93" s="130">
        <v>0.96699999999999997</v>
      </c>
      <c r="R93" s="69">
        <v>10</v>
      </c>
      <c r="S93" s="69">
        <v>10</v>
      </c>
      <c r="T93" s="69">
        <v>25</v>
      </c>
      <c r="U93" s="83">
        <v>8.1000000000000003E-2</v>
      </c>
      <c r="V93" s="84">
        <v>1.4</v>
      </c>
      <c r="W93" s="84">
        <v>1.6</v>
      </c>
      <c r="X93" s="84">
        <v>1.6</v>
      </c>
      <c r="Y93" s="84">
        <v>1.2</v>
      </c>
      <c r="Z93" s="85">
        <v>1.45</v>
      </c>
      <c r="AA93" s="78">
        <v>10</v>
      </c>
      <c r="AB93" s="78">
        <v>10</v>
      </c>
      <c r="AC93" s="78">
        <v>32</v>
      </c>
      <c r="AD93" s="79">
        <v>-0.22900000000000001</v>
      </c>
      <c r="AE93" s="80">
        <v>1.8</v>
      </c>
      <c r="AF93" s="80">
        <v>1.4</v>
      </c>
      <c r="AG93" s="80">
        <v>1</v>
      </c>
      <c r="AH93" s="80">
        <v>1.8</v>
      </c>
      <c r="AI93" s="80">
        <v>1</v>
      </c>
      <c r="AJ93" s="67">
        <v>1.45</v>
      </c>
    </row>
    <row r="94" spans="1:36" x14ac:dyDescent="0.3">
      <c r="A94" s="133"/>
      <c r="B94" s="2" t="s">
        <v>210</v>
      </c>
      <c r="C94" s="70">
        <v>11761468</v>
      </c>
      <c r="D94" s="148">
        <v>3</v>
      </c>
      <c r="E94" s="148">
        <v>0</v>
      </c>
      <c r="F94" s="148">
        <v>0</v>
      </c>
      <c r="G94" s="148"/>
      <c r="H94" s="148"/>
      <c r="I94" s="148">
        <v>1</v>
      </c>
      <c r="J94" s="63">
        <v>12.7</v>
      </c>
      <c r="K94" s="63">
        <v>12.7</v>
      </c>
      <c r="L94" s="73">
        <f t="shared" si="6"/>
        <v>-5</v>
      </c>
      <c r="M94" s="73">
        <f t="shared" si="7"/>
        <v>-3</v>
      </c>
      <c r="N94" s="73">
        <f t="shared" si="8"/>
        <v>-24</v>
      </c>
      <c r="O94" s="127">
        <f t="shared" si="9"/>
        <v>-0.41</v>
      </c>
      <c r="P94" s="128">
        <f t="shared" si="10"/>
        <v>-2.7</v>
      </c>
      <c r="Q94" s="130">
        <v>0.76300000000000001</v>
      </c>
      <c r="R94" s="69">
        <v>5</v>
      </c>
      <c r="S94" s="69">
        <v>3</v>
      </c>
      <c r="T94" s="69">
        <v>24</v>
      </c>
      <c r="U94" s="83">
        <v>0.41</v>
      </c>
      <c r="V94" s="84">
        <v>3</v>
      </c>
      <c r="W94" s="84">
        <v>2.6</v>
      </c>
      <c r="X94" s="84">
        <v>2</v>
      </c>
      <c r="Y94" s="84">
        <v>3.2</v>
      </c>
      <c r="Z94" s="85">
        <v>2.7</v>
      </c>
      <c r="AA94" s="78"/>
      <c r="AB94" s="78"/>
      <c r="AC94" s="78"/>
      <c r="AD94" s="79"/>
      <c r="AE94" s="80"/>
      <c r="AF94" s="80"/>
      <c r="AG94" s="80"/>
      <c r="AH94" s="80"/>
      <c r="AI94" s="80"/>
      <c r="AJ94" s="67"/>
    </row>
    <row r="95" spans="1:36" x14ac:dyDescent="0.3">
      <c r="A95" s="133"/>
      <c r="B95" s="2" t="s">
        <v>243</v>
      </c>
      <c r="C95" s="70">
        <v>32683084</v>
      </c>
      <c r="D95" s="148">
        <v>3</v>
      </c>
      <c r="E95" s="148">
        <v>1</v>
      </c>
      <c r="F95" s="148">
        <v>1</v>
      </c>
      <c r="G95" s="148"/>
      <c r="H95" s="148"/>
      <c r="I95" s="148"/>
      <c r="J95" s="63">
        <v>27.6</v>
      </c>
      <c r="K95" s="63">
        <v>27.6</v>
      </c>
      <c r="L95" s="73">
        <f t="shared" si="6"/>
        <v>-5</v>
      </c>
      <c r="M95" s="73">
        <f t="shared" si="7"/>
        <v>-1</v>
      </c>
      <c r="N95" s="73">
        <f t="shared" si="8"/>
        <v>-18</v>
      </c>
      <c r="O95" s="127">
        <f t="shared" si="9"/>
        <v>0.64700000000000002</v>
      </c>
      <c r="P95" s="128">
        <f t="shared" si="10"/>
        <v>1.2799999999999998</v>
      </c>
      <c r="Q95" s="130">
        <v>0.76600000000000001</v>
      </c>
      <c r="R95" s="69">
        <v>8</v>
      </c>
      <c r="S95" s="69">
        <v>3</v>
      </c>
      <c r="T95" s="69">
        <v>27</v>
      </c>
      <c r="U95" s="83">
        <v>8.1000000000000003E-2</v>
      </c>
      <c r="V95" s="84">
        <v>3</v>
      </c>
      <c r="W95" s="84">
        <v>3.2</v>
      </c>
      <c r="X95" s="84">
        <v>1.8</v>
      </c>
      <c r="Y95" s="84">
        <v>1.8</v>
      </c>
      <c r="Z95" s="85">
        <v>2.4500000000000002</v>
      </c>
      <c r="AA95" s="78">
        <v>3</v>
      </c>
      <c r="AB95" s="78">
        <v>2</v>
      </c>
      <c r="AC95" s="78">
        <v>9</v>
      </c>
      <c r="AD95" s="79">
        <v>0.72799999999999998</v>
      </c>
      <c r="AE95" s="80">
        <v>3.6</v>
      </c>
      <c r="AF95" s="80">
        <v>4</v>
      </c>
      <c r="AG95" s="80">
        <v>3</v>
      </c>
      <c r="AH95" s="80">
        <v>4</v>
      </c>
      <c r="AI95" s="80">
        <v>4.5</v>
      </c>
      <c r="AJ95" s="67">
        <v>3.73</v>
      </c>
    </row>
    <row r="96" spans="1:36" x14ac:dyDescent="0.3">
      <c r="A96" s="133"/>
      <c r="B96" s="2" t="s">
        <v>244</v>
      </c>
      <c r="C96" s="70">
        <v>23477216</v>
      </c>
      <c r="D96" s="148">
        <v>3</v>
      </c>
      <c r="E96" s="148">
        <v>0</v>
      </c>
      <c r="F96" s="148">
        <v>0</v>
      </c>
      <c r="G96" s="148"/>
      <c r="H96" s="148"/>
      <c r="I96" s="148"/>
      <c r="J96" s="63"/>
      <c r="K96" s="48">
        <v>16.399999999999999</v>
      </c>
      <c r="L96" s="73">
        <f t="shared" si="6"/>
        <v>-3</v>
      </c>
      <c r="M96" s="73">
        <f t="shared" si="7"/>
        <v>1</v>
      </c>
      <c r="N96" s="73">
        <f t="shared" si="8"/>
        <v>-9</v>
      </c>
      <c r="O96" s="127">
        <f t="shared" si="9"/>
        <v>0.32899999999999996</v>
      </c>
      <c r="P96" s="128">
        <f t="shared" si="10"/>
        <v>0.45999999999999996</v>
      </c>
      <c r="Q96" s="130">
        <v>0.65200000000000002</v>
      </c>
      <c r="R96" s="69">
        <v>9</v>
      </c>
      <c r="S96" s="69">
        <v>2</v>
      </c>
      <c r="T96" s="69">
        <v>28</v>
      </c>
      <c r="U96" s="83">
        <v>8.1000000000000003E-2</v>
      </c>
      <c r="V96" s="84">
        <v>2</v>
      </c>
      <c r="W96" s="84">
        <v>1.6</v>
      </c>
      <c r="X96" s="84">
        <v>1.6</v>
      </c>
      <c r="Y96" s="84">
        <v>2.4</v>
      </c>
      <c r="Z96" s="85">
        <v>1.9</v>
      </c>
      <c r="AA96" s="78">
        <v>6</v>
      </c>
      <c r="AB96" s="78">
        <v>3</v>
      </c>
      <c r="AC96" s="78">
        <v>19</v>
      </c>
      <c r="AD96" s="79">
        <v>0.41</v>
      </c>
      <c r="AE96" s="80">
        <v>2</v>
      </c>
      <c r="AF96" s="80">
        <v>2</v>
      </c>
      <c r="AG96" s="80">
        <v>2.4</v>
      </c>
      <c r="AH96" s="80">
        <v>2.8</v>
      </c>
      <c r="AI96" s="80">
        <v>3</v>
      </c>
      <c r="AJ96" s="67">
        <v>2.36</v>
      </c>
    </row>
    <row r="97" spans="1:36" x14ac:dyDescent="0.3">
      <c r="A97" s="133"/>
      <c r="B97" s="2" t="s">
        <v>245</v>
      </c>
      <c r="C97" s="70">
        <v>11091688</v>
      </c>
      <c r="D97" s="148">
        <v>3</v>
      </c>
      <c r="E97" s="148">
        <v>0</v>
      </c>
      <c r="F97" s="148">
        <v>0</v>
      </c>
      <c r="G97" s="148"/>
      <c r="H97" s="148"/>
      <c r="I97" s="148">
        <v>1</v>
      </c>
      <c r="J97" s="63">
        <v>17</v>
      </c>
      <c r="K97" s="63">
        <v>17</v>
      </c>
      <c r="L97" s="73">
        <f t="shared" si="6"/>
        <v>6</v>
      </c>
      <c r="M97" s="73">
        <f t="shared" si="7"/>
        <v>8</v>
      </c>
      <c r="N97" s="73">
        <f t="shared" si="8"/>
        <v>27</v>
      </c>
      <c r="O97" s="127">
        <f t="shared" si="9"/>
        <v>-0.46500000000000008</v>
      </c>
      <c r="P97" s="128">
        <f t="shared" si="10"/>
        <v>-1.2200000000000002</v>
      </c>
      <c r="Q97" s="130">
        <v>0.745</v>
      </c>
      <c r="R97" s="69">
        <v>3</v>
      </c>
      <c r="S97" s="69">
        <v>0</v>
      </c>
      <c r="T97" s="69">
        <v>14</v>
      </c>
      <c r="U97" s="83">
        <v>0.55300000000000005</v>
      </c>
      <c r="V97" s="84">
        <v>2.2000000000000002</v>
      </c>
      <c r="W97" s="84">
        <v>4</v>
      </c>
      <c r="X97" s="84">
        <v>2.4</v>
      </c>
      <c r="Y97" s="84">
        <v>3.2</v>
      </c>
      <c r="Z97" s="85">
        <v>2.95</v>
      </c>
      <c r="AA97" s="78">
        <v>9</v>
      </c>
      <c r="AB97" s="78">
        <v>8</v>
      </c>
      <c r="AC97" s="78">
        <v>41</v>
      </c>
      <c r="AD97" s="79">
        <v>8.7999999999999995E-2</v>
      </c>
      <c r="AE97" s="80">
        <v>1.4</v>
      </c>
      <c r="AF97" s="80">
        <v>1.4</v>
      </c>
      <c r="AG97" s="80">
        <v>1</v>
      </c>
      <c r="AH97" s="80">
        <v>2.4</v>
      </c>
      <c r="AI97" s="80">
        <v>1.5</v>
      </c>
      <c r="AJ97" s="67">
        <v>1.73</v>
      </c>
    </row>
    <row r="98" spans="1:36" x14ac:dyDescent="0.3">
      <c r="A98" s="133"/>
      <c r="B98" s="2" t="s">
        <v>198</v>
      </c>
      <c r="C98" s="70">
        <v>30267772</v>
      </c>
      <c r="D98" s="148">
        <v>3</v>
      </c>
      <c r="E98" s="148">
        <v>0</v>
      </c>
      <c r="F98" s="148">
        <v>0</v>
      </c>
      <c r="G98" s="148"/>
      <c r="H98" s="148"/>
      <c r="I98" s="148"/>
      <c r="J98" s="63">
        <v>18.100000000000001</v>
      </c>
      <c r="K98" s="63">
        <v>18.100000000000001</v>
      </c>
      <c r="L98" s="73">
        <f t="shared" si="6"/>
        <v>-1</v>
      </c>
      <c r="M98" s="73">
        <f t="shared" si="7"/>
        <v>0</v>
      </c>
      <c r="N98" s="73">
        <f t="shared" si="8"/>
        <v>-5</v>
      </c>
      <c r="O98" s="127">
        <f t="shared" si="9"/>
        <v>-0.129</v>
      </c>
      <c r="P98" s="128">
        <f t="shared" si="10"/>
        <v>0.45999999999999996</v>
      </c>
      <c r="Q98" s="130">
        <v>0.73499999999999999</v>
      </c>
      <c r="R98" s="69">
        <v>3</v>
      </c>
      <c r="S98" s="69">
        <v>2</v>
      </c>
      <c r="T98" s="69">
        <v>18</v>
      </c>
      <c r="U98" s="83">
        <v>0.68200000000000005</v>
      </c>
      <c r="V98" s="84">
        <v>2.4</v>
      </c>
      <c r="W98" s="84">
        <v>3.8</v>
      </c>
      <c r="X98" s="84">
        <v>3</v>
      </c>
      <c r="Y98" s="84">
        <v>4.4000000000000004</v>
      </c>
      <c r="Z98" s="85">
        <v>3.4</v>
      </c>
      <c r="AA98" s="78">
        <v>2</v>
      </c>
      <c r="AB98" s="78">
        <v>2</v>
      </c>
      <c r="AC98" s="78">
        <v>13</v>
      </c>
      <c r="AD98" s="79">
        <v>0.55300000000000005</v>
      </c>
      <c r="AE98" s="80">
        <v>2.8</v>
      </c>
      <c r="AF98" s="80">
        <v>4</v>
      </c>
      <c r="AG98" s="80">
        <v>4</v>
      </c>
      <c r="AH98" s="80">
        <v>4.2</v>
      </c>
      <c r="AI98" s="80">
        <v>5</v>
      </c>
      <c r="AJ98" s="67">
        <v>3.86</v>
      </c>
    </row>
    <row r="99" spans="1:36" x14ac:dyDescent="0.3">
      <c r="A99" s="133"/>
      <c r="B99" s="2" t="s">
        <v>199</v>
      </c>
      <c r="C99" s="70">
        <v>32657977</v>
      </c>
      <c r="D99" s="148">
        <v>3</v>
      </c>
      <c r="E99" s="148">
        <v>0</v>
      </c>
      <c r="F99" s="148">
        <v>0</v>
      </c>
      <c r="G99" s="148"/>
      <c r="H99" s="148"/>
      <c r="I99" s="148"/>
      <c r="J99" s="63"/>
      <c r="K99" s="48">
        <v>17.7</v>
      </c>
      <c r="L99" s="73">
        <f t="shared" si="6"/>
        <v>-8</v>
      </c>
      <c r="M99" s="73">
        <f t="shared" si="7"/>
        <v>-4</v>
      </c>
      <c r="N99" s="73">
        <f t="shared" si="8"/>
        <v>-17</v>
      </c>
      <c r="O99" s="127">
        <f t="shared" si="9"/>
        <v>0.54600000000000004</v>
      </c>
      <c r="P99" s="128">
        <f t="shared" si="10"/>
        <v>1.5199999999999998</v>
      </c>
      <c r="Q99" s="130">
        <v>0.77400000000000002</v>
      </c>
      <c r="R99" s="69">
        <v>9</v>
      </c>
      <c r="S99" s="69">
        <v>8</v>
      </c>
      <c r="T99" s="69">
        <v>26</v>
      </c>
      <c r="U99" s="83">
        <v>8.1000000000000003E-2</v>
      </c>
      <c r="V99" s="84">
        <v>1.6</v>
      </c>
      <c r="W99" s="84">
        <v>2</v>
      </c>
      <c r="X99" s="84">
        <v>1</v>
      </c>
      <c r="Y99" s="84">
        <v>2.6</v>
      </c>
      <c r="Z99" s="85">
        <v>1.8</v>
      </c>
      <c r="AA99" s="78">
        <v>1</v>
      </c>
      <c r="AB99" s="78">
        <v>4</v>
      </c>
      <c r="AC99" s="78">
        <v>9</v>
      </c>
      <c r="AD99" s="79">
        <v>0.627</v>
      </c>
      <c r="AE99" s="80">
        <v>2</v>
      </c>
      <c r="AF99" s="80">
        <v>3</v>
      </c>
      <c r="AG99" s="80">
        <v>3.8</v>
      </c>
      <c r="AH99" s="80">
        <v>4</v>
      </c>
      <c r="AI99" s="80">
        <v>4.5</v>
      </c>
      <c r="AJ99" s="67">
        <v>3.32</v>
      </c>
    </row>
    <row r="100" spans="1:36" x14ac:dyDescent="0.3">
      <c r="A100" s="133"/>
      <c r="B100" s="2" t="s">
        <v>200</v>
      </c>
      <c r="C100" s="70">
        <v>18912337</v>
      </c>
      <c r="D100" s="148">
        <v>3</v>
      </c>
      <c r="E100" s="148">
        <v>0</v>
      </c>
      <c r="F100" s="148">
        <v>0</v>
      </c>
      <c r="G100" s="148"/>
      <c r="H100" s="148"/>
      <c r="I100" s="148"/>
      <c r="J100" s="63"/>
      <c r="K100" s="48">
        <v>8.6999999999999993</v>
      </c>
      <c r="L100" s="73">
        <f t="shared" si="6"/>
        <v>-6</v>
      </c>
      <c r="M100" s="73">
        <f t="shared" si="7"/>
        <v>-3</v>
      </c>
      <c r="N100" s="73">
        <f t="shared" si="8"/>
        <v>-13</v>
      </c>
      <c r="O100" s="127">
        <f t="shared" si="9"/>
        <v>0.10500000000000001</v>
      </c>
      <c r="P100" s="128">
        <f t="shared" si="10"/>
        <v>0.7699999999999998</v>
      </c>
      <c r="Q100" s="130">
        <v>0.59799999999999998</v>
      </c>
      <c r="R100" s="69">
        <v>10</v>
      </c>
      <c r="S100" s="69">
        <v>10</v>
      </c>
      <c r="T100" s="69">
        <v>42</v>
      </c>
      <c r="U100" s="83">
        <v>-0.22900000000000001</v>
      </c>
      <c r="V100" s="84">
        <v>1.6</v>
      </c>
      <c r="W100" s="84">
        <v>2.4</v>
      </c>
      <c r="X100" s="84">
        <v>1</v>
      </c>
      <c r="Y100" s="84">
        <v>1.2</v>
      </c>
      <c r="Z100" s="85">
        <v>1.55</v>
      </c>
      <c r="AA100" s="78">
        <v>4</v>
      </c>
      <c r="AB100" s="78">
        <v>7</v>
      </c>
      <c r="AC100" s="78">
        <v>29</v>
      </c>
      <c r="AD100" s="79">
        <v>-0.124</v>
      </c>
      <c r="AE100" s="80">
        <v>1.4</v>
      </c>
      <c r="AF100" s="80">
        <v>2.6</v>
      </c>
      <c r="AG100" s="80">
        <v>2</v>
      </c>
      <c r="AH100" s="80">
        <v>2.4</v>
      </c>
      <c r="AI100" s="80">
        <v>4.5</v>
      </c>
      <c r="AJ100" s="67">
        <v>2.3199999999999998</v>
      </c>
    </row>
    <row r="101" spans="1:36" x14ac:dyDescent="0.3">
      <c r="A101" s="133"/>
      <c r="B101" s="2" t="s">
        <v>201</v>
      </c>
      <c r="C101" s="70">
        <v>31005946</v>
      </c>
      <c r="D101" s="148">
        <v>1</v>
      </c>
      <c r="E101" s="148">
        <v>0</v>
      </c>
      <c r="F101" s="148">
        <v>0</v>
      </c>
      <c r="G101" s="148"/>
      <c r="H101" s="148"/>
      <c r="I101" s="148"/>
      <c r="J101" s="63">
        <v>17.899999999999999</v>
      </c>
      <c r="K101" s="63">
        <v>17.899999999999999</v>
      </c>
      <c r="L101" s="73">
        <f t="shared" si="6"/>
        <v>-3</v>
      </c>
      <c r="M101" s="73">
        <f t="shared" si="7"/>
        <v>-1</v>
      </c>
      <c r="N101" s="73">
        <f t="shared" si="8"/>
        <v>-2</v>
      </c>
      <c r="O101" s="127">
        <f t="shared" si="9"/>
        <v>0.11399999999999999</v>
      </c>
      <c r="P101" s="128">
        <f t="shared" si="10"/>
        <v>0.70000000000000018</v>
      </c>
      <c r="Q101" s="130">
        <v>0.65100000000000002</v>
      </c>
      <c r="R101" s="69">
        <v>5</v>
      </c>
      <c r="S101" s="69">
        <v>5</v>
      </c>
      <c r="T101" s="69">
        <v>16</v>
      </c>
      <c r="U101" s="83">
        <v>0.29599999999999999</v>
      </c>
      <c r="V101" s="84">
        <v>2.8</v>
      </c>
      <c r="W101" s="84">
        <v>1.2</v>
      </c>
      <c r="X101" s="84">
        <v>2.2000000000000002</v>
      </c>
      <c r="Y101" s="84">
        <v>3</v>
      </c>
      <c r="Z101" s="85">
        <v>2.2999999999999998</v>
      </c>
      <c r="AA101" s="78">
        <v>2</v>
      </c>
      <c r="AB101" s="78">
        <v>4</v>
      </c>
      <c r="AC101" s="78">
        <v>14</v>
      </c>
      <c r="AD101" s="79">
        <v>0.41</v>
      </c>
      <c r="AE101" s="80">
        <v>2.2000000000000002</v>
      </c>
      <c r="AF101" s="80">
        <v>2</v>
      </c>
      <c r="AG101" s="80">
        <v>3.6</v>
      </c>
      <c r="AH101" s="80">
        <v>3.6</v>
      </c>
      <c r="AI101" s="80">
        <v>4.5</v>
      </c>
      <c r="AJ101" s="67">
        <v>3</v>
      </c>
    </row>
    <row r="102" spans="1:36" x14ac:dyDescent="0.3">
      <c r="A102" s="133"/>
      <c r="B102" s="2" t="s">
        <v>202</v>
      </c>
      <c r="C102" s="70">
        <v>27678028</v>
      </c>
      <c r="D102" s="148">
        <v>3</v>
      </c>
      <c r="E102" s="148">
        <v>0</v>
      </c>
      <c r="F102" s="148">
        <v>0</v>
      </c>
      <c r="G102" s="148"/>
      <c r="H102" s="148"/>
      <c r="I102" s="148"/>
      <c r="J102" s="63"/>
      <c r="K102" s="48">
        <v>16</v>
      </c>
      <c r="L102" s="73">
        <f t="shared" si="6"/>
        <v>-3</v>
      </c>
      <c r="M102" s="73">
        <f t="shared" si="7"/>
        <v>0</v>
      </c>
      <c r="N102" s="73">
        <f t="shared" si="8"/>
        <v>-25</v>
      </c>
      <c r="O102" s="127">
        <f t="shared" si="9"/>
        <v>0.14800000000000008</v>
      </c>
      <c r="P102" s="128">
        <f t="shared" si="10"/>
        <v>1.1200000000000001</v>
      </c>
      <c r="Q102" s="130">
        <v>0.71</v>
      </c>
      <c r="R102" s="69">
        <v>5</v>
      </c>
      <c r="S102" s="69">
        <v>0</v>
      </c>
      <c r="T102" s="69">
        <v>40</v>
      </c>
      <c r="U102" s="83">
        <v>0.41</v>
      </c>
      <c r="V102" s="84">
        <v>2.4</v>
      </c>
      <c r="W102" s="84">
        <v>1.8</v>
      </c>
      <c r="X102" s="84">
        <v>2</v>
      </c>
      <c r="Y102" s="84">
        <v>2.4</v>
      </c>
      <c r="Z102" s="85">
        <v>2.15</v>
      </c>
      <c r="AA102" s="78">
        <v>2</v>
      </c>
      <c r="AB102" s="78">
        <v>0</v>
      </c>
      <c r="AC102" s="78">
        <v>15</v>
      </c>
      <c r="AD102" s="79">
        <v>0.55800000000000005</v>
      </c>
      <c r="AE102" s="80">
        <v>3</v>
      </c>
      <c r="AF102" s="80">
        <v>3.6</v>
      </c>
      <c r="AG102" s="80">
        <v>3</v>
      </c>
      <c r="AH102" s="80">
        <v>3.4</v>
      </c>
      <c r="AI102" s="80">
        <v>3.5</v>
      </c>
      <c r="AJ102" s="67">
        <v>3.27</v>
      </c>
    </row>
    <row r="103" spans="1:36" x14ac:dyDescent="0.3">
      <c r="A103" s="133"/>
      <c r="B103" s="2" t="s">
        <v>203</v>
      </c>
      <c r="C103" s="70">
        <v>13429025</v>
      </c>
      <c r="D103" s="148">
        <v>3</v>
      </c>
      <c r="E103" s="148">
        <v>0</v>
      </c>
      <c r="F103" s="148">
        <v>0</v>
      </c>
      <c r="G103" s="148"/>
      <c r="H103" s="148"/>
      <c r="I103" s="148"/>
      <c r="J103" s="63">
        <v>16</v>
      </c>
      <c r="K103" s="63">
        <v>16</v>
      </c>
      <c r="L103" s="73">
        <f t="shared" si="6"/>
        <v>0</v>
      </c>
      <c r="M103" s="73">
        <f t="shared" si="7"/>
        <v>0</v>
      </c>
      <c r="N103" s="73">
        <f t="shared" si="8"/>
        <v>-4</v>
      </c>
      <c r="O103" s="127">
        <f t="shared" si="9"/>
        <v>0.41600000000000004</v>
      </c>
      <c r="P103" s="128">
        <f t="shared" si="10"/>
        <v>0.18999999999999995</v>
      </c>
      <c r="Q103" s="130">
        <v>0.91200000000000003</v>
      </c>
      <c r="R103" s="69">
        <v>8</v>
      </c>
      <c r="S103" s="69">
        <v>7</v>
      </c>
      <c r="T103" s="69">
        <v>14</v>
      </c>
      <c r="U103" s="83">
        <v>0.21099999999999999</v>
      </c>
      <c r="V103" s="84">
        <v>4.4000000000000004</v>
      </c>
      <c r="W103" s="84">
        <v>3</v>
      </c>
      <c r="X103" s="84">
        <v>2</v>
      </c>
      <c r="Y103" s="84">
        <v>2.2000000000000002</v>
      </c>
      <c r="Z103" s="85">
        <v>2.9</v>
      </c>
      <c r="AA103" s="78">
        <v>8</v>
      </c>
      <c r="AB103" s="78">
        <v>7</v>
      </c>
      <c r="AC103" s="78">
        <v>10</v>
      </c>
      <c r="AD103" s="79">
        <v>0.627</v>
      </c>
      <c r="AE103" s="80">
        <v>3.2</v>
      </c>
      <c r="AF103" s="80">
        <v>3.2</v>
      </c>
      <c r="AG103" s="80">
        <v>2.6</v>
      </c>
      <c r="AH103" s="80">
        <v>3.4</v>
      </c>
      <c r="AI103" s="80">
        <v>3</v>
      </c>
      <c r="AJ103" s="67">
        <v>3.09</v>
      </c>
    </row>
  </sheetData>
  <mergeCells count="13">
    <mergeCell ref="A29:A103"/>
    <mergeCell ref="AA2:AB2"/>
    <mergeCell ref="AE2:AJ2"/>
    <mergeCell ref="AA1:AJ1"/>
    <mergeCell ref="R1:Z1"/>
    <mergeCell ref="A4:A28"/>
    <mergeCell ref="J2:K2"/>
    <mergeCell ref="R2:S2"/>
    <mergeCell ref="V2:Z2"/>
    <mergeCell ref="L1:P1"/>
    <mergeCell ref="I2:I3"/>
    <mergeCell ref="E1:E3"/>
    <mergeCell ref="F1:F3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A40" workbookViewId="0">
      <selection activeCell="B52" sqref="A52:XFD52"/>
    </sheetView>
  </sheetViews>
  <sheetFormatPr defaultRowHeight="16.5" x14ac:dyDescent="0.3"/>
  <cols>
    <col min="1" max="1" width="9" style="11"/>
    <col min="2" max="2" width="9" style="63"/>
    <col min="3" max="3" width="10.5" style="48" customWidth="1"/>
    <col min="4" max="6" width="20.625" style="11" customWidth="1"/>
    <col min="7" max="7" width="9" style="11"/>
    <col min="8" max="8" width="9" style="72"/>
    <col min="9" max="16384" width="9" style="11"/>
  </cols>
  <sheetData>
    <row r="1" spans="1:8" ht="26.25" customHeight="1" x14ac:dyDescent="0.3">
      <c r="A1" s="5" t="s">
        <v>136</v>
      </c>
      <c r="B1" s="34" t="s">
        <v>0</v>
      </c>
      <c r="C1" s="22" t="s">
        <v>1</v>
      </c>
      <c r="D1" s="39" t="s">
        <v>155</v>
      </c>
      <c r="E1" s="32" t="s">
        <v>156</v>
      </c>
      <c r="F1" s="38" t="s">
        <v>157</v>
      </c>
      <c r="G1" s="38" t="s">
        <v>158</v>
      </c>
      <c r="H1" s="71" t="s">
        <v>160</v>
      </c>
    </row>
    <row r="2" spans="1:8" x14ac:dyDescent="0.3">
      <c r="A2" s="140" t="s">
        <v>137</v>
      </c>
      <c r="B2" s="40" t="s">
        <v>2</v>
      </c>
      <c r="C2" s="41" t="s">
        <v>3</v>
      </c>
      <c r="D2" s="42">
        <v>7.88</v>
      </c>
      <c r="E2" s="42">
        <v>10.09</v>
      </c>
      <c r="F2" s="42">
        <v>6.46</v>
      </c>
      <c r="G2" s="42">
        <v>6.44</v>
      </c>
    </row>
    <row r="3" spans="1:8" x14ac:dyDescent="0.3">
      <c r="A3" s="141"/>
      <c r="B3" s="43" t="s">
        <v>4</v>
      </c>
      <c r="C3" s="44" t="s">
        <v>5</v>
      </c>
      <c r="D3" s="11">
        <v>25.74</v>
      </c>
      <c r="E3" s="11">
        <v>35.92</v>
      </c>
      <c r="F3" s="11">
        <v>15.02</v>
      </c>
      <c r="G3" s="11">
        <v>21.38</v>
      </c>
    </row>
    <row r="4" spans="1:8" x14ac:dyDescent="0.3">
      <c r="A4" s="141"/>
      <c r="B4" s="43" t="s">
        <v>6</v>
      </c>
      <c r="C4" s="44" t="s">
        <v>45</v>
      </c>
      <c r="D4" s="11">
        <v>15.16</v>
      </c>
      <c r="E4" s="11">
        <v>36.28</v>
      </c>
      <c r="F4" s="11">
        <v>8.52</v>
      </c>
      <c r="G4" s="11">
        <v>14.82</v>
      </c>
    </row>
    <row r="5" spans="1:8" x14ac:dyDescent="0.3">
      <c r="A5" s="141"/>
      <c r="B5" s="43" t="s">
        <v>7</v>
      </c>
      <c r="C5" s="44" t="s">
        <v>46</v>
      </c>
      <c r="D5" s="11">
        <v>16.66</v>
      </c>
      <c r="E5" s="11">
        <v>24.3</v>
      </c>
      <c r="F5" s="11">
        <v>7.32</v>
      </c>
      <c r="G5" s="11">
        <v>16.32</v>
      </c>
    </row>
    <row r="6" spans="1:8" x14ac:dyDescent="0.3">
      <c r="A6" s="141"/>
      <c r="B6" s="43" t="s">
        <v>8</v>
      </c>
      <c r="C6" s="44" t="s">
        <v>9</v>
      </c>
      <c r="D6" s="11">
        <v>16.2</v>
      </c>
      <c r="E6" s="11">
        <v>18.239999999999998</v>
      </c>
      <c r="F6" s="11">
        <v>7.12</v>
      </c>
      <c r="G6" s="11">
        <v>19.010000000000002</v>
      </c>
    </row>
    <row r="7" spans="1:8" x14ac:dyDescent="0.3">
      <c r="A7" s="141"/>
      <c r="B7" s="43" t="s">
        <v>10</v>
      </c>
      <c r="C7" s="44" t="s">
        <v>47</v>
      </c>
      <c r="E7" s="69"/>
      <c r="F7" s="69"/>
    </row>
    <row r="8" spans="1:8" x14ac:dyDescent="0.3">
      <c r="A8" s="141"/>
      <c r="B8" s="43" t="s">
        <v>11</v>
      </c>
      <c r="C8" s="44" t="s">
        <v>48</v>
      </c>
      <c r="D8" s="11">
        <v>11.13</v>
      </c>
      <c r="E8" s="11">
        <v>19.3</v>
      </c>
      <c r="F8" s="11">
        <v>7.15</v>
      </c>
      <c r="G8" s="11">
        <v>12.51</v>
      </c>
    </row>
    <row r="9" spans="1:8" x14ac:dyDescent="0.3">
      <c r="A9" s="141"/>
      <c r="B9" s="43" t="s">
        <v>12</v>
      </c>
      <c r="C9" s="44" t="s">
        <v>49</v>
      </c>
      <c r="D9" s="11">
        <v>26.16</v>
      </c>
      <c r="E9" s="11">
        <v>35.630000000000003</v>
      </c>
      <c r="F9" s="11">
        <v>31.59</v>
      </c>
      <c r="G9" s="11">
        <v>32.520000000000003</v>
      </c>
    </row>
    <row r="10" spans="1:8" x14ac:dyDescent="0.3">
      <c r="A10" s="141"/>
      <c r="B10" s="43" t="s">
        <v>13</v>
      </c>
      <c r="C10" s="44" t="s">
        <v>14</v>
      </c>
      <c r="D10" s="11">
        <v>17.87</v>
      </c>
      <c r="E10" s="11">
        <v>21.63</v>
      </c>
      <c r="F10" s="11">
        <v>8.56</v>
      </c>
      <c r="G10" s="11">
        <v>17.309999999999999</v>
      </c>
    </row>
    <row r="11" spans="1:8" x14ac:dyDescent="0.3">
      <c r="A11" s="141"/>
      <c r="B11" s="43" t="s">
        <v>15</v>
      </c>
      <c r="C11" s="44" t="s">
        <v>16</v>
      </c>
      <c r="D11" s="11">
        <v>26.14</v>
      </c>
      <c r="E11" s="11">
        <v>18.2</v>
      </c>
      <c r="F11" s="11">
        <v>13.08</v>
      </c>
      <c r="G11" s="11">
        <v>19.78</v>
      </c>
    </row>
    <row r="12" spans="1:8" x14ac:dyDescent="0.3">
      <c r="A12" s="141"/>
      <c r="B12" s="43" t="s">
        <v>17</v>
      </c>
      <c r="C12" s="44" t="s">
        <v>18</v>
      </c>
      <c r="E12" s="69"/>
      <c r="F12" s="69"/>
      <c r="H12" s="72" t="s">
        <v>159</v>
      </c>
    </row>
    <row r="13" spans="1:8" x14ac:dyDescent="0.3">
      <c r="A13" s="141"/>
      <c r="B13" s="43" t="s">
        <v>19</v>
      </c>
      <c r="C13" s="44" t="s">
        <v>20</v>
      </c>
      <c r="D13" s="11">
        <v>13.25</v>
      </c>
      <c r="E13" s="11">
        <v>22.54</v>
      </c>
      <c r="F13" s="11">
        <v>8.59</v>
      </c>
      <c r="G13" s="11">
        <v>15.69</v>
      </c>
    </row>
    <row r="14" spans="1:8" x14ac:dyDescent="0.3">
      <c r="A14" s="141"/>
      <c r="B14" s="43" t="s">
        <v>21</v>
      </c>
      <c r="C14" s="44" t="s">
        <v>50</v>
      </c>
      <c r="D14" s="11">
        <v>11.3</v>
      </c>
      <c r="E14" s="11">
        <v>31.3</v>
      </c>
      <c r="F14" s="11">
        <v>8.9</v>
      </c>
      <c r="G14" s="11">
        <v>26.7</v>
      </c>
    </row>
    <row r="15" spans="1:8" x14ac:dyDescent="0.3">
      <c r="A15" s="141"/>
      <c r="B15" s="43" t="s">
        <v>22</v>
      </c>
      <c r="C15" s="44" t="s">
        <v>23</v>
      </c>
      <c r="D15" s="11">
        <v>13.49</v>
      </c>
      <c r="E15" s="11">
        <v>14.57</v>
      </c>
      <c r="F15" s="11">
        <v>8.74</v>
      </c>
      <c r="G15" s="11">
        <v>15</v>
      </c>
    </row>
    <row r="16" spans="1:8" x14ac:dyDescent="0.3">
      <c r="A16" s="141"/>
      <c r="B16" s="43" t="s">
        <v>24</v>
      </c>
      <c r="C16" s="44" t="s">
        <v>51</v>
      </c>
      <c r="D16" s="11">
        <v>11.4</v>
      </c>
      <c r="E16" s="11">
        <v>16.420000000000002</v>
      </c>
      <c r="F16" s="11">
        <v>7.2</v>
      </c>
      <c r="G16" s="11">
        <v>14.5</v>
      </c>
    </row>
    <row r="17" spans="1:8" x14ac:dyDescent="0.3">
      <c r="A17" s="141"/>
      <c r="B17" s="43" t="s">
        <v>25</v>
      </c>
      <c r="C17" s="44" t="s">
        <v>26</v>
      </c>
      <c r="D17" s="11">
        <v>20.440000000000001</v>
      </c>
      <c r="E17" s="11">
        <v>19.14</v>
      </c>
      <c r="F17" s="11">
        <v>11.15</v>
      </c>
      <c r="G17" s="11">
        <v>17.47</v>
      </c>
    </row>
    <row r="18" spans="1:8" x14ac:dyDescent="0.3">
      <c r="A18" s="141"/>
      <c r="B18" s="43" t="s">
        <v>27</v>
      </c>
      <c r="C18" s="44" t="s">
        <v>28</v>
      </c>
      <c r="D18" s="11">
        <v>17.38</v>
      </c>
      <c r="E18" s="11">
        <v>23.57</v>
      </c>
      <c r="F18" s="11">
        <v>7.79</v>
      </c>
      <c r="G18" s="11">
        <v>20.55</v>
      </c>
    </row>
    <row r="19" spans="1:8" x14ac:dyDescent="0.3">
      <c r="A19" s="141"/>
      <c r="B19" s="43" t="s">
        <v>29</v>
      </c>
      <c r="C19" s="44" t="s">
        <v>30</v>
      </c>
      <c r="D19" s="11">
        <v>16.850000000000001</v>
      </c>
      <c r="E19" s="11">
        <v>28.75</v>
      </c>
      <c r="F19" s="11">
        <v>7.77</v>
      </c>
      <c r="G19" s="11">
        <v>18.34</v>
      </c>
    </row>
    <row r="20" spans="1:8" x14ac:dyDescent="0.3">
      <c r="A20" s="141"/>
      <c r="B20" s="43" t="s">
        <v>31</v>
      </c>
      <c r="C20" s="44" t="s">
        <v>32</v>
      </c>
      <c r="D20" s="11">
        <v>27.06</v>
      </c>
      <c r="E20" s="11">
        <v>45.94</v>
      </c>
      <c r="F20" s="11">
        <v>17.2</v>
      </c>
      <c r="G20" s="11">
        <v>28.5</v>
      </c>
    </row>
    <row r="21" spans="1:8" x14ac:dyDescent="0.3">
      <c r="A21" s="141"/>
      <c r="B21" s="43" t="s">
        <v>33</v>
      </c>
      <c r="C21" s="44" t="s">
        <v>34</v>
      </c>
      <c r="D21" s="11">
        <v>15.34</v>
      </c>
      <c r="E21" s="11">
        <v>22.62</v>
      </c>
      <c r="F21" s="11">
        <v>7.81</v>
      </c>
      <c r="G21" s="11">
        <v>20.89</v>
      </c>
    </row>
    <row r="22" spans="1:8" x14ac:dyDescent="0.3">
      <c r="A22" s="141"/>
      <c r="B22" s="43" t="s">
        <v>35</v>
      </c>
      <c r="C22" s="44" t="s">
        <v>36</v>
      </c>
      <c r="D22" s="11">
        <v>19.809999999999999</v>
      </c>
      <c r="E22" s="11">
        <v>17.79</v>
      </c>
      <c r="F22" s="11">
        <v>9.14</v>
      </c>
      <c r="G22" s="11">
        <v>16.170000000000002</v>
      </c>
    </row>
    <row r="23" spans="1:8" x14ac:dyDescent="0.3">
      <c r="A23" s="141"/>
      <c r="B23" s="43" t="s">
        <v>37</v>
      </c>
      <c r="C23" s="44" t="s">
        <v>38</v>
      </c>
      <c r="D23" s="11">
        <v>17.14</v>
      </c>
      <c r="E23" s="11">
        <v>17.57</v>
      </c>
      <c r="F23" s="11">
        <v>7.49</v>
      </c>
      <c r="G23" s="11">
        <v>14.29</v>
      </c>
    </row>
    <row r="24" spans="1:8" x14ac:dyDescent="0.3">
      <c r="A24" s="141"/>
      <c r="B24" s="43" t="s">
        <v>39</v>
      </c>
      <c r="C24" s="44" t="s">
        <v>53</v>
      </c>
      <c r="D24" s="11">
        <v>16.88</v>
      </c>
      <c r="E24" s="11">
        <v>15.69</v>
      </c>
      <c r="F24" s="11">
        <v>7.24</v>
      </c>
      <c r="G24" s="11">
        <v>14.18</v>
      </c>
    </row>
    <row r="25" spans="1:8" x14ac:dyDescent="0.3">
      <c r="A25" s="141"/>
      <c r="B25" s="43" t="s">
        <v>40</v>
      </c>
      <c r="C25" s="44" t="s">
        <v>41</v>
      </c>
      <c r="D25" s="11">
        <v>14.34</v>
      </c>
      <c r="E25" s="11">
        <v>14.8</v>
      </c>
      <c r="F25" s="11">
        <v>7.74</v>
      </c>
      <c r="G25" s="11">
        <v>18.3</v>
      </c>
    </row>
    <row r="26" spans="1:8" x14ac:dyDescent="0.3">
      <c r="A26" s="142"/>
      <c r="B26" s="10" t="s">
        <v>42</v>
      </c>
      <c r="C26" s="45" t="s">
        <v>43</v>
      </c>
      <c r="D26" s="7">
        <v>20.49</v>
      </c>
      <c r="E26" s="7">
        <v>20.54</v>
      </c>
      <c r="F26" s="7">
        <v>8.41</v>
      </c>
      <c r="G26" s="7">
        <v>19.66</v>
      </c>
      <c r="H26" s="71"/>
    </row>
    <row r="27" spans="1:8" x14ac:dyDescent="0.3">
      <c r="A27" s="132" t="s">
        <v>138</v>
      </c>
      <c r="B27" s="43" t="s">
        <v>78</v>
      </c>
      <c r="C27" s="41" t="s">
        <v>79</v>
      </c>
      <c r="D27" s="11">
        <v>55.5</v>
      </c>
      <c r="E27" s="11">
        <v>57.12</v>
      </c>
      <c r="F27" s="11">
        <v>31.8</v>
      </c>
      <c r="G27" s="11">
        <v>39.9</v>
      </c>
    </row>
    <row r="28" spans="1:8" x14ac:dyDescent="0.3">
      <c r="A28" s="133"/>
      <c r="B28" s="43" t="s">
        <v>81</v>
      </c>
      <c r="C28" s="44" t="s">
        <v>82</v>
      </c>
      <c r="D28" s="11">
        <v>28.5</v>
      </c>
      <c r="H28" s="72" t="s">
        <v>159</v>
      </c>
    </row>
    <row r="29" spans="1:8" x14ac:dyDescent="0.3">
      <c r="A29" s="133"/>
      <c r="B29" s="43" t="s">
        <v>169</v>
      </c>
      <c r="C29" s="44" t="s">
        <v>170</v>
      </c>
      <c r="D29" s="46">
        <v>20.73</v>
      </c>
      <c r="E29" s="11">
        <v>26.18</v>
      </c>
      <c r="F29" s="11">
        <v>12.52</v>
      </c>
      <c r="G29" s="11">
        <v>19.329999999999998</v>
      </c>
    </row>
    <row r="30" spans="1:8" x14ac:dyDescent="0.3">
      <c r="A30" s="133"/>
      <c r="B30" s="43" t="s">
        <v>187</v>
      </c>
      <c r="C30" s="44" t="s">
        <v>188</v>
      </c>
      <c r="D30" s="62">
        <v>15.71</v>
      </c>
      <c r="E30" s="2">
        <v>17.2</v>
      </c>
      <c r="F30" s="2">
        <v>14.53</v>
      </c>
      <c r="G30" s="2">
        <v>13.26</v>
      </c>
    </row>
    <row r="31" spans="1:8" x14ac:dyDescent="0.3">
      <c r="A31" s="133"/>
      <c r="B31" s="43" t="s">
        <v>185</v>
      </c>
      <c r="C31" s="44" t="s">
        <v>186</v>
      </c>
      <c r="D31" s="62">
        <v>10.69</v>
      </c>
      <c r="E31" s="2">
        <v>11.06</v>
      </c>
      <c r="F31" s="2">
        <v>3.84</v>
      </c>
      <c r="G31" s="2">
        <v>8.89</v>
      </c>
    </row>
    <row r="32" spans="1:8" x14ac:dyDescent="0.3">
      <c r="A32" s="133"/>
      <c r="B32" s="43" t="s">
        <v>89</v>
      </c>
      <c r="C32" s="44" t="s">
        <v>90</v>
      </c>
      <c r="D32" s="11">
        <v>16.510000000000002</v>
      </c>
      <c r="F32" s="11">
        <v>7.52</v>
      </c>
      <c r="H32" s="72" t="s">
        <v>161</v>
      </c>
    </row>
    <row r="33" spans="1:8" x14ac:dyDescent="0.3">
      <c r="A33" s="133"/>
      <c r="B33" s="43" t="s">
        <v>189</v>
      </c>
      <c r="C33" s="44" t="s">
        <v>190</v>
      </c>
      <c r="D33" s="62">
        <v>24.02</v>
      </c>
      <c r="E33" s="2">
        <v>22.84</v>
      </c>
      <c r="F33" s="2">
        <v>17.62</v>
      </c>
      <c r="G33" s="2">
        <v>17.420000000000002</v>
      </c>
    </row>
    <row r="34" spans="1:8" x14ac:dyDescent="0.3">
      <c r="A34" s="133"/>
      <c r="B34" s="43" t="s">
        <v>92</v>
      </c>
      <c r="C34" s="44" t="s">
        <v>93</v>
      </c>
      <c r="D34" s="11">
        <v>13.24</v>
      </c>
      <c r="E34" s="11">
        <v>21.94</v>
      </c>
      <c r="F34" s="11">
        <v>7.99</v>
      </c>
      <c r="G34" s="11">
        <v>18.14</v>
      </c>
    </row>
    <row r="35" spans="1:8" x14ac:dyDescent="0.3">
      <c r="A35" s="133"/>
      <c r="B35" s="43" t="s">
        <v>94</v>
      </c>
      <c r="C35" s="44" t="s">
        <v>95</v>
      </c>
      <c r="E35" s="69"/>
      <c r="F35" s="69"/>
      <c r="H35" s="72" t="s">
        <v>159</v>
      </c>
    </row>
    <row r="36" spans="1:8" x14ac:dyDescent="0.3">
      <c r="A36" s="133"/>
      <c r="B36" s="43" t="s">
        <v>106</v>
      </c>
      <c r="C36" s="44" t="s">
        <v>107</v>
      </c>
      <c r="D36" s="2"/>
      <c r="E36" s="2"/>
      <c r="F36" s="2"/>
      <c r="G36" s="2"/>
      <c r="H36" s="64" t="s">
        <v>159</v>
      </c>
    </row>
    <row r="37" spans="1:8" x14ac:dyDescent="0.3">
      <c r="A37" s="133"/>
      <c r="B37" s="43" t="s">
        <v>97</v>
      </c>
      <c r="C37" s="44" t="s">
        <v>98</v>
      </c>
      <c r="D37" s="11">
        <v>12.63</v>
      </c>
      <c r="E37" s="11">
        <v>19.07</v>
      </c>
      <c r="F37" s="11">
        <v>9.66</v>
      </c>
      <c r="G37" s="11">
        <v>25.84</v>
      </c>
    </row>
    <row r="38" spans="1:8" x14ac:dyDescent="0.3">
      <c r="A38" s="133"/>
      <c r="B38" s="43" t="s">
        <v>100</v>
      </c>
      <c r="C38" s="44" t="s">
        <v>101</v>
      </c>
      <c r="D38" s="11">
        <v>11.46</v>
      </c>
      <c r="E38" s="11">
        <v>24.4</v>
      </c>
      <c r="F38" s="11">
        <v>7.66</v>
      </c>
      <c r="G38" s="11">
        <v>12.59</v>
      </c>
    </row>
    <row r="39" spans="1:8" x14ac:dyDescent="0.3">
      <c r="A39" s="133"/>
      <c r="B39" s="43" t="s">
        <v>103</v>
      </c>
      <c r="C39" s="44" t="s">
        <v>104</v>
      </c>
      <c r="D39" s="11">
        <v>12.11</v>
      </c>
      <c r="E39" s="11">
        <v>22.69</v>
      </c>
      <c r="F39" s="11">
        <v>11.85</v>
      </c>
      <c r="G39" s="11">
        <v>12.53</v>
      </c>
    </row>
    <row r="40" spans="1:8" x14ac:dyDescent="0.3">
      <c r="A40" s="133"/>
      <c r="B40" s="43" t="s">
        <v>106</v>
      </c>
      <c r="C40" s="44" t="s">
        <v>107</v>
      </c>
      <c r="E40" s="69"/>
      <c r="F40" s="69"/>
      <c r="H40" s="72" t="s">
        <v>159</v>
      </c>
    </row>
    <row r="41" spans="1:8" x14ac:dyDescent="0.3">
      <c r="A41" s="133"/>
      <c r="B41" s="43" t="s">
        <v>108</v>
      </c>
      <c r="C41" s="44" t="s">
        <v>109</v>
      </c>
      <c r="E41" s="69"/>
      <c r="F41" s="69"/>
      <c r="H41" s="72" t="s">
        <v>162</v>
      </c>
    </row>
    <row r="42" spans="1:8" x14ac:dyDescent="0.3">
      <c r="A42" s="133"/>
      <c r="B42" s="43" t="s">
        <v>110</v>
      </c>
      <c r="C42" s="44" t="s">
        <v>111</v>
      </c>
      <c r="D42" s="11">
        <v>34.61</v>
      </c>
      <c r="E42" s="11">
        <v>34.06</v>
      </c>
      <c r="F42" s="11">
        <v>25.82</v>
      </c>
      <c r="G42" s="11">
        <v>39.28</v>
      </c>
    </row>
    <row r="43" spans="1:8" x14ac:dyDescent="0.3">
      <c r="A43" s="133"/>
      <c r="B43" s="43" t="s">
        <v>112</v>
      </c>
      <c r="C43" s="44" t="s">
        <v>113</v>
      </c>
      <c r="D43" s="11">
        <v>18.97</v>
      </c>
      <c r="E43" s="11">
        <v>24.32</v>
      </c>
      <c r="F43" s="11">
        <v>11.78</v>
      </c>
      <c r="G43" s="11">
        <v>15.33</v>
      </c>
    </row>
    <row r="44" spans="1:8" x14ac:dyDescent="0.3">
      <c r="A44" s="133"/>
      <c r="B44" s="43" t="s">
        <v>114</v>
      </c>
      <c r="C44" s="44" t="s">
        <v>115</v>
      </c>
      <c r="D44" s="11">
        <v>20.82</v>
      </c>
      <c r="E44" s="11">
        <v>12.32</v>
      </c>
      <c r="F44" s="11">
        <v>17.420000000000002</v>
      </c>
      <c r="G44" s="11">
        <v>15.55</v>
      </c>
    </row>
    <row r="45" spans="1:8" x14ac:dyDescent="0.3">
      <c r="A45" s="133"/>
      <c r="B45" s="43" t="s">
        <v>94</v>
      </c>
      <c r="C45" s="44" t="s">
        <v>116</v>
      </c>
      <c r="D45" s="11">
        <v>16.23</v>
      </c>
      <c r="E45" s="11">
        <v>7.92</v>
      </c>
      <c r="F45" s="11">
        <v>8.15</v>
      </c>
      <c r="G45" s="11">
        <v>10.32</v>
      </c>
    </row>
    <row r="46" spans="1:8" x14ac:dyDescent="0.3">
      <c r="A46" s="133"/>
      <c r="B46" s="43" t="s">
        <v>191</v>
      </c>
      <c r="C46" s="44" t="s">
        <v>192</v>
      </c>
      <c r="D46" s="62">
        <v>20.88</v>
      </c>
      <c r="E46" s="2">
        <v>21.44</v>
      </c>
      <c r="F46" s="62">
        <v>17.87</v>
      </c>
      <c r="G46" s="2">
        <v>18.38</v>
      </c>
    </row>
    <row r="47" spans="1:8" x14ac:dyDescent="0.3">
      <c r="A47" s="133"/>
      <c r="B47" s="43" t="s">
        <v>117</v>
      </c>
      <c r="C47" s="44" t="s">
        <v>118</v>
      </c>
      <c r="D47" s="11">
        <v>18.2</v>
      </c>
      <c r="E47" s="11">
        <v>12.72</v>
      </c>
      <c r="F47" s="11">
        <v>15.46</v>
      </c>
      <c r="G47" s="11">
        <v>14.32</v>
      </c>
    </row>
    <row r="48" spans="1:8" x14ac:dyDescent="0.3">
      <c r="A48" s="133"/>
      <c r="B48" s="43" t="s">
        <v>120</v>
      </c>
      <c r="C48" s="44" t="s">
        <v>121</v>
      </c>
      <c r="D48" s="11">
        <v>19.21</v>
      </c>
      <c r="E48" s="11">
        <v>17.64</v>
      </c>
      <c r="F48" s="11">
        <v>15.43</v>
      </c>
      <c r="G48" s="11">
        <v>12.85</v>
      </c>
    </row>
    <row r="49" spans="1:8" x14ac:dyDescent="0.3">
      <c r="A49" s="133"/>
      <c r="B49" s="43" t="s">
        <v>195</v>
      </c>
      <c r="C49" s="44" t="s">
        <v>196</v>
      </c>
      <c r="D49" s="62">
        <v>17.61</v>
      </c>
      <c r="E49" s="2">
        <v>32.479999999999997</v>
      </c>
      <c r="F49" s="2">
        <v>8.91</v>
      </c>
      <c r="G49" s="62">
        <v>23.51</v>
      </c>
    </row>
    <row r="50" spans="1:8" x14ac:dyDescent="0.3">
      <c r="A50" s="133"/>
      <c r="B50" s="43" t="s">
        <v>122</v>
      </c>
      <c r="C50" s="44" t="s">
        <v>123</v>
      </c>
      <c r="D50" s="11">
        <v>12.1</v>
      </c>
      <c r="E50" s="11">
        <v>13.43</v>
      </c>
      <c r="F50" s="11">
        <v>7.16</v>
      </c>
      <c r="G50" s="11">
        <v>14.3</v>
      </c>
    </row>
    <row r="51" spans="1:8" x14ac:dyDescent="0.3">
      <c r="A51" s="133"/>
      <c r="B51" s="43" t="s">
        <v>171</v>
      </c>
      <c r="C51" s="44" t="s">
        <v>172</v>
      </c>
      <c r="D51" s="11">
        <v>18.309999999999999</v>
      </c>
      <c r="E51" s="11">
        <v>22.96</v>
      </c>
      <c r="F51" s="11">
        <v>6.43</v>
      </c>
      <c r="G51" s="11">
        <v>14.6</v>
      </c>
    </row>
    <row r="52" spans="1:8" x14ac:dyDescent="0.3">
      <c r="A52" s="133"/>
      <c r="B52" s="4" t="s">
        <v>236</v>
      </c>
      <c r="C52" s="70">
        <v>23506734</v>
      </c>
    </row>
    <row r="53" spans="1:8" x14ac:dyDescent="0.3">
      <c r="A53" s="133"/>
      <c r="B53" s="4" t="s">
        <v>237</v>
      </c>
      <c r="C53" s="70">
        <v>24097101</v>
      </c>
      <c r="D53" s="68">
        <v>24.37</v>
      </c>
      <c r="E53" s="2">
        <v>17.91</v>
      </c>
      <c r="F53" s="2">
        <v>13.32</v>
      </c>
      <c r="G53" s="2">
        <v>12.72</v>
      </c>
      <c r="H53" s="64"/>
    </row>
    <row r="54" spans="1:8" x14ac:dyDescent="0.3">
      <c r="A54" s="133"/>
      <c r="B54" s="4" t="s">
        <v>238</v>
      </c>
      <c r="C54" s="70">
        <v>11175865</v>
      </c>
      <c r="D54" s="68">
        <v>20.73</v>
      </c>
      <c r="E54" s="2">
        <v>26.18</v>
      </c>
      <c r="F54" s="2">
        <v>12.52</v>
      </c>
      <c r="G54" s="2">
        <v>19.329999999999998</v>
      </c>
      <c r="H54" s="64"/>
    </row>
    <row r="55" spans="1:8" x14ac:dyDescent="0.3">
      <c r="A55" s="133"/>
      <c r="B55" s="4" t="s">
        <v>239</v>
      </c>
      <c r="C55" s="70">
        <v>30415898</v>
      </c>
      <c r="D55" s="68">
        <v>8.84</v>
      </c>
      <c r="E55" s="2">
        <v>12.89</v>
      </c>
      <c r="F55" s="2">
        <v>5.37</v>
      </c>
      <c r="G55" s="2">
        <v>8.92</v>
      </c>
      <c r="H55" s="64"/>
    </row>
    <row r="56" spans="1:8" x14ac:dyDescent="0.3">
      <c r="A56" s="133"/>
      <c r="B56" s="4" t="s">
        <v>240</v>
      </c>
      <c r="C56" s="70">
        <v>31375582</v>
      </c>
      <c r="D56" s="68">
        <v>31.4</v>
      </c>
      <c r="E56" s="2">
        <v>9.4</v>
      </c>
      <c r="F56" s="2">
        <v>9.06</v>
      </c>
      <c r="G56" s="2">
        <v>9.6999999999999993</v>
      </c>
      <c r="H56" s="64"/>
    </row>
    <row r="57" spans="1:8" x14ac:dyDescent="0.3">
      <c r="A57" s="133"/>
      <c r="B57" s="4" t="s">
        <v>241</v>
      </c>
      <c r="C57" s="70">
        <v>23106057</v>
      </c>
      <c r="D57" s="68">
        <v>15.93</v>
      </c>
      <c r="E57" s="2">
        <v>18.48</v>
      </c>
      <c r="F57" s="2">
        <v>9.35</v>
      </c>
      <c r="G57" s="2">
        <v>13.21</v>
      </c>
      <c r="H57" s="64"/>
    </row>
    <row r="58" spans="1:8" x14ac:dyDescent="0.3">
      <c r="A58" s="133"/>
      <c r="B58" s="4" t="s">
        <v>242</v>
      </c>
      <c r="C58" s="70">
        <v>10246238</v>
      </c>
      <c r="D58" s="68">
        <v>26.19</v>
      </c>
      <c r="E58" s="2">
        <v>35.56</v>
      </c>
      <c r="F58" s="2">
        <v>17.47</v>
      </c>
      <c r="G58" s="2">
        <v>17.48</v>
      </c>
      <c r="H58" s="64"/>
    </row>
    <row r="59" spans="1:8" x14ac:dyDescent="0.3">
      <c r="A59" s="133"/>
      <c r="B59" s="4" t="s">
        <v>235</v>
      </c>
      <c r="C59" s="70">
        <v>31813053</v>
      </c>
      <c r="D59" s="68">
        <v>15.91</v>
      </c>
      <c r="E59" s="2">
        <v>16.61</v>
      </c>
      <c r="F59" s="2">
        <v>7.46</v>
      </c>
      <c r="G59" s="2">
        <v>12.36</v>
      </c>
      <c r="H59" s="64"/>
    </row>
    <row r="60" spans="1:8" x14ac:dyDescent="0.3">
      <c r="A60" s="133"/>
      <c r="B60" s="4" t="s">
        <v>229</v>
      </c>
      <c r="C60" s="70">
        <v>14422584</v>
      </c>
      <c r="D60" s="68">
        <v>31.45</v>
      </c>
      <c r="E60" s="2">
        <v>41.66</v>
      </c>
      <c r="F60" s="2">
        <v>15.18</v>
      </c>
      <c r="G60" s="2">
        <v>26.47</v>
      </c>
      <c r="H60" s="64"/>
    </row>
    <row r="61" spans="1:8" x14ac:dyDescent="0.3">
      <c r="A61" s="133"/>
      <c r="B61" s="4" t="s">
        <v>224</v>
      </c>
      <c r="C61" s="70">
        <v>31999508</v>
      </c>
      <c r="D61" s="68">
        <v>15.41</v>
      </c>
      <c r="E61" s="2">
        <v>29.13</v>
      </c>
      <c r="F61" s="2">
        <v>6.14</v>
      </c>
      <c r="G61" s="2">
        <v>13.84</v>
      </c>
      <c r="H61" s="64"/>
    </row>
    <row r="62" spans="1:8" x14ac:dyDescent="0.3">
      <c r="A62" s="133"/>
      <c r="B62" s="4" t="s">
        <v>230</v>
      </c>
      <c r="C62" s="70">
        <v>32292370</v>
      </c>
      <c r="D62" s="68">
        <v>20.260000000000002</v>
      </c>
      <c r="E62" s="2">
        <v>30</v>
      </c>
      <c r="F62" s="2">
        <v>8.16</v>
      </c>
      <c r="G62" s="2">
        <v>19.399999999999999</v>
      </c>
      <c r="H62" s="64"/>
    </row>
    <row r="63" spans="1:8" x14ac:dyDescent="0.3">
      <c r="A63" s="133"/>
      <c r="B63" s="4" t="s">
        <v>231</v>
      </c>
      <c r="C63" s="70">
        <v>31575793</v>
      </c>
      <c r="D63" s="68">
        <v>11.53</v>
      </c>
      <c r="E63" s="2">
        <v>18.440000000000001</v>
      </c>
      <c r="F63" s="2">
        <v>4.33</v>
      </c>
      <c r="G63" s="2">
        <v>10.8</v>
      </c>
      <c r="H63" s="64"/>
    </row>
    <row r="64" spans="1:8" x14ac:dyDescent="0.3">
      <c r="A64" s="133"/>
      <c r="B64" s="4" t="s">
        <v>232</v>
      </c>
      <c r="C64" s="70">
        <v>13941929</v>
      </c>
      <c r="D64" s="68">
        <v>21.17</v>
      </c>
      <c r="E64" s="2">
        <v>23.93</v>
      </c>
      <c r="F64" s="2">
        <v>8.33</v>
      </c>
      <c r="G64" s="2">
        <v>16.46</v>
      </c>
      <c r="H64" s="64"/>
    </row>
    <row r="65" spans="1:8" x14ac:dyDescent="0.3">
      <c r="A65" s="133"/>
      <c r="B65" s="4" t="s">
        <v>233</v>
      </c>
      <c r="C65" s="70">
        <v>31452225</v>
      </c>
      <c r="D65" s="68">
        <v>21.13</v>
      </c>
      <c r="E65" s="2">
        <v>18.61</v>
      </c>
      <c r="F65" s="2">
        <v>9.64</v>
      </c>
      <c r="G65" s="2">
        <v>20.45</v>
      </c>
      <c r="H65" s="64"/>
    </row>
    <row r="66" spans="1:8" x14ac:dyDescent="0.3">
      <c r="A66" s="133"/>
      <c r="B66" s="4" t="s">
        <v>234</v>
      </c>
      <c r="C66" s="70">
        <v>30632749</v>
      </c>
      <c r="D66" s="68">
        <v>15.06</v>
      </c>
      <c r="E66" s="2">
        <v>19.510000000000002</v>
      </c>
      <c r="F66" s="2">
        <v>8.73</v>
      </c>
      <c r="G66" s="2">
        <v>19.21</v>
      </c>
      <c r="H66" s="64"/>
    </row>
    <row r="67" spans="1:8" x14ac:dyDescent="0.3">
      <c r="A67" s="133"/>
      <c r="B67" s="4" t="s">
        <v>221</v>
      </c>
      <c r="C67" s="70">
        <v>12718955</v>
      </c>
      <c r="D67" s="68">
        <v>12.48</v>
      </c>
      <c r="E67" s="2">
        <v>17.71</v>
      </c>
      <c r="F67" s="2">
        <v>5.29</v>
      </c>
      <c r="G67" s="2">
        <v>8.5299999999999994</v>
      </c>
      <c r="H67" s="64"/>
    </row>
    <row r="68" spans="1:8" x14ac:dyDescent="0.3">
      <c r="A68" s="133"/>
      <c r="B68" s="4" t="s">
        <v>222</v>
      </c>
      <c r="C68" s="70">
        <v>32151811</v>
      </c>
      <c r="D68" s="68">
        <v>18.260000000000002</v>
      </c>
      <c r="E68" s="2">
        <v>19.2</v>
      </c>
      <c r="F68" s="2">
        <v>10.4</v>
      </c>
      <c r="G68" s="2">
        <v>19.3</v>
      </c>
      <c r="H68" s="64"/>
    </row>
    <row r="69" spans="1:8" x14ac:dyDescent="0.3">
      <c r="A69" s="133"/>
      <c r="B69" s="4" t="s">
        <v>223</v>
      </c>
      <c r="C69" s="70">
        <v>32166356</v>
      </c>
      <c r="D69" s="68">
        <v>10.38</v>
      </c>
      <c r="E69" s="2">
        <v>7.08</v>
      </c>
      <c r="F69" s="2">
        <v>5.63</v>
      </c>
      <c r="G69" s="2">
        <v>9.6</v>
      </c>
      <c r="H69" s="64"/>
    </row>
    <row r="70" spans="1:8" x14ac:dyDescent="0.3">
      <c r="A70" s="133"/>
      <c r="B70" s="4" t="s">
        <v>224</v>
      </c>
      <c r="C70" s="70">
        <v>30921386</v>
      </c>
      <c r="D70" s="68">
        <v>15.36</v>
      </c>
      <c r="E70" s="2">
        <v>20.16</v>
      </c>
      <c r="F70" s="2">
        <v>6.38</v>
      </c>
      <c r="G70" s="2">
        <v>13.37</v>
      </c>
      <c r="H70" s="64"/>
    </row>
    <row r="71" spans="1:8" x14ac:dyDescent="0.3">
      <c r="A71" s="133"/>
      <c r="B71" s="4" t="s">
        <v>225</v>
      </c>
      <c r="C71" s="70">
        <v>29530766</v>
      </c>
      <c r="D71" s="68">
        <v>11.45</v>
      </c>
      <c r="E71" s="2">
        <v>6.96</v>
      </c>
      <c r="F71" s="2">
        <v>5.98</v>
      </c>
      <c r="G71" s="2">
        <v>12.47</v>
      </c>
      <c r="H71" s="64"/>
    </row>
    <row r="72" spans="1:8" x14ac:dyDescent="0.3">
      <c r="A72" s="133"/>
      <c r="B72" s="4" t="s">
        <v>226</v>
      </c>
      <c r="C72" s="70">
        <v>32099641</v>
      </c>
      <c r="D72" s="68">
        <v>23.68</v>
      </c>
      <c r="E72" s="2">
        <v>16.190000000000001</v>
      </c>
      <c r="F72" s="2">
        <v>16.47</v>
      </c>
      <c r="G72" s="2">
        <v>18.86</v>
      </c>
      <c r="H72" s="64"/>
    </row>
    <row r="73" spans="1:8" x14ac:dyDescent="0.3">
      <c r="A73" s="133"/>
      <c r="B73" s="4" t="s">
        <v>227</v>
      </c>
      <c r="C73" s="70">
        <v>32833137</v>
      </c>
      <c r="D73" s="68">
        <v>9.73</v>
      </c>
      <c r="E73" s="2">
        <v>6.76</v>
      </c>
      <c r="F73" s="2">
        <v>5.23</v>
      </c>
      <c r="G73" s="2">
        <v>9.7100000000000009</v>
      </c>
      <c r="H73" s="64"/>
    </row>
    <row r="74" spans="1:8" x14ac:dyDescent="0.3">
      <c r="A74" s="133"/>
      <c r="B74" s="4" t="s">
        <v>228</v>
      </c>
      <c r="C74" s="70">
        <v>15075284</v>
      </c>
      <c r="D74" s="68">
        <v>14.77</v>
      </c>
      <c r="E74" s="2">
        <v>12.38</v>
      </c>
      <c r="F74" s="2">
        <v>8.1300000000000008</v>
      </c>
      <c r="G74" s="2">
        <v>15.94</v>
      </c>
      <c r="H74" s="64"/>
    </row>
    <row r="75" spans="1:8" x14ac:dyDescent="0.3">
      <c r="A75" s="133"/>
      <c r="B75" s="4" t="s">
        <v>211</v>
      </c>
      <c r="C75" s="70">
        <v>32536359</v>
      </c>
      <c r="D75" s="68">
        <v>12.69</v>
      </c>
      <c r="E75" s="2">
        <v>13.28</v>
      </c>
      <c r="F75" s="2">
        <v>7.01</v>
      </c>
      <c r="G75" s="2">
        <v>13.19</v>
      </c>
      <c r="H75" s="64"/>
    </row>
    <row r="76" spans="1:8" x14ac:dyDescent="0.3">
      <c r="A76" s="133"/>
      <c r="B76" s="4" t="s">
        <v>212</v>
      </c>
      <c r="C76" s="70">
        <v>15285423</v>
      </c>
      <c r="D76" s="68">
        <v>13.88</v>
      </c>
      <c r="E76" s="2">
        <v>12.07</v>
      </c>
      <c r="F76" s="2">
        <v>5.24</v>
      </c>
      <c r="G76" s="2">
        <v>11.15</v>
      </c>
      <c r="H76" s="64"/>
    </row>
    <row r="77" spans="1:8" x14ac:dyDescent="0.3">
      <c r="A77" s="133"/>
      <c r="B77" s="4" t="s">
        <v>213</v>
      </c>
      <c r="C77" s="70">
        <v>32662777</v>
      </c>
      <c r="D77" s="68">
        <v>7.72</v>
      </c>
      <c r="E77" s="2">
        <v>8.85</v>
      </c>
      <c r="F77" s="2">
        <v>5.25</v>
      </c>
      <c r="G77" s="2">
        <v>8.32</v>
      </c>
      <c r="H77" s="64"/>
    </row>
    <row r="78" spans="1:8" x14ac:dyDescent="0.3">
      <c r="A78" s="133"/>
      <c r="B78" s="4" t="s">
        <v>214</v>
      </c>
      <c r="C78" s="70">
        <v>13358907</v>
      </c>
      <c r="D78" s="68">
        <v>18.89</v>
      </c>
      <c r="E78" s="2">
        <v>15.21</v>
      </c>
      <c r="F78" s="2">
        <v>9.48</v>
      </c>
      <c r="G78" s="2">
        <v>10.61</v>
      </c>
      <c r="H78" s="64"/>
    </row>
    <row r="79" spans="1:8" x14ac:dyDescent="0.3">
      <c r="A79" s="133"/>
      <c r="B79" s="4" t="s">
        <v>35</v>
      </c>
      <c r="C79" s="70">
        <v>31976738</v>
      </c>
      <c r="D79" s="62">
        <v>13.25</v>
      </c>
      <c r="E79" s="2">
        <v>13.31</v>
      </c>
      <c r="F79" s="2">
        <v>6.7</v>
      </c>
      <c r="G79" s="2">
        <v>10.91</v>
      </c>
      <c r="H79" s="64"/>
    </row>
    <row r="80" spans="1:8" x14ac:dyDescent="0.3">
      <c r="A80" s="133"/>
      <c r="B80" s="4" t="s">
        <v>215</v>
      </c>
      <c r="C80" s="70">
        <v>20594059</v>
      </c>
      <c r="D80" s="68">
        <v>16.21</v>
      </c>
      <c r="E80" s="2">
        <v>14.33</v>
      </c>
      <c r="F80" s="2">
        <v>8.43</v>
      </c>
      <c r="G80" s="2">
        <v>10.48</v>
      </c>
      <c r="H80" s="64"/>
    </row>
    <row r="81" spans="1:8" x14ac:dyDescent="0.3">
      <c r="A81" s="133"/>
      <c r="B81" s="4" t="s">
        <v>216</v>
      </c>
      <c r="C81" s="70">
        <v>19915074</v>
      </c>
      <c r="D81" s="68">
        <v>18.89</v>
      </c>
      <c r="E81" s="2">
        <v>15.21</v>
      </c>
      <c r="F81" s="2">
        <v>9.48</v>
      </c>
      <c r="G81" s="2">
        <v>10.61</v>
      </c>
      <c r="H81" s="64"/>
    </row>
    <row r="82" spans="1:8" x14ac:dyDescent="0.3">
      <c r="A82" s="133"/>
      <c r="B82" s="4" t="s">
        <v>217</v>
      </c>
      <c r="C82" s="70">
        <v>18807815</v>
      </c>
      <c r="D82" s="62">
        <v>13.25</v>
      </c>
      <c r="E82" s="2">
        <v>13.31</v>
      </c>
      <c r="F82" s="2">
        <v>6.7</v>
      </c>
      <c r="G82" s="2">
        <v>10.91</v>
      </c>
      <c r="H82" s="64"/>
    </row>
    <row r="83" spans="1:8" x14ac:dyDescent="0.3">
      <c r="A83" s="133"/>
      <c r="B83" s="4" t="s">
        <v>218</v>
      </c>
      <c r="C83" s="70">
        <v>31997773</v>
      </c>
    </row>
    <row r="84" spans="1:8" x14ac:dyDescent="0.3">
      <c r="A84" s="133"/>
      <c r="B84" s="4" t="s">
        <v>219</v>
      </c>
      <c r="C84" s="70">
        <v>28418166</v>
      </c>
      <c r="D84" s="62">
        <v>8.11</v>
      </c>
      <c r="E84" s="2">
        <v>6.1</v>
      </c>
      <c r="F84" s="2">
        <v>3.56</v>
      </c>
      <c r="G84" s="2">
        <v>6.75</v>
      </c>
      <c r="H84" s="64"/>
    </row>
    <row r="85" spans="1:8" x14ac:dyDescent="0.3">
      <c r="A85" s="133"/>
      <c r="B85" s="4" t="s">
        <v>220</v>
      </c>
      <c r="C85" s="70">
        <v>15239329</v>
      </c>
      <c r="D85" s="62">
        <v>44.65</v>
      </c>
      <c r="E85" s="2">
        <v>42.63</v>
      </c>
      <c r="F85" s="2">
        <v>16.010000000000002</v>
      </c>
      <c r="G85" s="2"/>
      <c r="H85" s="64"/>
    </row>
    <row r="86" spans="1:8" x14ac:dyDescent="0.3">
      <c r="A86" s="133"/>
      <c r="B86" s="4" t="s">
        <v>204</v>
      </c>
      <c r="C86" s="70">
        <v>32798979</v>
      </c>
      <c r="D86" s="62">
        <v>19.45</v>
      </c>
      <c r="E86" s="2">
        <v>16.649999999999999</v>
      </c>
      <c r="F86" s="2">
        <v>10.119999999999999</v>
      </c>
      <c r="G86" s="2">
        <v>22.45</v>
      </c>
      <c r="H86" s="64"/>
    </row>
    <row r="87" spans="1:8" x14ac:dyDescent="0.3">
      <c r="A87" s="133"/>
      <c r="B87" s="4" t="s">
        <v>205</v>
      </c>
      <c r="C87" s="70">
        <v>32806616</v>
      </c>
      <c r="D87" s="62">
        <v>20.54</v>
      </c>
      <c r="E87" s="2">
        <v>20.34</v>
      </c>
      <c r="F87" s="2">
        <v>7.54</v>
      </c>
      <c r="G87" s="2">
        <v>24.41</v>
      </c>
      <c r="H87" s="64"/>
    </row>
    <row r="88" spans="1:8" x14ac:dyDescent="0.3">
      <c r="A88" s="133"/>
      <c r="B88" s="4" t="s">
        <v>206</v>
      </c>
      <c r="C88" s="70">
        <v>31952686</v>
      </c>
    </row>
    <row r="89" spans="1:8" x14ac:dyDescent="0.3">
      <c r="A89" s="133"/>
      <c r="B89" s="4" t="s">
        <v>207</v>
      </c>
      <c r="C89" s="70">
        <v>32094716</v>
      </c>
      <c r="D89" s="62">
        <v>14.5</v>
      </c>
      <c r="E89" s="2">
        <v>18.8</v>
      </c>
      <c r="F89" s="2">
        <v>6.55</v>
      </c>
      <c r="G89" s="2">
        <v>19.54</v>
      </c>
      <c r="H89" s="64"/>
    </row>
    <row r="90" spans="1:8" x14ac:dyDescent="0.3">
      <c r="A90" s="133"/>
      <c r="B90" s="4" t="s">
        <v>208</v>
      </c>
      <c r="C90" s="70">
        <v>32170881</v>
      </c>
      <c r="D90" s="62">
        <v>15.1</v>
      </c>
      <c r="E90" s="2">
        <v>13.23</v>
      </c>
      <c r="F90" s="2">
        <v>6.32</v>
      </c>
      <c r="G90" s="2">
        <v>13.88</v>
      </c>
      <c r="H90" s="64"/>
    </row>
    <row r="91" spans="1:8" x14ac:dyDescent="0.3">
      <c r="A91" s="133"/>
      <c r="B91" s="4" t="s">
        <v>209</v>
      </c>
      <c r="C91" s="70">
        <v>13011121</v>
      </c>
      <c r="D91" s="62">
        <v>14.18</v>
      </c>
      <c r="E91" s="2">
        <v>16.579999999999998</v>
      </c>
      <c r="F91" s="2">
        <v>6.1</v>
      </c>
      <c r="G91" s="2">
        <v>12.78</v>
      </c>
      <c r="H91" s="64"/>
    </row>
    <row r="92" spans="1:8" x14ac:dyDescent="0.3">
      <c r="A92" s="133"/>
      <c r="B92" s="4" t="s">
        <v>210</v>
      </c>
      <c r="C92" s="70">
        <v>11761468</v>
      </c>
      <c r="D92" s="62">
        <v>12.56</v>
      </c>
      <c r="E92" s="2">
        <v>14.45</v>
      </c>
      <c r="F92" s="2">
        <v>5.99</v>
      </c>
      <c r="G92" s="2">
        <v>11.78</v>
      </c>
      <c r="H92" s="64"/>
    </row>
    <row r="93" spans="1:8" x14ac:dyDescent="0.3">
      <c r="A93" s="133"/>
      <c r="B93" s="4" t="s">
        <v>243</v>
      </c>
      <c r="C93" s="70">
        <v>32683084</v>
      </c>
      <c r="D93" s="62">
        <v>11.91</v>
      </c>
      <c r="E93" s="2">
        <v>15.85</v>
      </c>
      <c r="F93" s="2">
        <v>4.42</v>
      </c>
      <c r="G93" s="2">
        <v>12.63</v>
      </c>
      <c r="H93" s="64"/>
    </row>
    <row r="94" spans="1:8" x14ac:dyDescent="0.3">
      <c r="A94" s="133"/>
      <c r="B94" s="4" t="s">
        <v>244</v>
      </c>
      <c r="C94" s="70">
        <v>23477216</v>
      </c>
      <c r="D94" s="62">
        <v>13.56</v>
      </c>
      <c r="E94" s="2">
        <v>19.5</v>
      </c>
      <c r="F94" s="2">
        <v>5.27</v>
      </c>
      <c r="G94" s="2">
        <v>12.48</v>
      </c>
      <c r="H94" s="64"/>
    </row>
    <row r="95" spans="1:8" x14ac:dyDescent="0.3">
      <c r="A95" s="133"/>
      <c r="B95" s="4" t="s">
        <v>245</v>
      </c>
      <c r="C95" s="70">
        <v>11091688</v>
      </c>
      <c r="D95" s="62">
        <v>13.84</v>
      </c>
      <c r="E95" s="2">
        <v>16.68</v>
      </c>
      <c r="F95" s="2">
        <v>8.4499999999999993</v>
      </c>
      <c r="G95" s="2">
        <v>17.23</v>
      </c>
      <c r="H95" s="64"/>
    </row>
    <row r="96" spans="1:8" x14ac:dyDescent="0.3">
      <c r="A96" s="133"/>
      <c r="B96" s="4" t="s">
        <v>198</v>
      </c>
      <c r="C96" s="70">
        <v>30267772</v>
      </c>
      <c r="D96" s="62">
        <v>14.4</v>
      </c>
      <c r="E96" s="2">
        <v>13.83</v>
      </c>
      <c r="F96" s="2">
        <v>5.0199999999999996</v>
      </c>
      <c r="G96" s="2">
        <v>12.31</v>
      </c>
      <c r="H96" s="64"/>
    </row>
    <row r="97" spans="1:8" x14ac:dyDescent="0.3">
      <c r="A97" s="133"/>
      <c r="B97" s="4" t="s">
        <v>199</v>
      </c>
      <c r="C97" s="70">
        <v>32657977</v>
      </c>
      <c r="D97" s="62">
        <v>12.89</v>
      </c>
      <c r="E97" s="2">
        <v>18.600000000000001</v>
      </c>
      <c r="F97" s="2">
        <v>4.76</v>
      </c>
      <c r="G97" s="2">
        <v>14.41</v>
      </c>
      <c r="H97" s="64"/>
    </row>
    <row r="98" spans="1:8" x14ac:dyDescent="0.3">
      <c r="A98" s="133"/>
      <c r="B98" s="4" t="s">
        <v>200</v>
      </c>
      <c r="C98" s="70">
        <v>18912337</v>
      </c>
      <c r="D98" s="62"/>
      <c r="E98" s="2"/>
      <c r="F98" s="2"/>
      <c r="G98" s="2"/>
      <c r="H98" s="64"/>
    </row>
    <row r="99" spans="1:8" x14ac:dyDescent="0.3">
      <c r="A99" s="133"/>
      <c r="B99" s="4" t="s">
        <v>201</v>
      </c>
      <c r="C99" s="70">
        <v>31005946</v>
      </c>
      <c r="D99" s="62">
        <v>13.62</v>
      </c>
      <c r="E99" s="2">
        <v>18.59</v>
      </c>
      <c r="F99" s="2">
        <v>5.03</v>
      </c>
      <c r="G99" s="2">
        <v>9.3000000000000007</v>
      </c>
      <c r="H99" s="64"/>
    </row>
    <row r="100" spans="1:8" x14ac:dyDescent="0.3">
      <c r="A100" s="133"/>
      <c r="B100" s="4" t="s">
        <v>202</v>
      </c>
      <c r="C100" s="70">
        <v>27678028</v>
      </c>
      <c r="D100" s="62">
        <v>19.25</v>
      </c>
      <c r="E100" s="2">
        <v>22.82</v>
      </c>
      <c r="F100" s="2">
        <v>8.4499999999999993</v>
      </c>
      <c r="G100" s="2">
        <v>13.89</v>
      </c>
      <c r="H100" s="64"/>
    </row>
    <row r="101" spans="1:8" x14ac:dyDescent="0.3">
      <c r="A101" s="133"/>
      <c r="B101" s="4" t="s">
        <v>203</v>
      </c>
      <c r="C101" s="70">
        <v>13429025</v>
      </c>
      <c r="D101" s="62">
        <v>10.24</v>
      </c>
      <c r="E101" s="2">
        <v>26.24</v>
      </c>
      <c r="F101" s="2"/>
      <c r="G101" s="2">
        <v>10</v>
      </c>
      <c r="H101" s="64"/>
    </row>
  </sheetData>
  <mergeCells count="2">
    <mergeCell ref="A2:A26"/>
    <mergeCell ref="A27:A10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I95" sqref="I95"/>
    </sheetView>
  </sheetViews>
  <sheetFormatPr defaultRowHeight="16.5" x14ac:dyDescent="0.3"/>
  <cols>
    <col min="1" max="1" width="9" style="3"/>
    <col min="2" max="2" width="9" style="4"/>
    <col min="3" max="3" width="11" style="3" customWidth="1"/>
    <col min="4" max="4" width="11.875" style="52" customWidth="1"/>
    <col min="5" max="5" width="6.875" style="9" customWidth="1"/>
    <col min="6" max="6" width="11.75" style="4" customWidth="1"/>
    <col min="7" max="7" width="13" style="2" customWidth="1"/>
    <col min="8" max="8" width="17.125" style="3" customWidth="1"/>
    <col min="9" max="10" width="12.5" style="9" customWidth="1"/>
    <col min="11" max="11" width="12.75" style="2" customWidth="1"/>
    <col min="12" max="12" width="14.25" style="2" customWidth="1"/>
    <col min="13" max="13" width="23.125" style="2" customWidth="1"/>
    <col min="14" max="16384" width="9" style="2"/>
  </cols>
  <sheetData>
    <row r="1" spans="1:13" x14ac:dyDescent="0.3">
      <c r="B1" s="4" t="s">
        <v>293</v>
      </c>
      <c r="C1" s="3" t="s">
        <v>294</v>
      </c>
      <c r="D1" s="52" t="s">
        <v>295</v>
      </c>
      <c r="F1" s="4" t="s">
        <v>307</v>
      </c>
      <c r="G1" s="2" t="s">
        <v>306</v>
      </c>
      <c r="H1" s="3" t="s">
        <v>297</v>
      </c>
      <c r="I1" s="9" t="s">
        <v>298</v>
      </c>
      <c r="J1" s="9" t="s">
        <v>302</v>
      </c>
      <c r="K1" s="2" t="s">
        <v>299</v>
      </c>
      <c r="L1" s="2" t="s">
        <v>300</v>
      </c>
      <c r="M1" s="2" t="s">
        <v>301</v>
      </c>
    </row>
    <row r="2" spans="1:13" x14ac:dyDescent="0.3">
      <c r="A2" s="132" t="s">
        <v>137</v>
      </c>
      <c r="B2" s="35" t="s">
        <v>2</v>
      </c>
      <c r="C2" s="37" t="s">
        <v>3</v>
      </c>
      <c r="D2" s="121">
        <v>44552</v>
      </c>
      <c r="E2" s="49"/>
      <c r="F2" s="15">
        <v>6.19</v>
      </c>
      <c r="G2" s="16">
        <v>8.73</v>
      </c>
      <c r="H2" s="54">
        <f>G2-F2</f>
        <v>2.54</v>
      </c>
      <c r="I2" s="17"/>
      <c r="J2" s="17"/>
      <c r="K2" s="16"/>
      <c r="L2" s="16"/>
      <c r="M2" s="16"/>
    </row>
    <row r="3" spans="1:13" x14ac:dyDescent="0.3">
      <c r="A3" s="133"/>
      <c r="B3" s="33" t="s">
        <v>4</v>
      </c>
      <c r="C3" s="29" t="s">
        <v>5</v>
      </c>
      <c r="D3" s="52">
        <v>44496</v>
      </c>
      <c r="E3" s="50"/>
      <c r="F3" s="4">
        <v>0.19</v>
      </c>
      <c r="G3" s="55">
        <v>11.09</v>
      </c>
      <c r="H3" s="56">
        <f t="shared" ref="H3:H26" si="0">G3-F3</f>
        <v>10.9</v>
      </c>
      <c r="I3" s="9" t="s">
        <v>126</v>
      </c>
      <c r="M3" s="2" t="s">
        <v>54</v>
      </c>
    </row>
    <row r="4" spans="1:13" x14ac:dyDescent="0.3">
      <c r="A4" s="133"/>
      <c r="B4" s="33" t="s">
        <v>6</v>
      </c>
      <c r="C4" s="29" t="s">
        <v>45</v>
      </c>
      <c r="D4" s="52">
        <v>44543</v>
      </c>
      <c r="E4" s="50"/>
      <c r="F4" s="4">
        <v>1.25</v>
      </c>
      <c r="G4" s="2">
        <v>5.42</v>
      </c>
      <c r="H4" s="3">
        <f t="shared" si="0"/>
        <v>4.17</v>
      </c>
    </row>
    <row r="5" spans="1:13" x14ac:dyDescent="0.3">
      <c r="A5" s="133"/>
      <c r="B5" s="33" t="s">
        <v>7</v>
      </c>
      <c r="C5" s="29" t="s">
        <v>46</v>
      </c>
      <c r="D5" s="52">
        <v>44557</v>
      </c>
      <c r="E5" s="50"/>
      <c r="F5" s="4">
        <v>6.99</v>
      </c>
      <c r="G5" s="2">
        <v>6.18</v>
      </c>
      <c r="H5" s="3">
        <f t="shared" si="0"/>
        <v>-0.8100000000000005</v>
      </c>
    </row>
    <row r="6" spans="1:13" x14ac:dyDescent="0.3">
      <c r="A6" s="133"/>
      <c r="B6" s="33" t="s">
        <v>8</v>
      </c>
      <c r="C6" s="29" t="s">
        <v>9</v>
      </c>
      <c r="D6" s="52">
        <v>44510</v>
      </c>
      <c r="E6" s="50"/>
      <c r="F6" s="4">
        <v>1.24</v>
      </c>
      <c r="G6" s="55">
        <v>11.39</v>
      </c>
      <c r="H6" s="56">
        <f t="shared" si="0"/>
        <v>10.15</v>
      </c>
      <c r="I6" s="9" t="s">
        <v>126</v>
      </c>
      <c r="L6" s="2" t="s">
        <v>54</v>
      </c>
      <c r="M6" s="2" t="s">
        <v>54</v>
      </c>
    </row>
    <row r="7" spans="1:13" x14ac:dyDescent="0.3">
      <c r="A7" s="133"/>
      <c r="B7" s="33" t="s">
        <v>10</v>
      </c>
      <c r="C7" s="29" t="s">
        <v>47</v>
      </c>
      <c r="D7" s="52">
        <v>44487</v>
      </c>
      <c r="E7" s="50"/>
      <c r="F7" s="4">
        <v>-5.65</v>
      </c>
      <c r="G7" s="2">
        <v>0.89</v>
      </c>
      <c r="H7" s="3">
        <f t="shared" si="0"/>
        <v>6.54</v>
      </c>
    </row>
    <row r="8" spans="1:13" x14ac:dyDescent="0.3">
      <c r="A8" s="133"/>
      <c r="B8" s="33" t="s">
        <v>11</v>
      </c>
      <c r="C8" s="29" t="s">
        <v>48</v>
      </c>
      <c r="D8" s="52">
        <v>44564</v>
      </c>
      <c r="E8" s="50"/>
      <c r="F8" s="4">
        <v>9.98</v>
      </c>
      <c r="G8" s="2">
        <v>1.97</v>
      </c>
      <c r="H8" s="3">
        <f t="shared" si="0"/>
        <v>-8.01</v>
      </c>
    </row>
    <row r="9" spans="1:13" x14ac:dyDescent="0.3">
      <c r="A9" s="133"/>
      <c r="B9" s="33" t="s">
        <v>12</v>
      </c>
      <c r="C9" s="29" t="s">
        <v>49</v>
      </c>
      <c r="D9" s="52">
        <v>44536</v>
      </c>
      <c r="E9" s="50"/>
      <c r="F9" s="4">
        <v>0.82</v>
      </c>
      <c r="G9" s="2">
        <v>4.47</v>
      </c>
      <c r="H9" s="3">
        <f t="shared" si="0"/>
        <v>3.65</v>
      </c>
    </row>
    <row r="10" spans="1:13" x14ac:dyDescent="0.3">
      <c r="A10" s="133"/>
      <c r="B10" s="33" t="s">
        <v>13</v>
      </c>
      <c r="C10" s="29" t="s">
        <v>14</v>
      </c>
      <c r="D10" s="52">
        <v>44524</v>
      </c>
      <c r="E10" s="50"/>
      <c r="F10" s="4">
        <v>-5.9</v>
      </c>
      <c r="G10" s="2">
        <v>6.7</v>
      </c>
      <c r="H10" s="56">
        <f t="shared" si="0"/>
        <v>12.600000000000001</v>
      </c>
    </row>
    <row r="11" spans="1:13" x14ac:dyDescent="0.3">
      <c r="A11" s="133"/>
      <c r="B11" s="33" t="s">
        <v>15</v>
      </c>
      <c r="C11" s="29" t="s">
        <v>16</v>
      </c>
      <c r="D11" s="52">
        <v>44517</v>
      </c>
      <c r="E11" s="50"/>
      <c r="F11" s="4">
        <v>0.97</v>
      </c>
      <c r="G11" s="2">
        <v>1.85</v>
      </c>
      <c r="H11" s="3">
        <f t="shared" si="0"/>
        <v>0.88000000000000012</v>
      </c>
    </row>
    <row r="12" spans="1:13" x14ac:dyDescent="0.3">
      <c r="A12" s="133"/>
      <c r="B12" s="33" t="s">
        <v>17</v>
      </c>
      <c r="C12" s="29" t="s">
        <v>18</v>
      </c>
      <c r="D12" s="52">
        <v>44566</v>
      </c>
      <c r="E12" s="50"/>
      <c r="F12" s="4">
        <v>3.53</v>
      </c>
      <c r="G12" s="55">
        <v>12.32</v>
      </c>
      <c r="H12" s="3">
        <f t="shared" si="0"/>
        <v>8.7900000000000009</v>
      </c>
    </row>
    <row r="13" spans="1:13" x14ac:dyDescent="0.3">
      <c r="A13" s="133"/>
      <c r="B13" s="33" t="s">
        <v>19</v>
      </c>
      <c r="C13" s="29" t="s">
        <v>20</v>
      </c>
      <c r="D13" s="52">
        <v>44531</v>
      </c>
      <c r="E13" s="50"/>
      <c r="F13" s="4">
        <v>2.73</v>
      </c>
      <c r="G13" s="55">
        <v>11.48</v>
      </c>
      <c r="H13" s="3">
        <f t="shared" si="0"/>
        <v>8.75</v>
      </c>
    </row>
    <row r="14" spans="1:13" x14ac:dyDescent="0.3">
      <c r="A14" s="133"/>
      <c r="B14" s="33" t="s">
        <v>21</v>
      </c>
      <c r="C14" s="29" t="s">
        <v>50</v>
      </c>
      <c r="D14" s="52">
        <v>44438</v>
      </c>
      <c r="E14" s="50"/>
      <c r="F14" s="4">
        <v>-1.35</v>
      </c>
      <c r="G14" s="2">
        <v>8.2899999999999991</v>
      </c>
      <c r="H14" s="3">
        <f t="shared" si="0"/>
        <v>9.6399999999999988</v>
      </c>
    </row>
    <row r="15" spans="1:13" x14ac:dyDescent="0.3">
      <c r="A15" s="133"/>
      <c r="B15" s="33" t="s">
        <v>22</v>
      </c>
      <c r="C15" s="29" t="s">
        <v>23</v>
      </c>
      <c r="D15" s="52">
        <v>44545</v>
      </c>
      <c r="E15" s="50"/>
      <c r="F15" s="4">
        <v>-8.07</v>
      </c>
      <c r="G15" s="55">
        <v>20.079999999999998</v>
      </c>
      <c r="H15" s="56">
        <f t="shared" si="0"/>
        <v>28.15</v>
      </c>
      <c r="I15" s="9" t="s">
        <v>126</v>
      </c>
      <c r="J15" s="9" t="s">
        <v>54</v>
      </c>
      <c r="K15" s="2" t="s">
        <v>54</v>
      </c>
      <c r="M15" s="2" t="s">
        <v>54</v>
      </c>
    </row>
    <row r="16" spans="1:13" x14ac:dyDescent="0.3">
      <c r="A16" s="133"/>
      <c r="B16" s="33" t="s">
        <v>24</v>
      </c>
      <c r="C16" s="29" t="s">
        <v>51</v>
      </c>
      <c r="D16" s="52">
        <v>44447</v>
      </c>
      <c r="E16" s="50"/>
      <c r="F16" s="4">
        <v>7.0000000000000007E-2</v>
      </c>
      <c r="G16" s="55">
        <v>12.93</v>
      </c>
      <c r="H16" s="56">
        <f t="shared" si="0"/>
        <v>12.86</v>
      </c>
      <c r="I16" s="9" t="s">
        <v>126</v>
      </c>
      <c r="L16" s="2" t="s">
        <v>54</v>
      </c>
    </row>
    <row r="17" spans="1:13" x14ac:dyDescent="0.3">
      <c r="A17" s="133"/>
      <c r="B17" s="33" t="s">
        <v>25</v>
      </c>
      <c r="C17" s="29" t="s">
        <v>26</v>
      </c>
      <c r="D17" s="52">
        <v>44482</v>
      </c>
      <c r="E17" s="50"/>
      <c r="F17" s="4">
        <v>1.76</v>
      </c>
      <c r="G17" s="2">
        <v>2.27</v>
      </c>
      <c r="H17" s="3">
        <f t="shared" si="0"/>
        <v>0.51</v>
      </c>
    </row>
    <row r="18" spans="1:13" x14ac:dyDescent="0.3">
      <c r="A18" s="133"/>
      <c r="B18" s="33" t="s">
        <v>27</v>
      </c>
      <c r="C18" s="29" t="s">
        <v>28</v>
      </c>
      <c r="D18" s="52">
        <v>44522</v>
      </c>
      <c r="E18" s="50"/>
      <c r="F18" s="4">
        <v>-7.67</v>
      </c>
      <c r="G18" s="2">
        <v>1.08</v>
      </c>
      <c r="H18" s="3">
        <f t="shared" si="0"/>
        <v>8.75</v>
      </c>
    </row>
    <row r="19" spans="1:13" x14ac:dyDescent="0.3">
      <c r="A19" s="133"/>
      <c r="B19" s="33" t="s">
        <v>29</v>
      </c>
      <c r="C19" s="29" t="s">
        <v>30</v>
      </c>
      <c r="D19" s="52">
        <v>44466</v>
      </c>
      <c r="E19" s="50"/>
      <c r="F19" s="4">
        <v>1.32</v>
      </c>
      <c r="G19" s="2">
        <v>5.79</v>
      </c>
      <c r="H19" s="3">
        <f t="shared" si="0"/>
        <v>4.47</v>
      </c>
    </row>
    <row r="20" spans="1:13" x14ac:dyDescent="0.3">
      <c r="A20" s="133"/>
      <c r="B20" s="33" t="s">
        <v>31</v>
      </c>
      <c r="C20" s="29" t="s">
        <v>32</v>
      </c>
      <c r="D20" s="52">
        <v>44480</v>
      </c>
      <c r="E20" s="9" t="s">
        <v>173</v>
      </c>
      <c r="F20" s="4">
        <v>-13.83</v>
      </c>
      <c r="G20" s="55">
        <v>19.13</v>
      </c>
      <c r="H20" s="56">
        <f t="shared" si="0"/>
        <v>32.96</v>
      </c>
      <c r="I20" s="9" t="s">
        <v>173</v>
      </c>
      <c r="J20" s="9" t="s">
        <v>54</v>
      </c>
      <c r="K20" s="2" t="s">
        <v>54</v>
      </c>
    </row>
    <row r="21" spans="1:13" x14ac:dyDescent="0.3">
      <c r="A21" s="133"/>
      <c r="B21" s="33" t="s">
        <v>33</v>
      </c>
      <c r="C21" s="29" t="s">
        <v>34</v>
      </c>
      <c r="D21" s="52">
        <v>44529</v>
      </c>
      <c r="E21" s="50"/>
      <c r="F21" s="4">
        <v>-2.83</v>
      </c>
      <c r="G21" s="2">
        <v>5.95</v>
      </c>
      <c r="H21" s="3">
        <f t="shared" si="0"/>
        <v>8.7800000000000011</v>
      </c>
    </row>
    <row r="22" spans="1:13" x14ac:dyDescent="0.3">
      <c r="A22" s="133"/>
      <c r="B22" s="33" t="s">
        <v>35</v>
      </c>
      <c r="C22" s="29" t="s">
        <v>36</v>
      </c>
      <c r="D22" s="52">
        <v>44503</v>
      </c>
      <c r="E22" s="50"/>
      <c r="F22" s="4">
        <v>-1.47</v>
      </c>
      <c r="G22" s="55">
        <v>12.61</v>
      </c>
      <c r="H22" s="56">
        <f t="shared" si="0"/>
        <v>14.08</v>
      </c>
      <c r="I22" s="9" t="s">
        <v>126</v>
      </c>
      <c r="K22" s="2" t="s">
        <v>54</v>
      </c>
    </row>
    <row r="23" spans="1:13" x14ac:dyDescent="0.3">
      <c r="A23" s="133"/>
      <c r="B23" s="33" t="s">
        <v>37</v>
      </c>
      <c r="C23" s="29" t="s">
        <v>38</v>
      </c>
      <c r="D23" s="52">
        <v>44515</v>
      </c>
      <c r="E23" s="50"/>
      <c r="F23" s="4">
        <v>-0.89</v>
      </c>
      <c r="G23" s="2">
        <v>7.41</v>
      </c>
      <c r="H23" s="3">
        <f t="shared" si="0"/>
        <v>8.3000000000000007</v>
      </c>
    </row>
    <row r="24" spans="1:13" x14ac:dyDescent="0.3">
      <c r="A24" s="133"/>
      <c r="B24" s="33" t="s">
        <v>39</v>
      </c>
      <c r="C24" s="29" t="s">
        <v>53</v>
      </c>
      <c r="D24" s="52">
        <v>44508</v>
      </c>
      <c r="E24" s="50"/>
      <c r="F24" s="4">
        <v>-2.14</v>
      </c>
      <c r="G24" s="2">
        <v>2.1800000000000002</v>
      </c>
      <c r="H24" s="3">
        <f t="shared" si="0"/>
        <v>4.32</v>
      </c>
    </row>
    <row r="25" spans="1:13" x14ac:dyDescent="0.3">
      <c r="A25" s="133"/>
      <c r="B25" s="33" t="s">
        <v>40</v>
      </c>
      <c r="C25" s="29" t="s">
        <v>41</v>
      </c>
      <c r="D25" s="52">
        <v>44445</v>
      </c>
      <c r="E25" s="50"/>
      <c r="F25" s="4">
        <v>0.9</v>
      </c>
      <c r="G25" s="2">
        <v>3.89</v>
      </c>
      <c r="H25" s="3">
        <f t="shared" si="0"/>
        <v>2.99</v>
      </c>
    </row>
    <row r="26" spans="1:13" x14ac:dyDescent="0.3">
      <c r="A26" s="134"/>
      <c r="B26" s="30" t="s">
        <v>42</v>
      </c>
      <c r="C26" s="36" t="s">
        <v>43</v>
      </c>
      <c r="D26" s="122">
        <v>44489</v>
      </c>
      <c r="E26" s="51"/>
      <c r="F26" s="19">
        <v>1.31</v>
      </c>
      <c r="G26" s="20">
        <v>10.47</v>
      </c>
      <c r="H26" s="31">
        <f t="shared" si="0"/>
        <v>9.16</v>
      </c>
      <c r="I26" s="21"/>
      <c r="J26" s="21"/>
      <c r="K26" s="8"/>
      <c r="L26" s="8"/>
      <c r="M26" s="8"/>
    </row>
    <row r="27" spans="1:13" x14ac:dyDescent="0.3">
      <c r="A27" s="132" t="s">
        <v>138</v>
      </c>
      <c r="B27" s="33" t="s">
        <v>78</v>
      </c>
      <c r="C27" s="29" t="s">
        <v>79</v>
      </c>
      <c r="D27" s="52">
        <v>44440</v>
      </c>
      <c r="E27" s="52"/>
      <c r="F27" s="4">
        <v>1.19</v>
      </c>
      <c r="G27" s="2">
        <v>2.2599999999999998</v>
      </c>
      <c r="H27" s="3">
        <f>G27-F27</f>
        <v>1.0699999999999998</v>
      </c>
    </row>
    <row r="28" spans="1:13" x14ac:dyDescent="0.3">
      <c r="A28" s="133"/>
      <c r="B28" s="43" t="s">
        <v>81</v>
      </c>
      <c r="C28" s="44" t="s">
        <v>82</v>
      </c>
      <c r="D28" s="53">
        <v>44433</v>
      </c>
      <c r="E28" s="52" t="s">
        <v>174</v>
      </c>
      <c r="F28" s="4">
        <v>-5.89</v>
      </c>
      <c r="G28" s="55">
        <v>33.68</v>
      </c>
      <c r="H28" s="56">
        <f t="shared" ref="H28:H85" si="1">G28-F28</f>
        <v>39.57</v>
      </c>
      <c r="I28" s="9" t="s">
        <v>54</v>
      </c>
      <c r="J28" s="9" t="s">
        <v>54</v>
      </c>
      <c r="K28" s="2" t="s">
        <v>54</v>
      </c>
    </row>
    <row r="29" spans="1:13" x14ac:dyDescent="0.3">
      <c r="A29" s="133"/>
      <c r="B29" s="43" t="s">
        <v>187</v>
      </c>
      <c r="C29" s="44" t="s">
        <v>188</v>
      </c>
      <c r="D29" s="53">
        <v>44263</v>
      </c>
      <c r="E29" s="52"/>
      <c r="F29" s="4">
        <v>3.93</v>
      </c>
      <c r="G29" s="55">
        <v>11.68</v>
      </c>
      <c r="H29" s="3">
        <f t="shared" si="1"/>
        <v>7.75</v>
      </c>
    </row>
    <row r="30" spans="1:13" x14ac:dyDescent="0.3">
      <c r="A30" s="133"/>
      <c r="B30" s="43" t="s">
        <v>185</v>
      </c>
      <c r="C30" s="44" t="s">
        <v>186</v>
      </c>
      <c r="D30" s="53">
        <v>44242</v>
      </c>
      <c r="E30" s="52"/>
      <c r="F30" s="4">
        <v>0.87</v>
      </c>
      <c r="G30" s="2">
        <v>6.03</v>
      </c>
      <c r="H30" s="3">
        <f t="shared" si="1"/>
        <v>5.16</v>
      </c>
    </row>
    <row r="31" spans="1:13" x14ac:dyDescent="0.3">
      <c r="A31" s="133"/>
      <c r="B31" s="43" t="s">
        <v>86</v>
      </c>
      <c r="C31" s="44" t="s">
        <v>87</v>
      </c>
      <c r="D31" s="53">
        <v>44382</v>
      </c>
      <c r="E31" s="52"/>
      <c r="F31" s="4">
        <v>13.96</v>
      </c>
      <c r="G31" s="55">
        <v>18.14</v>
      </c>
      <c r="H31" s="3">
        <f t="shared" si="1"/>
        <v>4.18</v>
      </c>
    </row>
    <row r="32" spans="1:13" x14ac:dyDescent="0.3">
      <c r="A32" s="133"/>
      <c r="B32" s="43" t="s">
        <v>89</v>
      </c>
      <c r="C32" s="44" t="s">
        <v>90</v>
      </c>
      <c r="D32" s="53">
        <v>44377</v>
      </c>
      <c r="E32" s="52"/>
      <c r="F32" s="4">
        <v>7.33</v>
      </c>
      <c r="G32" s="55">
        <v>32.93</v>
      </c>
      <c r="H32" s="56">
        <f t="shared" si="1"/>
        <v>25.6</v>
      </c>
      <c r="I32" s="9" t="s">
        <v>54</v>
      </c>
      <c r="J32" s="9" t="s">
        <v>54</v>
      </c>
      <c r="K32" s="2" t="s">
        <v>54</v>
      </c>
    </row>
    <row r="33" spans="1:13" x14ac:dyDescent="0.3">
      <c r="A33" s="133"/>
      <c r="B33" s="43" t="s">
        <v>189</v>
      </c>
      <c r="C33" s="44" t="s">
        <v>190</v>
      </c>
      <c r="D33" s="53">
        <v>44279</v>
      </c>
      <c r="E33" s="52"/>
      <c r="F33" s="4">
        <v>7.66</v>
      </c>
      <c r="G33" s="2">
        <v>5.16</v>
      </c>
      <c r="H33" s="3">
        <f t="shared" si="1"/>
        <v>-2.5</v>
      </c>
    </row>
    <row r="34" spans="1:13" x14ac:dyDescent="0.3">
      <c r="A34" s="133"/>
      <c r="B34" s="33" t="s">
        <v>92</v>
      </c>
      <c r="C34" s="29" t="s">
        <v>93</v>
      </c>
      <c r="D34" s="52">
        <v>44363</v>
      </c>
      <c r="E34" s="52"/>
      <c r="F34" s="4">
        <v>-1.67</v>
      </c>
      <c r="G34" s="55">
        <v>13.87</v>
      </c>
      <c r="H34" s="56">
        <f t="shared" si="1"/>
        <v>15.54</v>
      </c>
      <c r="I34" s="9" t="s">
        <v>54</v>
      </c>
      <c r="M34" s="2" t="s">
        <v>54</v>
      </c>
    </row>
    <row r="35" spans="1:13" x14ac:dyDescent="0.3">
      <c r="A35" s="133"/>
      <c r="B35" s="43" t="s">
        <v>94</v>
      </c>
      <c r="C35" s="44" t="s">
        <v>95</v>
      </c>
      <c r="D35" s="53">
        <v>44361</v>
      </c>
      <c r="E35" s="52"/>
      <c r="F35" s="4">
        <v>-1.99</v>
      </c>
      <c r="G35" s="55">
        <v>18.36</v>
      </c>
      <c r="H35" s="56">
        <f t="shared" si="1"/>
        <v>20.349999999999998</v>
      </c>
      <c r="I35" s="9" t="s">
        <v>54</v>
      </c>
      <c r="J35" s="9" t="s">
        <v>54</v>
      </c>
      <c r="K35" s="2" t="s">
        <v>54</v>
      </c>
    </row>
    <row r="36" spans="1:13" x14ac:dyDescent="0.3">
      <c r="A36" s="133"/>
      <c r="B36" s="43" t="s">
        <v>106</v>
      </c>
      <c r="C36" s="44" t="s">
        <v>107</v>
      </c>
      <c r="D36" s="53">
        <v>44328</v>
      </c>
      <c r="E36" s="52"/>
      <c r="F36" s="4">
        <v>4.54</v>
      </c>
      <c r="G36" s="55">
        <v>11.02</v>
      </c>
      <c r="H36" s="3">
        <f t="shared" si="1"/>
        <v>6.4799999999999995</v>
      </c>
    </row>
    <row r="37" spans="1:13" x14ac:dyDescent="0.3">
      <c r="A37" s="133"/>
      <c r="B37" s="43" t="s">
        <v>97</v>
      </c>
      <c r="C37" s="44" t="s">
        <v>98</v>
      </c>
      <c r="D37" s="53">
        <v>44347</v>
      </c>
      <c r="E37" s="52"/>
      <c r="F37" s="4">
        <v>-9.58</v>
      </c>
      <c r="G37" s="2">
        <v>3.09</v>
      </c>
      <c r="H37" s="56">
        <f t="shared" si="1"/>
        <v>12.67</v>
      </c>
    </row>
    <row r="38" spans="1:13" x14ac:dyDescent="0.3">
      <c r="A38" s="133"/>
      <c r="B38" s="43" t="s">
        <v>100</v>
      </c>
      <c r="C38" s="44" t="s">
        <v>101</v>
      </c>
      <c r="D38" s="53">
        <v>44342</v>
      </c>
      <c r="E38" s="52"/>
      <c r="F38" s="4">
        <v>10.99</v>
      </c>
      <c r="G38" s="55">
        <v>25.76</v>
      </c>
      <c r="H38" s="56">
        <f t="shared" si="1"/>
        <v>14.770000000000001</v>
      </c>
      <c r="I38" s="9" t="s">
        <v>54</v>
      </c>
      <c r="K38" s="2" t="s">
        <v>54</v>
      </c>
    </row>
    <row r="39" spans="1:13" x14ac:dyDescent="0.3">
      <c r="A39" s="133"/>
      <c r="B39" s="43" t="s">
        <v>103</v>
      </c>
      <c r="C39" s="44" t="s">
        <v>104</v>
      </c>
      <c r="D39" s="53">
        <v>44340</v>
      </c>
      <c r="E39" s="52"/>
      <c r="F39" s="4">
        <v>2.16</v>
      </c>
      <c r="G39" s="2">
        <v>4.1399999999999997</v>
      </c>
      <c r="H39" s="3">
        <f t="shared" si="1"/>
        <v>1.9799999999999995</v>
      </c>
    </row>
    <row r="40" spans="1:13" x14ac:dyDescent="0.3">
      <c r="A40" s="133"/>
      <c r="B40" s="43" t="s">
        <v>106</v>
      </c>
      <c r="C40" s="44" t="s">
        <v>107</v>
      </c>
      <c r="D40" s="53">
        <v>44328</v>
      </c>
      <c r="E40" s="52"/>
      <c r="F40" s="4">
        <v>-4.41</v>
      </c>
      <c r="G40" s="55">
        <v>10.19</v>
      </c>
      <c r="H40" s="56">
        <f t="shared" si="1"/>
        <v>14.6</v>
      </c>
      <c r="I40" s="9" t="s">
        <v>54</v>
      </c>
      <c r="K40" s="2" t="s">
        <v>54</v>
      </c>
      <c r="M40" s="2" t="s">
        <v>54</v>
      </c>
    </row>
    <row r="41" spans="1:13" x14ac:dyDescent="0.3">
      <c r="A41" s="133"/>
      <c r="B41" s="43" t="s">
        <v>108</v>
      </c>
      <c r="C41" s="44" t="s">
        <v>109</v>
      </c>
      <c r="D41" s="53">
        <v>44314</v>
      </c>
      <c r="E41" s="52"/>
      <c r="F41" s="4">
        <v>-1.17</v>
      </c>
      <c r="G41" s="2">
        <v>8.25</v>
      </c>
      <c r="H41" s="3">
        <f t="shared" si="1"/>
        <v>9.42</v>
      </c>
    </row>
    <row r="42" spans="1:13" x14ac:dyDescent="0.3">
      <c r="A42" s="133"/>
      <c r="B42" s="43" t="s">
        <v>110</v>
      </c>
      <c r="C42" s="44" t="s">
        <v>111</v>
      </c>
      <c r="D42" s="53">
        <v>44312</v>
      </c>
      <c r="E42" s="52"/>
      <c r="F42" s="4">
        <v>-1.1000000000000001</v>
      </c>
      <c r="G42" s="55">
        <v>12</v>
      </c>
      <c r="H42" s="56">
        <f t="shared" si="1"/>
        <v>13.1</v>
      </c>
      <c r="I42" s="9" t="s">
        <v>54</v>
      </c>
      <c r="K42" s="2" t="s">
        <v>54</v>
      </c>
    </row>
    <row r="43" spans="1:13" x14ac:dyDescent="0.3">
      <c r="A43" s="133"/>
      <c r="B43" s="43" t="s">
        <v>112</v>
      </c>
      <c r="C43" s="44" t="s">
        <v>113</v>
      </c>
      <c r="D43" s="53">
        <v>44305</v>
      </c>
      <c r="E43" s="52"/>
      <c r="F43" s="4">
        <v>13.06</v>
      </c>
      <c r="G43" s="55">
        <v>11.14</v>
      </c>
      <c r="H43" s="3">
        <f t="shared" si="1"/>
        <v>-1.92</v>
      </c>
    </row>
    <row r="44" spans="1:13" x14ac:dyDescent="0.3">
      <c r="A44" s="133"/>
      <c r="B44" s="43" t="s">
        <v>114</v>
      </c>
      <c r="C44" s="44" t="s">
        <v>115</v>
      </c>
      <c r="D44" s="53">
        <v>44300</v>
      </c>
      <c r="E44" s="52"/>
      <c r="F44" s="4">
        <v>0.48</v>
      </c>
      <c r="G44" s="55">
        <v>17.559999999999999</v>
      </c>
      <c r="H44" s="56">
        <f t="shared" si="1"/>
        <v>17.079999999999998</v>
      </c>
      <c r="I44" s="9" t="s">
        <v>54</v>
      </c>
      <c r="J44" s="9" t="s">
        <v>54</v>
      </c>
      <c r="K44" s="2" t="s">
        <v>54</v>
      </c>
    </row>
    <row r="45" spans="1:13" x14ac:dyDescent="0.3">
      <c r="A45" s="133"/>
      <c r="B45" s="43" t="s">
        <v>94</v>
      </c>
      <c r="C45" s="44" t="s">
        <v>116</v>
      </c>
      <c r="D45" s="53">
        <v>44291</v>
      </c>
      <c r="E45" s="52" t="s">
        <v>193</v>
      </c>
      <c r="F45" s="4">
        <v>8.1300000000000008</v>
      </c>
      <c r="G45" s="55">
        <v>40.22</v>
      </c>
      <c r="H45" s="56">
        <f t="shared" si="1"/>
        <v>32.089999999999996</v>
      </c>
      <c r="I45" s="9" t="s">
        <v>54</v>
      </c>
      <c r="J45" s="9" t="s">
        <v>54</v>
      </c>
      <c r="K45" s="2" t="s">
        <v>54</v>
      </c>
    </row>
    <row r="46" spans="1:13" x14ac:dyDescent="0.3">
      <c r="A46" s="133"/>
      <c r="B46" s="43" t="s">
        <v>191</v>
      </c>
      <c r="C46" s="44" t="s">
        <v>192</v>
      </c>
      <c r="D46" s="53">
        <v>44286</v>
      </c>
      <c r="E46" s="52" t="s">
        <v>194</v>
      </c>
      <c r="F46" s="4">
        <v>3.38</v>
      </c>
      <c r="G46" s="55">
        <v>30.02</v>
      </c>
      <c r="H46" s="56">
        <f t="shared" si="1"/>
        <v>26.64</v>
      </c>
      <c r="I46" s="9" t="s">
        <v>54</v>
      </c>
      <c r="J46" s="9" t="s">
        <v>54</v>
      </c>
      <c r="K46" s="2" t="s">
        <v>54</v>
      </c>
    </row>
    <row r="47" spans="1:13" x14ac:dyDescent="0.3">
      <c r="A47" s="133"/>
      <c r="B47" s="43" t="s">
        <v>117</v>
      </c>
      <c r="C47" s="44" t="s">
        <v>118</v>
      </c>
      <c r="D47" s="53">
        <v>44272</v>
      </c>
      <c r="E47" s="52"/>
      <c r="F47" s="4">
        <v>6.09</v>
      </c>
      <c r="G47" s="55">
        <v>17.64</v>
      </c>
      <c r="H47" s="56">
        <f t="shared" si="1"/>
        <v>11.55</v>
      </c>
      <c r="I47" s="9" t="s">
        <v>54</v>
      </c>
      <c r="L47" s="2" t="s">
        <v>54</v>
      </c>
    </row>
    <row r="48" spans="1:13" x14ac:dyDescent="0.3">
      <c r="A48" s="133"/>
      <c r="B48" s="43" t="s">
        <v>120</v>
      </c>
      <c r="C48" s="44" t="s">
        <v>121</v>
      </c>
      <c r="D48" s="53">
        <v>44265</v>
      </c>
      <c r="E48" s="52"/>
      <c r="F48" s="4">
        <v>-3.57</v>
      </c>
      <c r="G48" s="55">
        <v>18.89</v>
      </c>
      <c r="H48" s="56">
        <f t="shared" si="1"/>
        <v>22.46</v>
      </c>
      <c r="I48" s="9" t="s">
        <v>54</v>
      </c>
      <c r="J48" s="9" t="s">
        <v>54</v>
      </c>
      <c r="K48" s="4" t="s">
        <v>54</v>
      </c>
      <c r="M48" s="2" t="s">
        <v>54</v>
      </c>
    </row>
    <row r="49" spans="1:12" x14ac:dyDescent="0.3">
      <c r="A49" s="133"/>
      <c r="B49" s="43" t="s">
        <v>195</v>
      </c>
      <c r="C49" s="44" t="s">
        <v>196</v>
      </c>
      <c r="D49" s="53">
        <v>44375</v>
      </c>
      <c r="E49" s="52"/>
      <c r="F49" s="4">
        <v>2.87</v>
      </c>
      <c r="G49" s="2">
        <v>8.1199999999999992</v>
      </c>
      <c r="H49" s="3">
        <f t="shared" si="1"/>
        <v>5.2499999999999991</v>
      </c>
    </row>
    <row r="50" spans="1:12" x14ac:dyDescent="0.3">
      <c r="A50" s="133"/>
      <c r="B50" s="43" t="s">
        <v>122</v>
      </c>
      <c r="C50" s="44" t="s">
        <v>123</v>
      </c>
      <c r="D50" s="53">
        <v>44123</v>
      </c>
      <c r="E50" s="52"/>
      <c r="F50" s="4">
        <v>-3.63</v>
      </c>
      <c r="G50" s="2">
        <v>5.9</v>
      </c>
      <c r="H50" s="3">
        <f t="shared" si="1"/>
        <v>9.5300000000000011</v>
      </c>
    </row>
    <row r="51" spans="1:12" x14ac:dyDescent="0.3">
      <c r="A51" s="133"/>
      <c r="B51" s="43" t="s">
        <v>171</v>
      </c>
      <c r="C51" s="44" t="s">
        <v>303</v>
      </c>
      <c r="D51" s="53">
        <v>44195</v>
      </c>
      <c r="E51" s="52"/>
      <c r="F51" s="4">
        <v>0.59</v>
      </c>
      <c r="G51" s="2">
        <v>9.6199999999999992</v>
      </c>
      <c r="H51" s="3">
        <f t="shared" si="1"/>
        <v>9.0299999999999994</v>
      </c>
    </row>
    <row r="52" spans="1:12" x14ac:dyDescent="0.3">
      <c r="A52" s="133"/>
      <c r="B52" s="4" t="s">
        <v>236</v>
      </c>
      <c r="C52" s="70">
        <v>23506734</v>
      </c>
      <c r="D52" s="52">
        <v>43887</v>
      </c>
      <c r="F52" s="107">
        <v>1.62</v>
      </c>
      <c r="G52" s="67">
        <v>5.07</v>
      </c>
      <c r="H52" s="3">
        <f t="shared" si="1"/>
        <v>3.45</v>
      </c>
    </row>
    <row r="53" spans="1:12" x14ac:dyDescent="0.3">
      <c r="A53" s="133"/>
      <c r="B53" s="4" t="s">
        <v>237</v>
      </c>
      <c r="C53" s="70">
        <v>24097101</v>
      </c>
      <c r="D53" s="52">
        <v>43892</v>
      </c>
      <c r="F53" s="107">
        <v>6.8</v>
      </c>
      <c r="G53" s="123">
        <v>16.48</v>
      </c>
      <c r="H53" s="3">
        <f t="shared" si="1"/>
        <v>9.68</v>
      </c>
    </row>
    <row r="54" spans="1:12" x14ac:dyDescent="0.3">
      <c r="A54" s="133"/>
      <c r="B54" s="4" t="s">
        <v>238</v>
      </c>
      <c r="C54" s="70">
        <v>11175865</v>
      </c>
      <c r="D54" s="52">
        <v>43894</v>
      </c>
      <c r="F54" s="107">
        <v>2.7</v>
      </c>
      <c r="G54" s="123">
        <v>22.4</v>
      </c>
      <c r="H54" s="56">
        <f t="shared" si="1"/>
        <v>19.7</v>
      </c>
      <c r="I54" s="9" t="s">
        <v>54</v>
      </c>
      <c r="J54" s="9" t="s">
        <v>54</v>
      </c>
      <c r="K54" s="4" t="s">
        <v>54</v>
      </c>
    </row>
    <row r="55" spans="1:12" x14ac:dyDescent="0.3">
      <c r="A55" s="133"/>
      <c r="B55" s="4" t="s">
        <v>239</v>
      </c>
      <c r="C55" s="70">
        <v>30415898</v>
      </c>
      <c r="D55" s="52">
        <v>43899</v>
      </c>
      <c r="E55" s="9" t="s">
        <v>304</v>
      </c>
      <c r="F55" s="107">
        <v>-11.5</v>
      </c>
      <c r="G55" s="123">
        <v>29.58</v>
      </c>
      <c r="H55" s="56">
        <f t="shared" si="1"/>
        <v>41.08</v>
      </c>
      <c r="I55" s="9" t="s">
        <v>54</v>
      </c>
      <c r="J55" s="9" t="s">
        <v>54</v>
      </c>
      <c r="K55" s="4" t="s">
        <v>54</v>
      </c>
    </row>
    <row r="56" spans="1:12" x14ac:dyDescent="0.3">
      <c r="A56" s="133"/>
      <c r="B56" s="4" t="s">
        <v>240</v>
      </c>
      <c r="C56" s="70">
        <v>31375582</v>
      </c>
      <c r="D56" s="52">
        <v>43901</v>
      </c>
      <c r="F56" s="107">
        <v>-5</v>
      </c>
      <c r="G56" s="67">
        <v>5.99</v>
      </c>
      <c r="H56" s="56">
        <f t="shared" si="1"/>
        <v>10.99</v>
      </c>
    </row>
    <row r="57" spans="1:12" x14ac:dyDescent="0.3">
      <c r="A57" s="133"/>
      <c r="B57" s="4" t="s">
        <v>241</v>
      </c>
      <c r="C57" s="70">
        <v>23106057</v>
      </c>
      <c r="D57" s="52">
        <v>43906</v>
      </c>
      <c r="E57" s="9" t="s">
        <v>304</v>
      </c>
      <c r="F57" s="103">
        <v>3.96</v>
      </c>
      <c r="G57" s="123">
        <v>38.619999999999997</v>
      </c>
      <c r="H57" s="56">
        <f t="shared" si="1"/>
        <v>34.659999999999997</v>
      </c>
      <c r="I57" s="9" t="s">
        <v>54</v>
      </c>
      <c r="J57" s="9" t="s">
        <v>54</v>
      </c>
      <c r="K57" s="4" t="s">
        <v>54</v>
      </c>
    </row>
    <row r="58" spans="1:12" x14ac:dyDescent="0.3">
      <c r="A58" s="133"/>
      <c r="B58" s="4" t="s">
        <v>242</v>
      </c>
      <c r="C58" s="70">
        <v>10246238</v>
      </c>
      <c r="D58" s="52">
        <v>43920</v>
      </c>
      <c r="F58" s="103">
        <v>-3.2</v>
      </c>
      <c r="G58" s="67">
        <v>-1.61</v>
      </c>
      <c r="H58" s="3">
        <f t="shared" si="1"/>
        <v>1.59</v>
      </c>
    </row>
    <row r="59" spans="1:12" x14ac:dyDescent="0.3">
      <c r="A59" s="133"/>
      <c r="B59" s="4" t="s">
        <v>235</v>
      </c>
      <c r="C59" s="70">
        <v>31813053</v>
      </c>
      <c r="D59" s="52">
        <v>43934</v>
      </c>
      <c r="F59" s="103">
        <v>1.2</v>
      </c>
      <c r="G59" s="123">
        <v>17.440000000000001</v>
      </c>
      <c r="H59" s="56">
        <f t="shared" si="1"/>
        <v>16.240000000000002</v>
      </c>
      <c r="I59" s="9" t="s">
        <v>54</v>
      </c>
      <c r="J59" s="9" t="s">
        <v>54</v>
      </c>
      <c r="K59" s="4" t="s">
        <v>54</v>
      </c>
      <c r="L59" s="2" t="s">
        <v>305</v>
      </c>
    </row>
    <row r="60" spans="1:12" x14ac:dyDescent="0.3">
      <c r="A60" s="133"/>
      <c r="B60" s="4" t="s">
        <v>229</v>
      </c>
      <c r="C60" s="70">
        <v>14422584</v>
      </c>
      <c r="D60" s="52">
        <v>43941</v>
      </c>
      <c r="F60" s="103">
        <v>1.6</v>
      </c>
      <c r="G60" s="67">
        <v>3.5</v>
      </c>
      <c r="H60" s="3">
        <f t="shared" si="1"/>
        <v>1.9</v>
      </c>
    </row>
    <row r="61" spans="1:12" x14ac:dyDescent="0.3">
      <c r="A61" s="133"/>
      <c r="B61" s="4" t="s">
        <v>224</v>
      </c>
      <c r="C61" s="70">
        <v>31999508</v>
      </c>
      <c r="D61" s="52">
        <v>43943</v>
      </c>
      <c r="F61" s="103">
        <v>-1.92</v>
      </c>
      <c r="G61" s="123">
        <v>19</v>
      </c>
      <c r="H61" s="56">
        <f t="shared" si="1"/>
        <v>20.92</v>
      </c>
      <c r="I61" s="9" t="s">
        <v>54</v>
      </c>
      <c r="J61" s="9" t="s">
        <v>54</v>
      </c>
      <c r="K61" s="4" t="s">
        <v>54</v>
      </c>
    </row>
    <row r="62" spans="1:12" x14ac:dyDescent="0.3">
      <c r="A62" s="133"/>
      <c r="B62" s="4" t="s">
        <v>230</v>
      </c>
      <c r="C62" s="70">
        <v>32292370</v>
      </c>
      <c r="D62" s="52">
        <v>43957</v>
      </c>
      <c r="F62" s="103">
        <v>2.81</v>
      </c>
      <c r="G62" s="123">
        <v>23.99</v>
      </c>
      <c r="H62" s="56">
        <f t="shared" si="1"/>
        <v>21.18</v>
      </c>
      <c r="I62" s="9" t="s">
        <v>54</v>
      </c>
      <c r="J62" s="9" t="s">
        <v>54</v>
      </c>
      <c r="K62" s="4" t="s">
        <v>54</v>
      </c>
    </row>
    <row r="63" spans="1:12" x14ac:dyDescent="0.3">
      <c r="A63" s="133"/>
      <c r="B63" s="4" t="s">
        <v>231</v>
      </c>
      <c r="C63" s="70">
        <v>31575793</v>
      </c>
      <c r="D63" s="52">
        <v>43962</v>
      </c>
      <c r="F63" s="107">
        <v>-1.23</v>
      </c>
      <c r="G63" s="67">
        <v>8.86</v>
      </c>
      <c r="H63" s="56">
        <f t="shared" si="1"/>
        <v>10.09</v>
      </c>
    </row>
    <row r="64" spans="1:12" x14ac:dyDescent="0.3">
      <c r="A64" s="133"/>
      <c r="B64" s="4" t="s">
        <v>232</v>
      </c>
      <c r="C64" s="70">
        <v>13941929</v>
      </c>
      <c r="D64" s="52">
        <v>43964</v>
      </c>
      <c r="F64" s="103">
        <v>1.4</v>
      </c>
      <c r="G64" s="123">
        <v>16.75</v>
      </c>
      <c r="H64" s="56">
        <f t="shared" si="1"/>
        <v>15.35</v>
      </c>
      <c r="I64" s="9" t="s">
        <v>54</v>
      </c>
      <c r="J64" s="9" t="s">
        <v>54</v>
      </c>
      <c r="K64" s="4" t="s">
        <v>54</v>
      </c>
    </row>
    <row r="65" spans="1:13" x14ac:dyDescent="0.3">
      <c r="A65" s="133"/>
      <c r="B65" s="4" t="s">
        <v>233</v>
      </c>
      <c r="C65" s="70">
        <v>31452225</v>
      </c>
      <c r="D65" s="52">
        <v>43978</v>
      </c>
      <c r="F65" s="103">
        <v>-6.04</v>
      </c>
      <c r="G65" s="123">
        <v>20.59</v>
      </c>
      <c r="H65" s="56">
        <f t="shared" si="1"/>
        <v>26.63</v>
      </c>
      <c r="I65" s="9" t="s">
        <v>54</v>
      </c>
      <c r="J65" s="9" t="s">
        <v>54</v>
      </c>
      <c r="K65" s="4" t="s">
        <v>54</v>
      </c>
    </row>
    <row r="66" spans="1:13" x14ac:dyDescent="0.3">
      <c r="A66" s="133"/>
      <c r="B66" s="4" t="s">
        <v>234</v>
      </c>
      <c r="C66" s="70">
        <v>30632749</v>
      </c>
      <c r="D66" s="52">
        <v>43983</v>
      </c>
      <c r="F66" s="107">
        <v>5.3</v>
      </c>
      <c r="G66" s="123">
        <v>10.77</v>
      </c>
      <c r="H66" s="3">
        <f t="shared" si="1"/>
        <v>5.47</v>
      </c>
    </row>
    <row r="67" spans="1:13" x14ac:dyDescent="0.3">
      <c r="A67" s="133"/>
      <c r="B67" s="4" t="s">
        <v>221</v>
      </c>
      <c r="C67" s="70">
        <v>12718955</v>
      </c>
      <c r="D67" s="52">
        <v>43990</v>
      </c>
      <c r="F67" s="103">
        <v>9.5</v>
      </c>
      <c r="G67" s="123">
        <v>11.17</v>
      </c>
      <c r="H67" s="3">
        <f t="shared" si="1"/>
        <v>1.67</v>
      </c>
    </row>
    <row r="68" spans="1:13" x14ac:dyDescent="0.3">
      <c r="A68" s="133"/>
      <c r="B68" s="4" t="s">
        <v>222</v>
      </c>
      <c r="C68" s="70">
        <v>32151811</v>
      </c>
      <c r="D68" s="52">
        <v>43997</v>
      </c>
      <c r="F68" s="103">
        <v>4.3</v>
      </c>
      <c r="G68" s="123">
        <v>30.36</v>
      </c>
      <c r="H68" s="56">
        <f t="shared" si="1"/>
        <v>26.06</v>
      </c>
      <c r="I68" s="9" t="s">
        <v>54</v>
      </c>
      <c r="J68" s="9" t="s">
        <v>54</v>
      </c>
      <c r="K68" s="4" t="s">
        <v>54</v>
      </c>
      <c r="M68" s="3" t="s">
        <v>54</v>
      </c>
    </row>
    <row r="69" spans="1:13" x14ac:dyDescent="0.3">
      <c r="A69" s="133"/>
      <c r="B69" s="4" t="s">
        <v>223</v>
      </c>
      <c r="C69" s="70">
        <v>32166356</v>
      </c>
      <c r="D69" s="52">
        <v>43999</v>
      </c>
      <c r="F69" s="107">
        <v>7.9</v>
      </c>
      <c r="G69" s="123">
        <v>10.56</v>
      </c>
      <c r="H69" s="3">
        <f t="shared" si="1"/>
        <v>2.66</v>
      </c>
    </row>
    <row r="70" spans="1:13" x14ac:dyDescent="0.3">
      <c r="A70" s="133"/>
      <c r="B70" s="4" t="s">
        <v>224</v>
      </c>
      <c r="C70" s="70">
        <v>30921386</v>
      </c>
      <c r="D70" s="52">
        <v>44011</v>
      </c>
      <c r="F70" s="107">
        <v>5.9</v>
      </c>
      <c r="G70" s="123">
        <v>15.08</v>
      </c>
      <c r="H70" s="3">
        <f t="shared" si="1"/>
        <v>9.18</v>
      </c>
    </row>
    <row r="71" spans="1:13" x14ac:dyDescent="0.3">
      <c r="A71" s="133"/>
      <c r="B71" s="4" t="s">
        <v>225</v>
      </c>
      <c r="C71" s="70">
        <v>29530766</v>
      </c>
      <c r="D71" s="52">
        <v>44013</v>
      </c>
      <c r="F71" s="103">
        <v>1.1000000000000001</v>
      </c>
      <c r="G71" s="67">
        <v>4.8899999999999997</v>
      </c>
      <c r="H71" s="3">
        <f t="shared" si="1"/>
        <v>3.7899999999999996</v>
      </c>
    </row>
    <row r="72" spans="1:13" x14ac:dyDescent="0.3">
      <c r="A72" s="133"/>
      <c r="B72" s="4" t="s">
        <v>226</v>
      </c>
      <c r="C72" s="70">
        <v>32099641</v>
      </c>
      <c r="D72" s="52">
        <v>44018</v>
      </c>
      <c r="E72" s="9" t="s">
        <v>308</v>
      </c>
      <c r="F72" s="107">
        <v>1.1000000000000001</v>
      </c>
      <c r="G72" s="67"/>
      <c r="H72" s="3">
        <f t="shared" si="1"/>
        <v>-1.1000000000000001</v>
      </c>
    </row>
    <row r="73" spans="1:13" x14ac:dyDescent="0.3">
      <c r="A73" s="133"/>
      <c r="B73" s="4" t="s">
        <v>227</v>
      </c>
      <c r="C73" s="70">
        <v>32833137</v>
      </c>
      <c r="D73" s="52">
        <v>44020</v>
      </c>
      <c r="F73" s="103">
        <v>6.93</v>
      </c>
      <c r="G73" s="67">
        <v>2.8</v>
      </c>
      <c r="H73" s="3">
        <f t="shared" si="1"/>
        <v>-4.13</v>
      </c>
    </row>
    <row r="74" spans="1:13" x14ac:dyDescent="0.3">
      <c r="A74" s="133"/>
      <c r="B74" s="4" t="s">
        <v>228</v>
      </c>
      <c r="C74" s="70">
        <v>15075284</v>
      </c>
      <c r="D74" s="52">
        <v>44025</v>
      </c>
      <c r="F74" s="107">
        <v>7.2</v>
      </c>
      <c r="G74" s="123">
        <v>10.01</v>
      </c>
      <c r="H74" s="3">
        <f t="shared" si="1"/>
        <v>2.8099999999999996</v>
      </c>
    </row>
    <row r="75" spans="1:13" x14ac:dyDescent="0.3">
      <c r="A75" s="133"/>
      <c r="B75" s="4" t="s">
        <v>211</v>
      </c>
      <c r="C75" s="70">
        <v>32536359</v>
      </c>
      <c r="D75" s="52">
        <v>44048</v>
      </c>
      <c r="F75" s="107">
        <v>1.1000000000000001</v>
      </c>
      <c r="G75" s="67">
        <v>3.59</v>
      </c>
      <c r="H75" s="3">
        <f t="shared" si="1"/>
        <v>2.4899999999999998</v>
      </c>
    </row>
    <row r="76" spans="1:13" x14ac:dyDescent="0.3">
      <c r="A76" s="133"/>
      <c r="B76" s="4" t="s">
        <v>212</v>
      </c>
      <c r="C76" s="70">
        <v>15285423</v>
      </c>
      <c r="D76" s="52">
        <v>44055</v>
      </c>
      <c r="E76" s="9" t="s">
        <v>309</v>
      </c>
      <c r="F76" s="103">
        <v>5.5</v>
      </c>
      <c r="G76" s="123">
        <v>50.71</v>
      </c>
      <c r="H76" s="56">
        <f t="shared" si="1"/>
        <v>45.21</v>
      </c>
      <c r="I76" s="9" t="s">
        <v>54</v>
      </c>
      <c r="J76" s="9" t="s">
        <v>54</v>
      </c>
      <c r="K76" s="4" t="s">
        <v>54</v>
      </c>
    </row>
    <row r="77" spans="1:13" x14ac:dyDescent="0.3">
      <c r="A77" s="133"/>
      <c r="B77" s="4" t="s">
        <v>213</v>
      </c>
      <c r="C77" s="70">
        <v>32662777</v>
      </c>
      <c r="D77" s="52">
        <v>44062</v>
      </c>
      <c r="F77" s="103">
        <v>0.3</v>
      </c>
      <c r="G77" s="67">
        <v>4</v>
      </c>
      <c r="H77" s="3">
        <f t="shared" si="1"/>
        <v>3.7</v>
      </c>
    </row>
    <row r="78" spans="1:13" x14ac:dyDescent="0.3">
      <c r="A78" s="133"/>
      <c r="B78" s="4" t="s">
        <v>214</v>
      </c>
      <c r="C78" s="70">
        <v>13358907</v>
      </c>
      <c r="D78" s="52">
        <v>44083</v>
      </c>
      <c r="F78" s="103">
        <v>0.09</v>
      </c>
      <c r="G78" s="123">
        <v>20.2</v>
      </c>
      <c r="H78" s="56">
        <f t="shared" si="1"/>
        <v>20.11</v>
      </c>
      <c r="I78" s="9" t="s">
        <v>54</v>
      </c>
      <c r="J78" s="9" t="s">
        <v>54</v>
      </c>
      <c r="K78" s="4" t="s">
        <v>54</v>
      </c>
    </row>
    <row r="79" spans="1:13" x14ac:dyDescent="0.3">
      <c r="A79" s="133"/>
      <c r="B79" s="4" t="s">
        <v>35</v>
      </c>
      <c r="C79" s="70">
        <v>31976738</v>
      </c>
      <c r="D79" s="52">
        <v>44088</v>
      </c>
      <c r="F79" s="103">
        <v>12.64</v>
      </c>
      <c r="G79" s="67">
        <v>11.62</v>
      </c>
      <c r="H79" s="3">
        <f t="shared" si="1"/>
        <v>-1.0200000000000014</v>
      </c>
    </row>
    <row r="80" spans="1:13" x14ac:dyDescent="0.3">
      <c r="A80" s="133"/>
      <c r="B80" s="4" t="s">
        <v>215</v>
      </c>
      <c r="C80" s="70">
        <v>20594059</v>
      </c>
      <c r="D80" s="52">
        <v>44095</v>
      </c>
      <c r="F80" s="107">
        <v>8.6</v>
      </c>
      <c r="G80" s="123">
        <v>12.77</v>
      </c>
      <c r="H80" s="3">
        <f t="shared" si="1"/>
        <v>4.17</v>
      </c>
    </row>
    <row r="81" spans="1:11" x14ac:dyDescent="0.3">
      <c r="A81" s="133"/>
      <c r="B81" s="4" t="s">
        <v>216</v>
      </c>
      <c r="C81" s="70">
        <v>19915074</v>
      </c>
      <c r="D81" s="52">
        <v>44102</v>
      </c>
      <c r="F81" s="107">
        <v>3.4</v>
      </c>
      <c r="G81" s="123">
        <v>35.01</v>
      </c>
      <c r="H81" s="56">
        <f t="shared" si="1"/>
        <v>31.61</v>
      </c>
      <c r="I81" s="9" t="s">
        <v>54</v>
      </c>
      <c r="J81" s="9" t="s">
        <v>54</v>
      </c>
    </row>
    <row r="82" spans="1:11" x14ac:dyDescent="0.3">
      <c r="A82" s="133"/>
      <c r="B82" s="4" t="s">
        <v>217</v>
      </c>
      <c r="C82" s="70">
        <v>18807815</v>
      </c>
      <c r="D82" s="52">
        <v>44109</v>
      </c>
      <c r="E82" s="9" t="s">
        <v>310</v>
      </c>
      <c r="F82" s="107">
        <v>5.0999999999999996</v>
      </c>
      <c r="G82" s="123">
        <v>44.05</v>
      </c>
      <c r="H82" s="56">
        <f t="shared" si="1"/>
        <v>38.949999999999996</v>
      </c>
      <c r="I82" s="9" t="s">
        <v>54</v>
      </c>
      <c r="J82" s="9" t="s">
        <v>54</v>
      </c>
      <c r="K82" s="4" t="s">
        <v>54</v>
      </c>
    </row>
    <row r="83" spans="1:11" x14ac:dyDescent="0.3">
      <c r="A83" s="133"/>
      <c r="B83" s="4" t="s">
        <v>218</v>
      </c>
      <c r="C83" s="70">
        <v>31997773</v>
      </c>
      <c r="D83" s="52">
        <v>44111</v>
      </c>
      <c r="F83" s="107">
        <v>0.7</v>
      </c>
      <c r="G83" s="67">
        <v>8.4</v>
      </c>
      <c r="H83" s="3">
        <f t="shared" si="1"/>
        <v>7.7</v>
      </c>
    </row>
    <row r="84" spans="1:11" x14ac:dyDescent="0.3">
      <c r="A84" s="133"/>
      <c r="B84" s="4" t="s">
        <v>219</v>
      </c>
      <c r="C84" s="70">
        <v>28418166</v>
      </c>
      <c r="D84" s="52">
        <v>44116</v>
      </c>
      <c r="F84" s="107">
        <v>6.2</v>
      </c>
      <c r="G84" s="123">
        <v>10.8</v>
      </c>
      <c r="H84" s="3">
        <f t="shared" si="1"/>
        <v>4.6000000000000005</v>
      </c>
    </row>
    <row r="85" spans="1:11" x14ac:dyDescent="0.3">
      <c r="A85" s="133"/>
      <c r="B85" s="4" t="s">
        <v>220</v>
      </c>
      <c r="C85" s="70">
        <v>15239329</v>
      </c>
      <c r="D85" s="52">
        <v>44118</v>
      </c>
      <c r="E85" s="9" t="s">
        <v>310</v>
      </c>
      <c r="F85" s="107">
        <v>2.6</v>
      </c>
      <c r="G85" s="123">
        <v>29.17</v>
      </c>
      <c r="H85" s="56">
        <f t="shared" si="1"/>
        <v>26.57</v>
      </c>
      <c r="I85" s="9" t="s">
        <v>54</v>
      </c>
      <c r="J85" s="9" t="s">
        <v>54</v>
      </c>
      <c r="K85" s="4" t="s">
        <v>54</v>
      </c>
    </row>
    <row r="86" spans="1:11" x14ac:dyDescent="0.3">
      <c r="A86" s="133"/>
      <c r="B86" s="4" t="s">
        <v>204</v>
      </c>
      <c r="C86" s="70">
        <v>32798979</v>
      </c>
      <c r="D86" s="52">
        <v>44132</v>
      </c>
      <c r="F86" s="107">
        <v>5.26</v>
      </c>
      <c r="G86" s="123">
        <v>18.88</v>
      </c>
      <c r="H86" s="56">
        <f t="shared" ref="H86:H101" si="2">G86-F86</f>
        <v>13.62</v>
      </c>
      <c r="I86" s="9" t="s">
        <v>54</v>
      </c>
    </row>
    <row r="87" spans="1:11" x14ac:dyDescent="0.3">
      <c r="A87" s="133"/>
      <c r="B87" s="4" t="s">
        <v>205</v>
      </c>
      <c r="C87" s="70">
        <v>32806616</v>
      </c>
      <c r="D87" s="52">
        <v>44139</v>
      </c>
      <c r="F87" s="103">
        <v>6</v>
      </c>
      <c r="G87" s="123">
        <v>13.46</v>
      </c>
      <c r="H87" s="3">
        <f t="shared" si="2"/>
        <v>7.4600000000000009</v>
      </c>
    </row>
    <row r="88" spans="1:11" x14ac:dyDescent="0.3">
      <c r="A88" s="133"/>
      <c r="B88" s="4" t="s">
        <v>206</v>
      </c>
      <c r="C88" s="70">
        <v>31952686</v>
      </c>
      <c r="D88" s="52">
        <v>44144</v>
      </c>
      <c r="F88" s="103">
        <v>5.0999999999999996</v>
      </c>
      <c r="G88" s="67">
        <v>8.14</v>
      </c>
      <c r="H88" s="3">
        <f t="shared" si="2"/>
        <v>3.0400000000000009</v>
      </c>
    </row>
    <row r="89" spans="1:11" x14ac:dyDescent="0.3">
      <c r="A89" s="133"/>
      <c r="B89" s="4" t="s">
        <v>207</v>
      </c>
      <c r="C89" s="70">
        <v>32094716</v>
      </c>
      <c r="D89" s="52">
        <v>44146</v>
      </c>
      <c r="F89" s="103">
        <v>0.8</v>
      </c>
      <c r="G89" s="67">
        <v>9.6999999999999993</v>
      </c>
      <c r="H89" s="3">
        <f t="shared" si="2"/>
        <v>8.8999999999999986</v>
      </c>
    </row>
    <row r="90" spans="1:11" x14ac:dyDescent="0.3">
      <c r="A90" s="133"/>
      <c r="B90" s="4" t="s">
        <v>208</v>
      </c>
      <c r="C90" s="70">
        <v>32170881</v>
      </c>
      <c r="D90" s="52">
        <v>44151</v>
      </c>
      <c r="F90" s="103">
        <v>-5.3</v>
      </c>
      <c r="G90" s="123">
        <v>13.78</v>
      </c>
      <c r="H90" s="56">
        <f t="shared" si="2"/>
        <v>19.079999999999998</v>
      </c>
      <c r="I90" s="9" t="s">
        <v>54</v>
      </c>
    </row>
    <row r="91" spans="1:11" x14ac:dyDescent="0.3">
      <c r="A91" s="133"/>
      <c r="B91" s="4" t="s">
        <v>209</v>
      </c>
      <c r="C91" s="70">
        <v>13011121</v>
      </c>
      <c r="D91" s="52">
        <v>44153</v>
      </c>
      <c r="E91" s="9" t="s">
        <v>311</v>
      </c>
      <c r="F91" s="103">
        <v>0.3</v>
      </c>
      <c r="G91" s="123">
        <v>22.2</v>
      </c>
      <c r="H91" s="56">
        <f t="shared" si="2"/>
        <v>21.9</v>
      </c>
      <c r="I91" s="9" t="s">
        <v>54</v>
      </c>
      <c r="J91" s="9" t="s">
        <v>54</v>
      </c>
      <c r="K91" s="4" t="s">
        <v>54</v>
      </c>
    </row>
    <row r="92" spans="1:11" x14ac:dyDescent="0.3">
      <c r="A92" s="133"/>
      <c r="B92" s="4" t="s">
        <v>210</v>
      </c>
      <c r="C92" s="70">
        <v>11761468</v>
      </c>
      <c r="D92" s="52">
        <v>44158</v>
      </c>
      <c r="E92" s="9" t="s">
        <v>310</v>
      </c>
      <c r="F92" s="103">
        <v>-4.5</v>
      </c>
      <c r="G92" s="123">
        <v>26.59</v>
      </c>
      <c r="H92" s="56">
        <f t="shared" si="2"/>
        <v>31.09</v>
      </c>
      <c r="I92" s="9" t="s">
        <v>54</v>
      </c>
      <c r="J92" s="9" t="s">
        <v>54</v>
      </c>
      <c r="K92" s="4" t="s">
        <v>54</v>
      </c>
    </row>
    <row r="93" spans="1:11" x14ac:dyDescent="0.3">
      <c r="A93" s="133"/>
      <c r="B93" s="4" t="s">
        <v>243</v>
      </c>
      <c r="C93" s="70">
        <v>32683084</v>
      </c>
      <c r="D93" s="52">
        <v>44165</v>
      </c>
      <c r="F93" s="103">
        <v>5.4</v>
      </c>
      <c r="G93" s="123">
        <v>10.79</v>
      </c>
      <c r="H93" s="3">
        <f t="shared" si="2"/>
        <v>5.3899999999999988</v>
      </c>
    </row>
    <row r="94" spans="1:11" x14ac:dyDescent="0.3">
      <c r="A94" s="133"/>
      <c r="B94" s="4" t="s">
        <v>244</v>
      </c>
      <c r="C94" s="70">
        <v>23477216</v>
      </c>
      <c r="D94" s="52">
        <v>44174</v>
      </c>
      <c r="F94" s="103">
        <v>14.44</v>
      </c>
      <c r="G94" s="123">
        <v>13.8</v>
      </c>
      <c r="H94" s="3">
        <f t="shared" si="2"/>
        <v>-0.63999999999999879</v>
      </c>
    </row>
    <row r="95" spans="1:11" x14ac:dyDescent="0.3">
      <c r="A95" s="133"/>
      <c r="B95" s="4" t="s">
        <v>245</v>
      </c>
      <c r="C95" s="70">
        <v>11091688</v>
      </c>
      <c r="D95" s="52">
        <v>44179</v>
      </c>
      <c r="F95" s="103">
        <v>-3.67</v>
      </c>
      <c r="G95" s="123">
        <v>31.17</v>
      </c>
      <c r="H95" s="56">
        <f t="shared" si="2"/>
        <v>34.840000000000003</v>
      </c>
      <c r="I95" s="9" t="s">
        <v>54</v>
      </c>
      <c r="J95" s="9" t="s">
        <v>54</v>
      </c>
      <c r="K95" s="4" t="s">
        <v>54</v>
      </c>
    </row>
    <row r="96" spans="1:11" x14ac:dyDescent="0.3">
      <c r="A96" s="133"/>
      <c r="B96" s="4" t="s">
        <v>198</v>
      </c>
      <c r="C96" s="70">
        <v>30267772</v>
      </c>
      <c r="D96" s="52">
        <v>44181</v>
      </c>
      <c r="F96" s="103">
        <v>-8.25</v>
      </c>
      <c r="G96" s="67">
        <v>3.88</v>
      </c>
      <c r="H96" s="56">
        <f t="shared" si="2"/>
        <v>12.129999999999999</v>
      </c>
    </row>
    <row r="97" spans="1:8" x14ac:dyDescent="0.3">
      <c r="A97" s="133"/>
      <c r="B97" s="4" t="s">
        <v>199</v>
      </c>
      <c r="C97" s="70">
        <v>32657977</v>
      </c>
      <c r="D97" s="52">
        <v>44186</v>
      </c>
      <c r="F97" s="103">
        <v>7.1</v>
      </c>
      <c r="G97" s="123">
        <v>13.21</v>
      </c>
      <c r="H97" s="3">
        <f t="shared" si="2"/>
        <v>6.1100000000000012</v>
      </c>
    </row>
    <row r="98" spans="1:8" x14ac:dyDescent="0.3">
      <c r="A98" s="133"/>
      <c r="B98" s="4" t="s">
        <v>200</v>
      </c>
      <c r="C98" s="70">
        <v>18912337</v>
      </c>
      <c r="D98" s="52">
        <v>44188</v>
      </c>
      <c r="F98" s="103">
        <v>-1.97</v>
      </c>
      <c r="G98" s="67">
        <v>9.27</v>
      </c>
      <c r="H98" s="56">
        <f t="shared" si="2"/>
        <v>11.24</v>
      </c>
    </row>
    <row r="99" spans="1:8" x14ac:dyDescent="0.3">
      <c r="A99" s="133"/>
      <c r="B99" s="4" t="s">
        <v>201</v>
      </c>
      <c r="C99" s="70">
        <v>31005946</v>
      </c>
      <c r="D99" s="52">
        <v>44193</v>
      </c>
      <c r="F99" s="103">
        <v>5.0999999999999996</v>
      </c>
      <c r="G99" s="67">
        <v>-1.94</v>
      </c>
      <c r="H99" s="3">
        <f t="shared" si="2"/>
        <v>-7.0399999999999991</v>
      </c>
    </row>
    <row r="100" spans="1:8" x14ac:dyDescent="0.3">
      <c r="A100" s="133"/>
      <c r="B100" s="4" t="s">
        <v>202</v>
      </c>
      <c r="C100" s="70">
        <v>27678028</v>
      </c>
      <c r="D100" s="52">
        <v>44214</v>
      </c>
      <c r="F100" s="103">
        <v>0.62</v>
      </c>
      <c r="G100" s="2">
        <v>3.63</v>
      </c>
      <c r="H100" s="3">
        <f t="shared" si="2"/>
        <v>3.01</v>
      </c>
    </row>
    <row r="101" spans="1:8" x14ac:dyDescent="0.3">
      <c r="A101" s="133"/>
      <c r="B101" s="4" t="s">
        <v>203</v>
      </c>
      <c r="C101" s="70">
        <v>13429025</v>
      </c>
      <c r="D101" s="52">
        <v>44228</v>
      </c>
      <c r="F101" s="103">
        <v>-7.55</v>
      </c>
      <c r="G101" s="2">
        <v>8.9600000000000009</v>
      </c>
      <c r="H101" s="56">
        <f t="shared" si="2"/>
        <v>16.510000000000002</v>
      </c>
    </row>
  </sheetData>
  <mergeCells count="2">
    <mergeCell ref="A2:A26"/>
    <mergeCell ref="A27:A10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workbookViewId="0">
      <selection activeCell="E12" sqref="E12"/>
    </sheetView>
  </sheetViews>
  <sheetFormatPr defaultRowHeight="16.5" x14ac:dyDescent="0.3"/>
  <cols>
    <col min="1" max="1" width="9" style="2"/>
    <col min="2" max="2" width="9" style="3"/>
    <col min="3" max="3" width="13.125" style="2" customWidth="1"/>
    <col min="4" max="4" width="15.625" style="2" customWidth="1"/>
    <col min="5" max="5" width="16.625" style="2" customWidth="1"/>
    <col min="6" max="6" width="9" style="2"/>
    <col min="7" max="7" width="9" style="3"/>
    <col min="8" max="9" width="9" style="2"/>
    <col min="10" max="10" width="9" style="4"/>
    <col min="11" max="25" width="9" style="2"/>
    <col min="26" max="40" width="12.625" style="2" customWidth="1"/>
    <col min="41" max="41" width="12.625" style="3" customWidth="1"/>
    <col min="42" max="16384" width="9" style="2"/>
  </cols>
  <sheetData>
    <row r="1" spans="1:41" x14ac:dyDescent="0.3">
      <c r="F1" s="143" t="s">
        <v>175</v>
      </c>
      <c r="G1" s="144"/>
      <c r="H1" s="145" t="s">
        <v>176</v>
      </c>
      <c r="I1" s="144"/>
      <c r="J1" s="137" t="s">
        <v>70</v>
      </c>
      <c r="K1" s="136"/>
      <c r="L1" s="136"/>
      <c r="M1" s="136"/>
      <c r="N1" s="136"/>
      <c r="O1" s="136"/>
      <c r="P1" s="136"/>
      <c r="Q1" s="138"/>
      <c r="R1" s="137" t="s">
        <v>71</v>
      </c>
      <c r="S1" s="136"/>
      <c r="T1" s="136"/>
      <c r="U1" s="136"/>
      <c r="V1" s="136"/>
      <c r="W1" s="136"/>
      <c r="X1" s="136"/>
      <c r="Y1" s="138"/>
      <c r="Z1" s="137" t="s">
        <v>71</v>
      </c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8"/>
    </row>
    <row r="2" spans="1:41" x14ac:dyDescent="0.3">
      <c r="F2" s="11" t="s">
        <v>179</v>
      </c>
      <c r="G2" s="48" t="s">
        <v>178</v>
      </c>
      <c r="H2" s="11" t="s">
        <v>177</v>
      </c>
      <c r="I2" s="11" t="s">
        <v>178</v>
      </c>
      <c r="J2" s="137" t="s">
        <v>59</v>
      </c>
      <c r="K2" s="136"/>
      <c r="L2" s="136" t="s">
        <v>60</v>
      </c>
      <c r="M2" s="136"/>
      <c r="N2" s="136" t="s">
        <v>61</v>
      </c>
      <c r="O2" s="136"/>
      <c r="P2" s="136" t="s">
        <v>62</v>
      </c>
      <c r="Q2" s="138"/>
      <c r="R2" s="137" t="s">
        <v>59</v>
      </c>
      <c r="S2" s="136"/>
      <c r="T2" s="136" t="s">
        <v>60</v>
      </c>
      <c r="U2" s="136"/>
      <c r="V2" s="136" t="s">
        <v>61</v>
      </c>
      <c r="W2" s="136"/>
      <c r="X2" s="136" t="s">
        <v>62</v>
      </c>
      <c r="Y2" s="138"/>
      <c r="Z2" s="137" t="s">
        <v>64</v>
      </c>
      <c r="AA2" s="136"/>
      <c r="AB2" s="136"/>
      <c r="AC2" s="136"/>
      <c r="AD2" s="136"/>
      <c r="AE2" s="136"/>
      <c r="AF2" s="136"/>
      <c r="AG2" s="138"/>
      <c r="AH2" s="136" t="s">
        <v>69</v>
      </c>
      <c r="AI2" s="136"/>
      <c r="AJ2" s="136"/>
      <c r="AK2" s="136"/>
      <c r="AL2" s="136"/>
      <c r="AM2" s="136"/>
      <c r="AN2" s="136"/>
      <c r="AO2" s="138"/>
    </row>
    <row r="3" spans="1:41" x14ac:dyDescent="0.3">
      <c r="A3" s="5" t="s">
        <v>0</v>
      </c>
      <c r="B3" s="22" t="s">
        <v>1</v>
      </c>
      <c r="C3" s="5" t="s">
        <v>246</v>
      </c>
      <c r="D3" s="5" t="s">
        <v>247</v>
      </c>
      <c r="E3" s="5" t="s">
        <v>248</v>
      </c>
      <c r="F3" s="6" t="s">
        <v>180</v>
      </c>
      <c r="G3" s="45" t="s">
        <v>181</v>
      </c>
      <c r="H3" s="6" t="s">
        <v>182</v>
      </c>
      <c r="I3" s="6" t="s">
        <v>180</v>
      </c>
      <c r="J3" s="19" t="s">
        <v>57</v>
      </c>
      <c r="K3" s="8" t="s">
        <v>58</v>
      </c>
      <c r="L3" s="8" t="s">
        <v>57</v>
      </c>
      <c r="M3" s="8" t="s">
        <v>58</v>
      </c>
      <c r="N3" s="8" t="s">
        <v>57</v>
      </c>
      <c r="O3" s="8" t="s">
        <v>58</v>
      </c>
      <c r="P3" s="8" t="s">
        <v>57</v>
      </c>
      <c r="Q3" s="8" t="s">
        <v>58</v>
      </c>
      <c r="R3" s="19" t="s">
        <v>57</v>
      </c>
      <c r="S3" s="8" t="s">
        <v>58</v>
      </c>
      <c r="T3" s="8" t="s">
        <v>57</v>
      </c>
      <c r="U3" s="8" t="s">
        <v>58</v>
      </c>
      <c r="V3" s="8" t="s">
        <v>57</v>
      </c>
      <c r="W3" s="8" t="s">
        <v>58</v>
      </c>
      <c r="X3" s="8" t="s">
        <v>57</v>
      </c>
      <c r="Y3" s="31" t="s">
        <v>58</v>
      </c>
      <c r="Z3" s="19" t="s">
        <v>65</v>
      </c>
      <c r="AA3" s="8" t="s">
        <v>66</v>
      </c>
      <c r="AB3" s="8" t="s">
        <v>68</v>
      </c>
      <c r="AC3" s="8" t="s">
        <v>75</v>
      </c>
      <c r="AD3" s="8" t="s">
        <v>76</v>
      </c>
      <c r="AE3" s="8" t="s">
        <v>72</v>
      </c>
      <c r="AF3" s="8" t="s">
        <v>73</v>
      </c>
      <c r="AG3" s="31" t="s">
        <v>74</v>
      </c>
      <c r="AH3" s="8" t="s">
        <v>65</v>
      </c>
      <c r="AI3" s="8" t="s">
        <v>66</v>
      </c>
      <c r="AJ3" s="8" t="s">
        <v>68</v>
      </c>
      <c r="AK3" s="8" t="s">
        <v>75</v>
      </c>
      <c r="AL3" s="8" t="s">
        <v>76</v>
      </c>
      <c r="AM3" s="8" t="s">
        <v>72</v>
      </c>
      <c r="AN3" s="8" t="s">
        <v>73</v>
      </c>
      <c r="AO3" s="31" t="s">
        <v>67</v>
      </c>
    </row>
    <row r="4" spans="1:41" x14ac:dyDescent="0.3">
      <c r="A4" s="1" t="s">
        <v>2</v>
      </c>
      <c r="B4" s="29" t="s">
        <v>3</v>
      </c>
      <c r="C4" s="58">
        <v>44552</v>
      </c>
      <c r="D4" s="1" t="s">
        <v>265</v>
      </c>
      <c r="E4" s="120" t="s">
        <v>296</v>
      </c>
      <c r="F4" s="2" t="s">
        <v>183</v>
      </c>
      <c r="G4" s="29" t="s">
        <v>184</v>
      </c>
      <c r="H4" s="1">
        <v>373</v>
      </c>
      <c r="I4" s="1">
        <v>297</v>
      </c>
      <c r="J4" s="4">
        <v>233.31</v>
      </c>
      <c r="K4" s="2">
        <v>300.56</v>
      </c>
      <c r="L4" s="2">
        <v>201.77</v>
      </c>
      <c r="M4" s="2">
        <v>306.64</v>
      </c>
      <c r="N4" s="2">
        <v>147.49</v>
      </c>
      <c r="O4" s="2">
        <v>137.63999999999999</v>
      </c>
      <c r="P4" s="2">
        <v>141.57</v>
      </c>
      <c r="Q4" s="3">
        <v>160.69999999999999</v>
      </c>
      <c r="R4" s="2">
        <v>324.39</v>
      </c>
      <c r="S4" s="2">
        <v>297.70999999999998</v>
      </c>
      <c r="T4" s="2">
        <v>392.28</v>
      </c>
      <c r="U4" s="2">
        <v>399.24</v>
      </c>
      <c r="V4" s="2">
        <v>735.49</v>
      </c>
      <c r="W4" s="2">
        <v>611.76</v>
      </c>
      <c r="X4" s="2">
        <v>385.27</v>
      </c>
      <c r="Y4" s="3">
        <v>359.39</v>
      </c>
      <c r="Z4" s="4">
        <v>1232.52</v>
      </c>
      <c r="AA4" s="2">
        <v>1165.5899999999999</v>
      </c>
      <c r="AB4" s="2">
        <v>518.55999999999995</v>
      </c>
      <c r="AC4" s="2">
        <v>1354.56</v>
      </c>
      <c r="AD4" s="2">
        <v>1245.5899999999999</v>
      </c>
      <c r="AE4" s="2">
        <v>1125.8699999999999</v>
      </c>
      <c r="AF4" s="2">
        <v>1326.92</v>
      </c>
      <c r="AG4" s="3">
        <v>1124.56</v>
      </c>
      <c r="AH4" s="4">
        <v>1132.69</v>
      </c>
      <c r="AI4" s="2">
        <v>1119.56</v>
      </c>
      <c r="AJ4" s="2">
        <v>787.56</v>
      </c>
      <c r="AK4" s="2">
        <v>1325.96</v>
      </c>
      <c r="AL4" s="2">
        <v>1247.8499999999999</v>
      </c>
      <c r="AM4" s="2">
        <v>1135.6500000000001</v>
      </c>
      <c r="AN4" s="2">
        <v>1246.8499999999999</v>
      </c>
      <c r="AO4" s="3">
        <v>1135.29</v>
      </c>
    </row>
    <row r="5" spans="1:41" x14ac:dyDescent="0.3">
      <c r="A5" s="1" t="s">
        <v>4</v>
      </c>
      <c r="B5" s="29" t="s">
        <v>5</v>
      </c>
      <c r="C5" s="47">
        <v>44496</v>
      </c>
      <c r="D5" s="1" t="s">
        <v>266</v>
      </c>
      <c r="E5" s="120" t="s">
        <v>267</v>
      </c>
      <c r="F5" s="2">
        <v>292</v>
      </c>
      <c r="G5" s="29">
        <v>250</v>
      </c>
      <c r="H5" s="1">
        <v>365</v>
      </c>
      <c r="I5" s="1">
        <v>288</v>
      </c>
      <c r="J5" s="4">
        <v>110.65</v>
      </c>
      <c r="K5" s="2">
        <v>170.85</v>
      </c>
      <c r="L5" s="2">
        <v>114.58</v>
      </c>
      <c r="M5" s="2">
        <v>115.55</v>
      </c>
      <c r="N5" s="2">
        <v>143.86000000000001</v>
      </c>
      <c r="O5" s="2">
        <v>135.09</v>
      </c>
      <c r="P5" s="2">
        <v>144.15</v>
      </c>
      <c r="Q5" s="3">
        <v>140.05000000000001</v>
      </c>
      <c r="R5" s="2">
        <v>148.07</v>
      </c>
      <c r="S5" s="2">
        <v>220.58</v>
      </c>
      <c r="T5" s="2">
        <v>386.69</v>
      </c>
      <c r="U5" s="2">
        <v>311.02</v>
      </c>
      <c r="V5" s="2">
        <v>323.83999999999997</v>
      </c>
      <c r="W5" s="2">
        <v>131.1</v>
      </c>
      <c r="X5" s="2">
        <v>354.15</v>
      </c>
      <c r="Y5" s="3">
        <v>206.01</v>
      </c>
      <c r="Z5" s="4">
        <v>1687.56</v>
      </c>
      <c r="AA5" s="2">
        <v>1648.54</v>
      </c>
      <c r="AB5" s="2">
        <v>648.59</v>
      </c>
      <c r="AC5" s="2">
        <v>1547.25</v>
      </c>
      <c r="AD5" s="2">
        <v>1754.26</v>
      </c>
      <c r="AE5" s="2">
        <v>1754.59</v>
      </c>
      <c r="AF5" s="2">
        <v>1459.26</v>
      </c>
      <c r="AG5" s="3">
        <v>789.63</v>
      </c>
      <c r="AH5" s="4">
        <v>1548.26</v>
      </c>
      <c r="AI5" s="2">
        <v>1546.89</v>
      </c>
      <c r="AJ5" s="2">
        <v>658.48</v>
      </c>
      <c r="AK5" s="2">
        <v>1348.52</v>
      </c>
      <c r="AL5" s="2">
        <v>1548.96</v>
      </c>
      <c r="AM5" s="2">
        <v>1414.36</v>
      </c>
      <c r="AN5" s="2">
        <v>1425.28</v>
      </c>
      <c r="AO5" s="3">
        <v>771.52</v>
      </c>
    </row>
    <row r="6" spans="1:41" x14ac:dyDescent="0.3">
      <c r="A6" s="1" t="s">
        <v>6</v>
      </c>
      <c r="B6" s="29" t="s">
        <v>45</v>
      </c>
      <c r="C6" s="47">
        <v>44543</v>
      </c>
      <c r="D6" s="1" t="s">
        <v>268</v>
      </c>
      <c r="E6" s="1" t="s">
        <v>263</v>
      </c>
      <c r="F6" s="2">
        <v>364</v>
      </c>
      <c r="G6" s="29">
        <v>366</v>
      </c>
      <c r="H6" s="1">
        <v>397</v>
      </c>
      <c r="I6" s="1">
        <v>306</v>
      </c>
      <c r="J6" s="4">
        <v>119.29</v>
      </c>
      <c r="K6" s="2">
        <v>110.8</v>
      </c>
      <c r="L6" s="2">
        <v>114.8</v>
      </c>
      <c r="M6" s="2">
        <v>82.64</v>
      </c>
      <c r="N6" s="2">
        <v>186.39</v>
      </c>
      <c r="O6" s="2">
        <v>143.86000000000001</v>
      </c>
      <c r="P6" s="2">
        <v>191.64</v>
      </c>
      <c r="Q6" s="3">
        <v>147.84</v>
      </c>
      <c r="R6" s="2">
        <v>98.76</v>
      </c>
      <c r="S6" s="2">
        <v>127.44</v>
      </c>
      <c r="T6" s="2">
        <v>289.08</v>
      </c>
      <c r="U6" s="2">
        <v>152.38999999999999</v>
      </c>
      <c r="V6" s="2">
        <v>516.32000000000005</v>
      </c>
      <c r="W6" s="2">
        <v>202.26</v>
      </c>
      <c r="X6" s="2">
        <v>423.28</v>
      </c>
      <c r="Y6" s="3">
        <v>138.16</v>
      </c>
      <c r="Z6" s="4">
        <v>1458.56</v>
      </c>
      <c r="AA6" s="2">
        <v>1648.58</v>
      </c>
      <c r="AB6" s="2">
        <v>568.54</v>
      </c>
      <c r="AC6" s="2">
        <v>1687.14</v>
      </c>
      <c r="AD6" s="2">
        <v>1625.26</v>
      </c>
      <c r="AE6" s="2">
        <v>1879.26</v>
      </c>
      <c r="AF6" s="2">
        <v>1648.25</v>
      </c>
      <c r="AG6" s="3">
        <v>878.74</v>
      </c>
      <c r="AH6" s="4">
        <v>1625.42</v>
      </c>
      <c r="AI6" s="2">
        <v>1458.54</v>
      </c>
      <c r="AJ6" s="2">
        <v>547.25</v>
      </c>
      <c r="AK6" s="2">
        <v>1458.96</v>
      </c>
      <c r="AL6" s="2">
        <v>1632.25</v>
      </c>
      <c r="AM6" s="2">
        <v>1394.58</v>
      </c>
      <c r="AN6" s="2">
        <v>1798.25</v>
      </c>
      <c r="AO6" s="3">
        <v>658.56</v>
      </c>
    </row>
    <row r="7" spans="1:41" x14ac:dyDescent="0.3">
      <c r="A7" s="1" t="s">
        <v>7</v>
      </c>
      <c r="B7" s="29" t="s">
        <v>46</v>
      </c>
      <c r="C7" s="47">
        <v>44557</v>
      </c>
      <c r="D7" s="1" t="s">
        <v>269</v>
      </c>
      <c r="E7" s="120" t="s">
        <v>270</v>
      </c>
      <c r="F7" s="2">
        <v>282</v>
      </c>
      <c r="G7" s="29">
        <v>282</v>
      </c>
      <c r="H7" s="1">
        <v>407</v>
      </c>
      <c r="I7" s="1">
        <v>391</v>
      </c>
      <c r="J7" s="4">
        <v>54.58</v>
      </c>
      <c r="K7" s="2">
        <v>53.46</v>
      </c>
      <c r="L7" s="2">
        <v>57.37</v>
      </c>
      <c r="M7" s="2">
        <v>36.81</v>
      </c>
      <c r="N7" s="2">
        <v>87.27</v>
      </c>
      <c r="O7" s="2">
        <v>107</v>
      </c>
      <c r="P7" s="2">
        <v>63.01</v>
      </c>
      <c r="Q7" s="3">
        <v>75.66</v>
      </c>
      <c r="R7" s="2">
        <v>67.58</v>
      </c>
      <c r="S7" s="2">
        <v>69.209999999999994</v>
      </c>
      <c r="T7" s="2">
        <v>102.57</v>
      </c>
      <c r="U7" s="2">
        <v>113.02</v>
      </c>
      <c r="V7" s="2">
        <v>97.21</v>
      </c>
      <c r="W7" s="2">
        <v>114.24</v>
      </c>
      <c r="X7" s="2">
        <v>74.25</v>
      </c>
      <c r="Y7" s="3">
        <v>68.290000000000006</v>
      </c>
      <c r="Z7" s="4">
        <v>1578.25</v>
      </c>
      <c r="AA7" s="2">
        <v>1725.13</v>
      </c>
      <c r="AB7" s="2">
        <v>787.21</v>
      </c>
      <c r="AC7" s="2">
        <v>1429.23</v>
      </c>
      <c r="AD7" s="2">
        <v>1547.29</v>
      </c>
      <c r="AE7" s="2">
        <v>1754.26</v>
      </c>
      <c r="AF7" s="2">
        <v>1569.73</v>
      </c>
      <c r="AG7" s="3">
        <v>768.29</v>
      </c>
      <c r="AH7" s="4">
        <v>1325.14</v>
      </c>
      <c r="AI7" s="2">
        <v>1158.25</v>
      </c>
      <c r="AJ7" s="2">
        <v>674.19</v>
      </c>
      <c r="AK7" s="2">
        <v>1325.75</v>
      </c>
      <c r="AL7" s="2">
        <v>1543.97</v>
      </c>
      <c r="AM7" s="2">
        <v>1125.8499999999999</v>
      </c>
      <c r="AN7" s="2">
        <v>1638.45</v>
      </c>
      <c r="AO7" s="3">
        <v>875.25</v>
      </c>
    </row>
    <row r="8" spans="1:41" x14ac:dyDescent="0.3">
      <c r="A8" s="1" t="s">
        <v>8</v>
      </c>
      <c r="B8" s="29" t="s">
        <v>9</v>
      </c>
      <c r="C8" s="47">
        <v>44510</v>
      </c>
      <c r="D8" s="1" t="s">
        <v>271</v>
      </c>
      <c r="E8" s="1" t="s">
        <v>272</v>
      </c>
      <c r="F8" s="2">
        <v>260</v>
      </c>
      <c r="G8" s="29">
        <v>356</v>
      </c>
      <c r="H8" s="1">
        <v>436</v>
      </c>
      <c r="I8" s="1">
        <v>350</v>
      </c>
      <c r="J8" s="4">
        <v>97.62</v>
      </c>
      <c r="K8" s="2">
        <v>136.25</v>
      </c>
      <c r="L8" s="2">
        <v>112.71</v>
      </c>
      <c r="M8" s="2">
        <v>86.59</v>
      </c>
      <c r="N8" s="2">
        <v>110.39</v>
      </c>
      <c r="O8" s="2">
        <v>91.99</v>
      </c>
      <c r="P8" s="2">
        <v>74.48</v>
      </c>
      <c r="Q8" s="3">
        <v>61.91</v>
      </c>
      <c r="R8" s="2">
        <v>102.53</v>
      </c>
      <c r="S8" s="2">
        <v>120.89</v>
      </c>
      <c r="T8" s="2">
        <v>386.1</v>
      </c>
      <c r="U8" s="2">
        <v>364.14</v>
      </c>
      <c r="V8" s="2">
        <v>101.12</v>
      </c>
      <c r="W8" s="2">
        <v>89.76</v>
      </c>
      <c r="X8" s="2">
        <v>129.29</v>
      </c>
      <c r="Y8" s="3">
        <v>75.77</v>
      </c>
      <c r="Z8" s="4">
        <v>1687.59</v>
      </c>
      <c r="AA8" s="2">
        <v>1754.54</v>
      </c>
      <c r="AB8" s="2">
        <v>781.54</v>
      </c>
      <c r="AC8" s="2">
        <v>1754.54</v>
      </c>
      <c r="AD8" s="2">
        <v>1542.21</v>
      </c>
      <c r="AE8" s="2">
        <v>1587.29</v>
      </c>
      <c r="AF8" s="2">
        <v>1692.85</v>
      </c>
      <c r="AG8" s="3">
        <v>846.25</v>
      </c>
      <c r="AH8" s="4">
        <v>1458.54</v>
      </c>
      <c r="AI8" s="2">
        <v>1548.32</v>
      </c>
      <c r="AJ8" s="2">
        <v>745.56</v>
      </c>
      <c r="AK8" s="2">
        <v>1687.58</v>
      </c>
      <c r="AL8" s="2">
        <v>1648.25</v>
      </c>
      <c r="AM8" s="2">
        <v>1745.25</v>
      </c>
      <c r="AN8" s="2">
        <v>1693.16</v>
      </c>
      <c r="AO8" s="3">
        <v>648.27</v>
      </c>
    </row>
    <row r="9" spans="1:41" x14ac:dyDescent="0.3">
      <c r="A9" s="1" t="s">
        <v>10</v>
      </c>
      <c r="B9" s="29" t="s">
        <v>47</v>
      </c>
      <c r="C9" s="47">
        <v>44487</v>
      </c>
      <c r="D9" s="1" t="s">
        <v>273</v>
      </c>
      <c r="E9" s="1" t="s">
        <v>274</v>
      </c>
      <c r="F9" s="2">
        <v>371</v>
      </c>
      <c r="G9" s="29">
        <v>323</v>
      </c>
      <c r="H9" s="1">
        <v>336</v>
      </c>
      <c r="I9" s="1">
        <v>350</v>
      </c>
      <c r="J9" s="4">
        <v>122.68</v>
      </c>
      <c r="K9" s="2">
        <v>103.25</v>
      </c>
      <c r="L9" s="2">
        <v>127.58</v>
      </c>
      <c r="M9" s="2">
        <v>89.43</v>
      </c>
      <c r="N9" s="2">
        <v>107.78</v>
      </c>
      <c r="O9" s="2">
        <v>82.53</v>
      </c>
      <c r="P9" s="2">
        <v>74.489999999999995</v>
      </c>
      <c r="Q9" s="3">
        <v>102.27</v>
      </c>
      <c r="R9" s="2">
        <v>150.57</v>
      </c>
      <c r="S9" s="2">
        <v>83.32</v>
      </c>
      <c r="T9" s="2">
        <v>310.69</v>
      </c>
      <c r="U9" s="2">
        <v>264.60000000000002</v>
      </c>
      <c r="V9" s="2">
        <v>189.15</v>
      </c>
      <c r="W9" s="2">
        <v>152.72</v>
      </c>
      <c r="X9" s="2">
        <v>235.74</v>
      </c>
      <c r="Y9" s="3">
        <v>149.13</v>
      </c>
      <c r="Z9" s="4">
        <v>1567.54</v>
      </c>
      <c r="AA9" s="2">
        <v>1543.56</v>
      </c>
      <c r="AB9" s="2">
        <v>765.54</v>
      </c>
      <c r="AC9" s="2">
        <v>1723.23</v>
      </c>
      <c r="AD9" s="2">
        <v>1534.24</v>
      </c>
      <c r="AE9" s="2">
        <v>1643.25</v>
      </c>
      <c r="AF9" s="2">
        <v>1487.13</v>
      </c>
      <c r="AG9" s="3">
        <v>978.69</v>
      </c>
      <c r="AH9" s="4">
        <v>1432.56</v>
      </c>
      <c r="AI9" s="2">
        <v>1325.21</v>
      </c>
      <c r="AJ9" s="2">
        <v>721.15</v>
      </c>
      <c r="AK9" s="2">
        <v>1239.6099999999999</v>
      </c>
      <c r="AL9" s="2">
        <v>1428.19</v>
      </c>
      <c r="AM9" s="2">
        <v>1416.98</v>
      </c>
      <c r="AN9" s="2">
        <v>1528.63</v>
      </c>
      <c r="AO9" s="3">
        <v>587.65</v>
      </c>
    </row>
    <row r="10" spans="1:41" x14ac:dyDescent="0.3">
      <c r="A10" s="1" t="s">
        <v>11</v>
      </c>
      <c r="B10" s="29" t="s">
        <v>48</v>
      </c>
      <c r="C10" s="47">
        <v>44564</v>
      </c>
      <c r="D10" s="1" t="s">
        <v>275</v>
      </c>
      <c r="E10" s="120" t="s">
        <v>276</v>
      </c>
      <c r="F10" s="2">
        <v>323</v>
      </c>
      <c r="G10" s="29">
        <v>349</v>
      </c>
      <c r="H10" s="1">
        <v>333</v>
      </c>
      <c r="I10" s="1">
        <v>414</v>
      </c>
      <c r="J10" s="4">
        <v>165.5</v>
      </c>
      <c r="K10" s="2">
        <v>142.44</v>
      </c>
      <c r="L10" s="2">
        <v>110.5</v>
      </c>
      <c r="M10" s="2">
        <v>128.38999999999999</v>
      </c>
      <c r="N10" s="2">
        <v>136.93</v>
      </c>
      <c r="O10" s="2">
        <v>133.36000000000001</v>
      </c>
      <c r="P10" s="2">
        <v>124.66</v>
      </c>
      <c r="Q10" s="3">
        <v>109.68</v>
      </c>
      <c r="R10" s="2">
        <v>145.25</v>
      </c>
      <c r="S10" s="2">
        <v>146.25</v>
      </c>
      <c r="T10" s="2">
        <v>135.28</v>
      </c>
      <c r="U10" s="2">
        <v>154.22999999999999</v>
      </c>
      <c r="V10" s="2">
        <v>146.22999999999999</v>
      </c>
      <c r="W10" s="2">
        <v>165.28</v>
      </c>
      <c r="X10" s="2">
        <v>115.23</v>
      </c>
      <c r="Y10" s="3">
        <v>101.26</v>
      </c>
      <c r="Z10" s="4">
        <v>1458.25</v>
      </c>
      <c r="AA10" s="2">
        <v>1315.29</v>
      </c>
      <c r="AB10" s="2">
        <v>789.28</v>
      </c>
      <c r="AC10" s="2">
        <v>1632.84</v>
      </c>
      <c r="AD10" s="2">
        <v>1547.29</v>
      </c>
      <c r="AE10" s="2">
        <v>1436.63</v>
      </c>
      <c r="AF10" s="2">
        <v>1348.79</v>
      </c>
      <c r="AG10" s="3">
        <v>825.2</v>
      </c>
      <c r="AH10" s="2">
        <v>1348.29</v>
      </c>
      <c r="AI10" s="2">
        <v>1396.82</v>
      </c>
      <c r="AJ10" s="2">
        <v>696.51</v>
      </c>
      <c r="AK10" s="2">
        <v>1325.85</v>
      </c>
      <c r="AL10" s="2">
        <v>1393.74</v>
      </c>
      <c r="AM10" s="2">
        <v>1348.59</v>
      </c>
      <c r="AN10" s="2">
        <v>1366.87</v>
      </c>
      <c r="AO10" s="3">
        <v>692.44</v>
      </c>
    </row>
    <row r="11" spans="1:41" x14ac:dyDescent="0.3">
      <c r="A11" s="1" t="s">
        <v>12</v>
      </c>
      <c r="B11" s="29" t="s">
        <v>49</v>
      </c>
      <c r="C11" s="47">
        <v>44536</v>
      </c>
      <c r="D11" s="1" t="s">
        <v>264</v>
      </c>
      <c r="E11" s="120" t="s">
        <v>277</v>
      </c>
      <c r="F11" s="2">
        <v>327</v>
      </c>
      <c r="G11" s="29">
        <v>394</v>
      </c>
      <c r="H11" s="1">
        <v>316</v>
      </c>
      <c r="I11" s="1">
        <v>317</v>
      </c>
      <c r="J11" s="4">
        <v>197.99</v>
      </c>
      <c r="K11" s="2">
        <v>255.14</v>
      </c>
      <c r="L11" s="2">
        <v>214.2</v>
      </c>
      <c r="M11" s="2">
        <v>197.12</v>
      </c>
      <c r="N11" s="2">
        <v>233.36</v>
      </c>
      <c r="O11" s="2">
        <v>260.18</v>
      </c>
      <c r="P11" s="2">
        <v>202.11</v>
      </c>
      <c r="Q11" s="3">
        <v>290.33999999999997</v>
      </c>
      <c r="R11" s="2">
        <v>275.17</v>
      </c>
      <c r="S11" s="2">
        <v>261.38</v>
      </c>
      <c r="T11" s="2">
        <v>408.91</v>
      </c>
      <c r="U11" s="2">
        <v>277.55</v>
      </c>
      <c r="V11" s="2">
        <v>454.24</v>
      </c>
      <c r="W11" s="2">
        <v>440.69</v>
      </c>
      <c r="X11" s="2">
        <v>395.78</v>
      </c>
      <c r="Y11" s="3">
        <v>343.27</v>
      </c>
      <c r="Z11" s="4">
        <v>1954.15</v>
      </c>
      <c r="AA11" s="2">
        <v>1695.36</v>
      </c>
      <c r="AB11" s="2">
        <v>712.45</v>
      </c>
      <c r="AC11" s="2">
        <v>1755.32</v>
      </c>
      <c r="AD11" s="2">
        <v>1658.54</v>
      </c>
      <c r="AE11" s="2">
        <v>1784.52</v>
      </c>
      <c r="AF11" s="2">
        <v>1625.56</v>
      </c>
      <c r="AG11" s="3">
        <v>1362.64</v>
      </c>
      <c r="AH11" s="2">
        <v>1730.91</v>
      </c>
      <c r="AI11" s="2">
        <v>1398.22</v>
      </c>
      <c r="AJ11" s="2">
        <v>674.3</v>
      </c>
      <c r="AK11" s="2">
        <v>1546.26</v>
      </c>
      <c r="AL11" s="2">
        <v>1532.65</v>
      </c>
      <c r="AM11" s="2">
        <v>1543.58</v>
      </c>
      <c r="AN11" s="2">
        <v>1453.28</v>
      </c>
      <c r="AO11" s="3">
        <v>844.8</v>
      </c>
    </row>
    <row r="12" spans="1:41" x14ac:dyDescent="0.3">
      <c r="A12" s="1" t="s">
        <v>13</v>
      </c>
      <c r="B12" s="29" t="s">
        <v>14</v>
      </c>
      <c r="C12" s="47">
        <v>44524</v>
      </c>
      <c r="D12" s="1" t="s">
        <v>279</v>
      </c>
      <c r="E12" s="1" t="s">
        <v>278</v>
      </c>
      <c r="F12" s="2">
        <v>351</v>
      </c>
      <c r="G12" s="29">
        <v>277</v>
      </c>
      <c r="H12" s="1">
        <v>312</v>
      </c>
      <c r="I12" s="1">
        <v>329</v>
      </c>
      <c r="J12" s="4">
        <v>101.06</v>
      </c>
      <c r="K12" s="2">
        <v>110.77</v>
      </c>
      <c r="L12" s="2">
        <v>117.4</v>
      </c>
      <c r="M12" s="2">
        <v>102.25</v>
      </c>
      <c r="N12" s="2">
        <v>260.48</v>
      </c>
      <c r="O12" s="2">
        <v>194.21</v>
      </c>
      <c r="P12" s="2">
        <v>228.56</v>
      </c>
      <c r="Q12" s="3">
        <v>183</v>
      </c>
      <c r="R12" s="2">
        <v>137.19</v>
      </c>
      <c r="S12" s="2">
        <v>157.54</v>
      </c>
      <c r="T12" s="2">
        <v>315.41000000000003</v>
      </c>
      <c r="U12" s="2">
        <v>249.65</v>
      </c>
      <c r="V12" s="2">
        <v>350.51</v>
      </c>
      <c r="W12" s="2">
        <v>328.32</v>
      </c>
      <c r="X12" s="2">
        <v>320.68</v>
      </c>
      <c r="Y12" s="3">
        <v>327.37</v>
      </c>
      <c r="Z12" s="4">
        <v>1497.46</v>
      </c>
      <c r="AA12" s="2">
        <v>1261.0999999999999</v>
      </c>
      <c r="AB12" s="2">
        <v>594.4</v>
      </c>
      <c r="AC12" s="2">
        <v>1657.24</v>
      </c>
      <c r="AD12" s="2">
        <v>1237.6500000000001</v>
      </c>
      <c r="AE12" s="2">
        <v>1634.74</v>
      </c>
      <c r="AF12" s="2">
        <v>1228.47</v>
      </c>
      <c r="AG12" s="3">
        <v>602.89</v>
      </c>
      <c r="AH12" s="2">
        <v>1172.7</v>
      </c>
      <c r="AI12" s="2">
        <v>1234.6300000000001</v>
      </c>
      <c r="AJ12" s="2">
        <v>471.03</v>
      </c>
      <c r="AK12" s="2">
        <v>1323.24</v>
      </c>
      <c r="AL12" s="2">
        <v>1324.25</v>
      </c>
      <c r="AM12" s="2">
        <v>1183.98</v>
      </c>
      <c r="AN12" s="2">
        <v>1181.01</v>
      </c>
      <c r="AO12" s="3">
        <v>377.4</v>
      </c>
    </row>
    <row r="13" spans="1:41" x14ac:dyDescent="0.3">
      <c r="A13" s="1" t="s">
        <v>15</v>
      </c>
      <c r="B13" s="29" t="s">
        <v>16</v>
      </c>
      <c r="C13" s="47">
        <v>44517</v>
      </c>
      <c r="D13" s="1" t="s">
        <v>280</v>
      </c>
      <c r="E13" s="1" t="s">
        <v>263</v>
      </c>
      <c r="F13" s="2">
        <v>397</v>
      </c>
      <c r="G13" s="29">
        <v>260</v>
      </c>
      <c r="H13" s="1">
        <v>450</v>
      </c>
      <c r="I13" s="1">
        <v>318</v>
      </c>
      <c r="J13" s="4">
        <v>419</v>
      </c>
      <c r="K13" s="2">
        <v>179.56</v>
      </c>
      <c r="L13" s="2">
        <v>82.89</v>
      </c>
      <c r="M13" s="2">
        <v>90.59</v>
      </c>
      <c r="N13" s="2">
        <v>114.77</v>
      </c>
      <c r="O13" s="2">
        <v>126.43</v>
      </c>
      <c r="P13" s="2">
        <v>120.3</v>
      </c>
      <c r="Q13" s="3">
        <v>101.79</v>
      </c>
      <c r="R13" s="2">
        <v>247.91</v>
      </c>
      <c r="S13" s="2">
        <v>138.33000000000001</v>
      </c>
      <c r="T13" s="2">
        <v>287.88</v>
      </c>
      <c r="U13" s="2">
        <v>223.36</v>
      </c>
      <c r="V13" s="2">
        <v>292.33</v>
      </c>
      <c r="W13" s="2">
        <v>384.91</v>
      </c>
      <c r="X13" s="2">
        <v>544.17999999999995</v>
      </c>
      <c r="Y13" s="3">
        <v>388.29</v>
      </c>
      <c r="Z13" s="4">
        <v>1322.56</v>
      </c>
      <c r="AA13" s="2">
        <v>1065.72</v>
      </c>
      <c r="AB13" s="2">
        <v>647.38</v>
      </c>
      <c r="AC13" s="2">
        <v>1577.6</v>
      </c>
      <c r="AD13" s="2">
        <v>1357.94</v>
      </c>
      <c r="AE13" s="2">
        <v>1433.5</v>
      </c>
      <c r="AF13" s="2">
        <v>1225.26</v>
      </c>
      <c r="AG13" s="3">
        <v>753.64</v>
      </c>
      <c r="AH13" s="2">
        <v>1200.6199999999999</v>
      </c>
      <c r="AI13" s="2">
        <v>1266.2</v>
      </c>
      <c r="AJ13" s="2">
        <v>573.58000000000004</v>
      </c>
      <c r="AK13" s="2">
        <v>1383.5</v>
      </c>
      <c r="AL13" s="2">
        <v>1483.86</v>
      </c>
      <c r="AM13" s="2">
        <v>1331.11</v>
      </c>
      <c r="AN13" s="2">
        <v>1505.09</v>
      </c>
      <c r="AO13" s="3">
        <v>753.81</v>
      </c>
    </row>
    <row r="14" spans="1:41" x14ac:dyDescent="0.3">
      <c r="A14" s="1" t="s">
        <v>17</v>
      </c>
      <c r="B14" s="29" t="s">
        <v>18</v>
      </c>
      <c r="C14" s="47">
        <v>44566</v>
      </c>
      <c r="D14" s="1" t="s">
        <v>281</v>
      </c>
      <c r="E14" s="1" t="s">
        <v>282</v>
      </c>
      <c r="F14" s="2">
        <v>326</v>
      </c>
      <c r="G14" s="29">
        <v>313</v>
      </c>
      <c r="H14" s="1">
        <v>407</v>
      </c>
      <c r="I14" s="1">
        <v>419</v>
      </c>
      <c r="J14" s="4">
        <v>127.84</v>
      </c>
      <c r="K14" s="2">
        <v>93.26</v>
      </c>
      <c r="L14" s="2">
        <v>119.91</v>
      </c>
      <c r="M14" s="2">
        <v>142.91</v>
      </c>
      <c r="N14" s="2">
        <v>137.57</v>
      </c>
      <c r="O14" s="2">
        <v>163.66</v>
      </c>
      <c r="P14" s="2">
        <v>125.91</v>
      </c>
      <c r="Q14" s="3">
        <v>148.32</v>
      </c>
      <c r="R14" s="2">
        <v>160.77000000000001</v>
      </c>
      <c r="S14" s="2">
        <v>76.22</v>
      </c>
      <c r="T14" s="2">
        <v>269.38</v>
      </c>
      <c r="U14" s="2">
        <v>294.83</v>
      </c>
      <c r="V14" s="2">
        <v>122.12</v>
      </c>
      <c r="W14" s="2">
        <v>289.8</v>
      </c>
      <c r="X14" s="2">
        <v>173.72</v>
      </c>
      <c r="Y14" s="3">
        <v>330.11</v>
      </c>
      <c r="Z14" s="4">
        <v>1283.5899999999999</v>
      </c>
      <c r="AA14" s="2">
        <v>960.87</v>
      </c>
      <c r="AB14" s="2">
        <v>481.89</v>
      </c>
      <c r="AC14" s="2">
        <v>1348.64</v>
      </c>
      <c r="AD14" s="2">
        <v>1332.77</v>
      </c>
      <c r="AE14" s="2">
        <v>1826.63</v>
      </c>
      <c r="AF14" s="2">
        <v>1636.87</v>
      </c>
      <c r="AG14" s="3">
        <v>949.48</v>
      </c>
      <c r="AH14" s="2">
        <v>705.21</v>
      </c>
      <c r="AI14" s="2">
        <v>954.74</v>
      </c>
      <c r="AJ14" s="2">
        <v>436.02</v>
      </c>
      <c r="AK14" s="2">
        <v>1160.69</v>
      </c>
      <c r="AL14" s="2">
        <v>1315.98</v>
      </c>
      <c r="AM14" s="2">
        <v>1534.92</v>
      </c>
      <c r="AN14" s="2">
        <v>1614.68</v>
      </c>
      <c r="AO14" s="3">
        <v>655.43</v>
      </c>
    </row>
    <row r="15" spans="1:41" x14ac:dyDescent="0.3">
      <c r="A15" s="1" t="s">
        <v>19</v>
      </c>
      <c r="B15" s="29" t="s">
        <v>20</v>
      </c>
      <c r="C15" s="47">
        <v>44531</v>
      </c>
      <c r="D15" s="1" t="s">
        <v>283</v>
      </c>
      <c r="E15" s="1" t="s">
        <v>284</v>
      </c>
      <c r="F15" s="2">
        <v>355</v>
      </c>
      <c r="G15" s="29">
        <v>413</v>
      </c>
      <c r="H15" s="1">
        <v>356</v>
      </c>
      <c r="I15" s="1">
        <v>286</v>
      </c>
      <c r="J15" s="4">
        <v>255.54</v>
      </c>
      <c r="K15" s="2">
        <v>189.24</v>
      </c>
      <c r="L15" s="2">
        <v>190.84</v>
      </c>
      <c r="M15" s="2">
        <v>168.65</v>
      </c>
      <c r="N15" s="2">
        <v>163.62</v>
      </c>
      <c r="O15" s="2">
        <v>236.53</v>
      </c>
      <c r="P15" s="2">
        <v>132.47</v>
      </c>
      <c r="Q15" s="3">
        <v>209.54</v>
      </c>
      <c r="R15" s="2">
        <v>209.22</v>
      </c>
      <c r="S15" s="2">
        <v>164.5</v>
      </c>
      <c r="T15" s="2">
        <v>455.01</v>
      </c>
      <c r="U15" s="2">
        <v>448.81</v>
      </c>
      <c r="V15" s="2">
        <v>282.25</v>
      </c>
      <c r="W15" s="2">
        <v>499.98</v>
      </c>
      <c r="X15" s="2">
        <v>374.36</v>
      </c>
      <c r="Y15" s="3">
        <v>518.04999999999995</v>
      </c>
      <c r="Z15" s="4">
        <v>1222.4000000000001</v>
      </c>
      <c r="AA15" s="2">
        <v>1306.18</v>
      </c>
      <c r="AB15" s="2">
        <v>673.51</v>
      </c>
      <c r="AC15" s="2">
        <v>1165.28</v>
      </c>
      <c r="AD15" s="2">
        <v>1323.79</v>
      </c>
      <c r="AE15" s="2">
        <v>1205.8699999999999</v>
      </c>
      <c r="AF15" s="2">
        <v>1587.52</v>
      </c>
      <c r="AG15" s="3">
        <v>769.08</v>
      </c>
      <c r="AH15" s="2">
        <v>1340.64</v>
      </c>
      <c r="AI15" s="2">
        <v>1370.26</v>
      </c>
      <c r="AJ15" s="2">
        <v>502.49</v>
      </c>
      <c r="AK15" s="2">
        <v>1396.8</v>
      </c>
      <c r="AL15" s="2">
        <v>1339.59</v>
      </c>
      <c r="AM15" s="2">
        <v>1257.71</v>
      </c>
      <c r="AN15" s="2">
        <v>1485.31</v>
      </c>
      <c r="AO15" s="3">
        <v>751</v>
      </c>
    </row>
    <row r="16" spans="1:41" x14ac:dyDescent="0.3">
      <c r="A16" s="1" t="s">
        <v>21</v>
      </c>
      <c r="B16" s="29" t="s">
        <v>50</v>
      </c>
      <c r="C16" s="47">
        <v>44438</v>
      </c>
      <c r="D16" s="1" t="s">
        <v>285</v>
      </c>
      <c r="E16" s="1" t="s">
        <v>249</v>
      </c>
      <c r="F16" s="2">
        <v>353</v>
      </c>
      <c r="G16" s="29">
        <v>407</v>
      </c>
      <c r="H16" s="1">
        <v>361</v>
      </c>
      <c r="I16" s="1">
        <v>352</v>
      </c>
      <c r="J16" s="4">
        <v>125.74</v>
      </c>
      <c r="K16" s="2">
        <v>118.5</v>
      </c>
      <c r="L16" s="2">
        <v>78.709999999999994</v>
      </c>
      <c r="M16" s="2">
        <v>101.79</v>
      </c>
      <c r="N16" s="2">
        <v>88.71</v>
      </c>
      <c r="O16" s="2">
        <v>92.3</v>
      </c>
      <c r="P16" s="2">
        <v>151.97999999999999</v>
      </c>
      <c r="Q16" s="3">
        <v>147.1</v>
      </c>
      <c r="R16" s="2">
        <v>107.04</v>
      </c>
      <c r="S16" s="2">
        <v>157.35</v>
      </c>
      <c r="T16" s="2">
        <v>503.67</v>
      </c>
      <c r="U16" s="2">
        <v>671.61</v>
      </c>
      <c r="V16" s="2">
        <v>174.12</v>
      </c>
      <c r="W16" s="2">
        <v>156.19999999999999</v>
      </c>
      <c r="X16" s="2">
        <v>300.49</v>
      </c>
      <c r="Y16" s="3">
        <v>235.97</v>
      </c>
      <c r="Z16" s="4">
        <v>1181.1500000000001</v>
      </c>
      <c r="AA16" s="2">
        <v>1204</v>
      </c>
      <c r="AB16" s="2">
        <v>594.05999999999995</v>
      </c>
      <c r="AC16" s="2">
        <v>1052.45</v>
      </c>
      <c r="AD16" s="2">
        <v>1134.47</v>
      </c>
      <c r="AE16" s="2">
        <v>1746.3</v>
      </c>
      <c r="AF16" s="2">
        <v>2071.31</v>
      </c>
      <c r="AG16" s="3">
        <v>683.47</v>
      </c>
      <c r="AH16" s="2">
        <v>668.28</v>
      </c>
      <c r="AI16" s="2">
        <v>554.27</v>
      </c>
      <c r="AJ16" s="2">
        <v>302.16000000000003</v>
      </c>
      <c r="AK16" s="2">
        <v>943.19</v>
      </c>
      <c r="AL16" s="2">
        <v>840.94</v>
      </c>
      <c r="AM16" s="2">
        <v>1749.32</v>
      </c>
      <c r="AN16" s="2">
        <v>1417.22</v>
      </c>
      <c r="AO16" s="3">
        <v>564.75</v>
      </c>
    </row>
    <row r="17" spans="1:41" x14ac:dyDescent="0.3">
      <c r="A17" s="1" t="s">
        <v>22</v>
      </c>
      <c r="B17" s="29" t="s">
        <v>23</v>
      </c>
      <c r="C17" s="47">
        <v>44545</v>
      </c>
      <c r="D17" s="1" t="s">
        <v>251</v>
      </c>
      <c r="E17" s="1" t="s">
        <v>250</v>
      </c>
      <c r="F17" s="2">
        <v>287</v>
      </c>
      <c r="G17" s="29">
        <v>296</v>
      </c>
      <c r="H17" s="1">
        <v>422</v>
      </c>
      <c r="I17" s="1">
        <v>416</v>
      </c>
      <c r="J17" s="4">
        <v>84.95</v>
      </c>
      <c r="K17" s="2">
        <v>51.1</v>
      </c>
      <c r="L17" s="2">
        <v>53.32</v>
      </c>
      <c r="M17" s="2">
        <v>48.14</v>
      </c>
      <c r="N17" s="2">
        <v>57.07</v>
      </c>
      <c r="O17" s="2">
        <v>49.5</v>
      </c>
      <c r="P17" s="2">
        <v>31.78</v>
      </c>
      <c r="Q17" s="3">
        <v>29.88</v>
      </c>
      <c r="R17" s="2">
        <v>193.59</v>
      </c>
      <c r="S17" s="2">
        <v>35.79</v>
      </c>
      <c r="T17" s="2">
        <v>262.94</v>
      </c>
      <c r="U17" s="2">
        <v>319.16000000000003</v>
      </c>
      <c r="V17" s="2">
        <v>367.41</v>
      </c>
      <c r="W17" s="2">
        <v>306.72000000000003</v>
      </c>
      <c r="X17" s="2">
        <v>125.14</v>
      </c>
      <c r="Y17" s="3">
        <v>112.72</v>
      </c>
      <c r="Z17" s="4">
        <v>1413.02</v>
      </c>
      <c r="AA17" s="2">
        <v>1004.66</v>
      </c>
      <c r="AB17" s="2">
        <v>634</v>
      </c>
      <c r="AC17" s="2">
        <v>964.55</v>
      </c>
      <c r="AD17" s="2">
        <v>832.24</v>
      </c>
      <c r="AE17" s="2">
        <v>1039.08</v>
      </c>
      <c r="AF17" s="2">
        <v>1124.76</v>
      </c>
      <c r="AG17" s="3">
        <v>284.3</v>
      </c>
      <c r="AH17" s="2">
        <v>1289.77</v>
      </c>
      <c r="AI17" s="2">
        <v>1285.0999999999999</v>
      </c>
      <c r="AJ17" s="2">
        <v>507.43</v>
      </c>
      <c r="AK17" s="2">
        <v>1036.8800000000001</v>
      </c>
      <c r="AL17" s="2">
        <v>1200.08</v>
      </c>
      <c r="AM17" s="2">
        <v>1613.7</v>
      </c>
      <c r="AN17" s="2">
        <v>1303.02</v>
      </c>
      <c r="AO17" s="3">
        <v>432.01</v>
      </c>
    </row>
    <row r="18" spans="1:41" x14ac:dyDescent="0.3">
      <c r="A18" s="1" t="s">
        <v>24</v>
      </c>
      <c r="B18" s="29" t="s">
        <v>51</v>
      </c>
      <c r="C18" s="47">
        <v>44447</v>
      </c>
      <c r="D18" s="1" t="s">
        <v>252</v>
      </c>
      <c r="E18" s="1" t="s">
        <v>253</v>
      </c>
      <c r="F18" s="2">
        <v>355</v>
      </c>
      <c r="G18" s="29">
        <v>290</v>
      </c>
      <c r="H18" s="1">
        <v>429</v>
      </c>
      <c r="I18" s="1">
        <v>306</v>
      </c>
      <c r="J18" s="4">
        <v>183.68</v>
      </c>
      <c r="K18" s="2">
        <v>158.88999999999999</v>
      </c>
      <c r="L18" s="2">
        <v>200.72</v>
      </c>
      <c r="M18" s="2">
        <v>153.81</v>
      </c>
      <c r="N18" s="2">
        <v>243.06</v>
      </c>
      <c r="O18" s="2">
        <v>148.94999999999999</v>
      </c>
      <c r="P18" s="2">
        <v>193.11</v>
      </c>
      <c r="Q18" s="3">
        <v>169.25</v>
      </c>
      <c r="R18" s="2">
        <v>161.12</v>
      </c>
      <c r="S18" s="2">
        <v>159.44999999999999</v>
      </c>
      <c r="T18" s="2">
        <v>386.38</v>
      </c>
      <c r="U18" s="2">
        <v>234.25</v>
      </c>
      <c r="V18" s="2">
        <v>204.05</v>
      </c>
      <c r="W18" s="2">
        <v>275.93</v>
      </c>
      <c r="X18" s="2">
        <v>485.94</v>
      </c>
      <c r="Y18" s="3">
        <v>120.42</v>
      </c>
      <c r="Z18" s="4">
        <v>1143.02</v>
      </c>
      <c r="AA18" s="2">
        <v>1466.36</v>
      </c>
      <c r="AB18" s="2">
        <v>711.76</v>
      </c>
      <c r="AC18" s="2">
        <v>1284.9000000000001</v>
      </c>
      <c r="AD18" s="2">
        <v>1292.0999999999999</v>
      </c>
      <c r="AE18" s="2">
        <v>1474.85</v>
      </c>
      <c r="AF18" s="2">
        <v>1336.82</v>
      </c>
      <c r="AG18" s="3">
        <v>381.43</v>
      </c>
      <c r="AH18" s="2">
        <v>1175.8800000000001</v>
      </c>
      <c r="AI18" s="2">
        <v>1663.01</v>
      </c>
      <c r="AJ18" s="2">
        <v>641.66999999999996</v>
      </c>
      <c r="AK18" s="2">
        <v>1087.43</v>
      </c>
      <c r="AL18" s="2">
        <v>747.67</v>
      </c>
      <c r="AM18" s="2">
        <v>1645.84</v>
      </c>
      <c r="AN18" s="2">
        <v>1645.39</v>
      </c>
      <c r="AO18" s="3">
        <v>580.29</v>
      </c>
    </row>
    <row r="19" spans="1:41" x14ac:dyDescent="0.3">
      <c r="A19" s="1" t="s">
        <v>25</v>
      </c>
      <c r="B19" s="29" t="s">
        <v>26</v>
      </c>
      <c r="C19" s="47">
        <v>44482</v>
      </c>
      <c r="D19" s="1" t="s">
        <v>254</v>
      </c>
      <c r="E19" s="1" t="s">
        <v>286</v>
      </c>
      <c r="F19" s="2">
        <v>251</v>
      </c>
      <c r="G19" s="29">
        <v>365</v>
      </c>
      <c r="H19" s="1">
        <v>443</v>
      </c>
      <c r="I19" s="1">
        <v>387</v>
      </c>
      <c r="J19" s="4">
        <v>248.12</v>
      </c>
      <c r="K19" s="2">
        <v>221.15</v>
      </c>
      <c r="L19" s="2">
        <v>184.52</v>
      </c>
      <c r="M19" s="2">
        <v>148.57</v>
      </c>
      <c r="N19" s="2">
        <v>146.58000000000001</v>
      </c>
      <c r="O19" s="2">
        <v>143.29</v>
      </c>
      <c r="P19" s="2">
        <v>125.25</v>
      </c>
      <c r="Q19" s="3">
        <v>135.71</v>
      </c>
      <c r="R19" s="2">
        <v>228.18</v>
      </c>
      <c r="S19" s="2">
        <v>213.25</v>
      </c>
      <c r="T19" s="2">
        <v>194.52</v>
      </c>
      <c r="U19" s="2">
        <v>167.85</v>
      </c>
      <c r="V19" s="2">
        <v>164.96</v>
      </c>
      <c r="W19" s="2">
        <v>164.25</v>
      </c>
      <c r="X19" s="2">
        <v>123.32</v>
      </c>
      <c r="Y19" s="3">
        <v>115.54</v>
      </c>
      <c r="Z19" s="4">
        <v>540.13</v>
      </c>
      <c r="AA19" s="2">
        <v>1034.51</v>
      </c>
      <c r="AB19" s="2">
        <v>425.48</v>
      </c>
      <c r="AC19" s="2">
        <v>1061.6600000000001</v>
      </c>
      <c r="AD19" s="2">
        <v>993.26</v>
      </c>
      <c r="AE19" s="2">
        <v>1107.06</v>
      </c>
      <c r="AF19" s="2">
        <v>1284.0999999999999</v>
      </c>
      <c r="AG19" s="3">
        <v>377.22</v>
      </c>
      <c r="AH19" s="2">
        <v>955.53</v>
      </c>
      <c r="AI19" s="2">
        <v>977.15</v>
      </c>
      <c r="AJ19" s="2">
        <v>317.81</v>
      </c>
      <c r="AK19" s="2">
        <v>1297.92</v>
      </c>
      <c r="AL19" s="2">
        <v>840.93</v>
      </c>
      <c r="AM19" s="2">
        <v>1278.45</v>
      </c>
      <c r="AN19" s="2">
        <v>1719.22</v>
      </c>
      <c r="AO19" s="3">
        <v>402</v>
      </c>
    </row>
    <row r="20" spans="1:41" x14ac:dyDescent="0.3">
      <c r="A20" s="1" t="s">
        <v>27</v>
      </c>
      <c r="B20" s="29" t="s">
        <v>28</v>
      </c>
      <c r="C20" s="47">
        <v>44522</v>
      </c>
      <c r="D20" s="1" t="s">
        <v>255</v>
      </c>
      <c r="E20" s="120" t="s">
        <v>287</v>
      </c>
      <c r="F20" s="2">
        <v>252</v>
      </c>
      <c r="G20" s="29">
        <v>345</v>
      </c>
      <c r="H20" s="1">
        <v>366</v>
      </c>
      <c r="I20" s="1">
        <v>304</v>
      </c>
      <c r="J20" s="4">
        <v>213.21</v>
      </c>
      <c r="K20" s="2">
        <v>164.58</v>
      </c>
      <c r="L20" s="2">
        <v>164.59</v>
      </c>
      <c r="M20" s="2">
        <v>167.59</v>
      </c>
      <c r="N20" s="2">
        <v>148.52000000000001</v>
      </c>
      <c r="O20" s="2">
        <v>163.25</v>
      </c>
      <c r="P20" s="2">
        <v>136.58000000000001</v>
      </c>
      <c r="Q20" s="3">
        <v>127.46</v>
      </c>
      <c r="R20" s="2">
        <v>200.16</v>
      </c>
      <c r="S20" s="2">
        <v>146.52000000000001</v>
      </c>
      <c r="T20" s="2">
        <v>179.25</v>
      </c>
      <c r="U20" s="2">
        <v>196.25</v>
      </c>
      <c r="V20" s="2">
        <v>158.75</v>
      </c>
      <c r="W20" s="2">
        <v>187.25</v>
      </c>
      <c r="X20" s="2">
        <v>141.28</v>
      </c>
      <c r="Y20" s="3">
        <v>117.63</v>
      </c>
      <c r="Z20" s="4">
        <v>1368.79</v>
      </c>
      <c r="AA20" s="2">
        <v>1082.2</v>
      </c>
      <c r="AB20" s="2">
        <v>576.5</v>
      </c>
      <c r="AC20" s="2">
        <v>1182.04</v>
      </c>
      <c r="AD20" s="2">
        <v>1205.49</v>
      </c>
      <c r="AE20" s="2">
        <v>1587.58</v>
      </c>
      <c r="AF20" s="2">
        <v>1329.04</v>
      </c>
      <c r="AG20" s="3">
        <v>800.94</v>
      </c>
      <c r="AH20" s="2">
        <v>909.26</v>
      </c>
      <c r="AI20" s="2">
        <v>1751.47</v>
      </c>
      <c r="AJ20" s="2">
        <v>597.34</v>
      </c>
      <c r="AK20" s="2">
        <v>1088.1099999999999</v>
      </c>
      <c r="AL20" s="2">
        <v>1086.6500000000001</v>
      </c>
      <c r="AM20" s="2">
        <v>1346.02</v>
      </c>
      <c r="AN20" s="2">
        <v>1240.42</v>
      </c>
      <c r="AO20" s="3">
        <v>528.04999999999995</v>
      </c>
    </row>
    <row r="21" spans="1:41" x14ac:dyDescent="0.3">
      <c r="A21" s="1" t="s">
        <v>29</v>
      </c>
      <c r="B21" s="29" t="s">
        <v>30</v>
      </c>
      <c r="C21" s="47">
        <v>44466</v>
      </c>
      <c r="D21" s="1" t="s">
        <v>256</v>
      </c>
      <c r="E21" s="120" t="s">
        <v>288</v>
      </c>
      <c r="F21" s="2">
        <v>268</v>
      </c>
      <c r="G21" s="29">
        <v>270</v>
      </c>
      <c r="H21" s="1">
        <v>433</v>
      </c>
      <c r="I21" s="1">
        <v>296</v>
      </c>
      <c r="J21" s="4">
        <v>160.25</v>
      </c>
      <c r="K21" s="2">
        <v>186.59</v>
      </c>
      <c r="L21" s="2">
        <v>187.28</v>
      </c>
      <c r="M21" s="2">
        <v>118.25</v>
      </c>
      <c r="N21" s="2">
        <v>149.24</v>
      </c>
      <c r="O21" s="2">
        <v>132.58000000000001</v>
      </c>
      <c r="P21" s="2">
        <v>185.28</v>
      </c>
      <c r="Q21" s="3">
        <v>117.95</v>
      </c>
      <c r="R21" s="2">
        <v>142.22999999999999</v>
      </c>
      <c r="S21" s="2">
        <v>163.85</v>
      </c>
      <c r="T21" s="2">
        <v>200.15</v>
      </c>
      <c r="U21" s="2">
        <v>148.32</v>
      </c>
      <c r="V21" s="2">
        <v>169.23</v>
      </c>
      <c r="W21" s="2">
        <v>164.25</v>
      </c>
      <c r="X21" s="2">
        <v>166.94</v>
      </c>
      <c r="Y21" s="3">
        <v>132.46</v>
      </c>
      <c r="Z21" s="4">
        <v>1550.47</v>
      </c>
      <c r="AA21" s="2">
        <v>1571.27</v>
      </c>
      <c r="AB21" s="2">
        <v>668.08</v>
      </c>
      <c r="AC21" s="2">
        <v>1771.14</v>
      </c>
      <c r="AD21" s="2">
        <v>1339.8</v>
      </c>
      <c r="AE21" s="2">
        <v>1784</v>
      </c>
      <c r="AF21" s="2">
        <v>1309.17</v>
      </c>
      <c r="AG21" s="3">
        <v>988.66</v>
      </c>
      <c r="AH21" s="2">
        <v>1529.9</v>
      </c>
      <c r="AI21" s="2">
        <v>1608.29</v>
      </c>
      <c r="AJ21" s="2">
        <v>622.84</v>
      </c>
      <c r="AK21" s="2">
        <v>1206.1500000000001</v>
      </c>
      <c r="AL21" s="2">
        <v>1318.08</v>
      </c>
      <c r="AM21" s="2">
        <v>1655.92</v>
      </c>
      <c r="AN21" s="2">
        <v>1475.87</v>
      </c>
      <c r="AO21" s="3">
        <v>957.81</v>
      </c>
    </row>
    <row r="22" spans="1:41" x14ac:dyDescent="0.3">
      <c r="A22" s="1" t="s">
        <v>31</v>
      </c>
      <c r="B22" s="29" t="s">
        <v>32</v>
      </c>
      <c r="C22" s="47">
        <v>44480</v>
      </c>
      <c r="D22" s="119"/>
      <c r="E22" s="119"/>
      <c r="F22" s="2">
        <v>354</v>
      </c>
      <c r="G22" s="29">
        <v>296</v>
      </c>
      <c r="H22" s="1"/>
      <c r="I22" s="1"/>
      <c r="J22" s="4">
        <v>113.25</v>
      </c>
      <c r="K22" s="2">
        <v>132.25</v>
      </c>
      <c r="L22" s="2">
        <v>143.15</v>
      </c>
      <c r="M22" s="2">
        <v>113.25</v>
      </c>
      <c r="N22" s="2">
        <v>94.58</v>
      </c>
      <c r="O22" s="2">
        <v>102.56</v>
      </c>
      <c r="P22" s="2">
        <v>143.25</v>
      </c>
      <c r="Q22" s="3">
        <v>100.2</v>
      </c>
      <c r="Y22" s="3"/>
      <c r="Z22" s="4"/>
      <c r="AG22" s="3"/>
    </row>
    <row r="23" spans="1:41" x14ac:dyDescent="0.3">
      <c r="A23" s="1" t="s">
        <v>33</v>
      </c>
      <c r="B23" s="29" t="s">
        <v>34</v>
      </c>
      <c r="C23" s="47">
        <v>44529</v>
      </c>
      <c r="D23" s="1" t="s">
        <v>257</v>
      </c>
      <c r="E23" s="120" t="s">
        <v>289</v>
      </c>
      <c r="F23" s="2">
        <v>261</v>
      </c>
      <c r="G23" s="29">
        <v>296</v>
      </c>
      <c r="H23" s="1">
        <v>390</v>
      </c>
      <c r="I23" s="1">
        <v>383</v>
      </c>
      <c r="J23" s="4">
        <v>165.98</v>
      </c>
      <c r="K23" s="2">
        <v>132.58000000000001</v>
      </c>
      <c r="L23" s="2">
        <v>179.25</v>
      </c>
      <c r="M23" s="2">
        <v>196.24</v>
      </c>
      <c r="N23" s="2">
        <v>132.85</v>
      </c>
      <c r="O23" s="2">
        <v>143.25</v>
      </c>
      <c r="P23" s="2">
        <v>132.25</v>
      </c>
      <c r="Q23" s="3">
        <v>132.54</v>
      </c>
      <c r="R23" s="2">
        <v>142.25</v>
      </c>
      <c r="S23" s="2">
        <v>118.95</v>
      </c>
      <c r="T23" s="2">
        <v>187.52</v>
      </c>
      <c r="U23" s="2">
        <v>212.23</v>
      </c>
      <c r="V23" s="2">
        <v>145.25</v>
      </c>
      <c r="W23" s="2">
        <v>163.85</v>
      </c>
      <c r="X23" s="2">
        <v>114.63</v>
      </c>
      <c r="Y23" s="3">
        <v>103.25</v>
      </c>
      <c r="Z23" s="4">
        <v>1222.5899999999999</v>
      </c>
      <c r="AA23" s="2">
        <v>1498.26</v>
      </c>
      <c r="AB23" s="2">
        <v>778.1</v>
      </c>
      <c r="AC23" s="2">
        <v>1395.73</v>
      </c>
      <c r="AD23" s="2">
        <v>1620.79</v>
      </c>
      <c r="AE23" s="2">
        <v>1414.61</v>
      </c>
      <c r="AF23" s="2">
        <v>1923.6</v>
      </c>
      <c r="AG23" s="3">
        <v>1262.44</v>
      </c>
      <c r="AH23" s="2">
        <v>1348.26</v>
      </c>
      <c r="AI23" s="2">
        <v>1530.08</v>
      </c>
      <c r="AJ23" s="2">
        <v>686.92</v>
      </c>
      <c r="AK23" s="2">
        <v>1225.43</v>
      </c>
      <c r="AL23" s="2">
        <v>1390.15</v>
      </c>
      <c r="AM23" s="2">
        <v>1862.42</v>
      </c>
      <c r="AN23" s="2">
        <v>1554.39</v>
      </c>
      <c r="AO23" s="3">
        <v>787.52</v>
      </c>
    </row>
    <row r="24" spans="1:41" x14ac:dyDescent="0.3">
      <c r="A24" s="1" t="s">
        <v>35</v>
      </c>
      <c r="B24" s="29" t="s">
        <v>36</v>
      </c>
      <c r="C24" s="47">
        <v>44503</v>
      </c>
      <c r="D24" s="119"/>
      <c r="E24" s="1" t="s">
        <v>258</v>
      </c>
      <c r="F24" s="2">
        <v>370</v>
      </c>
      <c r="G24" s="29">
        <v>345</v>
      </c>
      <c r="H24" s="1"/>
      <c r="I24" s="1"/>
      <c r="J24" s="4">
        <v>132.85</v>
      </c>
      <c r="K24" s="2">
        <v>113.28</v>
      </c>
      <c r="L24" s="2">
        <v>99.81</v>
      </c>
      <c r="M24" s="2">
        <v>134.25</v>
      </c>
      <c r="N24" s="2">
        <v>169.86</v>
      </c>
      <c r="O24" s="2">
        <v>193.25</v>
      </c>
      <c r="P24" s="2">
        <v>174.46</v>
      </c>
      <c r="Q24" s="3">
        <v>164.28</v>
      </c>
      <c r="Y24" s="3"/>
      <c r="Z24" s="4"/>
      <c r="AG24" s="3"/>
    </row>
    <row r="25" spans="1:41" x14ac:dyDescent="0.3">
      <c r="A25" s="1" t="s">
        <v>37</v>
      </c>
      <c r="B25" s="29" t="s">
        <v>38</v>
      </c>
      <c r="C25" s="47">
        <v>44515</v>
      </c>
      <c r="D25" s="1" t="s">
        <v>259</v>
      </c>
      <c r="E25" s="120" t="s">
        <v>290</v>
      </c>
      <c r="F25" s="2">
        <v>293</v>
      </c>
      <c r="G25" s="29">
        <v>330</v>
      </c>
      <c r="H25" s="1">
        <v>342</v>
      </c>
      <c r="I25" s="1">
        <v>334</v>
      </c>
      <c r="J25" s="4">
        <v>184.36</v>
      </c>
      <c r="K25" s="2">
        <v>154.52000000000001</v>
      </c>
      <c r="L25" s="2">
        <v>164.25</v>
      </c>
      <c r="M25" s="2">
        <v>167.54</v>
      </c>
      <c r="N25" s="2">
        <v>163.25</v>
      </c>
      <c r="O25" s="2">
        <v>147.52000000000001</v>
      </c>
      <c r="P25" s="2">
        <v>165.93</v>
      </c>
      <c r="Q25" s="3">
        <v>129.91</v>
      </c>
      <c r="R25" s="2">
        <v>283.19</v>
      </c>
      <c r="S25" s="2">
        <v>276.83999999999997</v>
      </c>
      <c r="T25" s="2">
        <v>422.65</v>
      </c>
      <c r="U25" s="2">
        <v>409.81</v>
      </c>
      <c r="V25" s="2">
        <v>311.18</v>
      </c>
      <c r="W25" s="2">
        <v>257.25</v>
      </c>
      <c r="X25" s="2">
        <v>454.38</v>
      </c>
      <c r="Y25" s="3">
        <v>284.33</v>
      </c>
      <c r="Z25" s="4">
        <v>1293.4000000000001</v>
      </c>
      <c r="AA25" s="2">
        <v>1314.53</v>
      </c>
      <c r="AB25" s="2">
        <v>638.54</v>
      </c>
      <c r="AC25" s="2">
        <v>1207.5999999999999</v>
      </c>
      <c r="AD25" s="2">
        <v>1114.03</v>
      </c>
      <c r="AE25" s="2">
        <v>1553.85</v>
      </c>
      <c r="AF25" s="2">
        <v>1392.39</v>
      </c>
      <c r="AG25" s="3">
        <v>885.67</v>
      </c>
      <c r="AH25" s="2">
        <v>1371.66</v>
      </c>
      <c r="AI25" s="2">
        <v>1393.97</v>
      </c>
      <c r="AJ25" s="2">
        <v>625.23</v>
      </c>
      <c r="AK25" s="2">
        <v>1300.72</v>
      </c>
      <c r="AL25" s="2">
        <v>1169.46</v>
      </c>
      <c r="AM25" s="2">
        <v>1659.92</v>
      </c>
      <c r="AN25" s="2">
        <v>1199.1300000000001</v>
      </c>
      <c r="AO25" s="3">
        <v>820.99</v>
      </c>
    </row>
    <row r="26" spans="1:41" x14ac:dyDescent="0.3">
      <c r="A26" s="1" t="s">
        <v>39</v>
      </c>
      <c r="B26" s="29" t="s">
        <v>53</v>
      </c>
      <c r="C26" s="47">
        <v>44508</v>
      </c>
      <c r="D26" s="1" t="s">
        <v>260</v>
      </c>
      <c r="E26" s="1" t="s">
        <v>263</v>
      </c>
      <c r="F26" s="2">
        <v>344</v>
      </c>
      <c r="G26" s="29">
        <v>403</v>
      </c>
      <c r="H26" s="1">
        <v>398</v>
      </c>
      <c r="I26" s="1">
        <v>416</v>
      </c>
      <c r="J26" s="4">
        <v>128.76</v>
      </c>
      <c r="K26" s="2">
        <v>118.69</v>
      </c>
      <c r="L26" s="2">
        <v>125.29</v>
      </c>
      <c r="M26" s="2">
        <v>189.28</v>
      </c>
      <c r="N26" s="2">
        <v>198.25</v>
      </c>
      <c r="O26" s="2">
        <v>136.28</v>
      </c>
      <c r="P26" s="2">
        <v>125.34</v>
      </c>
      <c r="Q26" s="3">
        <v>180.84</v>
      </c>
      <c r="R26" s="2">
        <v>118.23</v>
      </c>
      <c r="S26" s="2">
        <v>135.26</v>
      </c>
      <c r="T26" s="2">
        <v>165.96</v>
      </c>
      <c r="U26" s="2">
        <v>212.25</v>
      </c>
      <c r="V26" s="2">
        <v>200.63</v>
      </c>
      <c r="W26" s="2">
        <v>116.28</v>
      </c>
      <c r="X26" s="2">
        <v>150.22999999999999</v>
      </c>
      <c r="Y26" s="3">
        <v>156.28</v>
      </c>
      <c r="Z26" s="4">
        <v>1151.31</v>
      </c>
      <c r="AA26" s="2">
        <v>1551.7</v>
      </c>
      <c r="AB26" s="2">
        <v>556.76</v>
      </c>
      <c r="AC26" s="2">
        <v>1180.4100000000001</v>
      </c>
      <c r="AD26" s="2">
        <v>1056.3499999999999</v>
      </c>
      <c r="AE26" s="2">
        <v>1243.29</v>
      </c>
      <c r="AF26" s="2">
        <v>985.03</v>
      </c>
      <c r="AG26" s="3">
        <v>853.2</v>
      </c>
      <c r="AH26" s="2">
        <v>1312.74</v>
      </c>
      <c r="AI26" s="2">
        <v>1234.72</v>
      </c>
      <c r="AJ26" s="2">
        <v>502.5</v>
      </c>
      <c r="AK26" s="2">
        <v>1204.8699999999999</v>
      </c>
      <c r="AL26" s="2">
        <v>1136.67</v>
      </c>
      <c r="AM26" s="2">
        <v>1265.43</v>
      </c>
      <c r="AN26" s="2">
        <v>1300.31</v>
      </c>
      <c r="AO26" s="3">
        <v>728.3</v>
      </c>
    </row>
    <row r="27" spans="1:41" x14ac:dyDescent="0.3">
      <c r="A27" s="1" t="s">
        <v>40</v>
      </c>
      <c r="B27" s="29" t="s">
        <v>41</v>
      </c>
      <c r="C27" s="47">
        <v>44445</v>
      </c>
      <c r="D27" s="1" t="s">
        <v>261</v>
      </c>
      <c r="E27" s="1" t="s">
        <v>262</v>
      </c>
      <c r="F27" s="2">
        <v>357</v>
      </c>
      <c r="G27" s="29">
        <v>389</v>
      </c>
      <c r="H27" s="1">
        <v>404</v>
      </c>
      <c r="I27" s="1">
        <v>378</v>
      </c>
      <c r="J27" s="4">
        <v>136.32</v>
      </c>
      <c r="K27" s="2">
        <v>87.58</v>
      </c>
      <c r="L27" s="2">
        <v>167.28</v>
      </c>
      <c r="M27" s="2">
        <v>129.26</v>
      </c>
      <c r="N27" s="2">
        <v>114.58</v>
      </c>
      <c r="O27" s="2">
        <v>97.52</v>
      </c>
      <c r="P27" s="2">
        <v>88.25</v>
      </c>
      <c r="Q27" s="3">
        <v>77.58</v>
      </c>
      <c r="R27" s="2">
        <v>127.62</v>
      </c>
      <c r="S27" s="2">
        <v>97.52</v>
      </c>
      <c r="T27" s="2">
        <v>187.25</v>
      </c>
      <c r="U27" s="2">
        <v>154.63</v>
      </c>
      <c r="V27" s="2">
        <v>132.58000000000001</v>
      </c>
      <c r="W27" s="2">
        <v>102.65</v>
      </c>
      <c r="X27" s="2">
        <v>91.26</v>
      </c>
      <c r="Y27" s="3">
        <v>89.2</v>
      </c>
      <c r="Z27" s="4">
        <v>1324.25</v>
      </c>
      <c r="AA27" s="2">
        <v>1543.25</v>
      </c>
      <c r="AB27" s="2">
        <v>787.52</v>
      </c>
      <c r="AC27" s="2">
        <v>1325.54</v>
      </c>
      <c r="AD27" s="2">
        <v>1346.85</v>
      </c>
      <c r="AE27" s="2">
        <v>1432.85</v>
      </c>
      <c r="AF27" s="2">
        <v>1392.22</v>
      </c>
      <c r="AG27" s="3">
        <v>879.25</v>
      </c>
      <c r="AH27" s="2">
        <v>1268.21</v>
      </c>
      <c r="AI27" s="2">
        <v>1254.3599999999999</v>
      </c>
      <c r="AJ27" s="2">
        <v>741.25</v>
      </c>
      <c r="AK27" s="2">
        <v>1125.03</v>
      </c>
      <c r="AL27" s="2">
        <v>1015.74</v>
      </c>
      <c r="AM27" s="2">
        <v>1132.25</v>
      </c>
      <c r="AN27" s="2">
        <v>1146.25</v>
      </c>
      <c r="AO27" s="3">
        <v>879.26</v>
      </c>
    </row>
    <row r="28" spans="1:41" x14ac:dyDescent="0.3">
      <c r="A28" s="1" t="s">
        <v>42</v>
      </c>
      <c r="B28" s="29" t="s">
        <v>291</v>
      </c>
      <c r="C28" s="59">
        <v>44489</v>
      </c>
      <c r="D28" s="1" t="s">
        <v>264</v>
      </c>
      <c r="E28" s="120" t="s">
        <v>292</v>
      </c>
      <c r="F28" s="2">
        <v>264</v>
      </c>
      <c r="G28" s="29">
        <v>335</v>
      </c>
      <c r="H28" s="1">
        <v>429</v>
      </c>
      <c r="I28" s="1">
        <v>331</v>
      </c>
      <c r="J28" s="4">
        <v>145.18</v>
      </c>
      <c r="K28" s="2">
        <v>146.25</v>
      </c>
      <c r="L28" s="2">
        <v>137.58000000000001</v>
      </c>
      <c r="M28" s="2">
        <v>127.46</v>
      </c>
      <c r="N28" s="2">
        <v>139.25</v>
      </c>
      <c r="O28" s="2">
        <v>141.59</v>
      </c>
      <c r="P28" s="2">
        <v>135.94999999999999</v>
      </c>
      <c r="Q28" s="3">
        <v>64.25</v>
      </c>
      <c r="R28" s="2">
        <v>132.52000000000001</v>
      </c>
      <c r="S28" s="2">
        <v>141.15</v>
      </c>
      <c r="T28" s="2">
        <v>154.22999999999999</v>
      </c>
      <c r="U28" s="2">
        <v>169.27</v>
      </c>
      <c r="V28" s="2">
        <v>154.25</v>
      </c>
      <c r="W28" s="2">
        <v>132.29</v>
      </c>
      <c r="X28" s="2">
        <v>131.22999999999999</v>
      </c>
      <c r="Y28" s="3">
        <v>76.25</v>
      </c>
      <c r="Z28" s="4">
        <v>1452.25</v>
      </c>
      <c r="AA28" s="2">
        <v>1331.79</v>
      </c>
      <c r="AB28" s="2">
        <v>569.23</v>
      </c>
      <c r="AC28" s="2">
        <v>1248.26</v>
      </c>
      <c r="AD28" s="2">
        <v>1212.9000000000001</v>
      </c>
      <c r="AE28" s="2">
        <v>1248.26</v>
      </c>
      <c r="AF28" s="2">
        <v>1217.5899999999999</v>
      </c>
      <c r="AG28" s="3">
        <v>849.23</v>
      </c>
      <c r="AH28" s="2">
        <v>1125.69</v>
      </c>
      <c r="AI28" s="2">
        <v>1025.3699999999999</v>
      </c>
      <c r="AJ28" s="2">
        <v>765.29</v>
      </c>
      <c r="AK28" s="2">
        <v>1297.25</v>
      </c>
      <c r="AL28" s="2">
        <v>1069.32</v>
      </c>
      <c r="AM28" s="2">
        <v>1325.36</v>
      </c>
      <c r="AN28" s="2">
        <v>1079.25</v>
      </c>
      <c r="AO28" s="3">
        <v>658.02</v>
      </c>
    </row>
    <row r="29" spans="1:41" x14ac:dyDescent="0.3">
      <c r="Q29" s="3"/>
      <c r="Y29" s="3"/>
      <c r="Z29" s="4"/>
      <c r="AG29" s="3"/>
    </row>
  </sheetData>
  <mergeCells count="15">
    <mergeCell ref="F1:G1"/>
    <mergeCell ref="J1:Q1"/>
    <mergeCell ref="R1:Y1"/>
    <mergeCell ref="Z1:AO1"/>
    <mergeCell ref="J2:K2"/>
    <mergeCell ref="L2:M2"/>
    <mergeCell ref="N2:O2"/>
    <mergeCell ref="P2:Q2"/>
    <mergeCell ref="H1:I1"/>
    <mergeCell ref="Z2:AG2"/>
    <mergeCell ref="AH2:AO2"/>
    <mergeCell ref="R2:S2"/>
    <mergeCell ref="T2:U2"/>
    <mergeCell ref="V2:W2"/>
    <mergeCell ref="X2:Y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Dermographic data</vt:lpstr>
      <vt:lpstr>Pelvic parameters</vt:lpstr>
      <vt:lpstr>PROS &amp; Hand grip</vt:lpstr>
      <vt:lpstr>FMT</vt:lpstr>
      <vt:lpstr>PJK &amp; PJF</vt:lpstr>
      <vt:lpstr>CT Hounsfields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2022-05-24T10:02:24Z</dcterms:created>
  <dcterms:modified xsi:type="dcterms:W3CDTF">2023-02-07T03:57:11Z</dcterms:modified>
</cp:coreProperties>
</file>