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3040" windowHeight="9096" activeTab="1"/>
  </bookViews>
  <sheets>
    <sheet name="Raw data" sheetId="1" r:id="rId1"/>
    <sheet name="Validation data" sheetId="2" r:id="rId2"/>
    <sheet name="補充" sheetId="3" r:id="rId3"/>
    <sheet name="Table" sheetId="4" r:id="rId4"/>
  </sheets>
  <calcPr calcId="124519"/>
</workbook>
</file>

<file path=xl/calcChain.xml><?xml version="1.0" encoding="utf-8"?>
<calcChain xmlns="http://schemas.openxmlformats.org/spreadsheetml/2006/main">
  <c r="BE9" i="1"/>
  <c r="BB9"/>
  <c r="AY9"/>
  <c r="AV9"/>
  <c r="AS9"/>
  <c r="BE8"/>
  <c r="BB8"/>
  <c r="AY8"/>
  <c r="AV8"/>
  <c r="AS8"/>
  <c r="BE7"/>
  <c r="BB7"/>
  <c r="AY7"/>
  <c r="AV7"/>
  <c r="AS7"/>
  <c r="BE6"/>
  <c r="BB6"/>
  <c r="AY6"/>
  <c r="AV6"/>
  <c r="AS6"/>
  <c r="BE5"/>
  <c r="BB5"/>
  <c r="AY5"/>
  <c r="AV5"/>
  <c r="AS5"/>
  <c r="BE4"/>
  <c r="BB4"/>
  <c r="AY4"/>
  <c r="AV4"/>
  <c r="AS4"/>
  <c r="AN9"/>
  <c r="AK9"/>
  <c r="AH9"/>
  <c r="AE9"/>
  <c r="AB9"/>
  <c r="AN8"/>
  <c r="AK8"/>
  <c r="AH8"/>
  <c r="AE8"/>
  <c r="AB8"/>
  <c r="AN7"/>
  <c r="AK7"/>
  <c r="AH7"/>
  <c r="AE7"/>
  <c r="AB7"/>
  <c r="AN6"/>
  <c r="AK6"/>
  <c r="AH6"/>
  <c r="AE6"/>
  <c r="AB6"/>
  <c r="AN5"/>
  <c r="AK5"/>
  <c r="AH5"/>
  <c r="AE5"/>
  <c r="AB5"/>
  <c r="AN4"/>
  <c r="AK4"/>
  <c r="AH4"/>
  <c r="AE4"/>
  <c r="AB4"/>
  <c r="W9"/>
  <c r="T9"/>
  <c r="Q9"/>
  <c r="N9"/>
  <c r="K9"/>
  <c r="W8"/>
  <c r="T8"/>
  <c r="Q8"/>
  <c r="N8"/>
  <c r="K8"/>
  <c r="W7"/>
  <c r="T7"/>
  <c r="Q7"/>
  <c r="N7"/>
  <c r="K7"/>
  <c r="W6"/>
  <c r="T6"/>
  <c r="Q6"/>
  <c r="N6"/>
  <c r="K6"/>
  <c r="W5"/>
  <c r="T5"/>
  <c r="Q5"/>
  <c r="N5"/>
  <c r="K5"/>
  <c r="W4"/>
  <c r="T4"/>
  <c r="Q4"/>
  <c r="N4"/>
  <c r="K4"/>
  <c r="BJ7" i="3" l="1"/>
  <c r="Z4"/>
  <c r="AI4"/>
  <c r="AR4"/>
  <c r="BA4"/>
  <c r="BJ4"/>
  <c r="Z5"/>
  <c r="AI5"/>
  <c r="AR5"/>
  <c r="BA5"/>
  <c r="BJ5"/>
  <c r="Z6"/>
  <c r="AI6"/>
  <c r="AR6"/>
  <c r="BA6"/>
  <c r="BJ6"/>
  <c r="Z7"/>
  <c r="AI7"/>
  <c r="AR7"/>
  <c r="BA7"/>
  <c r="O5"/>
  <c r="O6"/>
  <c r="O7"/>
  <c r="O4"/>
</calcChain>
</file>

<file path=xl/sharedStrings.xml><?xml version="1.0" encoding="utf-8"?>
<sst xmlns="http://schemas.openxmlformats.org/spreadsheetml/2006/main" count="240" uniqueCount="88">
  <si>
    <t>Stage I</t>
    <phoneticPr fontId="1" type="noConversion"/>
  </si>
  <si>
    <t>Stage III</t>
    <phoneticPr fontId="1" type="noConversion"/>
  </si>
  <si>
    <t>Stage IV</t>
    <phoneticPr fontId="1" type="noConversion"/>
  </si>
  <si>
    <t>Chodrocytes number</t>
    <phoneticPr fontId="1" type="noConversion"/>
  </si>
  <si>
    <t>Aggracan expressed cells (%)</t>
    <phoneticPr fontId="1" type="noConversion"/>
  </si>
  <si>
    <t>Sox9 expressed cells (%)</t>
    <phoneticPr fontId="1" type="noConversion"/>
  </si>
  <si>
    <t>PCNA expressed cells (%)</t>
    <phoneticPr fontId="1" type="noConversion"/>
  </si>
  <si>
    <t>Stage</t>
    <phoneticPr fontId="1" type="noConversion"/>
  </si>
  <si>
    <t/>
  </si>
  <si>
    <t>Tests of Normality</t>
  </si>
  <si>
    <t>Shapiro-Wilk</t>
  </si>
  <si>
    <t>Statistic</t>
  </si>
  <si>
    <t>df</t>
  </si>
  <si>
    <t>Sig.</t>
  </si>
  <si>
    <t>Chodrocytes number</t>
  </si>
  <si>
    <t>Sox9 expressed cells (%)</t>
  </si>
  <si>
    <t>Aggracan expressed cells (%)</t>
  </si>
  <si>
    <t>PCNA expressed cells (%)</t>
  </si>
  <si>
    <t>n</t>
    <phoneticPr fontId="8" type="noConversion"/>
  </si>
  <si>
    <t>mean</t>
    <phoneticPr fontId="8" type="noConversion"/>
  </si>
  <si>
    <t>±SD</t>
    <phoneticPr fontId="8" type="noConversion"/>
  </si>
  <si>
    <t>Min</t>
    <phoneticPr fontId="8" type="noConversion"/>
  </si>
  <si>
    <t>Max</t>
    <phoneticPr fontId="8" type="noConversion"/>
  </si>
  <si>
    <t>Q1</t>
    <phoneticPr fontId="8" type="noConversion"/>
  </si>
  <si>
    <t>Median</t>
    <phoneticPr fontId="8" type="noConversion"/>
  </si>
  <si>
    <t>Q3</t>
    <phoneticPr fontId="8" type="noConversion"/>
  </si>
  <si>
    <t>IQR</t>
    <phoneticPr fontId="8" type="noConversion"/>
  </si>
  <si>
    <r>
      <t>p</t>
    </r>
    <r>
      <rPr>
        <sz val="12"/>
        <color indexed="8"/>
        <rFont val="Times New Roman"/>
        <family val="1"/>
      </rPr>
      <t xml:space="preserve"> value</t>
    </r>
    <phoneticPr fontId="11" type="noConversion"/>
  </si>
  <si>
    <t>n</t>
    <phoneticPr fontId="8" type="noConversion"/>
  </si>
  <si>
    <t>mean</t>
    <phoneticPr fontId="8" type="noConversion"/>
  </si>
  <si>
    <t>±SD</t>
    <phoneticPr fontId="8" type="noConversion"/>
  </si>
  <si>
    <t>Min</t>
    <phoneticPr fontId="8" type="noConversion"/>
  </si>
  <si>
    <t>Max</t>
    <phoneticPr fontId="8" type="noConversion"/>
  </si>
  <si>
    <t>Q1</t>
    <phoneticPr fontId="8" type="noConversion"/>
  </si>
  <si>
    <t>Median</t>
    <phoneticPr fontId="8" type="noConversion"/>
  </si>
  <si>
    <t>Q3</t>
    <phoneticPr fontId="8" type="noConversion"/>
  </si>
  <si>
    <t>IQR</t>
    <phoneticPr fontId="8" type="noConversion"/>
  </si>
  <si>
    <r>
      <t>Kruskal Wallis test. *</t>
    </r>
    <r>
      <rPr>
        <i/>
        <sz val="12"/>
        <color indexed="8"/>
        <rFont val="Times New Roman"/>
        <family val="1"/>
      </rPr>
      <t>p</t>
    </r>
    <r>
      <rPr>
        <sz val="12"/>
        <color indexed="8"/>
        <rFont val="Times New Roman"/>
        <family val="1"/>
      </rPr>
      <t>&lt;0.05, **</t>
    </r>
    <r>
      <rPr>
        <i/>
        <sz val="12"/>
        <color indexed="8"/>
        <rFont val="Times New Roman"/>
        <family val="1"/>
      </rPr>
      <t>p</t>
    </r>
    <r>
      <rPr>
        <sz val="12"/>
        <color indexed="8"/>
        <rFont val="Times New Roman"/>
        <family val="1"/>
      </rPr>
      <t>&lt;0.01.</t>
    </r>
    <phoneticPr fontId="11" type="noConversion"/>
  </si>
  <si>
    <t>Stage I</t>
    <phoneticPr fontId="1" type="noConversion"/>
  </si>
  <si>
    <t>Stage II</t>
    <phoneticPr fontId="1" type="noConversion"/>
  </si>
  <si>
    <t>Stage III</t>
    <phoneticPr fontId="1" type="noConversion"/>
  </si>
  <si>
    <t>Stage IV</t>
    <phoneticPr fontId="1" type="noConversion"/>
  </si>
  <si>
    <t>Stage V</t>
    <phoneticPr fontId="1" type="noConversion"/>
  </si>
  <si>
    <t>(158.5-182.25)</t>
  </si>
  <si>
    <t>(110-123.5)</t>
  </si>
  <si>
    <t>(63-66.75)</t>
  </si>
  <si>
    <t>(48.75-58.5)</t>
  </si>
  <si>
    <t>(50-52.5)</t>
  </si>
  <si>
    <t>(96.56-97.67)</t>
  </si>
  <si>
    <t>(61.57-71.66)</t>
  </si>
  <si>
    <t>(32.68-43.79)</t>
  </si>
  <si>
    <t>(7.99-12.56)</t>
  </si>
  <si>
    <t>(15.46-17)</t>
  </si>
  <si>
    <t>(95.49-98.14)</t>
  </si>
  <si>
    <t>(62.22-76.92)</t>
  </si>
  <si>
    <t>(62.2-73.03)</t>
  </si>
  <si>
    <t>(57.72-72.19)</t>
  </si>
  <si>
    <t>(49.66-64.17)</t>
  </si>
  <si>
    <t>(77.8-91.78)</t>
  </si>
  <si>
    <t>(35.59-52.42)</t>
  </si>
  <si>
    <t>(25.85-34.91)</t>
  </si>
  <si>
    <t>(13.04-25.75)</t>
  </si>
  <si>
    <t>Stage I (n=4)</t>
    <phoneticPr fontId="1" type="noConversion"/>
  </si>
  <si>
    <t>Stage II (n=4)</t>
    <phoneticPr fontId="1" type="noConversion"/>
  </si>
  <si>
    <t>Stage III (n=4)</t>
    <phoneticPr fontId="1" type="noConversion"/>
  </si>
  <si>
    <t>Stage IV (n=4)</t>
    <phoneticPr fontId="1" type="noConversion"/>
  </si>
  <si>
    <t>Stage V (n=4)</t>
    <phoneticPr fontId="1" type="noConversion"/>
  </si>
  <si>
    <t>Chodrocytes number</t>
    <phoneticPr fontId="1" type="noConversion"/>
  </si>
  <si>
    <t>Sox9 expressed cells (%)</t>
    <phoneticPr fontId="1" type="noConversion"/>
  </si>
  <si>
    <t>Aggracan expressed cells (%)</t>
    <phoneticPr fontId="1" type="noConversion"/>
  </si>
  <si>
    <t>PCNA expressed cells (%)</t>
    <phoneticPr fontId="1" type="noConversion"/>
  </si>
  <si>
    <t>(10.48-16.93)</t>
  </si>
  <si>
    <t>PCNA expressed cells (%)</t>
    <phoneticPr fontId="1" type="noConversion"/>
  </si>
  <si>
    <t>Chondrocytes number_H&amp;E stain</t>
    <phoneticPr fontId="1" type="noConversion"/>
  </si>
  <si>
    <t>N1</t>
    <phoneticPr fontId="1" type="noConversion"/>
  </si>
  <si>
    <t>N2</t>
  </si>
  <si>
    <t>N3</t>
  </si>
  <si>
    <t>N4</t>
  </si>
  <si>
    <t>N5</t>
  </si>
  <si>
    <t>N6</t>
  </si>
  <si>
    <t>Stage V</t>
    <phoneticPr fontId="1" type="noConversion"/>
  </si>
  <si>
    <t>6-month-old pig native trachea as "Stage V" for baseline</t>
    <phoneticPr fontId="1" type="noConversion"/>
  </si>
  <si>
    <t>Sox9 (positive/total)</t>
    <phoneticPr fontId="1" type="noConversion"/>
  </si>
  <si>
    <t>Negative #1</t>
    <phoneticPr fontId="1" type="noConversion"/>
  </si>
  <si>
    <t>Positive #4</t>
    <phoneticPr fontId="1" type="noConversion"/>
  </si>
  <si>
    <t>Percentage(%)</t>
    <phoneticPr fontId="1" type="noConversion"/>
  </si>
  <si>
    <t>Aggrecan (positive/total)</t>
    <phoneticPr fontId="1" type="noConversion"/>
  </si>
  <si>
    <t>PCNA (positive/total)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</si>
</sst>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0.00_ "/>
    <numFmt numFmtId="177" formatCode="####.000"/>
    <numFmt numFmtId="178" formatCode="###0"/>
    <numFmt numFmtId="179" formatCode="&quot;±&quot;0.00"/>
    <numFmt numFmtId="180" formatCode="0.000&quot;**&quot;"/>
    <numFmt numFmtId="181" formatCode="0.000&quot;*&quot;"/>
  </numFmts>
  <fonts count="13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b/>
      <sz val="7"/>
      <color indexed="8"/>
      <name val="Times New Roman"/>
      <family val="1"/>
    </font>
    <font>
      <sz val="10"/>
      <name val="Times New Roman"/>
      <family val="1"/>
    </font>
    <font>
      <sz val="12"/>
      <color theme="1"/>
      <name val="Times New Roman"/>
      <family val="1"/>
    </font>
    <font>
      <sz val="7"/>
      <color indexed="8"/>
      <name val="Times New Roman"/>
      <family val="1"/>
    </font>
    <font>
      <sz val="12"/>
      <color indexed="8"/>
      <name val="Times New Roman"/>
      <family val="1"/>
    </font>
    <font>
      <sz val="9"/>
      <name val="新細明體"/>
      <family val="1"/>
      <charset val="136"/>
      <scheme val="minor"/>
    </font>
    <font>
      <sz val="12"/>
      <name val="Times New Roman"/>
      <family val="1"/>
    </font>
    <font>
      <i/>
      <sz val="12"/>
      <color indexed="8"/>
      <name val="Times New Roman"/>
      <family val="1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n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ck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ck">
        <color indexed="8"/>
      </bottom>
      <diagonal/>
    </border>
    <border>
      <left style="thin">
        <color indexed="8"/>
      </left>
      <right style="thick">
        <color indexed="8"/>
      </right>
      <top/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58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4" fillId="0" borderId="0" xfId="1" applyFont="1" applyAlignment="1"/>
    <xf numFmtId="0" fontId="5" fillId="0" borderId="0" xfId="0" applyFont="1" applyAlignment="1">
      <alignment vertical="center"/>
    </xf>
    <xf numFmtId="0" fontId="6" fillId="0" borderId="1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4" xfId="1" applyFont="1" applyBorder="1" applyAlignment="1">
      <alignment horizontal="left" vertical="top"/>
    </xf>
    <xf numFmtId="0" fontId="6" fillId="0" borderId="14" xfId="1" applyFont="1" applyBorder="1" applyAlignment="1">
      <alignment horizontal="left" vertical="top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177" fontId="6" fillId="0" borderId="7" xfId="1" applyNumberFormat="1" applyFont="1" applyBorder="1" applyAlignment="1">
      <alignment horizontal="center" vertical="center"/>
    </xf>
    <xf numFmtId="178" fontId="6" fillId="0" borderId="7" xfId="1" applyNumberFormat="1" applyFont="1" applyBorder="1" applyAlignment="1">
      <alignment horizontal="center" vertical="center"/>
    </xf>
    <xf numFmtId="177" fontId="6" fillId="0" borderId="8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178" fontId="6" fillId="0" borderId="10" xfId="1" applyNumberFormat="1" applyFont="1" applyBorder="1" applyAlignment="1">
      <alignment horizontal="center" vertical="center"/>
    </xf>
    <xf numFmtId="177" fontId="6" fillId="0" borderId="11" xfId="1" applyNumberFormat="1" applyFont="1" applyBorder="1" applyAlignment="1">
      <alignment horizontal="center" vertical="center"/>
    </xf>
    <xf numFmtId="177" fontId="6" fillId="0" borderId="12" xfId="1" applyNumberFormat="1" applyFont="1" applyBorder="1" applyAlignment="1">
      <alignment horizontal="center" vertical="center"/>
    </xf>
    <xf numFmtId="178" fontId="6" fillId="0" borderId="12" xfId="1" applyNumberFormat="1" applyFont="1" applyBorder="1" applyAlignment="1">
      <alignment horizontal="center" vertical="center"/>
    </xf>
    <xf numFmtId="177" fontId="6" fillId="0" borderId="13" xfId="1" applyNumberFormat="1" applyFont="1" applyBorder="1" applyAlignment="1">
      <alignment horizontal="center" vertical="center"/>
    </xf>
    <xf numFmtId="177" fontId="6" fillId="0" borderId="15" xfId="1" applyNumberFormat="1" applyFont="1" applyBorder="1" applyAlignment="1">
      <alignment horizontal="center" vertical="center"/>
    </xf>
    <xf numFmtId="178" fontId="6" fillId="0" borderId="15" xfId="1" applyNumberFormat="1" applyFont="1" applyBorder="1" applyAlignment="1">
      <alignment horizontal="center" vertical="center"/>
    </xf>
    <xf numFmtId="177" fontId="6" fillId="0" borderId="16" xfId="1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8" xfId="0" applyNumberFormat="1" applyFont="1" applyBorder="1" applyAlignment="1"/>
    <xf numFmtId="0" fontId="7" fillId="0" borderId="18" xfId="2" applyNumberFormat="1" applyFont="1" applyBorder="1" applyAlignment="1">
      <alignment horizontal="center" vertical="center"/>
    </xf>
    <xf numFmtId="176" fontId="7" fillId="0" borderId="18" xfId="2" applyNumberFormat="1" applyFont="1" applyBorder="1" applyAlignment="1">
      <alignment horizontal="center" vertical="center"/>
    </xf>
    <xf numFmtId="179" fontId="7" fillId="0" borderId="18" xfId="2" applyNumberFormat="1" applyFont="1" applyBorder="1" applyAlignment="1">
      <alignment horizontal="center" vertical="center"/>
    </xf>
    <xf numFmtId="0" fontId="7" fillId="0" borderId="0" xfId="2" applyNumberFormat="1" applyFont="1" applyBorder="1" applyAlignment="1">
      <alignment horizontal="center" vertical="center"/>
    </xf>
    <xf numFmtId="176" fontId="7" fillId="0" borderId="0" xfId="2" applyNumberFormat="1" applyFont="1" applyBorder="1" applyAlignment="1">
      <alignment horizontal="center" vertical="center"/>
    </xf>
    <xf numFmtId="179" fontId="7" fillId="0" borderId="0" xfId="2" applyNumberFormat="1" applyFont="1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18" xfId="0" applyFont="1" applyFill="1" applyBorder="1">
      <alignment vertical="center"/>
    </xf>
    <xf numFmtId="180" fontId="7" fillId="0" borderId="0" xfId="2" applyNumberFormat="1" applyFont="1" applyBorder="1" applyAlignment="1">
      <alignment horizontal="center" vertical="center"/>
    </xf>
    <xf numFmtId="181" fontId="7" fillId="0" borderId="0" xfId="2" applyNumberFormat="1" applyFont="1" applyBorder="1" applyAlignment="1">
      <alignment horizontal="center" vertical="center"/>
    </xf>
    <xf numFmtId="0" fontId="0" fillId="0" borderId="0" xfId="0">
      <alignment vertical="center"/>
    </xf>
    <xf numFmtId="176" fontId="7" fillId="0" borderId="0" xfId="2" applyNumberFormat="1" applyFont="1" applyBorder="1" applyAlignment="1">
      <alignment horizontal="center" vertical="center"/>
    </xf>
    <xf numFmtId="179" fontId="7" fillId="0" borderId="0" xfId="2" applyNumberFormat="1" applyFont="1" applyBorder="1" applyAlignment="1">
      <alignment horizontal="center" vertical="center"/>
    </xf>
    <xf numFmtId="176" fontId="0" fillId="2" borderId="0" xfId="0" applyNumberFormat="1" applyFill="1">
      <alignment vertical="center"/>
    </xf>
    <xf numFmtId="0" fontId="0" fillId="2" borderId="0" xfId="0" applyFill="1">
      <alignment vertical="center"/>
    </xf>
    <xf numFmtId="0" fontId="7" fillId="0" borderId="19" xfId="1" applyNumberFormat="1" applyFont="1" applyFill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3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left"/>
    </xf>
    <xf numFmtId="0" fontId="6" fillId="0" borderId="4" xfId="1" applyFont="1" applyBorder="1" applyAlignment="1">
      <alignment horizontal="left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0" fontId="7" fillId="0" borderId="17" xfId="1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3" borderId="0" xfId="0" applyFill="1">
      <alignment vertical="center"/>
    </xf>
    <xf numFmtId="176" fontId="0" fillId="0" borderId="0" xfId="0" applyNumberFormat="1" applyFill="1">
      <alignment vertical="center"/>
    </xf>
    <xf numFmtId="176" fontId="0" fillId="3" borderId="0" xfId="0" applyNumberFormat="1" applyFill="1">
      <alignment vertical="center"/>
    </xf>
    <xf numFmtId="0" fontId="12" fillId="0" borderId="0" xfId="0" applyFont="1">
      <alignment vertical="center"/>
    </xf>
  </cellXfs>
  <cellStyles count="3">
    <cellStyle name="一般" xfId="0" builtinId="0"/>
    <cellStyle name="一般_Sheet3" xfId="1"/>
    <cellStyle name="一般_工作表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30480</xdr:rowOff>
    </xdr:from>
    <xdr:to>
      <xdr:col>3</xdr:col>
      <xdr:colOff>341207</xdr:colOff>
      <xdr:row>32</xdr:row>
      <xdr:rowOff>177470</xdr:rowOff>
    </xdr:to>
    <xdr:grpSp>
      <xdr:nvGrpSpPr>
        <xdr:cNvPr id="14" name="群組 13"/>
        <xdr:cNvGrpSpPr/>
      </xdr:nvGrpSpPr>
      <xdr:grpSpPr>
        <a:xfrm>
          <a:off x="0" y="2189480"/>
          <a:ext cx="3482340" cy="4236390"/>
          <a:chOff x="563880" y="1661160"/>
          <a:chExt cx="3482340" cy="4236390"/>
        </a:xfrm>
      </xdr:grpSpPr>
      <xdr:pic>
        <xdr:nvPicPr>
          <xdr:cNvPr id="15" name="圖片 14"/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rcRect l="17245" t="42149" r="16888" b="6777"/>
          <a:stretch/>
        </xdr:blipFill>
        <xdr:spPr>
          <a:xfrm>
            <a:off x="563880" y="1661160"/>
            <a:ext cx="3482340" cy="4236390"/>
          </a:xfrm>
          <a:prstGeom prst="rect">
            <a:avLst/>
          </a:prstGeom>
        </xdr:spPr>
      </xdr:pic>
      <xdr:sp macro="" textlink="">
        <xdr:nvSpPr>
          <xdr:cNvPr id="16" name="文字方塊 15"/>
          <xdr:cNvSpPr txBox="1"/>
        </xdr:nvSpPr>
        <xdr:spPr>
          <a:xfrm>
            <a:off x="2042160" y="1676400"/>
            <a:ext cx="1935594" cy="342786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en-US" altLang="zh-TW" sz="1600"/>
              <a:t>Chodrocytes number</a:t>
            </a:r>
            <a:endParaRPr lang="zh-TW" altLang="en-US" sz="1600"/>
          </a:p>
        </xdr:txBody>
      </xdr:sp>
    </xdr:grpSp>
    <xdr:clientData/>
  </xdr:twoCellAnchor>
  <xdr:twoCellAnchor>
    <xdr:from>
      <xdr:col>3</xdr:col>
      <xdr:colOff>325968</xdr:colOff>
      <xdr:row>11</xdr:row>
      <xdr:rowOff>22860</xdr:rowOff>
    </xdr:from>
    <xdr:to>
      <xdr:col>10</xdr:col>
      <xdr:colOff>380281</xdr:colOff>
      <xdr:row>32</xdr:row>
      <xdr:rowOff>139700</xdr:rowOff>
    </xdr:to>
    <xdr:grpSp>
      <xdr:nvGrpSpPr>
        <xdr:cNvPr id="17" name="群組 16"/>
        <xdr:cNvGrpSpPr/>
      </xdr:nvGrpSpPr>
      <xdr:grpSpPr>
        <a:xfrm>
          <a:off x="3467101" y="2181860"/>
          <a:ext cx="3466380" cy="4206240"/>
          <a:chOff x="3611881" y="1706880"/>
          <a:chExt cx="3466380" cy="4206240"/>
        </a:xfrm>
      </xdr:grpSpPr>
      <xdr:pic>
        <xdr:nvPicPr>
          <xdr:cNvPr id="18" name="圖片 17"/>
          <xdr:cNvPicPr>
            <a:picLocks noChangeAspect="1"/>
          </xdr:cNvPicPr>
        </xdr:nvPicPr>
        <xdr:blipFill rotWithShape="1">
          <a:blip xmlns:r="http://schemas.openxmlformats.org/officeDocument/2006/relationships" r:embed="rId2"/>
          <a:srcRect l="17245" t="42148" r="17148" b="7108"/>
          <a:stretch/>
        </xdr:blipFill>
        <xdr:spPr>
          <a:xfrm>
            <a:off x="3611881" y="1706880"/>
            <a:ext cx="3466380" cy="4206240"/>
          </a:xfrm>
          <a:prstGeom prst="rect">
            <a:avLst/>
          </a:prstGeom>
        </xdr:spPr>
      </xdr:pic>
      <xdr:sp macro="" textlink="">
        <xdr:nvSpPr>
          <xdr:cNvPr id="19" name="文字方塊 18"/>
          <xdr:cNvSpPr txBox="1"/>
        </xdr:nvSpPr>
        <xdr:spPr>
          <a:xfrm>
            <a:off x="4892040" y="1744980"/>
            <a:ext cx="2133715" cy="342786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altLang="zh-TW" sz="1600"/>
              <a:t>Sox9 expressed cells (%)</a:t>
            </a:r>
            <a:endParaRPr lang="zh-TW" altLang="en-US" sz="1600"/>
          </a:p>
        </xdr:txBody>
      </xdr:sp>
    </xdr:grpSp>
    <xdr:clientData/>
  </xdr:twoCellAnchor>
  <xdr:twoCellAnchor>
    <xdr:from>
      <xdr:col>10</xdr:col>
      <xdr:colOff>365761</xdr:colOff>
      <xdr:row>11</xdr:row>
      <xdr:rowOff>0</xdr:rowOff>
    </xdr:from>
    <xdr:to>
      <xdr:col>15</xdr:col>
      <xdr:colOff>33867</xdr:colOff>
      <xdr:row>32</xdr:row>
      <xdr:rowOff>176526</xdr:rowOff>
    </xdr:to>
    <xdr:grpSp>
      <xdr:nvGrpSpPr>
        <xdr:cNvPr id="20" name="群組 19"/>
        <xdr:cNvGrpSpPr/>
      </xdr:nvGrpSpPr>
      <xdr:grpSpPr>
        <a:xfrm>
          <a:off x="6918961" y="2159000"/>
          <a:ext cx="3444239" cy="4265926"/>
          <a:chOff x="7040881" y="1638300"/>
          <a:chExt cx="3444239" cy="4265926"/>
        </a:xfrm>
      </xdr:grpSpPr>
      <xdr:pic>
        <xdr:nvPicPr>
          <xdr:cNvPr id="21" name="圖片 20"/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l="17505" t="66331" r="17276" b="3789"/>
          <a:stretch/>
        </xdr:blipFill>
        <xdr:spPr>
          <a:xfrm>
            <a:off x="7040881" y="1638300"/>
            <a:ext cx="3444239" cy="4265926"/>
          </a:xfrm>
          <a:prstGeom prst="rect">
            <a:avLst/>
          </a:prstGeom>
        </xdr:spPr>
      </xdr:pic>
      <xdr:sp macro="" textlink="">
        <xdr:nvSpPr>
          <xdr:cNvPr id="22" name="文字方塊 21"/>
          <xdr:cNvSpPr txBox="1"/>
        </xdr:nvSpPr>
        <xdr:spPr>
          <a:xfrm>
            <a:off x="7940041" y="1676400"/>
            <a:ext cx="2484236" cy="342786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altLang="zh-TW" sz="1600"/>
              <a:t>Aggracan expressed cells (%)</a:t>
            </a:r>
            <a:endParaRPr lang="zh-TW" altLang="en-US" sz="1600"/>
          </a:p>
        </xdr:txBody>
      </xdr:sp>
    </xdr:grpSp>
    <xdr:clientData/>
  </xdr:twoCellAnchor>
  <xdr:twoCellAnchor>
    <xdr:from>
      <xdr:col>15</xdr:col>
      <xdr:colOff>279401</xdr:colOff>
      <xdr:row>10</xdr:row>
      <xdr:rowOff>186266</xdr:rowOff>
    </xdr:from>
    <xdr:to>
      <xdr:col>19</xdr:col>
      <xdr:colOff>541867</xdr:colOff>
      <xdr:row>32</xdr:row>
      <xdr:rowOff>156476</xdr:rowOff>
    </xdr:to>
    <xdr:grpSp>
      <xdr:nvGrpSpPr>
        <xdr:cNvPr id="25" name="群組 24"/>
        <xdr:cNvGrpSpPr/>
      </xdr:nvGrpSpPr>
      <xdr:grpSpPr>
        <a:xfrm>
          <a:off x="10608734" y="2150533"/>
          <a:ext cx="3429000" cy="4254343"/>
          <a:chOff x="10608734" y="2150533"/>
          <a:chExt cx="3429000" cy="4254343"/>
        </a:xfrm>
      </xdr:grpSpPr>
      <xdr:pic>
        <xdr:nvPicPr>
          <xdr:cNvPr id="23" name="圖片 22"/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0608734" y="2150533"/>
            <a:ext cx="3429000" cy="4254343"/>
          </a:xfrm>
          <a:prstGeom prst="rect">
            <a:avLst/>
          </a:prstGeom>
        </xdr:spPr>
      </xdr:pic>
      <xdr:sp macro="" textlink="">
        <xdr:nvSpPr>
          <xdr:cNvPr id="24" name="文字方塊 23"/>
          <xdr:cNvSpPr txBox="1"/>
        </xdr:nvSpPr>
        <xdr:spPr>
          <a:xfrm>
            <a:off x="11480801" y="2235200"/>
            <a:ext cx="2484236" cy="342786"/>
          </a:xfrm>
          <a:prstGeom prst="rect">
            <a:avLst/>
          </a:prstGeom>
          <a:solidFill>
            <a:schemeClr val="accent6">
              <a:lumMod val="20000"/>
              <a:lumOff val="8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noAutofit/>
          </a:bodyPr>
          <a:lstStyle/>
          <a:p>
            <a:r>
              <a:rPr lang="en-US" altLang="zh-TW" sz="1600"/>
              <a:t>PCNA expressed cells (%)</a:t>
            </a:r>
            <a:endParaRPr lang="zh-TW" altLang="en-US" sz="16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E10"/>
  <sheetViews>
    <sheetView workbookViewId="0">
      <selection activeCell="AP1" sqref="AP1:BE9"/>
    </sheetView>
  </sheetViews>
  <sheetFormatPr defaultRowHeight="16.2"/>
  <cols>
    <col min="1" max="1" width="11.5546875" customWidth="1"/>
    <col min="8" max="28" width="8.88671875" style="1"/>
  </cols>
  <sheetData>
    <row r="1" spans="1:57">
      <c r="A1" s="36"/>
      <c r="B1" s="53" t="s">
        <v>73</v>
      </c>
      <c r="C1" s="53"/>
      <c r="D1" s="53"/>
      <c r="E1" s="53"/>
      <c r="F1" s="3"/>
      <c r="H1" s="36"/>
      <c r="I1" s="3" t="s">
        <v>82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Y1" s="57"/>
      <c r="Z1" s="3" t="s">
        <v>86</v>
      </c>
      <c r="AA1" s="3"/>
      <c r="AB1" s="3"/>
      <c r="AC1" s="3"/>
      <c r="AD1" s="36"/>
      <c r="AE1" s="36"/>
      <c r="AF1" s="3"/>
      <c r="AG1" s="3"/>
      <c r="AH1" s="3"/>
      <c r="AI1" s="36"/>
      <c r="AJ1" s="36"/>
      <c r="AK1" s="36"/>
      <c r="AL1" s="3"/>
      <c r="AM1" s="3"/>
      <c r="AN1" s="3"/>
      <c r="AP1" s="36"/>
      <c r="AQ1" s="3" t="s">
        <v>87</v>
      </c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>
      <c r="A2" s="3"/>
      <c r="B2" s="36" t="s">
        <v>0</v>
      </c>
      <c r="C2" s="36" t="s">
        <v>39</v>
      </c>
      <c r="D2" s="36" t="s">
        <v>1</v>
      </c>
      <c r="E2" s="36" t="s">
        <v>2</v>
      </c>
      <c r="F2" s="36" t="s">
        <v>80</v>
      </c>
      <c r="H2" s="36"/>
      <c r="I2" s="53" t="s">
        <v>0</v>
      </c>
      <c r="J2" s="53"/>
      <c r="K2" s="53"/>
      <c r="L2" s="53" t="s">
        <v>39</v>
      </c>
      <c r="M2" s="53"/>
      <c r="N2" s="53"/>
      <c r="O2" s="53" t="s">
        <v>1</v>
      </c>
      <c r="P2" s="53"/>
      <c r="Q2" s="53"/>
      <c r="R2" s="53" t="s">
        <v>2</v>
      </c>
      <c r="S2" s="53"/>
      <c r="T2" s="53"/>
      <c r="U2" s="53" t="s">
        <v>80</v>
      </c>
      <c r="V2" s="53"/>
      <c r="W2" s="53"/>
      <c r="Y2" s="57"/>
      <c r="Z2" s="53" t="s">
        <v>0</v>
      </c>
      <c r="AA2" s="53"/>
      <c r="AB2" s="53"/>
      <c r="AC2" s="53" t="s">
        <v>39</v>
      </c>
      <c r="AD2" s="53"/>
      <c r="AE2" s="53"/>
      <c r="AF2" s="53" t="s">
        <v>1</v>
      </c>
      <c r="AG2" s="53"/>
      <c r="AH2" s="53"/>
      <c r="AI2" s="53" t="s">
        <v>2</v>
      </c>
      <c r="AJ2" s="53"/>
      <c r="AK2" s="53"/>
      <c r="AL2" s="53" t="s">
        <v>80</v>
      </c>
      <c r="AM2" s="53"/>
      <c r="AN2" s="53"/>
      <c r="AP2" s="36"/>
      <c r="AQ2" s="53" t="s">
        <v>0</v>
      </c>
      <c r="AR2" s="53"/>
      <c r="AS2" s="53"/>
      <c r="AT2" s="53" t="s">
        <v>39</v>
      </c>
      <c r="AU2" s="53"/>
      <c r="AV2" s="53"/>
      <c r="AW2" s="53" t="s">
        <v>1</v>
      </c>
      <c r="AX2" s="53"/>
      <c r="AY2" s="53"/>
      <c r="AZ2" s="53" t="s">
        <v>2</v>
      </c>
      <c r="BA2" s="53"/>
      <c r="BB2" s="53"/>
      <c r="BC2" s="53" t="s">
        <v>80</v>
      </c>
      <c r="BD2" s="53"/>
      <c r="BE2" s="53"/>
    </row>
    <row r="3" spans="1:57">
      <c r="A3" s="36" t="s">
        <v>74</v>
      </c>
      <c r="B3" s="36">
        <v>178</v>
      </c>
      <c r="C3" s="54">
        <v>137</v>
      </c>
      <c r="D3" s="36">
        <v>67</v>
      </c>
      <c r="E3" s="36">
        <v>54</v>
      </c>
      <c r="F3" s="36">
        <v>51</v>
      </c>
      <c r="H3" s="36"/>
      <c r="I3" s="36" t="s">
        <v>83</v>
      </c>
      <c r="J3" s="36" t="s">
        <v>84</v>
      </c>
      <c r="K3" s="36" t="s">
        <v>85</v>
      </c>
      <c r="L3" s="36" t="s">
        <v>83</v>
      </c>
      <c r="M3" s="36" t="s">
        <v>84</v>
      </c>
      <c r="N3" s="36" t="s">
        <v>85</v>
      </c>
      <c r="O3" s="36" t="s">
        <v>83</v>
      </c>
      <c r="P3" s="36" t="s">
        <v>84</v>
      </c>
      <c r="Q3" s="36" t="s">
        <v>85</v>
      </c>
      <c r="R3" s="36" t="s">
        <v>83</v>
      </c>
      <c r="S3" s="36" t="s">
        <v>84</v>
      </c>
      <c r="T3" s="36" t="s">
        <v>85</v>
      </c>
      <c r="U3" s="36" t="s">
        <v>83</v>
      </c>
      <c r="V3" s="36" t="s">
        <v>84</v>
      </c>
      <c r="W3" s="36" t="s">
        <v>85</v>
      </c>
      <c r="Y3" s="57"/>
      <c r="Z3" s="36" t="s">
        <v>83</v>
      </c>
      <c r="AA3" s="36" t="s">
        <v>84</v>
      </c>
      <c r="AB3" s="36" t="s">
        <v>85</v>
      </c>
      <c r="AC3" s="36" t="s">
        <v>83</v>
      </c>
      <c r="AD3" s="36" t="s">
        <v>84</v>
      </c>
      <c r="AE3" s="36" t="s">
        <v>85</v>
      </c>
      <c r="AF3" s="36" t="s">
        <v>83</v>
      </c>
      <c r="AG3" s="36" t="s">
        <v>84</v>
      </c>
      <c r="AH3" s="36" t="s">
        <v>85</v>
      </c>
      <c r="AI3" s="36" t="s">
        <v>83</v>
      </c>
      <c r="AJ3" s="36" t="s">
        <v>84</v>
      </c>
      <c r="AK3" s="36" t="s">
        <v>85</v>
      </c>
      <c r="AL3" s="36" t="s">
        <v>83</v>
      </c>
      <c r="AM3" s="36" t="s">
        <v>84</v>
      </c>
      <c r="AN3" s="36" t="s">
        <v>85</v>
      </c>
      <c r="AP3" s="36"/>
      <c r="AQ3" s="36" t="s">
        <v>83</v>
      </c>
      <c r="AR3" s="36" t="s">
        <v>84</v>
      </c>
      <c r="AS3" s="36" t="s">
        <v>85</v>
      </c>
      <c r="AT3" s="36" t="s">
        <v>83</v>
      </c>
      <c r="AU3" s="36" t="s">
        <v>84</v>
      </c>
      <c r="AV3" s="36" t="s">
        <v>85</v>
      </c>
      <c r="AW3" s="36" t="s">
        <v>83</v>
      </c>
      <c r="AX3" s="36" t="s">
        <v>84</v>
      </c>
      <c r="AY3" s="36" t="s">
        <v>85</v>
      </c>
      <c r="AZ3" s="36" t="s">
        <v>83</v>
      </c>
      <c r="BA3" s="36" t="s">
        <v>84</v>
      </c>
      <c r="BB3" s="36" t="s">
        <v>85</v>
      </c>
      <c r="BC3" s="36" t="s">
        <v>83</v>
      </c>
      <c r="BD3" s="36" t="s">
        <v>84</v>
      </c>
      <c r="BE3" s="36" t="s">
        <v>85</v>
      </c>
    </row>
    <row r="4" spans="1:57">
      <c r="A4" s="36" t="s">
        <v>75</v>
      </c>
      <c r="B4" s="36">
        <v>180</v>
      </c>
      <c r="C4" s="36">
        <v>110</v>
      </c>
      <c r="D4" s="40">
        <v>54</v>
      </c>
      <c r="E4" s="40">
        <v>45</v>
      </c>
      <c r="F4" s="36">
        <v>50</v>
      </c>
      <c r="H4" s="36" t="s">
        <v>74</v>
      </c>
      <c r="I4" s="36">
        <v>7</v>
      </c>
      <c r="J4" s="36">
        <v>175</v>
      </c>
      <c r="K4" s="56">
        <f t="shared" ref="K4:K9" si="0">J4/(I4+J4)*100</f>
        <v>96.15384615384616</v>
      </c>
      <c r="L4" s="36">
        <v>48</v>
      </c>
      <c r="M4" s="36">
        <v>81</v>
      </c>
      <c r="N4" s="2">
        <f t="shared" ref="N4:N9" si="1">M4/(L4+M4)*100</f>
        <v>62.790697674418603</v>
      </c>
      <c r="O4" s="36">
        <v>47</v>
      </c>
      <c r="P4" s="36">
        <v>30</v>
      </c>
      <c r="Q4" s="2">
        <f t="shared" ref="Q4:Q9" si="2">P4/(O4+P4)*100</f>
        <v>38.961038961038966</v>
      </c>
      <c r="R4" s="36">
        <v>45</v>
      </c>
      <c r="S4" s="36">
        <v>6</v>
      </c>
      <c r="T4" s="2">
        <f t="shared" ref="T4:T9" si="3">S4/(R4+S4)*100</f>
        <v>11.76470588235294</v>
      </c>
      <c r="U4" s="1">
        <v>51</v>
      </c>
      <c r="V4" s="1">
        <v>9</v>
      </c>
      <c r="W4" s="39">
        <f t="shared" ref="W4:W9" si="4">V4/(U4+V4)*100</f>
        <v>15</v>
      </c>
      <c r="Y4" s="36" t="s">
        <v>74</v>
      </c>
      <c r="Z4" s="36">
        <v>9</v>
      </c>
      <c r="AA4" s="36">
        <v>161</v>
      </c>
      <c r="AB4" s="2">
        <f t="shared" ref="AB4:AB9" si="5">AA4/(Z4+AA4)*100</f>
        <v>94.705882352941174</v>
      </c>
      <c r="AC4" s="36">
        <v>20</v>
      </c>
      <c r="AD4" s="36">
        <v>121</v>
      </c>
      <c r="AE4" s="56">
        <f t="shared" ref="AE4:AE9" si="6">AD4/(AC4+AD4)*100</f>
        <v>85.815602836879435</v>
      </c>
      <c r="AF4" s="36">
        <v>15</v>
      </c>
      <c r="AG4" s="36">
        <v>40</v>
      </c>
      <c r="AH4" s="2">
        <f t="shared" ref="AH4:AH9" si="7">AG4/(AF4+AG4)*100</f>
        <v>72.727272727272734</v>
      </c>
      <c r="AI4" s="36">
        <v>23</v>
      </c>
      <c r="AJ4" s="36">
        <v>42</v>
      </c>
      <c r="AK4" s="2">
        <f t="shared" ref="AK4:AK9" si="8">AJ4/(AI4+AJ4)*100</f>
        <v>64.615384615384613</v>
      </c>
      <c r="AL4" s="1">
        <v>24</v>
      </c>
      <c r="AM4" s="1">
        <v>35</v>
      </c>
      <c r="AN4" s="2">
        <f t="shared" ref="AN4:AN9" si="9">AM4/(AL4+AM4)*100</f>
        <v>59.322033898305079</v>
      </c>
      <c r="AP4" s="36" t="s">
        <v>74</v>
      </c>
      <c r="AQ4" s="36">
        <v>41</v>
      </c>
      <c r="AR4" s="36">
        <v>125</v>
      </c>
      <c r="AS4" s="2">
        <f t="shared" ref="AS4:AS9" si="10">AR4/(AQ4+AR4)*100</f>
        <v>75.301204819277118</v>
      </c>
      <c r="AT4" s="36">
        <v>58</v>
      </c>
      <c r="AU4" s="36">
        <v>66</v>
      </c>
      <c r="AV4" s="2">
        <f t="shared" ref="AV4:AV9" si="11">AU4/(AT4+AU4)*100</f>
        <v>53.225806451612897</v>
      </c>
      <c r="AW4" s="36">
        <v>44</v>
      </c>
      <c r="AX4" s="36">
        <v>24</v>
      </c>
      <c r="AY4" s="2">
        <f t="shared" ref="AY4:AY9" si="12">AX4/(AW4+AX4)*100</f>
        <v>35.294117647058826</v>
      </c>
      <c r="AZ4" s="36">
        <v>51</v>
      </c>
      <c r="BA4" s="36">
        <v>20</v>
      </c>
      <c r="BB4" s="56">
        <f t="shared" ref="BB4:BB9" si="13">BA4/(AZ4+BA4)*100</f>
        <v>28.169014084507044</v>
      </c>
      <c r="BC4" s="36">
        <v>94</v>
      </c>
      <c r="BD4" s="36">
        <v>10</v>
      </c>
      <c r="BE4" s="55">
        <f t="shared" ref="BE4:BE9" si="14">BD4/(BC4+BD4)*100</f>
        <v>9.6153846153846168</v>
      </c>
    </row>
    <row r="5" spans="1:57">
      <c r="A5" s="36" t="s">
        <v>76</v>
      </c>
      <c r="B5" s="54">
        <v>201</v>
      </c>
      <c r="C5" s="36">
        <v>116</v>
      </c>
      <c r="D5" s="36">
        <v>66</v>
      </c>
      <c r="E5" s="36">
        <v>47</v>
      </c>
      <c r="F5" s="54">
        <v>54</v>
      </c>
      <c r="H5" s="36" t="s">
        <v>75</v>
      </c>
      <c r="I5" s="36">
        <v>6</v>
      </c>
      <c r="J5" s="36">
        <v>207</v>
      </c>
      <c r="K5" s="2">
        <f t="shared" si="0"/>
        <v>97.183098591549296</v>
      </c>
      <c r="L5" s="36">
        <v>47</v>
      </c>
      <c r="M5" s="36">
        <v>74</v>
      </c>
      <c r="N5" s="2">
        <f t="shared" si="1"/>
        <v>61.157024793388423</v>
      </c>
      <c r="O5" s="36">
        <v>54</v>
      </c>
      <c r="P5" s="36">
        <v>47</v>
      </c>
      <c r="Q5" s="56">
        <f t="shared" si="2"/>
        <v>46.534653465346537</v>
      </c>
      <c r="R5" s="36">
        <v>48</v>
      </c>
      <c r="S5" s="36">
        <v>14</v>
      </c>
      <c r="T5" s="56">
        <f t="shared" si="3"/>
        <v>22.58064516129032</v>
      </c>
      <c r="U5" s="1">
        <v>36</v>
      </c>
      <c r="V5" s="1">
        <v>7</v>
      </c>
      <c r="W5" s="2">
        <f t="shared" si="4"/>
        <v>16.279069767441861</v>
      </c>
      <c r="Y5" s="36" t="s">
        <v>75</v>
      </c>
      <c r="Z5" s="36">
        <v>4</v>
      </c>
      <c r="AA5" s="36">
        <v>205</v>
      </c>
      <c r="AB5" s="2">
        <f t="shared" si="5"/>
        <v>98.086124401913878</v>
      </c>
      <c r="AC5" s="36">
        <v>64</v>
      </c>
      <c r="AD5" s="36">
        <v>40</v>
      </c>
      <c r="AE5" s="39">
        <f t="shared" si="6"/>
        <v>38.461538461538467</v>
      </c>
      <c r="AF5" s="36">
        <v>18</v>
      </c>
      <c r="AG5" s="36">
        <v>49</v>
      </c>
      <c r="AH5" s="2">
        <f t="shared" si="7"/>
        <v>73.134328358208961</v>
      </c>
      <c r="AI5" s="36">
        <v>14</v>
      </c>
      <c r="AJ5" s="36">
        <v>41</v>
      </c>
      <c r="AK5" s="56">
        <f t="shared" si="8"/>
        <v>74.545454545454547</v>
      </c>
      <c r="AL5" s="1">
        <v>13</v>
      </c>
      <c r="AM5" s="1">
        <v>25</v>
      </c>
      <c r="AN5" s="2">
        <f t="shared" si="9"/>
        <v>65.789473684210535</v>
      </c>
      <c r="AP5" s="36" t="s">
        <v>75</v>
      </c>
      <c r="AQ5" s="36">
        <v>14</v>
      </c>
      <c r="AR5" s="36">
        <v>185</v>
      </c>
      <c r="AS5" s="56">
        <f t="shared" si="10"/>
        <v>92.964824120603012</v>
      </c>
      <c r="AT5" s="36">
        <v>94</v>
      </c>
      <c r="AU5" s="36">
        <v>43</v>
      </c>
      <c r="AV5" s="2">
        <f t="shared" si="11"/>
        <v>31.386861313868614</v>
      </c>
      <c r="AW5" s="36">
        <v>65</v>
      </c>
      <c r="AX5" s="36">
        <v>21</v>
      </c>
      <c r="AY5" s="2">
        <f t="shared" si="12"/>
        <v>24.418604651162788</v>
      </c>
      <c r="AZ5" s="36">
        <v>51</v>
      </c>
      <c r="BA5" s="36">
        <v>14</v>
      </c>
      <c r="BB5" s="2">
        <f t="shared" si="13"/>
        <v>21.53846153846154</v>
      </c>
      <c r="BC5" s="36">
        <v>67</v>
      </c>
      <c r="BD5" s="36">
        <v>15</v>
      </c>
      <c r="BE5" s="56">
        <f t="shared" si="14"/>
        <v>18.292682926829269</v>
      </c>
    </row>
    <row r="6" spans="1:57">
      <c r="A6" s="36" t="s">
        <v>77</v>
      </c>
      <c r="B6" s="36">
        <v>183</v>
      </c>
      <c r="C6" s="36">
        <v>110</v>
      </c>
      <c r="D6" s="36">
        <v>63</v>
      </c>
      <c r="E6" s="36">
        <v>60</v>
      </c>
      <c r="F6" s="40">
        <v>47</v>
      </c>
      <c r="H6" s="36" t="s">
        <v>76</v>
      </c>
      <c r="I6" s="36">
        <v>6</v>
      </c>
      <c r="J6" s="36">
        <v>177</v>
      </c>
      <c r="K6" s="2">
        <f t="shared" si="0"/>
        <v>96.721311475409834</v>
      </c>
      <c r="L6" s="36">
        <v>22</v>
      </c>
      <c r="M6" s="36">
        <v>58</v>
      </c>
      <c r="N6" s="2">
        <f t="shared" si="1"/>
        <v>72.5</v>
      </c>
      <c r="O6" s="36">
        <v>43</v>
      </c>
      <c r="P6" s="36">
        <v>34</v>
      </c>
      <c r="Q6" s="2">
        <f t="shared" si="2"/>
        <v>44.155844155844157</v>
      </c>
      <c r="R6" s="36">
        <v>61</v>
      </c>
      <c r="S6" s="36">
        <v>5</v>
      </c>
      <c r="T6" s="2">
        <f t="shared" si="3"/>
        <v>7.5757575757575761</v>
      </c>
      <c r="U6" s="1">
        <v>48</v>
      </c>
      <c r="V6" s="1">
        <v>10</v>
      </c>
      <c r="W6" s="2">
        <f t="shared" si="4"/>
        <v>17.241379310344829</v>
      </c>
      <c r="Y6" s="36" t="s">
        <v>76</v>
      </c>
      <c r="Z6" s="36">
        <v>3</v>
      </c>
      <c r="AA6" s="36">
        <v>159</v>
      </c>
      <c r="AB6" s="2">
        <f t="shared" si="5"/>
        <v>98.148148148148152</v>
      </c>
      <c r="AC6" s="36">
        <v>53</v>
      </c>
      <c r="AD6" s="36">
        <v>91</v>
      </c>
      <c r="AE6" s="2">
        <f t="shared" si="6"/>
        <v>63.194444444444443</v>
      </c>
      <c r="AF6" s="36">
        <v>18</v>
      </c>
      <c r="AG6" s="36">
        <v>56</v>
      </c>
      <c r="AH6" s="56">
        <f t="shared" si="7"/>
        <v>75.675675675675677</v>
      </c>
      <c r="AI6" s="36">
        <v>20</v>
      </c>
      <c r="AJ6" s="36">
        <v>58</v>
      </c>
      <c r="AK6" s="2">
        <f t="shared" si="8"/>
        <v>74.358974358974365</v>
      </c>
      <c r="AL6" s="1">
        <v>26</v>
      </c>
      <c r="AM6" s="1">
        <v>21</v>
      </c>
      <c r="AN6" s="39">
        <f t="shared" si="9"/>
        <v>44.680851063829785</v>
      </c>
      <c r="AP6" s="36" t="s">
        <v>76</v>
      </c>
      <c r="AQ6" s="36">
        <v>58</v>
      </c>
      <c r="AR6" s="36">
        <v>131</v>
      </c>
      <c r="AS6" s="39">
        <f t="shared" si="10"/>
        <v>69.312169312169317</v>
      </c>
      <c r="AT6" s="36">
        <v>49</v>
      </c>
      <c r="AU6" s="36">
        <v>71</v>
      </c>
      <c r="AV6" s="56">
        <f t="shared" si="11"/>
        <v>59.166666666666664</v>
      </c>
      <c r="AW6" s="36">
        <v>49</v>
      </c>
      <c r="AX6" s="36">
        <v>25</v>
      </c>
      <c r="AY6" s="2">
        <f t="shared" si="12"/>
        <v>33.783783783783782</v>
      </c>
      <c r="AZ6" s="36">
        <v>93</v>
      </c>
      <c r="BA6" s="36">
        <v>9</v>
      </c>
      <c r="BB6" s="39">
        <f t="shared" si="13"/>
        <v>8.8235294117647065</v>
      </c>
      <c r="BC6" s="36">
        <v>83</v>
      </c>
      <c r="BD6" s="36">
        <v>5</v>
      </c>
      <c r="BE6" s="39">
        <f t="shared" si="14"/>
        <v>5.6818181818181817</v>
      </c>
    </row>
    <row r="7" spans="1:57">
      <c r="A7" s="36" t="s">
        <v>78</v>
      </c>
      <c r="B7" s="1">
        <v>152</v>
      </c>
      <c r="C7" s="40">
        <v>100</v>
      </c>
      <c r="D7" s="54">
        <v>70</v>
      </c>
      <c r="E7" s="54">
        <v>68</v>
      </c>
      <c r="F7" s="36">
        <v>53</v>
      </c>
      <c r="H7" s="36" t="s">
        <v>77</v>
      </c>
      <c r="I7" s="36">
        <v>7</v>
      </c>
      <c r="J7" s="36">
        <v>193</v>
      </c>
      <c r="K7" s="2">
        <f t="shared" si="0"/>
        <v>96.5</v>
      </c>
      <c r="L7" s="36">
        <v>35</v>
      </c>
      <c r="M7" s="36">
        <v>95</v>
      </c>
      <c r="N7" s="56">
        <f t="shared" si="1"/>
        <v>73.076923076923066</v>
      </c>
      <c r="O7" s="36">
        <v>43</v>
      </c>
      <c r="P7" s="36">
        <v>32</v>
      </c>
      <c r="Q7" s="2">
        <f t="shared" si="2"/>
        <v>42.666666666666671</v>
      </c>
      <c r="R7" s="36">
        <v>68</v>
      </c>
      <c r="S7" s="36">
        <v>10</v>
      </c>
      <c r="T7" s="2">
        <f t="shared" si="3"/>
        <v>12.820512820512819</v>
      </c>
      <c r="U7" s="1">
        <v>46</v>
      </c>
      <c r="V7" s="1">
        <v>10</v>
      </c>
      <c r="W7" s="56">
        <f t="shared" si="4"/>
        <v>17.857142857142858</v>
      </c>
      <c r="Y7" s="36" t="s">
        <v>77</v>
      </c>
      <c r="Z7" s="36">
        <v>5</v>
      </c>
      <c r="AA7" s="36">
        <v>224</v>
      </c>
      <c r="AB7" s="2">
        <f t="shared" si="5"/>
        <v>97.816593886462883</v>
      </c>
      <c r="AC7" s="36">
        <v>24</v>
      </c>
      <c r="AD7" s="36">
        <v>39</v>
      </c>
      <c r="AE7" s="2">
        <f t="shared" si="6"/>
        <v>61.904761904761905</v>
      </c>
      <c r="AF7" s="36">
        <v>37</v>
      </c>
      <c r="AG7" s="36">
        <v>37</v>
      </c>
      <c r="AH7" s="39">
        <f t="shared" si="7"/>
        <v>50</v>
      </c>
      <c r="AI7" s="36">
        <v>37</v>
      </c>
      <c r="AJ7" s="36">
        <v>23</v>
      </c>
      <c r="AK7" s="39">
        <f t="shared" si="8"/>
        <v>38.333333333333336</v>
      </c>
      <c r="AL7" s="1">
        <v>28</v>
      </c>
      <c r="AM7" s="1">
        <v>25</v>
      </c>
      <c r="AN7" s="2">
        <f t="shared" si="9"/>
        <v>47.169811320754718</v>
      </c>
      <c r="AP7" s="36" t="s">
        <v>77</v>
      </c>
      <c r="AQ7" s="36">
        <v>15</v>
      </c>
      <c r="AR7" s="36">
        <v>190</v>
      </c>
      <c r="AS7" s="2">
        <f t="shared" si="10"/>
        <v>92.682926829268297</v>
      </c>
      <c r="AT7" s="36">
        <v>55</v>
      </c>
      <c r="AU7" s="36">
        <v>19</v>
      </c>
      <c r="AV7" s="39">
        <f t="shared" si="11"/>
        <v>25.675675675675674</v>
      </c>
      <c r="AW7" s="36">
        <v>51</v>
      </c>
      <c r="AX7" s="36">
        <v>22</v>
      </c>
      <c r="AY7" s="2">
        <f t="shared" si="12"/>
        <v>30.136986301369863</v>
      </c>
      <c r="AZ7" s="36">
        <v>76</v>
      </c>
      <c r="BA7" s="36">
        <v>28</v>
      </c>
      <c r="BB7" s="2">
        <f t="shared" si="13"/>
        <v>26.923076923076923</v>
      </c>
      <c r="BC7" s="36">
        <v>60</v>
      </c>
      <c r="BD7" s="36">
        <v>9</v>
      </c>
      <c r="BE7" s="55">
        <f t="shared" si="14"/>
        <v>13.043478260869565</v>
      </c>
    </row>
    <row r="8" spans="1:57">
      <c r="A8" s="36" t="s">
        <v>79</v>
      </c>
      <c r="B8" s="40">
        <v>145</v>
      </c>
      <c r="C8" s="36">
        <v>126</v>
      </c>
      <c r="D8" s="36">
        <v>63</v>
      </c>
      <c r="E8" s="36">
        <v>54</v>
      </c>
      <c r="F8" s="36">
        <v>50</v>
      </c>
      <c r="H8" s="36" t="s">
        <v>78</v>
      </c>
      <c r="I8" s="36">
        <v>3</v>
      </c>
      <c r="J8" s="36">
        <v>135</v>
      </c>
      <c r="K8" s="2">
        <f t="shared" si="0"/>
        <v>97.826086956521735</v>
      </c>
      <c r="L8" s="36">
        <v>58</v>
      </c>
      <c r="M8" s="36">
        <v>77</v>
      </c>
      <c r="N8" s="39">
        <f t="shared" si="1"/>
        <v>57.037037037037038</v>
      </c>
      <c r="O8" s="36">
        <v>73</v>
      </c>
      <c r="P8" s="36">
        <v>31</v>
      </c>
      <c r="Q8" s="39">
        <f t="shared" si="2"/>
        <v>29.807692307692307</v>
      </c>
      <c r="R8" s="36">
        <v>67</v>
      </c>
      <c r="S8" s="36">
        <v>2</v>
      </c>
      <c r="T8" s="39">
        <f t="shared" si="3"/>
        <v>2.8985507246376812</v>
      </c>
      <c r="U8" s="1">
        <v>43</v>
      </c>
      <c r="V8" s="1">
        <v>8</v>
      </c>
      <c r="W8" s="55">
        <f t="shared" si="4"/>
        <v>15.686274509803921</v>
      </c>
      <c r="Y8" s="36" t="s">
        <v>78</v>
      </c>
      <c r="Z8" s="36">
        <v>15</v>
      </c>
      <c r="AA8" s="36">
        <v>147</v>
      </c>
      <c r="AB8" s="39">
        <f t="shared" si="5"/>
        <v>90.740740740740748</v>
      </c>
      <c r="AC8" s="36">
        <v>31</v>
      </c>
      <c r="AD8" s="36">
        <v>112</v>
      </c>
      <c r="AE8" s="2">
        <f t="shared" si="6"/>
        <v>78.32167832167832</v>
      </c>
      <c r="AF8" s="36">
        <v>33</v>
      </c>
      <c r="AG8" s="36">
        <v>51</v>
      </c>
      <c r="AH8" s="2">
        <f t="shared" si="7"/>
        <v>60.714285714285708</v>
      </c>
      <c r="AI8" s="36">
        <v>23</v>
      </c>
      <c r="AJ8" s="36">
        <v>44</v>
      </c>
      <c r="AK8" s="2">
        <f t="shared" si="8"/>
        <v>65.671641791044777</v>
      </c>
      <c r="AL8" s="1">
        <v>15</v>
      </c>
      <c r="AM8" s="1">
        <v>34</v>
      </c>
      <c r="AN8" s="56">
        <f t="shared" si="9"/>
        <v>69.387755102040813</v>
      </c>
      <c r="AP8" s="36" t="s">
        <v>78</v>
      </c>
      <c r="AQ8" s="36">
        <v>21</v>
      </c>
      <c r="AR8" s="36">
        <v>122</v>
      </c>
      <c r="AS8" s="2">
        <f t="shared" si="10"/>
        <v>85.314685314685306</v>
      </c>
      <c r="AT8" s="36">
        <v>70</v>
      </c>
      <c r="AU8" s="36">
        <v>70</v>
      </c>
      <c r="AV8" s="2">
        <f t="shared" si="11"/>
        <v>50</v>
      </c>
      <c r="AW8" s="36">
        <v>73</v>
      </c>
      <c r="AX8" s="36">
        <v>20</v>
      </c>
      <c r="AY8" s="39">
        <f t="shared" si="12"/>
        <v>21.50537634408602</v>
      </c>
      <c r="AZ8" s="36">
        <v>49</v>
      </c>
      <c r="BA8" s="36">
        <v>14</v>
      </c>
      <c r="BB8" s="2">
        <f t="shared" si="13"/>
        <v>22.222222222222221</v>
      </c>
      <c r="BC8" s="36">
        <v>65</v>
      </c>
      <c r="BD8" s="36">
        <v>14</v>
      </c>
      <c r="BE8" s="55">
        <f t="shared" si="14"/>
        <v>17.721518987341771</v>
      </c>
    </row>
    <row r="9" spans="1:57">
      <c r="B9" s="36"/>
      <c r="C9" s="36"/>
      <c r="D9" s="36"/>
      <c r="E9" s="36"/>
      <c r="H9" s="36" t="s">
        <v>79</v>
      </c>
      <c r="I9" s="36">
        <v>3</v>
      </c>
      <c r="J9" s="36">
        <v>135</v>
      </c>
      <c r="K9" s="39">
        <f t="shared" si="0"/>
        <v>97.826086956521735</v>
      </c>
      <c r="L9" s="36">
        <v>46</v>
      </c>
      <c r="M9" s="36">
        <v>103</v>
      </c>
      <c r="N9" s="2">
        <f t="shared" si="1"/>
        <v>69.127516778523486</v>
      </c>
      <c r="O9" s="36">
        <v>59</v>
      </c>
      <c r="P9" s="36">
        <v>26</v>
      </c>
      <c r="Q9" s="2">
        <f t="shared" si="2"/>
        <v>30.588235294117649</v>
      </c>
      <c r="R9" s="36">
        <v>69</v>
      </c>
      <c r="S9" s="36">
        <v>7</v>
      </c>
      <c r="T9" s="2">
        <f t="shared" si="3"/>
        <v>9.2105263157894726</v>
      </c>
      <c r="U9" s="1">
        <v>55</v>
      </c>
      <c r="V9" s="1">
        <v>10</v>
      </c>
      <c r="W9" s="55">
        <f t="shared" si="4"/>
        <v>15.384615384615385</v>
      </c>
      <c r="Y9" s="36" t="s">
        <v>79</v>
      </c>
      <c r="Z9" s="36">
        <v>0</v>
      </c>
      <c r="AA9" s="36">
        <v>122</v>
      </c>
      <c r="AB9" s="56">
        <f t="shared" si="5"/>
        <v>100</v>
      </c>
      <c r="AC9" s="36">
        <v>36</v>
      </c>
      <c r="AD9" s="36">
        <v>96</v>
      </c>
      <c r="AE9" s="2">
        <f t="shared" si="6"/>
        <v>72.727272727272734</v>
      </c>
      <c r="AF9" s="36">
        <v>28</v>
      </c>
      <c r="AG9" s="36">
        <v>56</v>
      </c>
      <c r="AH9" s="2">
        <f t="shared" si="7"/>
        <v>66.666666666666657</v>
      </c>
      <c r="AI9" s="36">
        <v>37</v>
      </c>
      <c r="AJ9" s="36">
        <v>46</v>
      </c>
      <c r="AK9" s="2">
        <f t="shared" si="8"/>
        <v>55.421686746987952</v>
      </c>
      <c r="AL9" s="1">
        <v>18</v>
      </c>
      <c r="AM9" s="1">
        <v>24</v>
      </c>
      <c r="AN9" s="2">
        <f t="shared" si="9"/>
        <v>57.142857142857139</v>
      </c>
      <c r="AP9" s="36" t="s">
        <v>79</v>
      </c>
      <c r="AQ9" s="36">
        <v>12</v>
      </c>
      <c r="AR9" s="36">
        <v>98</v>
      </c>
      <c r="AS9" s="2">
        <f t="shared" si="10"/>
        <v>89.090909090909093</v>
      </c>
      <c r="AT9" s="36">
        <v>72</v>
      </c>
      <c r="AU9" s="36">
        <v>67</v>
      </c>
      <c r="AV9" s="2">
        <f t="shared" si="11"/>
        <v>48.201438848920866</v>
      </c>
      <c r="AW9" s="36">
        <v>49</v>
      </c>
      <c r="AX9" s="36">
        <v>27</v>
      </c>
      <c r="AY9" s="56">
        <f t="shared" si="12"/>
        <v>35.526315789473685</v>
      </c>
      <c r="AZ9" s="36">
        <v>88</v>
      </c>
      <c r="BA9" s="36">
        <v>10</v>
      </c>
      <c r="BB9" s="2">
        <f t="shared" si="13"/>
        <v>10.204081632653061</v>
      </c>
      <c r="BC9" s="36">
        <v>47</v>
      </c>
      <c r="BD9" s="36">
        <v>8</v>
      </c>
      <c r="BE9" s="55">
        <f t="shared" si="14"/>
        <v>14.545454545454545</v>
      </c>
    </row>
    <row r="10" spans="1:57">
      <c r="A10" s="36" t="s">
        <v>81</v>
      </c>
      <c r="B10" s="36"/>
      <c r="C10" s="36"/>
      <c r="D10" s="36"/>
      <c r="E10" s="36"/>
      <c r="F10" s="36"/>
    </row>
  </sheetData>
  <mergeCells count="16">
    <mergeCell ref="AT2:AV2"/>
    <mergeCell ref="AW2:AY2"/>
    <mergeCell ref="AZ2:BB2"/>
    <mergeCell ref="BC2:BE2"/>
    <mergeCell ref="Z2:AB2"/>
    <mergeCell ref="AC2:AE2"/>
    <mergeCell ref="AF2:AH2"/>
    <mergeCell ref="AI2:AK2"/>
    <mergeCell ref="AL2:AN2"/>
    <mergeCell ref="AQ2:AS2"/>
    <mergeCell ref="B1:E1"/>
    <mergeCell ref="I2:K2"/>
    <mergeCell ref="L2:N2"/>
    <mergeCell ref="O2:Q2"/>
    <mergeCell ref="R2:T2"/>
    <mergeCell ref="U2:W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pane ySplit="1" topLeftCell="A2" activePane="bottomLeft" state="frozen"/>
      <selection pane="bottomLeft" activeCell="F11" sqref="F11"/>
    </sheetView>
  </sheetViews>
  <sheetFormatPr defaultRowHeight="16.2"/>
  <cols>
    <col min="1" max="1" width="6" bestFit="1" customWidth="1"/>
    <col min="2" max="2" width="19.33203125" bestFit="1" customWidth="1"/>
    <col min="3" max="3" width="23.109375" bestFit="1" customWidth="1"/>
    <col min="4" max="4" width="27.33203125" bestFit="1" customWidth="1"/>
    <col min="5" max="5" width="24.88671875" bestFit="1" customWidth="1"/>
  </cols>
  <sheetData>
    <row r="1" spans="1:5">
      <c r="A1" t="s">
        <v>7</v>
      </c>
      <c r="B1" s="3" t="s">
        <v>3</v>
      </c>
      <c r="C1" s="3" t="s">
        <v>5</v>
      </c>
      <c r="D1" s="3" t="s">
        <v>4</v>
      </c>
      <c r="E1" s="3" t="s">
        <v>6</v>
      </c>
    </row>
    <row r="2" spans="1:5">
      <c r="A2">
        <v>1</v>
      </c>
      <c r="B2">
        <v>178</v>
      </c>
      <c r="C2">
        <v>97.18</v>
      </c>
      <c r="D2">
        <v>94.71</v>
      </c>
      <c r="E2">
        <v>75.3</v>
      </c>
    </row>
    <row r="3" spans="1:5">
      <c r="A3">
        <v>1</v>
      </c>
      <c r="B3">
        <v>180</v>
      </c>
      <c r="C3">
        <v>96.72</v>
      </c>
      <c r="D3">
        <v>98.09</v>
      </c>
      <c r="E3">
        <v>92.68</v>
      </c>
    </row>
    <row r="4" spans="1:5">
      <c r="A4">
        <v>1</v>
      </c>
      <c r="B4">
        <v>183</v>
      </c>
      <c r="C4">
        <v>96.5</v>
      </c>
      <c r="D4">
        <v>98.15</v>
      </c>
      <c r="E4">
        <v>85.31</v>
      </c>
    </row>
    <row r="5" spans="1:5">
      <c r="A5">
        <v>1</v>
      </c>
      <c r="B5" s="1">
        <v>152</v>
      </c>
      <c r="C5">
        <v>97.83</v>
      </c>
      <c r="D5">
        <v>97.82</v>
      </c>
      <c r="E5">
        <v>89.09</v>
      </c>
    </row>
    <row r="6" spans="1:5">
      <c r="A6">
        <v>2</v>
      </c>
      <c r="B6">
        <v>110</v>
      </c>
      <c r="C6">
        <v>62.79</v>
      </c>
      <c r="D6">
        <v>63.19</v>
      </c>
      <c r="E6">
        <v>53.23</v>
      </c>
    </row>
    <row r="7" spans="1:5">
      <c r="A7">
        <v>2</v>
      </c>
      <c r="B7">
        <v>116</v>
      </c>
      <c r="C7">
        <v>61.16</v>
      </c>
      <c r="D7">
        <v>61.9</v>
      </c>
      <c r="E7">
        <v>31.39</v>
      </c>
    </row>
    <row r="8" spans="1:5">
      <c r="A8">
        <v>2</v>
      </c>
      <c r="B8">
        <v>110</v>
      </c>
      <c r="C8">
        <v>72.5</v>
      </c>
      <c r="D8">
        <v>78.319999999999993</v>
      </c>
      <c r="E8">
        <v>50</v>
      </c>
    </row>
    <row r="9" spans="1:5">
      <c r="A9">
        <v>2</v>
      </c>
      <c r="B9">
        <v>126</v>
      </c>
      <c r="C9">
        <v>69.13</v>
      </c>
      <c r="D9">
        <v>72.73</v>
      </c>
      <c r="E9">
        <v>48.2</v>
      </c>
    </row>
    <row r="10" spans="1:5">
      <c r="A10">
        <v>3</v>
      </c>
      <c r="B10">
        <v>67</v>
      </c>
      <c r="C10">
        <v>38.96</v>
      </c>
      <c r="D10">
        <v>72.73</v>
      </c>
      <c r="E10">
        <v>35.29</v>
      </c>
    </row>
    <row r="11" spans="1:5">
      <c r="A11">
        <v>3</v>
      </c>
      <c r="B11">
        <v>66</v>
      </c>
      <c r="C11">
        <v>44.16</v>
      </c>
      <c r="D11">
        <v>73.13</v>
      </c>
      <c r="E11">
        <v>24.42</v>
      </c>
    </row>
    <row r="12" spans="1:5">
      <c r="A12">
        <v>3</v>
      </c>
      <c r="B12">
        <v>63</v>
      </c>
      <c r="C12">
        <v>42.67</v>
      </c>
      <c r="D12">
        <v>60.71</v>
      </c>
      <c r="E12">
        <v>33.78</v>
      </c>
    </row>
    <row r="13" spans="1:5">
      <c r="A13">
        <v>3</v>
      </c>
      <c r="B13">
        <v>63</v>
      </c>
      <c r="C13">
        <v>30.59</v>
      </c>
      <c r="D13">
        <v>66.67</v>
      </c>
      <c r="E13">
        <v>30.14</v>
      </c>
    </row>
    <row r="14" spans="1:5">
      <c r="A14">
        <v>4</v>
      </c>
      <c r="B14">
        <v>54</v>
      </c>
      <c r="C14">
        <v>11.76</v>
      </c>
      <c r="D14">
        <v>64.62</v>
      </c>
      <c r="E14">
        <v>21.54</v>
      </c>
    </row>
    <row r="15" spans="1:5">
      <c r="A15">
        <v>4</v>
      </c>
      <c r="B15">
        <v>47</v>
      </c>
      <c r="C15">
        <v>7.58</v>
      </c>
      <c r="D15">
        <v>74.36</v>
      </c>
      <c r="E15">
        <v>26.92</v>
      </c>
    </row>
    <row r="16" spans="1:5">
      <c r="A16">
        <v>4</v>
      </c>
      <c r="B16">
        <v>60</v>
      </c>
      <c r="C16">
        <v>12.82</v>
      </c>
      <c r="D16">
        <v>65.67</v>
      </c>
      <c r="E16">
        <v>22.22</v>
      </c>
    </row>
    <row r="17" spans="1:5">
      <c r="A17">
        <v>4</v>
      </c>
      <c r="B17">
        <v>54</v>
      </c>
      <c r="C17">
        <v>9.2100000000000009</v>
      </c>
      <c r="D17">
        <v>55.42</v>
      </c>
      <c r="E17" s="36">
        <v>10.199999999999999</v>
      </c>
    </row>
    <row r="18" spans="1:5">
      <c r="A18">
        <v>5</v>
      </c>
      <c r="B18">
        <v>50</v>
      </c>
      <c r="C18" s="2">
        <v>16.28</v>
      </c>
      <c r="D18" s="2">
        <v>59.32</v>
      </c>
      <c r="E18" s="36">
        <v>9.6199999999999992</v>
      </c>
    </row>
    <row r="19" spans="1:5">
      <c r="A19">
        <v>5</v>
      </c>
      <c r="B19">
        <v>51</v>
      </c>
      <c r="C19" s="2">
        <v>17.239999999999998</v>
      </c>
      <c r="D19" s="2">
        <v>65.790000000000006</v>
      </c>
      <c r="E19" s="36">
        <v>13.04</v>
      </c>
    </row>
    <row r="20" spans="1:5">
      <c r="A20">
        <v>5</v>
      </c>
      <c r="B20">
        <v>50</v>
      </c>
      <c r="C20">
        <v>15.69</v>
      </c>
      <c r="D20">
        <v>47.17</v>
      </c>
      <c r="E20" s="36">
        <v>17.72</v>
      </c>
    </row>
    <row r="21" spans="1:5">
      <c r="A21">
        <v>5</v>
      </c>
      <c r="B21">
        <v>53</v>
      </c>
      <c r="C21">
        <v>15.38</v>
      </c>
      <c r="D21">
        <v>57.14</v>
      </c>
      <c r="E21" s="36">
        <v>14.55</v>
      </c>
    </row>
    <row r="22" spans="1:5">
      <c r="E22" s="36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K8"/>
  <sheetViews>
    <sheetView topLeftCell="AO1" workbookViewId="0">
      <selection activeCell="BF15" sqref="BF15"/>
    </sheetView>
  </sheetViews>
  <sheetFormatPr defaultRowHeight="15.6"/>
  <cols>
    <col min="1" max="1" width="17.44140625" style="5" bestFit="1" customWidth="1"/>
    <col min="2" max="2" width="5.6640625" style="24" bestFit="1" customWidth="1"/>
    <col min="3" max="3" width="2.6640625" style="24" bestFit="1" customWidth="1"/>
    <col min="4" max="4" width="3.6640625" style="24" bestFit="1" customWidth="1"/>
    <col min="5" max="5" width="0.77734375" style="5" customWidth="1"/>
    <col min="6" max="6" width="29.77734375" style="5" bestFit="1" customWidth="1"/>
    <col min="7" max="7" width="3.77734375" style="5" bestFit="1" customWidth="1"/>
    <col min="8" max="8" width="7.109375" style="5" bestFit="1" customWidth="1"/>
    <col min="9" max="9" width="7.77734375" style="5" bestFit="1" customWidth="1"/>
    <col min="10" max="10" width="7.109375" style="5" bestFit="1" customWidth="1"/>
    <col min="11" max="11" width="8.21875" style="5" bestFit="1" customWidth="1"/>
    <col min="12" max="12" width="7.109375" style="5" bestFit="1" customWidth="1"/>
    <col min="13" max="14" width="8.21875" style="5" bestFit="1" customWidth="1"/>
    <col min="15" max="15" width="14.21875" style="5" bestFit="1" customWidth="1"/>
    <col min="16" max="16" width="1" style="5" customWidth="1"/>
    <col min="17" max="16384" width="8.88671875" style="5"/>
  </cols>
  <sheetData>
    <row r="1" spans="1:63" ht="16.2" thickBot="1">
      <c r="A1" s="44" t="s">
        <v>9</v>
      </c>
      <c r="B1" s="44"/>
      <c r="C1" s="44"/>
      <c r="D1" s="44"/>
      <c r="E1" s="4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</row>
    <row r="2" spans="1:63" ht="16.8" customHeight="1" thickTop="1" thickBot="1">
      <c r="A2" s="45" t="s">
        <v>8</v>
      </c>
      <c r="B2" s="47" t="s">
        <v>10</v>
      </c>
      <c r="C2" s="47"/>
      <c r="D2" s="48"/>
      <c r="E2" s="4"/>
      <c r="F2" s="42"/>
      <c r="G2" s="42"/>
      <c r="H2" s="42"/>
      <c r="I2" s="42"/>
      <c r="J2" s="42"/>
      <c r="K2" s="42"/>
      <c r="L2" s="42"/>
      <c r="M2" s="42"/>
      <c r="N2" s="42"/>
      <c r="O2" s="42"/>
      <c r="Q2" s="32"/>
      <c r="R2" s="49" t="s">
        <v>38</v>
      </c>
      <c r="S2" s="49"/>
      <c r="T2" s="49"/>
      <c r="U2" s="49"/>
      <c r="V2" s="49"/>
      <c r="W2" s="49"/>
      <c r="X2" s="49"/>
      <c r="Y2" s="49"/>
      <c r="Z2" s="49"/>
      <c r="AA2" s="49" t="s">
        <v>39</v>
      </c>
      <c r="AB2" s="49"/>
      <c r="AC2" s="49"/>
      <c r="AD2" s="49"/>
      <c r="AE2" s="49"/>
      <c r="AF2" s="49"/>
      <c r="AG2" s="49"/>
      <c r="AH2" s="49"/>
      <c r="AI2" s="49"/>
      <c r="AJ2" s="49" t="s">
        <v>40</v>
      </c>
      <c r="AK2" s="49"/>
      <c r="AL2" s="49"/>
      <c r="AM2" s="49"/>
      <c r="AN2" s="49"/>
      <c r="AO2" s="49"/>
      <c r="AP2" s="49"/>
      <c r="AQ2" s="49"/>
      <c r="AR2" s="49"/>
      <c r="AS2" s="49" t="s">
        <v>41</v>
      </c>
      <c r="AT2" s="49"/>
      <c r="AU2" s="49"/>
      <c r="AV2" s="49"/>
      <c r="AW2" s="49"/>
      <c r="AX2" s="49"/>
      <c r="AY2" s="49"/>
      <c r="AZ2" s="49"/>
      <c r="BA2" s="49"/>
      <c r="BB2" s="49" t="s">
        <v>42</v>
      </c>
      <c r="BC2" s="49"/>
      <c r="BD2" s="49"/>
      <c r="BE2" s="49"/>
      <c r="BF2" s="49"/>
      <c r="BG2" s="49"/>
      <c r="BH2" s="49"/>
      <c r="BI2" s="49"/>
      <c r="BJ2" s="49"/>
      <c r="BK2" s="51" t="s">
        <v>27</v>
      </c>
    </row>
    <row r="3" spans="1:63" ht="16.2" thickBot="1">
      <c r="A3" s="46"/>
      <c r="B3" s="10" t="s">
        <v>11</v>
      </c>
      <c r="C3" s="10" t="s">
        <v>12</v>
      </c>
      <c r="D3" s="11" t="s">
        <v>13</v>
      </c>
      <c r="E3" s="4"/>
      <c r="F3" s="25"/>
      <c r="G3" s="26" t="s">
        <v>18</v>
      </c>
      <c r="H3" s="27" t="s">
        <v>19</v>
      </c>
      <c r="I3" s="28" t="s">
        <v>20</v>
      </c>
      <c r="J3" s="26" t="s">
        <v>21</v>
      </c>
      <c r="K3" s="26" t="s">
        <v>22</v>
      </c>
      <c r="L3" s="26" t="s">
        <v>23</v>
      </c>
      <c r="M3" s="26" t="s">
        <v>24</v>
      </c>
      <c r="N3" s="26" t="s">
        <v>25</v>
      </c>
      <c r="O3" s="26" t="s">
        <v>26</v>
      </c>
      <c r="Q3" s="33"/>
      <c r="R3" s="26" t="s">
        <v>28</v>
      </c>
      <c r="S3" s="27" t="s">
        <v>29</v>
      </c>
      <c r="T3" s="28" t="s">
        <v>30</v>
      </c>
      <c r="U3" s="26" t="s">
        <v>31</v>
      </c>
      <c r="V3" s="26" t="s">
        <v>32</v>
      </c>
      <c r="W3" s="26" t="s">
        <v>33</v>
      </c>
      <c r="X3" s="26" t="s">
        <v>34</v>
      </c>
      <c r="Y3" s="26" t="s">
        <v>35</v>
      </c>
      <c r="Z3" s="26" t="s">
        <v>36</v>
      </c>
      <c r="AA3" s="26" t="s">
        <v>28</v>
      </c>
      <c r="AB3" s="27" t="s">
        <v>29</v>
      </c>
      <c r="AC3" s="28" t="s">
        <v>30</v>
      </c>
      <c r="AD3" s="26" t="s">
        <v>31</v>
      </c>
      <c r="AE3" s="26" t="s">
        <v>32</v>
      </c>
      <c r="AF3" s="26" t="s">
        <v>33</v>
      </c>
      <c r="AG3" s="26" t="s">
        <v>34</v>
      </c>
      <c r="AH3" s="26" t="s">
        <v>35</v>
      </c>
      <c r="AI3" s="26" t="s">
        <v>36</v>
      </c>
      <c r="AJ3" s="26" t="s">
        <v>28</v>
      </c>
      <c r="AK3" s="27" t="s">
        <v>29</v>
      </c>
      <c r="AL3" s="28" t="s">
        <v>30</v>
      </c>
      <c r="AM3" s="26" t="s">
        <v>31</v>
      </c>
      <c r="AN3" s="26" t="s">
        <v>32</v>
      </c>
      <c r="AO3" s="26" t="s">
        <v>33</v>
      </c>
      <c r="AP3" s="26" t="s">
        <v>34</v>
      </c>
      <c r="AQ3" s="26" t="s">
        <v>35</v>
      </c>
      <c r="AR3" s="26" t="s">
        <v>36</v>
      </c>
      <c r="AS3" s="26" t="s">
        <v>28</v>
      </c>
      <c r="AT3" s="27" t="s">
        <v>29</v>
      </c>
      <c r="AU3" s="28" t="s">
        <v>30</v>
      </c>
      <c r="AV3" s="26" t="s">
        <v>31</v>
      </c>
      <c r="AW3" s="26" t="s">
        <v>32</v>
      </c>
      <c r="AX3" s="26" t="s">
        <v>33</v>
      </c>
      <c r="AY3" s="26" t="s">
        <v>34</v>
      </c>
      <c r="AZ3" s="26" t="s">
        <v>35</v>
      </c>
      <c r="BA3" s="26" t="s">
        <v>36</v>
      </c>
      <c r="BB3" s="26" t="s">
        <v>28</v>
      </c>
      <c r="BC3" s="27" t="s">
        <v>29</v>
      </c>
      <c r="BD3" s="28" t="s">
        <v>30</v>
      </c>
      <c r="BE3" s="26" t="s">
        <v>31</v>
      </c>
      <c r="BF3" s="26" t="s">
        <v>32</v>
      </c>
      <c r="BG3" s="26" t="s">
        <v>33</v>
      </c>
      <c r="BH3" s="26" t="s">
        <v>34</v>
      </c>
      <c r="BI3" s="26" t="s">
        <v>35</v>
      </c>
      <c r="BJ3" s="26" t="s">
        <v>36</v>
      </c>
      <c r="BK3" s="52"/>
    </row>
    <row r="4" spans="1:63" ht="16.2" thickTop="1">
      <c r="A4" s="6" t="s">
        <v>14</v>
      </c>
      <c r="B4" s="12">
        <v>0.8015176957663408</v>
      </c>
      <c r="C4" s="13">
        <v>20</v>
      </c>
      <c r="D4" s="14">
        <v>9.1024548384164607E-4</v>
      </c>
      <c r="E4" s="4"/>
      <c r="F4" s="5" t="s">
        <v>14</v>
      </c>
      <c r="G4" s="29">
        <v>20</v>
      </c>
      <c r="H4" s="30">
        <v>91.65</v>
      </c>
      <c r="I4" s="31">
        <v>48.692672095393092</v>
      </c>
      <c r="J4" s="30">
        <v>47</v>
      </c>
      <c r="K4" s="30">
        <v>183</v>
      </c>
      <c r="L4" s="30">
        <v>53.25</v>
      </c>
      <c r="M4" s="30">
        <v>64.5</v>
      </c>
      <c r="N4" s="30">
        <v>123.5</v>
      </c>
      <c r="O4" s="29" t="str">
        <f>"("&amp;ROUND(L4,2)&amp;"-"&amp;ROUND(N4,2)&amp;")"</f>
        <v>(53.25-123.5)</v>
      </c>
      <c r="Q4" s="5" t="s">
        <v>14</v>
      </c>
      <c r="R4" s="29">
        <v>4</v>
      </c>
      <c r="S4" s="30">
        <v>173.25</v>
      </c>
      <c r="T4" s="31">
        <v>14.314910641239319</v>
      </c>
      <c r="U4" s="30">
        <v>152</v>
      </c>
      <c r="V4" s="30">
        <v>183</v>
      </c>
      <c r="W4" s="30">
        <v>158.5</v>
      </c>
      <c r="X4" s="30">
        <v>179</v>
      </c>
      <c r="Y4" s="30">
        <v>182.25</v>
      </c>
      <c r="Z4" s="29" t="str">
        <f>"("&amp;ROUND(W4,2)&amp;"-"&amp;ROUND(Y4,2)&amp;")"</f>
        <v>(158.5-182.25)</v>
      </c>
      <c r="AA4" s="29">
        <v>4</v>
      </c>
      <c r="AB4" s="30">
        <v>115.5</v>
      </c>
      <c r="AC4" s="31">
        <v>7.5498344352707498</v>
      </c>
      <c r="AD4" s="30">
        <v>110</v>
      </c>
      <c r="AE4" s="30">
        <v>126</v>
      </c>
      <c r="AF4" s="30">
        <v>110</v>
      </c>
      <c r="AG4" s="30">
        <v>113</v>
      </c>
      <c r="AH4" s="30">
        <v>123.5</v>
      </c>
      <c r="AI4" s="29" t="str">
        <f>"("&amp;ROUND(AF4,2)&amp;"-"&amp;ROUND(AH4,2)&amp;")"</f>
        <v>(110-123.5)</v>
      </c>
      <c r="AJ4" s="29">
        <v>4</v>
      </c>
      <c r="AK4" s="30">
        <v>64.75</v>
      </c>
      <c r="AL4" s="31">
        <v>2.0615528128088303</v>
      </c>
      <c r="AM4" s="30">
        <v>63</v>
      </c>
      <c r="AN4" s="30">
        <v>67</v>
      </c>
      <c r="AO4" s="30">
        <v>63</v>
      </c>
      <c r="AP4" s="30">
        <v>64.5</v>
      </c>
      <c r="AQ4" s="30">
        <v>66.75</v>
      </c>
      <c r="AR4" s="29" t="str">
        <f>"("&amp;ROUND(AO4,2)&amp;"-"&amp;ROUND(AQ4,2)&amp;")"</f>
        <v>(63-66.75)</v>
      </c>
      <c r="AS4" s="29">
        <v>4</v>
      </c>
      <c r="AT4" s="30">
        <v>53.75</v>
      </c>
      <c r="AU4" s="31">
        <v>5.315072906367325</v>
      </c>
      <c r="AV4" s="30">
        <v>47</v>
      </c>
      <c r="AW4" s="30">
        <v>60</v>
      </c>
      <c r="AX4" s="30">
        <v>48.75</v>
      </c>
      <c r="AY4" s="30">
        <v>54</v>
      </c>
      <c r="AZ4" s="30">
        <v>58.5</v>
      </c>
      <c r="BA4" s="29" t="str">
        <f>"("&amp;ROUND(AX4,2)&amp;"-"&amp;ROUND(AZ4,2)&amp;")"</f>
        <v>(48.75-58.5)</v>
      </c>
      <c r="BB4" s="29">
        <v>4</v>
      </c>
      <c r="BC4" s="30">
        <v>51</v>
      </c>
      <c r="BD4" s="31">
        <v>1.4142135623730951</v>
      </c>
      <c r="BE4" s="30">
        <v>50</v>
      </c>
      <c r="BF4" s="30">
        <v>53</v>
      </c>
      <c r="BG4" s="30">
        <v>50</v>
      </c>
      <c r="BH4" s="30">
        <v>50.5</v>
      </c>
      <c r="BI4" s="30">
        <v>52.5</v>
      </c>
      <c r="BJ4" s="29" t="str">
        <f>"("&amp;ROUND(BG4,2)&amp;"-"&amp;ROUND(BI4,2)&amp;")"</f>
        <v>(50-52.5)</v>
      </c>
      <c r="BK4" s="34">
        <v>1.4423832429167605E-3</v>
      </c>
    </row>
    <row r="5" spans="1:63">
      <c r="A5" s="7" t="s">
        <v>15</v>
      </c>
      <c r="B5" s="15">
        <v>0.86722663526172661</v>
      </c>
      <c r="C5" s="16">
        <v>20</v>
      </c>
      <c r="D5" s="17">
        <v>1.0505684907031253E-2</v>
      </c>
      <c r="E5" s="4"/>
      <c r="F5" s="5" t="s">
        <v>15</v>
      </c>
      <c r="G5" s="29">
        <v>20</v>
      </c>
      <c r="H5" s="30">
        <v>45.807500000000012</v>
      </c>
      <c r="I5" s="31">
        <v>33.362314364217028</v>
      </c>
      <c r="J5" s="30">
        <v>7.58</v>
      </c>
      <c r="K5" s="30">
        <v>97.83</v>
      </c>
      <c r="L5" s="30">
        <v>15.4575</v>
      </c>
      <c r="M5" s="30">
        <v>40.814999999999998</v>
      </c>
      <c r="N5" s="30">
        <v>71.657499999999999</v>
      </c>
      <c r="O5" s="29" t="str">
        <f t="shared" ref="O5:O7" si="0">"("&amp;ROUND(L5,2)&amp;"-"&amp;ROUND(N5,2)&amp;")"</f>
        <v>(15.46-71.66)</v>
      </c>
      <c r="Q5" s="5" t="s">
        <v>15</v>
      </c>
      <c r="R5" s="29">
        <v>4</v>
      </c>
      <c r="S5" s="30">
        <v>97.05749999999999</v>
      </c>
      <c r="T5" s="31">
        <v>0.58778539167511357</v>
      </c>
      <c r="U5" s="30">
        <v>96.5</v>
      </c>
      <c r="V5" s="30">
        <v>97.83</v>
      </c>
      <c r="W5" s="30">
        <v>96.555000000000007</v>
      </c>
      <c r="X5" s="30">
        <v>96.95</v>
      </c>
      <c r="Y5" s="30">
        <v>97.667500000000004</v>
      </c>
      <c r="Z5" s="29" t="str">
        <f>"("&amp;ROUND(W5,2)&amp;"-"&amp;ROUND(Y5,2)&amp;")"</f>
        <v>(96.56-97.67)</v>
      </c>
      <c r="AA5" s="29">
        <v>4</v>
      </c>
      <c r="AB5" s="30">
        <v>66.394999999999996</v>
      </c>
      <c r="AC5" s="31">
        <v>5.3276792946522855</v>
      </c>
      <c r="AD5" s="30">
        <v>61.16</v>
      </c>
      <c r="AE5" s="30">
        <v>72.5</v>
      </c>
      <c r="AF5" s="30">
        <v>61.567499999999995</v>
      </c>
      <c r="AG5" s="30">
        <v>65.959999999999994</v>
      </c>
      <c r="AH5" s="30">
        <v>71.657499999999999</v>
      </c>
      <c r="AI5" s="29" t="str">
        <f>"("&amp;ROUND(AF5,2)&amp;"-"&amp;ROUND(AH5,2)&amp;")"</f>
        <v>(61.57-71.66)</v>
      </c>
      <c r="AJ5" s="29">
        <v>4</v>
      </c>
      <c r="AK5" s="30">
        <v>39.094999999999999</v>
      </c>
      <c r="AL5" s="31">
        <v>6.0769537324770431</v>
      </c>
      <c r="AM5" s="30">
        <v>30.59</v>
      </c>
      <c r="AN5" s="30">
        <v>44.16</v>
      </c>
      <c r="AO5" s="30">
        <v>32.682499999999997</v>
      </c>
      <c r="AP5" s="30">
        <v>40.814999999999998</v>
      </c>
      <c r="AQ5" s="30">
        <v>43.787499999999994</v>
      </c>
      <c r="AR5" s="29" t="str">
        <f>"("&amp;ROUND(AO5,2)&amp;"-"&amp;ROUND(AQ5,2)&amp;")"</f>
        <v>(32.68-43.79)</v>
      </c>
      <c r="AS5" s="29">
        <v>4</v>
      </c>
      <c r="AT5" s="30">
        <v>10.342499999999999</v>
      </c>
      <c r="AU5" s="31">
        <v>2.3847623920773882</v>
      </c>
      <c r="AV5" s="30">
        <v>7.58</v>
      </c>
      <c r="AW5" s="30">
        <v>12.82</v>
      </c>
      <c r="AX5" s="30">
        <v>7.9875000000000007</v>
      </c>
      <c r="AY5" s="30">
        <v>10.484999999999999</v>
      </c>
      <c r="AZ5" s="30">
        <v>12.555</v>
      </c>
      <c r="BA5" s="29" t="str">
        <f>"("&amp;ROUND(AX5,2)&amp;"-"&amp;ROUND(AZ5,2)&amp;")"</f>
        <v>(7.99-12.56)</v>
      </c>
      <c r="BB5" s="29">
        <v>4</v>
      </c>
      <c r="BC5" s="30">
        <v>16.147500000000001</v>
      </c>
      <c r="BD5" s="31">
        <v>0.81842837194222362</v>
      </c>
      <c r="BE5" s="30">
        <v>15.38</v>
      </c>
      <c r="BF5" s="30">
        <v>17.239999999999998</v>
      </c>
      <c r="BG5" s="30">
        <v>15.4575</v>
      </c>
      <c r="BH5" s="30">
        <v>15.984999999999999</v>
      </c>
      <c r="BI5" s="30">
        <v>17</v>
      </c>
      <c r="BJ5" s="29" t="str">
        <f>"("&amp;ROUND(BG5,2)&amp;"-"&amp;ROUND(BI5,2)&amp;")"</f>
        <v>(15.46-17)</v>
      </c>
      <c r="BK5" s="34">
        <v>1.0850953508631709E-3</v>
      </c>
    </row>
    <row r="6" spans="1:63" ht="16.2" thickBot="1">
      <c r="A6" s="8" t="s">
        <v>16</v>
      </c>
      <c r="B6" s="18">
        <v>0.89275423584611835</v>
      </c>
      <c r="C6" s="19">
        <v>20</v>
      </c>
      <c r="D6" s="20">
        <v>3.0227089153011928E-2</v>
      </c>
      <c r="E6" s="4"/>
      <c r="F6" s="5" t="s">
        <v>16</v>
      </c>
      <c r="G6" s="29">
        <v>20</v>
      </c>
      <c r="H6" s="30">
        <v>71.381999999999991</v>
      </c>
      <c r="I6" s="31">
        <v>15.094033537164696</v>
      </c>
      <c r="J6" s="30">
        <v>47.17</v>
      </c>
      <c r="K6" s="30">
        <v>98.15</v>
      </c>
      <c r="L6" s="30">
        <v>61.0075</v>
      </c>
      <c r="M6" s="30">
        <v>66.23</v>
      </c>
      <c r="N6" s="30">
        <v>77.33</v>
      </c>
      <c r="O6" s="29" t="str">
        <f t="shared" si="0"/>
        <v>(61.01-77.33)</v>
      </c>
      <c r="Q6" s="5" t="s">
        <v>16</v>
      </c>
      <c r="R6" s="29">
        <v>4</v>
      </c>
      <c r="S6" s="30">
        <v>97.192499999999995</v>
      </c>
      <c r="T6" s="31">
        <v>1.6612119070124716</v>
      </c>
      <c r="U6" s="30">
        <v>94.71</v>
      </c>
      <c r="V6" s="30">
        <v>98.15</v>
      </c>
      <c r="W6" s="30">
        <v>95.487499999999997</v>
      </c>
      <c r="X6" s="30">
        <v>97.954999999999998</v>
      </c>
      <c r="Y6" s="30">
        <v>98.135000000000005</v>
      </c>
      <c r="Z6" s="29" t="str">
        <f>"("&amp;ROUND(W6,2)&amp;"-"&amp;ROUND(Y6,2)&amp;")"</f>
        <v>(95.49-98.14)</v>
      </c>
      <c r="AA6" s="29">
        <v>4</v>
      </c>
      <c r="AB6" s="30">
        <v>69.034999999999997</v>
      </c>
      <c r="AC6" s="31">
        <v>7.8514648314820832</v>
      </c>
      <c r="AD6" s="30">
        <v>61.9</v>
      </c>
      <c r="AE6" s="30">
        <v>78.319999999999993</v>
      </c>
      <c r="AF6" s="30">
        <v>62.222499999999997</v>
      </c>
      <c r="AG6" s="30">
        <v>67.960000000000008</v>
      </c>
      <c r="AH6" s="30">
        <v>76.922499999999999</v>
      </c>
      <c r="AI6" s="29" t="str">
        <f>"("&amp;ROUND(AF6,2)&amp;"-"&amp;ROUND(AH6,2)&amp;")"</f>
        <v>(62.22-76.92)</v>
      </c>
      <c r="AJ6" s="29">
        <v>4</v>
      </c>
      <c r="AK6" s="30">
        <v>68.31</v>
      </c>
      <c r="AL6" s="31">
        <v>5.8656741584691972</v>
      </c>
      <c r="AM6" s="30">
        <v>60.71</v>
      </c>
      <c r="AN6" s="30">
        <v>73.13</v>
      </c>
      <c r="AO6" s="30">
        <v>62.2</v>
      </c>
      <c r="AP6" s="30">
        <v>69.7</v>
      </c>
      <c r="AQ6" s="30">
        <v>73.03</v>
      </c>
      <c r="AR6" s="29" t="str">
        <f>"("&amp;ROUND(AO6,2)&amp;"-"&amp;ROUND(AQ6,2)&amp;")"</f>
        <v>(62.2-73.03)</v>
      </c>
      <c r="AS6" s="29">
        <v>4</v>
      </c>
      <c r="AT6" s="30">
        <v>65.017499999999998</v>
      </c>
      <c r="AU6" s="31">
        <v>7.7454949271603457</v>
      </c>
      <c r="AV6" s="30">
        <v>55.42</v>
      </c>
      <c r="AW6" s="30">
        <v>74.36</v>
      </c>
      <c r="AX6" s="30">
        <v>57.72</v>
      </c>
      <c r="AY6" s="30">
        <v>65.14500000000001</v>
      </c>
      <c r="AZ6" s="30">
        <v>72.1875</v>
      </c>
      <c r="BA6" s="29" t="str">
        <f>"("&amp;ROUND(AX6,2)&amp;"-"&amp;ROUND(AZ6,2)&amp;")"</f>
        <v>(57.72-72.19)</v>
      </c>
      <c r="BB6" s="29">
        <v>4</v>
      </c>
      <c r="BC6" s="30">
        <v>57.355000000000004</v>
      </c>
      <c r="BD6" s="31">
        <v>7.7199071669720674</v>
      </c>
      <c r="BE6" s="30">
        <v>47.17</v>
      </c>
      <c r="BF6" s="30">
        <v>65.790000000000006</v>
      </c>
      <c r="BG6" s="30">
        <v>49.662500000000001</v>
      </c>
      <c r="BH6" s="30">
        <v>58.230000000000004</v>
      </c>
      <c r="BI6" s="30">
        <v>64.172499999999999</v>
      </c>
      <c r="BJ6" s="29" t="str">
        <f>"("&amp;ROUND(BG6,2)&amp;"-"&amp;ROUND(BI6,2)&amp;")"</f>
        <v>(49.66-64.17)</v>
      </c>
      <c r="BK6" s="35">
        <v>1.8124304758758914E-2</v>
      </c>
    </row>
    <row r="7" spans="1:63" ht="16.8" thickTop="1" thickBot="1">
      <c r="A7" s="9" t="s">
        <v>17</v>
      </c>
      <c r="B7" s="21">
        <v>0.86636307532461465</v>
      </c>
      <c r="C7" s="22">
        <v>20</v>
      </c>
      <c r="D7" s="23">
        <v>1.0147595276258199E-2</v>
      </c>
      <c r="E7" s="4"/>
      <c r="F7" s="5" t="s">
        <v>17</v>
      </c>
      <c r="G7" s="29">
        <v>20</v>
      </c>
      <c r="H7" s="30">
        <v>39.231999999999992</v>
      </c>
      <c r="I7" s="31">
        <v>26.94970649190822</v>
      </c>
      <c r="J7" s="30">
        <v>9.6199999999999992</v>
      </c>
      <c r="K7" s="30">
        <v>92.68</v>
      </c>
      <c r="L7" s="30">
        <v>18.674999999999997</v>
      </c>
      <c r="M7" s="30">
        <v>30.765000000000001</v>
      </c>
      <c r="N7" s="30">
        <v>52.422499999999999</v>
      </c>
      <c r="O7" s="29" t="str">
        <f t="shared" si="0"/>
        <v>(18.68-52.42)</v>
      </c>
      <c r="Q7" s="5" t="s">
        <v>17</v>
      </c>
      <c r="R7" s="29">
        <v>4</v>
      </c>
      <c r="S7" s="30">
        <v>85.594999999999999</v>
      </c>
      <c r="T7" s="31">
        <v>7.4940087180805124</v>
      </c>
      <c r="U7" s="30">
        <v>75.3</v>
      </c>
      <c r="V7" s="30">
        <v>92.68</v>
      </c>
      <c r="W7" s="30">
        <v>77.802499999999995</v>
      </c>
      <c r="X7" s="30">
        <v>87.2</v>
      </c>
      <c r="Y7" s="30">
        <v>91.782499999999999</v>
      </c>
      <c r="Z7" s="29" t="str">
        <f>"("&amp;ROUND(W7,2)&amp;"-"&amp;ROUND(Y7,2)&amp;")"</f>
        <v>(77.8-91.78)</v>
      </c>
      <c r="AA7" s="29">
        <v>4</v>
      </c>
      <c r="AB7" s="30">
        <v>45.704999999999998</v>
      </c>
      <c r="AC7" s="31">
        <v>9.7675807308326519</v>
      </c>
      <c r="AD7" s="30">
        <v>31.39</v>
      </c>
      <c r="AE7" s="30">
        <v>53.23</v>
      </c>
      <c r="AF7" s="30">
        <v>35.592500000000001</v>
      </c>
      <c r="AG7" s="30">
        <v>49.1</v>
      </c>
      <c r="AH7" s="30">
        <v>52.422499999999999</v>
      </c>
      <c r="AI7" s="29" t="str">
        <f>"("&amp;ROUND(AF7,2)&amp;"-"&amp;ROUND(AH7,2)&amp;")"</f>
        <v>(35.59-52.42)</v>
      </c>
      <c r="AJ7" s="29">
        <v>4</v>
      </c>
      <c r="AK7" s="30">
        <v>30.907499999999999</v>
      </c>
      <c r="AL7" s="31">
        <v>4.8350896234368452</v>
      </c>
      <c r="AM7" s="30">
        <v>24.42</v>
      </c>
      <c r="AN7" s="30">
        <v>35.29</v>
      </c>
      <c r="AO7" s="30">
        <v>25.85</v>
      </c>
      <c r="AP7" s="30">
        <v>31.96</v>
      </c>
      <c r="AQ7" s="30">
        <v>34.912500000000001</v>
      </c>
      <c r="AR7" s="29" t="str">
        <f>"("&amp;ROUND(AO7,2)&amp;"-"&amp;ROUND(AQ7,2)&amp;")"</f>
        <v>(25.85-34.91)</v>
      </c>
      <c r="AS7" s="29">
        <v>4</v>
      </c>
      <c r="AT7" s="30">
        <v>20.22</v>
      </c>
      <c r="AU7" s="31">
        <v>7.0953693819748862</v>
      </c>
      <c r="AV7" s="30">
        <v>10.199999999999999</v>
      </c>
      <c r="AW7" s="30">
        <v>26.92</v>
      </c>
      <c r="AX7" s="30">
        <v>13.035</v>
      </c>
      <c r="AY7" s="30">
        <v>21.88</v>
      </c>
      <c r="AZ7" s="30">
        <v>25.745000000000001</v>
      </c>
      <c r="BA7" s="29" t="str">
        <f>"("&amp;ROUND(AX7,2)&amp;"-"&amp;ROUND(AZ7,2)&amp;")"</f>
        <v>(13.04-25.75)</v>
      </c>
      <c r="BB7" s="29">
        <v>4</v>
      </c>
      <c r="BC7" s="37">
        <v>13.732499999999998</v>
      </c>
      <c r="BD7" s="38">
        <v>3.3645542052402724</v>
      </c>
      <c r="BE7" s="37">
        <v>9.6199999999999992</v>
      </c>
      <c r="BF7" s="37">
        <v>17.72</v>
      </c>
      <c r="BG7" s="37">
        <v>10.475</v>
      </c>
      <c r="BH7" s="37">
        <v>13.795</v>
      </c>
      <c r="BI7" s="37">
        <v>16.927499999999998</v>
      </c>
      <c r="BJ7" s="29" t="str">
        <f>"("&amp;ROUND(BG7,2)&amp;"-"&amp;ROUND(BI7,2)&amp;")"</f>
        <v>(10.48-16.93)</v>
      </c>
      <c r="BK7" s="34">
        <v>1.8962373965069699E-3</v>
      </c>
    </row>
    <row r="8" spans="1:63" ht="16.2" thickTop="1">
      <c r="F8" s="43"/>
      <c r="G8" s="43"/>
      <c r="H8" s="43"/>
      <c r="I8" s="43"/>
      <c r="J8" s="43"/>
      <c r="K8" s="43"/>
      <c r="L8" s="43"/>
      <c r="M8" s="43"/>
      <c r="N8" s="43"/>
      <c r="O8" s="43"/>
      <c r="Q8" s="41" t="s">
        <v>37</v>
      </c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</row>
  </sheetData>
  <mergeCells count="13">
    <mergeCell ref="Q8:BK8"/>
    <mergeCell ref="F2:O2"/>
    <mergeCell ref="F8:O8"/>
    <mergeCell ref="A1:D1"/>
    <mergeCell ref="A2:A3"/>
    <mergeCell ref="B2:D2"/>
    <mergeCell ref="AA2:AI2"/>
    <mergeCell ref="AJ2:AR2"/>
    <mergeCell ref="R2:Z2"/>
    <mergeCell ref="Q1:BK1"/>
    <mergeCell ref="AS2:BA2"/>
    <mergeCell ref="BB2:BJ2"/>
    <mergeCell ref="BK2:BK3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Y36"/>
  <sheetViews>
    <sheetView topLeftCell="C1" zoomScale="90" zoomScaleNormal="90" workbookViewId="0">
      <selection activeCell="V16" sqref="V16"/>
    </sheetView>
  </sheetViews>
  <sheetFormatPr defaultRowHeight="15.6"/>
  <cols>
    <col min="1" max="1" width="29.77734375" style="5" bestFit="1" customWidth="1"/>
    <col min="2" max="2" width="8.21875" style="5" bestFit="1" customWidth="1"/>
    <col min="3" max="3" width="7.77734375" style="5" bestFit="1" customWidth="1"/>
    <col min="4" max="4" width="8.21875" style="5" bestFit="1" customWidth="1"/>
    <col min="5" max="5" width="6.6640625" style="5" bestFit="1" customWidth="1"/>
    <col min="6" max="6" width="7.109375" style="5" bestFit="1" customWidth="1"/>
    <col min="7" max="7" width="6.6640625" style="5" bestFit="1" customWidth="1"/>
    <col min="8" max="8" width="7.109375" style="5" bestFit="1" customWidth="1"/>
    <col min="9" max="9" width="6.6640625" style="5" bestFit="1" customWidth="1"/>
    <col min="10" max="10" width="7.109375" style="5" bestFit="1" customWidth="1"/>
    <col min="11" max="11" width="6.6640625" style="5" bestFit="1" customWidth="1"/>
    <col min="12" max="12" width="8.6640625" style="5" bestFit="1" customWidth="1"/>
    <col min="13" max="13" width="1.6640625" style="5" customWidth="1"/>
    <col min="14" max="14" width="29.77734375" style="5" bestFit="1" customWidth="1"/>
    <col min="15" max="15" width="8.21875" style="5" bestFit="1" customWidth="1"/>
    <col min="16" max="16" width="15.44140625" style="5" bestFit="1" customWidth="1"/>
    <col min="17" max="17" width="8.21875" style="5" bestFit="1" customWidth="1"/>
    <col min="18" max="18" width="14.21875" style="5" bestFit="1" customWidth="1"/>
    <col min="19" max="19" width="8.21875" style="5" bestFit="1" customWidth="1"/>
    <col min="20" max="20" width="14.21875" style="5" bestFit="1" customWidth="1"/>
    <col min="21" max="21" width="8.21875" style="5" bestFit="1" customWidth="1"/>
    <col min="22" max="22" width="14.21875" style="5" bestFit="1" customWidth="1"/>
    <col min="23" max="23" width="8.21875" style="5" bestFit="1" customWidth="1"/>
    <col min="24" max="24" width="14.21875" style="5" bestFit="1" customWidth="1"/>
    <col min="25" max="25" width="8.6640625" style="5" bestFit="1" customWidth="1"/>
    <col min="26" max="16384" width="8.88671875" style="5"/>
  </cols>
  <sheetData>
    <row r="1" spans="1:25" ht="16.2" thickBot="1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</row>
    <row r="2" spans="1:25">
      <c r="A2" s="32"/>
      <c r="B2" s="49" t="s">
        <v>62</v>
      </c>
      <c r="C2" s="49"/>
      <c r="D2" s="49" t="s">
        <v>63</v>
      </c>
      <c r="E2" s="49"/>
      <c r="F2" s="49" t="s">
        <v>64</v>
      </c>
      <c r="G2" s="49"/>
      <c r="H2" s="49" t="s">
        <v>65</v>
      </c>
      <c r="I2" s="49"/>
      <c r="J2" s="49" t="s">
        <v>66</v>
      </c>
      <c r="K2" s="49"/>
      <c r="L2" s="51" t="s">
        <v>27</v>
      </c>
      <c r="N2" s="32"/>
      <c r="O2" s="49" t="s">
        <v>62</v>
      </c>
      <c r="P2" s="49"/>
      <c r="Q2" s="49" t="s">
        <v>63</v>
      </c>
      <c r="R2" s="49"/>
      <c r="S2" s="49" t="s">
        <v>64</v>
      </c>
      <c r="T2" s="49"/>
      <c r="U2" s="49" t="s">
        <v>65</v>
      </c>
      <c r="V2" s="49"/>
      <c r="W2" s="49" t="s">
        <v>66</v>
      </c>
      <c r="X2" s="49"/>
      <c r="Y2" s="51" t="s">
        <v>27</v>
      </c>
    </row>
    <row r="3" spans="1:25">
      <c r="A3" s="33"/>
      <c r="B3" s="27" t="s">
        <v>29</v>
      </c>
      <c r="C3" s="28" t="s">
        <v>30</v>
      </c>
      <c r="D3" s="27" t="s">
        <v>29</v>
      </c>
      <c r="E3" s="28" t="s">
        <v>30</v>
      </c>
      <c r="F3" s="27" t="s">
        <v>29</v>
      </c>
      <c r="G3" s="28" t="s">
        <v>30</v>
      </c>
      <c r="H3" s="27" t="s">
        <v>29</v>
      </c>
      <c r="I3" s="28" t="s">
        <v>30</v>
      </c>
      <c r="J3" s="27" t="s">
        <v>29</v>
      </c>
      <c r="K3" s="28" t="s">
        <v>30</v>
      </c>
      <c r="L3" s="52"/>
      <c r="N3" s="33"/>
      <c r="O3" s="26" t="s">
        <v>34</v>
      </c>
      <c r="P3" s="26" t="s">
        <v>36</v>
      </c>
      <c r="Q3" s="26" t="s">
        <v>34</v>
      </c>
      <c r="R3" s="26" t="s">
        <v>36</v>
      </c>
      <c r="S3" s="26" t="s">
        <v>34</v>
      </c>
      <c r="T3" s="26" t="s">
        <v>36</v>
      </c>
      <c r="U3" s="26" t="s">
        <v>34</v>
      </c>
      <c r="V3" s="26" t="s">
        <v>36</v>
      </c>
      <c r="W3" s="26" t="s">
        <v>34</v>
      </c>
      <c r="X3" s="26" t="s">
        <v>36</v>
      </c>
      <c r="Y3" s="52"/>
    </row>
    <row r="4" spans="1:25">
      <c r="A4" s="5" t="s">
        <v>67</v>
      </c>
      <c r="B4" s="30">
        <v>173.25</v>
      </c>
      <c r="C4" s="31">
        <v>14.314910641239319</v>
      </c>
      <c r="D4" s="30">
        <v>115.5</v>
      </c>
      <c r="E4" s="31">
        <v>7.5498344352707498</v>
      </c>
      <c r="F4" s="30">
        <v>64.75</v>
      </c>
      <c r="G4" s="31">
        <v>2.0615528128088303</v>
      </c>
      <c r="H4" s="30">
        <v>53.75</v>
      </c>
      <c r="I4" s="31">
        <v>5.315072906367325</v>
      </c>
      <c r="J4" s="30">
        <v>51</v>
      </c>
      <c r="K4" s="31">
        <v>1.4142135623730951</v>
      </c>
      <c r="L4" s="34">
        <v>1.4423832429167605E-3</v>
      </c>
      <c r="N4" s="5" t="s">
        <v>14</v>
      </c>
      <c r="O4" s="30">
        <v>179</v>
      </c>
      <c r="P4" s="29" t="s">
        <v>43</v>
      </c>
      <c r="Q4" s="30">
        <v>113</v>
      </c>
      <c r="R4" s="29" t="s">
        <v>44</v>
      </c>
      <c r="S4" s="30">
        <v>64.5</v>
      </c>
      <c r="T4" s="29" t="s">
        <v>45</v>
      </c>
      <c r="U4" s="30">
        <v>54</v>
      </c>
      <c r="V4" s="29" t="s">
        <v>46</v>
      </c>
      <c r="W4" s="30">
        <v>50.5</v>
      </c>
      <c r="X4" s="29" t="s">
        <v>47</v>
      </c>
      <c r="Y4" s="34">
        <v>1.4423832429167605E-3</v>
      </c>
    </row>
    <row r="5" spans="1:25">
      <c r="A5" s="5" t="s">
        <v>68</v>
      </c>
      <c r="B5" s="30">
        <v>97.05749999999999</v>
      </c>
      <c r="C5" s="31">
        <v>0.58778539167511357</v>
      </c>
      <c r="D5" s="30">
        <v>66.394999999999996</v>
      </c>
      <c r="E5" s="31">
        <v>5.3276792946522855</v>
      </c>
      <c r="F5" s="30">
        <v>39.094999999999999</v>
      </c>
      <c r="G5" s="31">
        <v>6.0769537324770431</v>
      </c>
      <c r="H5" s="30">
        <v>10.342499999999999</v>
      </c>
      <c r="I5" s="31">
        <v>2.3847623920773882</v>
      </c>
      <c r="J5" s="30">
        <v>16.147500000000001</v>
      </c>
      <c r="K5" s="31">
        <v>0.81842837194222362</v>
      </c>
      <c r="L5" s="34">
        <v>1.0850953508631709E-3</v>
      </c>
      <c r="N5" s="5" t="s">
        <v>15</v>
      </c>
      <c r="O5" s="30">
        <v>96.95</v>
      </c>
      <c r="P5" s="29" t="s">
        <v>48</v>
      </c>
      <c r="Q5" s="30">
        <v>65.959999999999994</v>
      </c>
      <c r="R5" s="29" t="s">
        <v>49</v>
      </c>
      <c r="S5" s="30">
        <v>40.814999999999998</v>
      </c>
      <c r="T5" s="29" t="s">
        <v>50</v>
      </c>
      <c r="U5" s="30">
        <v>10.484999999999999</v>
      </c>
      <c r="V5" s="29" t="s">
        <v>51</v>
      </c>
      <c r="W5" s="30">
        <v>15.984999999999999</v>
      </c>
      <c r="X5" s="29" t="s">
        <v>52</v>
      </c>
      <c r="Y5" s="34">
        <v>1.0850953508631709E-3</v>
      </c>
    </row>
    <row r="6" spans="1:25">
      <c r="A6" s="5" t="s">
        <v>69</v>
      </c>
      <c r="B6" s="30">
        <v>97.192499999999995</v>
      </c>
      <c r="C6" s="31">
        <v>1.6612119070124716</v>
      </c>
      <c r="D6" s="30">
        <v>69.034999999999997</v>
      </c>
      <c r="E6" s="31">
        <v>7.8514648314820832</v>
      </c>
      <c r="F6" s="30">
        <v>68.31</v>
      </c>
      <c r="G6" s="31">
        <v>5.8656741584691972</v>
      </c>
      <c r="H6" s="30">
        <v>65.017499999999998</v>
      </c>
      <c r="I6" s="31">
        <v>7.7454949271603457</v>
      </c>
      <c r="J6" s="30">
        <v>57.355000000000004</v>
      </c>
      <c r="K6" s="31">
        <v>7.7199071669720674</v>
      </c>
      <c r="L6" s="35">
        <v>1.8124304758758914E-2</v>
      </c>
      <c r="N6" s="5" t="s">
        <v>16</v>
      </c>
      <c r="O6" s="30">
        <v>97.954999999999998</v>
      </c>
      <c r="P6" s="29" t="s">
        <v>53</v>
      </c>
      <c r="Q6" s="30">
        <v>67.960000000000008</v>
      </c>
      <c r="R6" s="29" t="s">
        <v>54</v>
      </c>
      <c r="S6" s="30">
        <v>69.7</v>
      </c>
      <c r="T6" s="29" t="s">
        <v>55</v>
      </c>
      <c r="U6" s="30">
        <v>65.14500000000001</v>
      </c>
      <c r="V6" s="29" t="s">
        <v>56</v>
      </c>
      <c r="W6" s="30">
        <v>58.230000000000004</v>
      </c>
      <c r="X6" s="29" t="s">
        <v>57</v>
      </c>
      <c r="Y6" s="35">
        <v>1.8124304758758914E-2</v>
      </c>
    </row>
    <row r="7" spans="1:25" ht="16.2" thickBot="1">
      <c r="A7" s="5" t="s">
        <v>70</v>
      </c>
      <c r="B7" s="37">
        <v>85.594999999999999</v>
      </c>
      <c r="C7" s="38">
        <v>7.4940087180805124</v>
      </c>
      <c r="D7" s="37">
        <v>45.704999999999998</v>
      </c>
      <c r="E7" s="38">
        <v>9.7675807308326519</v>
      </c>
      <c r="F7" s="37">
        <v>30.907499999999999</v>
      </c>
      <c r="G7" s="38">
        <v>4.8350896234368452</v>
      </c>
      <c r="H7" s="37">
        <v>20.22</v>
      </c>
      <c r="I7" s="38">
        <v>7.0953693819748862</v>
      </c>
      <c r="J7" s="37">
        <v>13.732499999999998</v>
      </c>
      <c r="K7" s="38">
        <v>3.3645542052402724</v>
      </c>
      <c r="L7" s="34">
        <v>1.8962373965069699E-3</v>
      </c>
      <c r="N7" s="5" t="s">
        <v>72</v>
      </c>
      <c r="O7" s="37">
        <v>87.2</v>
      </c>
      <c r="P7" s="29" t="s">
        <v>58</v>
      </c>
      <c r="Q7" s="37">
        <v>49.1</v>
      </c>
      <c r="R7" s="29" t="s">
        <v>59</v>
      </c>
      <c r="S7" s="37">
        <v>31.96</v>
      </c>
      <c r="T7" s="29" t="s">
        <v>60</v>
      </c>
      <c r="U7" s="37">
        <v>21.88</v>
      </c>
      <c r="V7" s="29" t="s">
        <v>61</v>
      </c>
      <c r="W7" s="37">
        <v>13.795</v>
      </c>
      <c r="X7" s="29" t="s">
        <v>71</v>
      </c>
      <c r="Y7" s="34">
        <v>1.8962373965069699E-3</v>
      </c>
    </row>
    <row r="8" spans="1:25">
      <c r="A8" s="41" t="s">
        <v>37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N8" s="41" t="s">
        <v>37</v>
      </c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</row>
    <row r="35" spans="14:19" ht="16.2">
      <c r="N35" s="36"/>
      <c r="O35" s="37"/>
      <c r="P35" s="37"/>
      <c r="Q35" s="37"/>
      <c r="R35" s="37"/>
      <c r="S35" s="37"/>
    </row>
    <row r="36" spans="14:19" ht="16.2">
      <c r="N36" s="36"/>
      <c r="O36" s="38"/>
      <c r="P36" s="38"/>
      <c r="Q36" s="38"/>
      <c r="R36" s="38"/>
      <c r="S36" s="38"/>
    </row>
  </sheetData>
  <mergeCells count="16">
    <mergeCell ref="N8:Y8"/>
    <mergeCell ref="F2:G2"/>
    <mergeCell ref="B2:C2"/>
    <mergeCell ref="N1:Y1"/>
    <mergeCell ref="O2:P2"/>
    <mergeCell ref="Q2:R2"/>
    <mergeCell ref="S2:T2"/>
    <mergeCell ref="U2:V2"/>
    <mergeCell ref="W2:X2"/>
    <mergeCell ref="Y2:Y3"/>
    <mergeCell ref="A1:L1"/>
    <mergeCell ref="H2:I2"/>
    <mergeCell ref="J2:K2"/>
    <mergeCell ref="L2:L3"/>
    <mergeCell ref="A8:L8"/>
    <mergeCell ref="D2:E2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Raw data</vt:lpstr>
      <vt:lpstr>Validation data</vt:lpstr>
      <vt:lpstr>補充</vt:lpstr>
      <vt:lpstr>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 lai</dc:creator>
  <cp:lastModifiedBy>ling lai</cp:lastModifiedBy>
  <dcterms:created xsi:type="dcterms:W3CDTF">2023-04-11T02:21:07Z</dcterms:created>
  <dcterms:modified xsi:type="dcterms:W3CDTF">2023-06-09T02:32:00Z</dcterms:modified>
</cp:coreProperties>
</file>