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cobioma\Dropbox\My Papers\5_Beta diversity_Small mammals\"/>
    </mc:Choice>
  </mc:AlternateContent>
  <xr:revisionPtr revIDLastSave="0" documentId="13_ncr:1_{7E6FD4D6-25F2-458E-A75E-2C82F7D9C605}" xr6:coauthVersionLast="47" xr6:coauthVersionMax="47" xr10:uidLastSave="{00000000-0000-0000-0000-000000000000}"/>
  <bookViews>
    <workbookView xWindow="-108" yWindow="-108" windowWidth="23256" windowHeight="12456" xr2:uid="{7C0DAB44-FD4D-4D0A-AA47-7AA6DDA6D6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L27" i="1"/>
  <c r="M27" i="1"/>
  <c r="N27" i="1"/>
  <c r="F28" i="1"/>
  <c r="G28" i="1"/>
  <c r="H28" i="1"/>
  <c r="J28" i="1"/>
  <c r="I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E28" i="1"/>
  <c r="F27" i="1"/>
  <c r="G27" i="1"/>
  <c r="H27" i="1"/>
  <c r="J27" i="1"/>
  <c r="I27" i="1"/>
  <c r="O27" i="1"/>
  <c r="P27" i="1"/>
  <c r="Q27" i="1"/>
  <c r="R27" i="1"/>
  <c r="S27" i="1"/>
  <c r="T27" i="1"/>
  <c r="U27" i="1"/>
  <c r="V27" i="1"/>
  <c r="W27" i="1"/>
  <c r="X27" i="1"/>
  <c r="Y27" i="1"/>
  <c r="Z27" i="1"/>
  <c r="E27" i="1"/>
</calcChain>
</file>

<file path=xl/sharedStrings.xml><?xml version="1.0" encoding="utf-8"?>
<sst xmlns="http://schemas.openxmlformats.org/spreadsheetml/2006/main" count="93" uniqueCount="80">
  <si>
    <t>Fragment</t>
  </si>
  <si>
    <t>Grid</t>
  </si>
  <si>
    <t>Latitude</t>
  </si>
  <si>
    <t>Longitude</t>
  </si>
  <si>
    <t>ndvi</t>
  </si>
  <si>
    <t>Connectivity</t>
  </si>
  <si>
    <t>18°25'02.7"</t>
  </si>
  <si>
    <t>50°39'32.3"</t>
  </si>
  <si>
    <t>iso</t>
  </si>
  <si>
    <t>18°24'51.8"</t>
  </si>
  <si>
    <t>50°38'44.5"</t>
  </si>
  <si>
    <t>con</t>
  </si>
  <si>
    <t>18°26'16.8"</t>
  </si>
  <si>
    <t>50°37'33.1"</t>
  </si>
  <si>
    <t>18°30'23.9"</t>
  </si>
  <si>
    <t>50°39'42.7"</t>
  </si>
  <si>
    <t>18°30'23.6"</t>
  </si>
  <si>
    <t>50°39'9.1"</t>
  </si>
  <si>
    <t>18°32'22.9"</t>
  </si>
  <si>
    <t>50°39'51.8"</t>
  </si>
  <si>
    <t>18°32'39.4"</t>
  </si>
  <si>
    <t>50°39'56.00"</t>
  </si>
  <si>
    <t>18°41'06.7"</t>
  </si>
  <si>
    <t>50°27'09.6"</t>
  </si>
  <si>
    <t>18°41'01.9"</t>
  </si>
  <si>
    <t>50°27'27.6"</t>
  </si>
  <si>
    <t>18°35'26.7"</t>
  </si>
  <si>
    <t>50°27'11.3"</t>
  </si>
  <si>
    <t>18°35'36.1"</t>
  </si>
  <si>
    <t>50°26'56.1"</t>
  </si>
  <si>
    <t>18°41'33.6"</t>
  </si>
  <si>
    <t>50°22'39.0"</t>
  </si>
  <si>
    <t>NA</t>
  </si>
  <si>
    <t>18°42'00.9"</t>
  </si>
  <si>
    <t>50°22'45.2"</t>
  </si>
  <si>
    <t>18°42'53.1"</t>
  </si>
  <si>
    <t>50°24'00.6"</t>
  </si>
  <si>
    <t>18°43'07.1"</t>
  </si>
  <si>
    <t>50°24'25.4"</t>
  </si>
  <si>
    <t>18°30'23.2"</t>
  </si>
  <si>
    <t>50°48'51.8"</t>
  </si>
  <si>
    <t>18°30'10.7"</t>
  </si>
  <si>
    <t>50°48'49.6"</t>
  </si>
  <si>
    <t>18°28'41.4"</t>
  </si>
  <si>
    <t>50°48'46.6"</t>
  </si>
  <si>
    <t>18°28'28.5"</t>
  </si>
  <si>
    <t>50°48'40.7"</t>
  </si>
  <si>
    <t>18°27'26.9"</t>
  </si>
  <si>
    <t>50°34'56.5"</t>
  </si>
  <si>
    <t>18°27'46.6"</t>
  </si>
  <si>
    <t>50°35'02.0"</t>
  </si>
  <si>
    <t>18°28'03.7"</t>
  </si>
  <si>
    <t>50°35'00.3"</t>
  </si>
  <si>
    <t>18°28'22.9"</t>
  </si>
  <si>
    <t>50°34'42.8"</t>
  </si>
  <si>
    <t>Habitat characterization (vegetation structure and food resource [PCoA axes]</t>
  </si>
  <si>
    <t>Number of threes</t>
  </si>
  <si>
    <t>Number of shrub</t>
  </si>
  <si>
    <t>Number of lianas</t>
  </si>
  <si>
    <t>Number of logs</t>
  </si>
  <si>
    <t>Anthropod axis 1</t>
  </si>
  <si>
    <t>Arthropod axis 2</t>
  </si>
  <si>
    <t>Fruit-seed axis 1</t>
  </si>
  <si>
    <t>Fruit-seed axis 2</t>
  </si>
  <si>
    <t>Litter cover (%)</t>
  </si>
  <si>
    <t>Canopy cover (%)</t>
  </si>
  <si>
    <t>Core area (ha)</t>
  </si>
  <si>
    <t>Perimeter (m)</t>
  </si>
  <si>
    <t>Mean isolation (m)</t>
  </si>
  <si>
    <t>Water distance (m)</t>
  </si>
  <si>
    <t>Shannon diversity</t>
  </si>
  <si>
    <t>Shape</t>
  </si>
  <si>
    <t>Mean perimeter area in the landscape</t>
  </si>
  <si>
    <t>Index core area</t>
  </si>
  <si>
    <t>Total edge</t>
  </si>
  <si>
    <t>Landscape characterization (patch and landscape metrichs)</t>
  </si>
  <si>
    <t>Mean</t>
  </si>
  <si>
    <t>SD</t>
  </si>
  <si>
    <t>Forest area (ha)</t>
  </si>
  <si>
    <t>Forest Core area of landscape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</si>
</sst>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   "/>
    </font>
    <font>
      <sz val="10"/>
      <color theme="1"/>
      <name val="Calibri   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center" wrapText="1"/>
    </xf>
    <xf numFmtId="0" fontId="2" fillId="4" borderId="0" xfId="0" applyFont="1" applyFill="1"/>
    <xf numFmtId="0" fontId="4" fillId="5" borderId="0" xfId="0" applyFont="1" applyFill="1"/>
    <xf numFmtId="0" fontId="5" fillId="5" borderId="0" xfId="0" applyFont="1" applyFill="1"/>
    <xf numFmtId="0" fontId="2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7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BF46-FA1E-4BBE-80AD-BB85ED83336D}">
  <dimension ref="A1:AA28"/>
  <sheetViews>
    <sheetView tabSelected="1"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X2" sqref="X2"/>
    </sheetView>
  </sheetViews>
  <sheetFormatPr defaultRowHeight="14.4"/>
  <sheetData>
    <row r="1" spans="1:27">
      <c r="A1" s="7"/>
      <c r="B1" s="7"/>
      <c r="C1" s="7"/>
      <c r="D1" s="10"/>
      <c r="E1" s="11" t="s">
        <v>55</v>
      </c>
      <c r="F1" s="12"/>
      <c r="G1" s="12"/>
      <c r="H1" s="12"/>
      <c r="I1" s="12"/>
      <c r="J1" s="12"/>
      <c r="K1" s="11"/>
      <c r="L1" s="13"/>
      <c r="M1" s="12"/>
      <c r="N1" s="12"/>
      <c r="O1" s="14" t="s">
        <v>75</v>
      </c>
      <c r="P1" s="15"/>
      <c r="Q1" s="15"/>
      <c r="R1" s="15"/>
      <c r="S1" s="15"/>
      <c r="T1" s="15"/>
      <c r="U1" s="14"/>
      <c r="V1" s="15"/>
      <c r="W1" s="15"/>
      <c r="X1" s="15"/>
      <c r="Y1" s="15"/>
      <c r="Z1" s="15"/>
      <c r="AA1" s="15"/>
    </row>
    <row r="2" spans="1:27">
      <c r="A2" s="8" t="s">
        <v>0</v>
      </c>
      <c r="B2" s="9" t="s">
        <v>1</v>
      </c>
      <c r="C2" s="9" t="s">
        <v>2</v>
      </c>
      <c r="D2" s="16" t="s">
        <v>3</v>
      </c>
      <c r="E2" s="17" t="s">
        <v>56</v>
      </c>
      <c r="F2" s="17" t="s">
        <v>57</v>
      </c>
      <c r="G2" s="17" t="s">
        <v>58</v>
      </c>
      <c r="H2" s="17" t="s">
        <v>59</v>
      </c>
      <c r="I2" s="17" t="s">
        <v>65</v>
      </c>
      <c r="J2" s="17" t="s">
        <v>64</v>
      </c>
      <c r="K2" s="17" t="s">
        <v>60</v>
      </c>
      <c r="L2" s="18" t="s">
        <v>61</v>
      </c>
      <c r="M2" s="17" t="s">
        <v>62</v>
      </c>
      <c r="N2" s="17" t="s">
        <v>63</v>
      </c>
      <c r="O2" s="19" t="s">
        <v>78</v>
      </c>
      <c r="P2" s="19" t="s">
        <v>66</v>
      </c>
      <c r="Q2" s="19" t="s">
        <v>67</v>
      </c>
      <c r="R2" s="19" t="s">
        <v>4</v>
      </c>
      <c r="S2" s="19" t="s">
        <v>68</v>
      </c>
      <c r="T2" s="19" t="s">
        <v>69</v>
      </c>
      <c r="U2" s="19" t="s">
        <v>70</v>
      </c>
      <c r="V2" s="19" t="s">
        <v>71</v>
      </c>
      <c r="W2" s="19" t="s">
        <v>72</v>
      </c>
      <c r="X2" s="19" t="s">
        <v>79</v>
      </c>
      <c r="Y2" s="19" t="s">
        <v>73</v>
      </c>
      <c r="Z2" s="19" t="s">
        <v>74</v>
      </c>
      <c r="AA2" s="19" t="s">
        <v>5</v>
      </c>
    </row>
    <row r="3" spans="1:27">
      <c r="A3" s="1">
        <v>1</v>
      </c>
      <c r="B3" s="2">
        <v>1</v>
      </c>
      <c r="C3" s="2" t="s">
        <v>6</v>
      </c>
      <c r="D3" s="2" t="s">
        <v>7</v>
      </c>
      <c r="E3">
        <v>28</v>
      </c>
      <c r="F3">
        <v>92</v>
      </c>
      <c r="G3">
        <v>293.5</v>
      </c>
      <c r="H3">
        <v>57.5</v>
      </c>
      <c r="I3">
        <v>90.2</v>
      </c>
      <c r="J3">
        <v>95</v>
      </c>
      <c r="K3">
        <v>-0.10445074</v>
      </c>
      <c r="L3" s="2">
        <v>3.0976903E-2</v>
      </c>
      <c r="M3">
        <v>-0.10615711999999999</v>
      </c>
      <c r="N3">
        <v>-7.6415458000000006E-2</v>
      </c>
      <c r="O3" s="3">
        <v>62</v>
      </c>
      <c r="P3" s="3">
        <v>47</v>
      </c>
      <c r="Q3" s="3">
        <v>3174</v>
      </c>
      <c r="R3" s="4">
        <v>0.314</v>
      </c>
      <c r="S3" s="3">
        <v>216</v>
      </c>
      <c r="T3" s="3">
        <v>699.2</v>
      </c>
      <c r="U3" s="3">
        <v>2.0720000000000001</v>
      </c>
      <c r="V3" s="3">
        <v>1.405</v>
      </c>
      <c r="W3" s="3">
        <v>0.10100000000000001</v>
      </c>
      <c r="X3" s="3">
        <v>426825</v>
      </c>
      <c r="Y3" s="3">
        <v>38.67</v>
      </c>
      <c r="Z3" s="3">
        <v>24843</v>
      </c>
      <c r="AA3" s="3" t="s">
        <v>8</v>
      </c>
    </row>
    <row r="4" spans="1:27" ht="15" customHeight="1">
      <c r="A4" s="1">
        <v>2</v>
      </c>
      <c r="B4" s="2">
        <v>2</v>
      </c>
      <c r="C4" s="2" t="s">
        <v>9</v>
      </c>
      <c r="D4" s="2" t="s">
        <v>10</v>
      </c>
      <c r="E4">
        <v>40</v>
      </c>
      <c r="F4">
        <v>110</v>
      </c>
      <c r="G4">
        <v>162.5</v>
      </c>
      <c r="H4">
        <v>55</v>
      </c>
      <c r="I4">
        <v>96.9</v>
      </c>
      <c r="J4">
        <v>95.8</v>
      </c>
      <c r="K4">
        <v>-0.12392225</v>
      </c>
      <c r="L4" s="2">
        <v>9.8649730000000005E-2</v>
      </c>
      <c r="M4">
        <v>0.36006304</v>
      </c>
      <c r="N4">
        <v>-7.8580841999999998E-2</v>
      </c>
      <c r="O4" s="3">
        <v>39.6</v>
      </c>
      <c r="P4" s="3">
        <v>19</v>
      </c>
      <c r="Q4" s="3">
        <v>6859</v>
      </c>
      <c r="R4" s="3">
        <v>0.30199999999999999</v>
      </c>
      <c r="S4" s="3">
        <v>726</v>
      </c>
      <c r="T4" s="3">
        <v>287.60000000000002</v>
      </c>
      <c r="U4" s="3">
        <v>1.88</v>
      </c>
      <c r="V4" s="3">
        <v>1.3859999999999999</v>
      </c>
      <c r="W4" s="3">
        <v>9.7000000000000003E-2</v>
      </c>
      <c r="X4" s="3">
        <v>539161</v>
      </c>
      <c r="Y4" s="3">
        <v>43.61</v>
      </c>
      <c r="Z4" s="3">
        <v>30507</v>
      </c>
      <c r="AA4" s="3" t="s">
        <v>11</v>
      </c>
    </row>
    <row r="5" spans="1:27">
      <c r="A5" s="1">
        <v>3</v>
      </c>
      <c r="B5" s="2">
        <v>3</v>
      </c>
      <c r="C5" s="2" t="s">
        <v>12</v>
      </c>
      <c r="D5" s="2" t="s">
        <v>13</v>
      </c>
      <c r="E5">
        <v>36</v>
      </c>
      <c r="F5">
        <v>133.5</v>
      </c>
      <c r="G5">
        <v>186</v>
      </c>
      <c r="H5">
        <v>44.5</v>
      </c>
      <c r="I5">
        <v>93.7</v>
      </c>
      <c r="J5">
        <v>91.8</v>
      </c>
      <c r="K5">
        <v>-5.8933770000000003E-2</v>
      </c>
      <c r="L5" s="2">
        <v>-0.21636261600000001</v>
      </c>
      <c r="M5">
        <v>-7.3192320000000005E-2</v>
      </c>
      <c r="N5">
        <v>-4.7462000999999997E-2</v>
      </c>
      <c r="O5" s="3">
        <v>41.8</v>
      </c>
      <c r="P5" s="3">
        <v>29</v>
      </c>
      <c r="Q5" s="3">
        <v>2749</v>
      </c>
      <c r="R5" s="3">
        <v>0.316</v>
      </c>
      <c r="S5" s="3">
        <v>1649</v>
      </c>
      <c r="T5" s="3">
        <v>238.7</v>
      </c>
      <c r="U5" s="3">
        <v>2.589</v>
      </c>
      <c r="V5" s="3">
        <v>1.353</v>
      </c>
      <c r="W5" s="3">
        <v>0.10100000000000001</v>
      </c>
      <c r="X5" s="3">
        <v>186</v>
      </c>
      <c r="Y5" s="3">
        <v>0.12</v>
      </c>
      <c r="Z5" s="3">
        <v>8322</v>
      </c>
      <c r="AA5" s="3" t="s">
        <v>11</v>
      </c>
    </row>
    <row r="6" spans="1:27">
      <c r="A6" s="1">
        <v>3</v>
      </c>
      <c r="B6" s="2">
        <v>4</v>
      </c>
      <c r="C6" s="2" t="s">
        <v>12</v>
      </c>
      <c r="D6" s="2" t="s">
        <v>13</v>
      </c>
      <c r="E6">
        <v>31</v>
      </c>
      <c r="F6">
        <v>247.5</v>
      </c>
      <c r="G6">
        <v>167</v>
      </c>
      <c r="H6">
        <v>19</v>
      </c>
      <c r="I6">
        <v>93.4</v>
      </c>
      <c r="J6">
        <v>95.4</v>
      </c>
      <c r="K6">
        <v>0.12031144000000001</v>
      </c>
      <c r="L6" s="2">
        <v>-0.23222490500000001</v>
      </c>
      <c r="M6">
        <v>0.36467998000000001</v>
      </c>
      <c r="N6">
        <v>-8.7651189000000004E-2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s="1">
        <v>4</v>
      </c>
      <c r="B7" s="2">
        <v>5</v>
      </c>
      <c r="C7" s="2" t="s">
        <v>14</v>
      </c>
      <c r="D7" s="2" t="s">
        <v>15</v>
      </c>
      <c r="E7">
        <v>42.5</v>
      </c>
      <c r="F7">
        <v>264.5</v>
      </c>
      <c r="G7">
        <v>148.5</v>
      </c>
      <c r="H7">
        <v>50.5</v>
      </c>
      <c r="I7">
        <v>92</v>
      </c>
      <c r="J7">
        <v>98.8</v>
      </c>
      <c r="K7">
        <v>8.6441959999999998E-2</v>
      </c>
      <c r="L7" s="2">
        <v>3.3676014999999997E-2</v>
      </c>
      <c r="M7">
        <v>0.31990427999999999</v>
      </c>
      <c r="N7">
        <v>-4.4087919000000003E-2</v>
      </c>
      <c r="O7" s="3">
        <v>115.7</v>
      </c>
      <c r="P7" s="3">
        <v>94.5</v>
      </c>
      <c r="Q7" s="3">
        <v>4473</v>
      </c>
      <c r="R7" s="4">
        <v>0.33300000000000002</v>
      </c>
      <c r="S7" s="3">
        <v>4102</v>
      </c>
      <c r="T7" s="3">
        <v>171.6</v>
      </c>
      <c r="U7" s="3">
        <v>1.5720000000000001</v>
      </c>
      <c r="V7" s="5">
        <v>1.38</v>
      </c>
      <c r="W7" s="3">
        <v>0.129</v>
      </c>
      <c r="X7" s="3">
        <v>135902</v>
      </c>
      <c r="Y7" s="3">
        <v>15.89</v>
      </c>
      <c r="Z7" s="3">
        <v>31855</v>
      </c>
      <c r="AA7" s="3" t="s">
        <v>11</v>
      </c>
    </row>
    <row r="8" spans="1:27">
      <c r="A8" s="1">
        <v>4</v>
      </c>
      <c r="B8" s="2">
        <v>6</v>
      </c>
      <c r="C8" s="2" t="s">
        <v>16</v>
      </c>
      <c r="D8" s="2" t="s">
        <v>17</v>
      </c>
      <c r="E8">
        <v>38.5</v>
      </c>
      <c r="F8">
        <v>343.5</v>
      </c>
      <c r="G8">
        <v>182.5</v>
      </c>
      <c r="H8">
        <v>35.5</v>
      </c>
      <c r="I8">
        <v>86.8</v>
      </c>
      <c r="J8">
        <v>91.6</v>
      </c>
      <c r="K8">
        <v>0.16117975000000001</v>
      </c>
      <c r="L8" s="2">
        <v>1.7570140000000001E-2</v>
      </c>
      <c r="M8">
        <v>0.29647827999999998</v>
      </c>
      <c r="N8">
        <v>0.14687761699999999</v>
      </c>
      <c r="O8" s="3"/>
      <c r="P8" s="3"/>
      <c r="Q8" s="3"/>
      <c r="R8" s="4"/>
      <c r="S8" s="3"/>
      <c r="T8" s="3"/>
      <c r="U8" s="3"/>
      <c r="V8" s="5"/>
      <c r="W8" s="3"/>
      <c r="X8" s="3"/>
      <c r="Y8" s="3"/>
      <c r="Z8" s="3"/>
      <c r="AA8" s="3"/>
    </row>
    <row r="9" spans="1:27">
      <c r="A9" s="1">
        <v>5</v>
      </c>
      <c r="B9" s="2">
        <v>7</v>
      </c>
      <c r="C9" s="2" t="s">
        <v>18</v>
      </c>
      <c r="D9" s="2" t="s">
        <v>19</v>
      </c>
      <c r="E9">
        <v>18</v>
      </c>
      <c r="F9">
        <v>185</v>
      </c>
      <c r="G9">
        <v>332</v>
      </c>
      <c r="H9">
        <v>31.5</v>
      </c>
      <c r="I9">
        <v>86.4</v>
      </c>
      <c r="J9">
        <v>96.5</v>
      </c>
      <c r="K9">
        <v>-2.7118059999999999E-2</v>
      </c>
      <c r="L9" s="2">
        <v>3.9944833999999999E-2</v>
      </c>
      <c r="M9">
        <v>-4.976204E-2</v>
      </c>
      <c r="N9">
        <v>5.5890619999999997E-3</v>
      </c>
      <c r="O9" s="3">
        <v>57</v>
      </c>
      <c r="P9" s="3">
        <v>39.4</v>
      </c>
      <c r="Q9" s="3">
        <v>3807</v>
      </c>
      <c r="R9" s="4">
        <v>0.317</v>
      </c>
      <c r="S9" s="3">
        <v>4087</v>
      </c>
      <c r="T9" s="3">
        <v>676</v>
      </c>
      <c r="U9" s="5">
        <v>2.0350000000000001</v>
      </c>
      <c r="V9" s="3">
        <v>1.4450000000000001</v>
      </c>
      <c r="W9" s="3">
        <v>0.152</v>
      </c>
      <c r="X9" s="3">
        <v>107228</v>
      </c>
      <c r="Y9" s="3">
        <v>15.06</v>
      </c>
      <c r="Z9" s="3">
        <v>22596</v>
      </c>
      <c r="AA9" s="3" t="s">
        <v>8</v>
      </c>
    </row>
    <row r="10" spans="1:27">
      <c r="A10" s="1">
        <v>5</v>
      </c>
      <c r="B10" s="2">
        <v>8</v>
      </c>
      <c r="C10" s="2" t="s">
        <v>20</v>
      </c>
      <c r="D10" s="2" t="s">
        <v>21</v>
      </c>
      <c r="E10">
        <v>18</v>
      </c>
      <c r="F10">
        <v>62</v>
      </c>
      <c r="G10">
        <v>288</v>
      </c>
      <c r="H10">
        <v>30.5</v>
      </c>
      <c r="I10">
        <v>79.2</v>
      </c>
      <c r="J10">
        <v>96</v>
      </c>
      <c r="K10">
        <v>0.10037254</v>
      </c>
      <c r="L10" s="2">
        <v>-1.6446044E-2</v>
      </c>
      <c r="M10">
        <v>5.8780699999999998E-2</v>
      </c>
      <c r="N10">
        <v>-9.4043798999999997E-2</v>
      </c>
      <c r="O10" s="3"/>
      <c r="P10" s="3"/>
      <c r="Q10" s="3"/>
      <c r="R10" s="4"/>
      <c r="S10" s="3"/>
      <c r="T10" s="3"/>
      <c r="U10" s="5"/>
      <c r="V10" s="3"/>
      <c r="W10" s="3"/>
      <c r="X10" s="3"/>
      <c r="Y10" s="3"/>
      <c r="Z10" s="3"/>
      <c r="AA10" s="3"/>
    </row>
    <row r="11" spans="1:27">
      <c r="A11" s="1">
        <v>6</v>
      </c>
      <c r="B11" s="2">
        <v>9</v>
      </c>
      <c r="C11" s="2" t="s">
        <v>22</v>
      </c>
      <c r="D11" s="2" t="s">
        <v>23</v>
      </c>
      <c r="E11">
        <v>43</v>
      </c>
      <c r="F11">
        <v>514</v>
      </c>
      <c r="G11">
        <v>187.5</v>
      </c>
      <c r="H11">
        <v>38</v>
      </c>
      <c r="I11">
        <v>91.4</v>
      </c>
      <c r="J11">
        <v>97.5</v>
      </c>
      <c r="K11">
        <v>3.0568060000000001E-2</v>
      </c>
      <c r="L11" s="2">
        <v>5.7627883999999997E-2</v>
      </c>
      <c r="M11">
        <v>0.31361976000000003</v>
      </c>
      <c r="N11">
        <v>-0.11817174</v>
      </c>
      <c r="O11" s="3">
        <v>142.30000000000001</v>
      </c>
      <c r="P11" s="3">
        <v>110.9</v>
      </c>
      <c r="Q11" s="3">
        <v>6565</v>
      </c>
      <c r="R11" s="4">
        <v>0.33600000000000002</v>
      </c>
      <c r="S11" s="3">
        <v>2262</v>
      </c>
      <c r="T11" s="3">
        <v>355.2</v>
      </c>
      <c r="U11" s="3">
        <v>1.4279999999999999</v>
      </c>
      <c r="V11" s="3">
        <v>1.403</v>
      </c>
      <c r="W11" s="3">
        <v>0.129</v>
      </c>
      <c r="X11" s="3">
        <v>253267</v>
      </c>
      <c r="Y11" s="3">
        <v>27.15</v>
      </c>
      <c r="Z11" s="3">
        <v>24040</v>
      </c>
      <c r="AA11" s="3" t="s">
        <v>8</v>
      </c>
    </row>
    <row r="12" spans="1:27">
      <c r="A12" s="1">
        <v>6</v>
      </c>
      <c r="B12" s="2">
        <v>10</v>
      </c>
      <c r="C12" s="2" t="s">
        <v>24</v>
      </c>
      <c r="D12" s="2" t="s">
        <v>25</v>
      </c>
      <c r="E12">
        <v>42</v>
      </c>
      <c r="F12">
        <v>244</v>
      </c>
      <c r="G12">
        <v>211</v>
      </c>
      <c r="H12">
        <v>46</v>
      </c>
      <c r="I12">
        <v>41.4</v>
      </c>
      <c r="J12">
        <v>99.3</v>
      </c>
      <c r="K12">
        <v>-0.16568875</v>
      </c>
      <c r="L12" s="2">
        <v>3.1965348999999997E-2</v>
      </c>
      <c r="M12">
        <v>-0.22372872999999999</v>
      </c>
      <c r="N12">
        <v>2.4906843000000001E-2</v>
      </c>
      <c r="O12" s="3"/>
      <c r="P12" s="3"/>
      <c r="Q12" s="3"/>
      <c r="R12" s="4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s="1">
        <v>7</v>
      </c>
      <c r="B13" s="2">
        <v>11</v>
      </c>
      <c r="C13" s="2" t="s">
        <v>26</v>
      </c>
      <c r="D13" s="2" t="s">
        <v>27</v>
      </c>
      <c r="E13">
        <v>24.5</v>
      </c>
      <c r="F13">
        <v>138</v>
      </c>
      <c r="G13">
        <v>183</v>
      </c>
      <c r="H13">
        <v>23.5</v>
      </c>
      <c r="I13">
        <v>62.6</v>
      </c>
      <c r="J13">
        <v>92.7</v>
      </c>
      <c r="K13">
        <v>0.11582871</v>
      </c>
      <c r="L13" s="2">
        <v>1.7969660000000001E-3</v>
      </c>
      <c r="M13">
        <v>-0.29931975999999999</v>
      </c>
      <c r="N13">
        <v>-1.9697329E-2</v>
      </c>
      <c r="O13" s="3">
        <v>91.5</v>
      </c>
      <c r="P13" s="3">
        <v>59</v>
      </c>
      <c r="Q13" s="3">
        <v>6816</v>
      </c>
      <c r="R13" s="6">
        <v>0.28000000000000003</v>
      </c>
      <c r="S13" s="3">
        <v>936</v>
      </c>
      <c r="T13" s="3">
        <v>521.1</v>
      </c>
      <c r="U13" s="3">
        <v>3.3370000000000002</v>
      </c>
      <c r="V13" s="3">
        <v>1.383</v>
      </c>
      <c r="W13" s="3">
        <v>0.13400000000000001</v>
      </c>
      <c r="X13" s="3">
        <v>65877</v>
      </c>
      <c r="Y13" s="3">
        <v>9.2899999999999991</v>
      </c>
      <c r="Z13" s="3">
        <v>31729</v>
      </c>
      <c r="AA13" s="3" t="s">
        <v>8</v>
      </c>
    </row>
    <row r="14" spans="1:27">
      <c r="A14" s="1">
        <v>7</v>
      </c>
      <c r="B14" s="2">
        <v>12</v>
      </c>
      <c r="C14" s="2" t="s">
        <v>28</v>
      </c>
      <c r="D14" s="2" t="s">
        <v>29</v>
      </c>
      <c r="E14">
        <v>17</v>
      </c>
      <c r="F14">
        <v>142.5</v>
      </c>
      <c r="G14">
        <v>146</v>
      </c>
      <c r="H14">
        <v>2.5</v>
      </c>
      <c r="I14">
        <v>54.7</v>
      </c>
      <c r="J14">
        <v>85.1</v>
      </c>
      <c r="K14">
        <v>2.651125E-2</v>
      </c>
      <c r="L14" s="2">
        <v>-2.6568449000000001E-2</v>
      </c>
      <c r="M14">
        <v>-0.16579629000000001</v>
      </c>
      <c r="N14">
        <v>1.0761339999999999E-2</v>
      </c>
      <c r="O14" s="3"/>
      <c r="P14" s="3"/>
      <c r="Q14" s="3"/>
      <c r="R14" s="6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s="1">
        <v>8</v>
      </c>
      <c r="B15" s="2">
        <v>13</v>
      </c>
      <c r="C15" s="2" t="s">
        <v>30</v>
      </c>
      <c r="D15" s="2" t="s">
        <v>31</v>
      </c>
      <c r="E15">
        <v>31</v>
      </c>
      <c r="F15">
        <v>147.5</v>
      </c>
      <c r="G15">
        <v>298</v>
      </c>
      <c r="H15">
        <v>29</v>
      </c>
      <c r="I15">
        <v>96.3</v>
      </c>
      <c r="J15">
        <v>97.5</v>
      </c>
      <c r="K15">
        <v>0.15461899000000001</v>
      </c>
      <c r="L15" s="2">
        <v>1.3432487E-2</v>
      </c>
      <c r="M15">
        <v>0.2130929</v>
      </c>
      <c r="N15">
        <v>-0.120286666</v>
      </c>
      <c r="O15" s="3">
        <v>109.1</v>
      </c>
      <c r="P15" s="3">
        <v>83.5</v>
      </c>
      <c r="Q15" s="3">
        <v>6051</v>
      </c>
      <c r="R15" s="3">
        <v>0.32700000000000001</v>
      </c>
      <c r="S15" s="3">
        <v>2410</v>
      </c>
      <c r="T15" s="3">
        <v>1017.8</v>
      </c>
      <c r="U15" s="3" t="s">
        <v>32</v>
      </c>
      <c r="V15" s="5">
        <v>1.64</v>
      </c>
      <c r="W15" s="3">
        <v>6.0000000000000001E-3</v>
      </c>
      <c r="X15" s="3">
        <v>835115</v>
      </c>
      <c r="Y15" s="3">
        <v>77.12</v>
      </c>
      <c r="Z15" s="3">
        <v>6410</v>
      </c>
      <c r="AA15" s="3" t="s">
        <v>8</v>
      </c>
    </row>
    <row r="16" spans="1:27">
      <c r="A16" s="1">
        <v>8</v>
      </c>
      <c r="B16" s="2">
        <v>14</v>
      </c>
      <c r="C16" s="2" t="s">
        <v>33</v>
      </c>
      <c r="D16" s="2" t="s">
        <v>34</v>
      </c>
      <c r="E16">
        <v>7</v>
      </c>
      <c r="F16">
        <v>207</v>
      </c>
      <c r="G16">
        <v>337</v>
      </c>
      <c r="H16">
        <v>22</v>
      </c>
      <c r="I16">
        <v>85.9</v>
      </c>
      <c r="J16">
        <v>99.2</v>
      </c>
      <c r="K16">
        <v>-0.14579628</v>
      </c>
      <c r="L16" s="2">
        <v>-5.5242588000000002E-2</v>
      </c>
      <c r="M16">
        <v>4.2641949999999998E-2</v>
      </c>
      <c r="N16">
        <v>-0.123623542</v>
      </c>
      <c r="O16" s="3"/>
      <c r="P16" s="3"/>
      <c r="Q16" s="3"/>
      <c r="R16" s="3"/>
      <c r="S16" s="3"/>
      <c r="T16" s="3"/>
      <c r="U16" s="3"/>
      <c r="V16" s="5"/>
      <c r="W16" s="3"/>
      <c r="X16" s="3"/>
      <c r="Y16" s="3"/>
      <c r="Z16" s="3"/>
      <c r="AA16" s="3"/>
    </row>
    <row r="17" spans="1:27">
      <c r="A17" s="1">
        <v>9</v>
      </c>
      <c r="B17" s="2">
        <v>15</v>
      </c>
      <c r="C17" s="2" t="s">
        <v>35</v>
      </c>
      <c r="D17" s="2" t="s">
        <v>36</v>
      </c>
      <c r="E17">
        <v>32</v>
      </c>
      <c r="F17">
        <v>167</v>
      </c>
      <c r="G17">
        <v>233</v>
      </c>
      <c r="H17">
        <v>38</v>
      </c>
      <c r="I17">
        <v>95.5</v>
      </c>
      <c r="J17">
        <v>99</v>
      </c>
      <c r="K17">
        <v>4.8669089999999998E-2</v>
      </c>
      <c r="L17" s="2">
        <v>6.3662911000000003E-2</v>
      </c>
      <c r="M17">
        <v>-0.29006747999999999</v>
      </c>
      <c r="N17">
        <v>-6.1992693000000001E-2</v>
      </c>
      <c r="O17" s="3">
        <v>142</v>
      </c>
      <c r="P17" s="3">
        <v>110</v>
      </c>
      <c r="Q17" s="3">
        <v>6602</v>
      </c>
      <c r="R17" s="4">
        <v>0.314</v>
      </c>
      <c r="S17" s="3">
        <v>1752</v>
      </c>
      <c r="T17" s="3">
        <v>453.4</v>
      </c>
      <c r="U17" s="3">
        <v>3.371</v>
      </c>
      <c r="V17" s="3">
        <v>1.331</v>
      </c>
      <c r="W17" s="3">
        <v>0.129</v>
      </c>
      <c r="X17" s="3">
        <v>9053364</v>
      </c>
      <c r="Y17" s="3">
        <v>71.040000000000006</v>
      </c>
      <c r="Z17" s="3">
        <v>10714</v>
      </c>
      <c r="AA17" s="3" t="s">
        <v>11</v>
      </c>
    </row>
    <row r="18" spans="1:27">
      <c r="A18" s="1">
        <v>9</v>
      </c>
      <c r="B18" s="2">
        <v>16</v>
      </c>
      <c r="C18" s="2" t="s">
        <v>37</v>
      </c>
      <c r="D18" s="2" t="s">
        <v>38</v>
      </c>
      <c r="E18">
        <v>28</v>
      </c>
      <c r="F18">
        <v>242</v>
      </c>
      <c r="G18">
        <v>223.5</v>
      </c>
      <c r="H18">
        <v>25.5</v>
      </c>
      <c r="I18">
        <v>93.4</v>
      </c>
      <c r="J18">
        <v>95.7</v>
      </c>
      <c r="K18">
        <v>8.6843210000000004E-2</v>
      </c>
      <c r="L18" s="2">
        <v>9.2475284000000005E-2</v>
      </c>
      <c r="M18">
        <v>1.9791880000000001E-2</v>
      </c>
      <c r="N18">
        <v>-0.117594372</v>
      </c>
      <c r="O18" s="3"/>
      <c r="P18" s="3"/>
      <c r="Q18" s="3"/>
      <c r="R18" s="4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s="1">
        <v>10</v>
      </c>
      <c r="B19" s="2">
        <v>17</v>
      </c>
      <c r="C19" s="2" t="s">
        <v>39</v>
      </c>
      <c r="D19" s="2" t="s">
        <v>40</v>
      </c>
      <c r="E19">
        <v>16.5</v>
      </c>
      <c r="F19">
        <v>144</v>
      </c>
      <c r="G19">
        <v>219.5</v>
      </c>
      <c r="H19">
        <v>47.5</v>
      </c>
      <c r="I19">
        <v>95.6</v>
      </c>
      <c r="J19">
        <v>98.3</v>
      </c>
      <c r="K19">
        <v>0.16345108999999999</v>
      </c>
      <c r="L19" s="2">
        <v>6.2942132999999997E-2</v>
      </c>
      <c r="M19">
        <v>0.24472595999999999</v>
      </c>
      <c r="N19">
        <v>7.0504383000000004E-2</v>
      </c>
      <c r="O19" s="3">
        <v>84</v>
      </c>
      <c r="P19" s="3">
        <v>66.599999999999994</v>
      </c>
      <c r="Q19" s="3">
        <v>3693</v>
      </c>
      <c r="R19" s="4">
        <v>0.33700000000000002</v>
      </c>
      <c r="S19" s="3">
        <v>99</v>
      </c>
      <c r="T19" s="3">
        <v>662.2</v>
      </c>
      <c r="U19" s="3">
        <v>1.413</v>
      </c>
      <c r="V19" s="3">
        <v>1.387</v>
      </c>
      <c r="W19" s="3">
        <v>0.124</v>
      </c>
      <c r="X19" s="3">
        <v>221962</v>
      </c>
      <c r="Y19" s="3">
        <v>46.94</v>
      </c>
      <c r="Z19" s="3">
        <v>8801</v>
      </c>
      <c r="AA19" s="3" t="s">
        <v>11</v>
      </c>
    </row>
    <row r="20" spans="1:27">
      <c r="A20" s="1">
        <v>10</v>
      </c>
      <c r="B20" s="2">
        <v>18</v>
      </c>
      <c r="C20" s="2" t="s">
        <v>41</v>
      </c>
      <c r="D20" s="2" t="s">
        <v>42</v>
      </c>
      <c r="E20">
        <v>16</v>
      </c>
      <c r="F20">
        <v>214.5</v>
      </c>
      <c r="G20">
        <v>283</v>
      </c>
      <c r="H20">
        <v>53</v>
      </c>
      <c r="I20">
        <v>81.2</v>
      </c>
      <c r="J20">
        <v>93.6</v>
      </c>
      <c r="K20">
        <v>-2.569159E-2</v>
      </c>
      <c r="L20" s="2">
        <v>2.9557452000000001E-2</v>
      </c>
      <c r="M20">
        <v>0.12678116</v>
      </c>
      <c r="N20">
        <v>7.1728272999999995E-2</v>
      </c>
      <c r="O20" s="3"/>
      <c r="P20" s="3"/>
      <c r="Q20" s="3"/>
      <c r="R20" s="4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s="1">
        <v>11</v>
      </c>
      <c r="B21" s="2">
        <v>19</v>
      </c>
      <c r="C21" s="2" t="s">
        <v>43</v>
      </c>
      <c r="D21" s="2" t="s">
        <v>44</v>
      </c>
      <c r="E21">
        <v>28</v>
      </c>
      <c r="F21">
        <v>165</v>
      </c>
      <c r="G21">
        <v>86.5</v>
      </c>
      <c r="H21">
        <v>15.5</v>
      </c>
      <c r="I21">
        <v>93.8</v>
      </c>
      <c r="J21">
        <v>96.3</v>
      </c>
      <c r="K21">
        <v>-6.1669880000000003E-2</v>
      </c>
      <c r="L21" s="2">
        <v>6.2742952000000005E-2</v>
      </c>
      <c r="M21">
        <v>6.1964060000000001E-2</v>
      </c>
      <c r="N21">
        <v>-0.10655724799999999</v>
      </c>
      <c r="O21" s="3">
        <v>61.3</v>
      </c>
      <c r="P21" s="3">
        <v>45</v>
      </c>
      <c r="Q21" s="3">
        <v>3510</v>
      </c>
      <c r="R21" s="4">
        <v>0.32800000000000001</v>
      </c>
      <c r="S21" s="3">
        <v>1106</v>
      </c>
      <c r="T21" s="3">
        <v>1258.4000000000001</v>
      </c>
      <c r="U21" s="3">
        <v>2.3250000000000002</v>
      </c>
      <c r="V21" s="3">
        <v>1.403</v>
      </c>
      <c r="W21" s="3">
        <v>7.5999999999999998E-2</v>
      </c>
      <c r="X21" s="3">
        <v>35505</v>
      </c>
      <c r="Y21" s="3">
        <v>12.99</v>
      </c>
      <c r="Z21" s="3">
        <v>9039</v>
      </c>
      <c r="AA21" s="3" t="s">
        <v>8</v>
      </c>
    </row>
    <row r="22" spans="1:27">
      <c r="A22" s="1">
        <v>11</v>
      </c>
      <c r="B22" s="2">
        <v>20</v>
      </c>
      <c r="C22" s="2" t="s">
        <v>45</v>
      </c>
      <c r="D22" s="2" t="s">
        <v>46</v>
      </c>
      <c r="E22">
        <v>43</v>
      </c>
      <c r="F22">
        <v>1027</v>
      </c>
      <c r="G22">
        <v>94.5</v>
      </c>
      <c r="H22">
        <v>44</v>
      </c>
      <c r="I22">
        <v>69.099999999999994</v>
      </c>
      <c r="J22">
        <v>92.3</v>
      </c>
      <c r="K22">
        <v>2.0124240000000002E-2</v>
      </c>
      <c r="L22" s="2">
        <v>-1.1234142000000001E-2</v>
      </c>
      <c r="M22">
        <v>8.9475070000000004E-2</v>
      </c>
      <c r="N22">
        <v>0.779356991</v>
      </c>
      <c r="O22" s="3"/>
      <c r="P22" s="3"/>
      <c r="Q22" s="3"/>
      <c r="R22" s="4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s="1">
        <v>12</v>
      </c>
      <c r="B23" s="2">
        <v>21</v>
      </c>
      <c r="C23" s="2" t="s">
        <v>47</v>
      </c>
      <c r="D23" s="2" t="s">
        <v>48</v>
      </c>
      <c r="E23">
        <v>45</v>
      </c>
      <c r="F23">
        <v>152</v>
      </c>
      <c r="G23">
        <v>182</v>
      </c>
      <c r="H23">
        <v>16.5</v>
      </c>
      <c r="I23">
        <v>97.7</v>
      </c>
      <c r="J23">
        <v>99.3</v>
      </c>
      <c r="K23">
        <v>-0.13676192000000001</v>
      </c>
      <c r="L23" s="2">
        <v>6.2287408000000002E-2</v>
      </c>
      <c r="M23">
        <v>-0.43957438999999998</v>
      </c>
      <c r="N23">
        <v>1.0516421E-2</v>
      </c>
      <c r="O23" s="3">
        <v>42</v>
      </c>
      <c r="P23" s="3">
        <v>20.9</v>
      </c>
      <c r="Q23" s="3">
        <v>5024</v>
      </c>
      <c r="R23" s="3">
        <v>0.33600000000000002</v>
      </c>
      <c r="S23" s="3">
        <v>790</v>
      </c>
      <c r="T23" s="3">
        <v>1150.4000000000001</v>
      </c>
      <c r="U23" s="3">
        <v>2.0169999999999999</v>
      </c>
      <c r="V23" s="5">
        <v>1.38</v>
      </c>
      <c r="W23" s="3">
        <v>0.10299999999999999</v>
      </c>
      <c r="X23" s="3">
        <v>237825</v>
      </c>
      <c r="Y23" s="3">
        <v>20.83</v>
      </c>
      <c r="Z23" s="3">
        <v>38217</v>
      </c>
      <c r="AA23" s="3" t="s">
        <v>8</v>
      </c>
    </row>
    <row r="24" spans="1:27">
      <c r="A24" s="1">
        <v>12</v>
      </c>
      <c r="B24" s="2">
        <v>22</v>
      </c>
      <c r="C24" s="2" t="s">
        <v>49</v>
      </c>
      <c r="D24" s="2" t="s">
        <v>50</v>
      </c>
      <c r="E24">
        <v>30.5</v>
      </c>
      <c r="F24">
        <v>182.5</v>
      </c>
      <c r="G24">
        <v>228.5</v>
      </c>
      <c r="H24">
        <v>25.5</v>
      </c>
      <c r="I24">
        <v>96</v>
      </c>
      <c r="J24">
        <v>97.7</v>
      </c>
      <c r="K24">
        <v>-0.12871054000000001</v>
      </c>
      <c r="L24" s="2">
        <v>-5.1698363999999997E-2</v>
      </c>
      <c r="M24">
        <v>-0.51606211000000002</v>
      </c>
      <c r="N24">
        <v>4.4236076999999999E-2</v>
      </c>
      <c r="O24" s="3"/>
      <c r="P24" s="3"/>
      <c r="Q24" s="3"/>
      <c r="R24" s="3"/>
      <c r="S24" s="3"/>
      <c r="T24" s="3"/>
      <c r="U24" s="3"/>
      <c r="V24" s="5"/>
      <c r="W24" s="3"/>
      <c r="X24" s="3"/>
      <c r="Y24" s="3"/>
      <c r="Z24" s="3"/>
      <c r="AA24" s="3"/>
    </row>
    <row r="25" spans="1:27">
      <c r="A25" s="1">
        <v>13</v>
      </c>
      <c r="B25" s="2">
        <v>23</v>
      </c>
      <c r="C25" s="2" t="s">
        <v>51</v>
      </c>
      <c r="D25" s="2" t="s">
        <v>52</v>
      </c>
      <c r="E25">
        <v>31</v>
      </c>
      <c r="F25">
        <v>160.5</v>
      </c>
      <c r="G25">
        <v>418.5</v>
      </c>
      <c r="H25">
        <v>18</v>
      </c>
      <c r="I25">
        <v>94.4</v>
      </c>
      <c r="J25">
        <v>95.9</v>
      </c>
      <c r="K25">
        <v>-8.5364759999999998E-2</v>
      </c>
      <c r="L25" s="2">
        <v>-6.6341937000000004E-2</v>
      </c>
      <c r="M25">
        <v>-3.7316420000000003E-2</v>
      </c>
      <c r="N25">
        <v>-1.6316776000000002E-2</v>
      </c>
      <c r="O25" s="3">
        <v>71.5</v>
      </c>
      <c r="P25" s="3">
        <v>54</v>
      </c>
      <c r="Q25" s="3">
        <v>21136</v>
      </c>
      <c r="R25" s="3">
        <v>0.31900000000000001</v>
      </c>
      <c r="S25" s="3">
        <v>705</v>
      </c>
      <c r="T25" s="3">
        <v>680.9</v>
      </c>
      <c r="U25" s="5">
        <v>2.351</v>
      </c>
      <c r="V25" s="3">
        <v>1.341</v>
      </c>
      <c r="W25" s="3">
        <v>0.105</v>
      </c>
      <c r="X25" s="3">
        <v>279359</v>
      </c>
      <c r="Y25" s="3">
        <v>16.27</v>
      </c>
      <c r="Z25" s="3">
        <v>60766</v>
      </c>
      <c r="AA25" s="3" t="s">
        <v>11</v>
      </c>
    </row>
    <row r="26" spans="1:27">
      <c r="A26" s="1">
        <v>13</v>
      </c>
      <c r="B26" s="2">
        <v>24</v>
      </c>
      <c r="C26" s="2" t="s">
        <v>53</v>
      </c>
      <c r="D26" s="2" t="s">
        <v>54</v>
      </c>
      <c r="E26">
        <v>24.5</v>
      </c>
      <c r="F26">
        <v>201</v>
      </c>
      <c r="G26">
        <v>291</v>
      </c>
      <c r="H26">
        <v>38.5</v>
      </c>
      <c r="I26">
        <v>94.4</v>
      </c>
      <c r="J26">
        <v>93</v>
      </c>
      <c r="K26">
        <v>-5.0811780000000001E-2</v>
      </c>
      <c r="L26" s="3">
        <v>-2.3189402000000001E-2</v>
      </c>
      <c r="M26">
        <v>-0.31102236</v>
      </c>
      <c r="N26">
        <v>-5.1995435E-2</v>
      </c>
      <c r="O26" s="5"/>
      <c r="P26" s="3"/>
      <c r="Q26" s="3"/>
      <c r="R26" s="3"/>
      <c r="S26" s="3"/>
      <c r="T26" s="3"/>
      <c r="U26" s="3"/>
    </row>
    <row r="27" spans="1:27">
      <c r="A27" s="20" t="s">
        <v>76</v>
      </c>
      <c r="E27">
        <f>AVERAGE(E3:E26)</f>
        <v>29.625</v>
      </c>
      <c r="F27">
        <f t="shared" ref="F27:Z27" si="0">AVERAGE(F3:F26)</f>
        <v>228.60416666666666</v>
      </c>
      <c r="G27">
        <f t="shared" si="0"/>
        <v>224.27083333333334</v>
      </c>
      <c r="H27">
        <f t="shared" si="0"/>
        <v>33.625</v>
      </c>
      <c r="I27">
        <f>AVERAGE(I3:I26)</f>
        <v>85.916666666666671</v>
      </c>
      <c r="J27">
        <f>AVERAGE(J3:J26)</f>
        <v>95.55416666666666</v>
      </c>
      <c r="K27">
        <f t="shared" ref="K27" si="1">AVERAGE(K3:K26)</f>
        <v>4.1666666586911055E-10</v>
      </c>
      <c r="L27">
        <f t="shared" ref="L27" si="2">AVERAGE(L3:L26)</f>
        <v>4.1666667078416042E-11</v>
      </c>
      <c r="M27">
        <f t="shared" ref="M27" si="3">AVERAGE(M3:M26)</f>
        <v>0</v>
      </c>
      <c r="N27">
        <f t="shared" ref="N27" si="4">AVERAGE(N3:N26)</f>
        <v>-8.3333334735073247E-11</v>
      </c>
      <c r="O27">
        <f t="shared" si="0"/>
        <v>81.523076923076914</v>
      </c>
      <c r="P27">
        <f t="shared" si="0"/>
        <v>59.907692307692301</v>
      </c>
      <c r="Q27">
        <f t="shared" si="0"/>
        <v>6189.1538461538457</v>
      </c>
      <c r="R27">
        <f t="shared" si="0"/>
        <v>0.31992307692307692</v>
      </c>
      <c r="S27">
        <f t="shared" si="0"/>
        <v>1603.0769230769231</v>
      </c>
      <c r="T27">
        <f t="shared" si="0"/>
        <v>628.65384615384596</v>
      </c>
      <c r="U27">
        <f t="shared" si="0"/>
        <v>2.1991666666666663</v>
      </c>
      <c r="V27">
        <f t="shared" si="0"/>
        <v>1.4028461538461541</v>
      </c>
      <c r="W27">
        <f t="shared" si="0"/>
        <v>0.10661538461538463</v>
      </c>
      <c r="X27">
        <f t="shared" si="0"/>
        <v>937813.5384615385</v>
      </c>
      <c r="Y27">
        <f t="shared" si="0"/>
        <v>30.383076923076921</v>
      </c>
      <c r="Z27">
        <f t="shared" si="0"/>
        <v>23679.923076923078</v>
      </c>
    </row>
    <row r="28" spans="1:27">
      <c r="A28" s="20" t="s">
        <v>77</v>
      </c>
      <c r="E28">
        <f>STDEV(E3:E26)</f>
        <v>10.450972494794755</v>
      </c>
      <c r="F28">
        <f t="shared" ref="F28:Z28" si="5">STDEV(F3:F26)</f>
        <v>193.01267018371948</v>
      </c>
      <c r="G28">
        <f t="shared" si="5"/>
        <v>80.043463623462571</v>
      </c>
      <c r="H28">
        <f t="shared" si="5"/>
        <v>14.413346773646685</v>
      </c>
      <c r="I28">
        <f>STDEV(I3:I26)</f>
        <v>14.699472533176959</v>
      </c>
      <c r="J28">
        <f>STDEV(J3:J26)</f>
        <v>3.3215998197132128</v>
      </c>
      <c r="K28">
        <f t="shared" si="5"/>
        <v>0.10688878198671323</v>
      </c>
      <c r="L28">
        <f t="shared" si="5"/>
        <v>8.2361805622097148E-2</v>
      </c>
      <c r="M28">
        <f t="shared" si="5"/>
        <v>0.25691870218611979</v>
      </c>
      <c r="N28">
        <f t="shared" si="5"/>
        <v>0.18067007626583775</v>
      </c>
      <c r="O28">
        <f t="shared" si="5"/>
        <v>36.257209716279299</v>
      </c>
      <c r="P28">
        <f t="shared" si="5"/>
        <v>31.494614924313161</v>
      </c>
      <c r="Q28">
        <f t="shared" si="5"/>
        <v>4733.6782182948364</v>
      </c>
      <c r="R28">
        <f t="shared" si="5"/>
        <v>1.6085508687747174E-2</v>
      </c>
      <c r="S28">
        <f t="shared" si="5"/>
        <v>1311.4651133712036</v>
      </c>
      <c r="T28">
        <f t="shared" si="5"/>
        <v>344.67933313778468</v>
      </c>
      <c r="U28">
        <f t="shared" si="5"/>
        <v>0.64968409572839747</v>
      </c>
      <c r="V28">
        <f t="shared" si="5"/>
        <v>7.7172799778425977E-2</v>
      </c>
      <c r="W28">
        <f t="shared" si="5"/>
        <v>3.6339919421893914E-2</v>
      </c>
      <c r="X28">
        <f t="shared" si="5"/>
        <v>2449214.9595476035</v>
      </c>
      <c r="Y28">
        <f t="shared" si="5"/>
        <v>23.741860845566769</v>
      </c>
      <c r="Z28">
        <f t="shared" si="5"/>
        <v>15560.526145033027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 Hannibal</dc:creator>
  <cp:lastModifiedBy>Wellington Hannibal</cp:lastModifiedBy>
  <dcterms:created xsi:type="dcterms:W3CDTF">2021-08-07T11:10:57Z</dcterms:created>
  <dcterms:modified xsi:type="dcterms:W3CDTF">2023-01-05T00:24:45Z</dcterms:modified>
</cp:coreProperties>
</file>