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" i="1" l="1"/>
  <c r="H13" i="1"/>
  <c r="H24" i="1"/>
  <c r="H35" i="1"/>
  <c r="H46" i="1"/>
  <c r="B54" i="1"/>
  <c r="C54" i="1"/>
  <c r="B43" i="1"/>
  <c r="C43" i="1"/>
  <c r="B32" i="1"/>
  <c r="C32" i="1"/>
  <c r="B21" i="1"/>
  <c r="C21" i="1"/>
  <c r="B10" i="1"/>
  <c r="C10" i="1"/>
  <c r="D53" i="1" l="1"/>
  <c r="D52" i="1"/>
  <c r="D42" i="1"/>
  <c r="D41" i="1"/>
  <c r="D31" i="1"/>
  <c r="D30" i="1"/>
  <c r="D20" i="1"/>
  <c r="D19" i="1"/>
  <c r="D9" i="1"/>
  <c r="D8" i="1"/>
  <c r="D47" i="1" l="1"/>
  <c r="D48" i="1"/>
  <c r="D49" i="1"/>
  <c r="D50" i="1"/>
  <c r="D51" i="1"/>
  <c r="D46" i="1"/>
  <c r="D36" i="1"/>
  <c r="D37" i="1"/>
  <c r="D38" i="1"/>
  <c r="D39" i="1"/>
  <c r="D40" i="1"/>
  <c r="D35" i="1"/>
  <c r="D25" i="1"/>
  <c r="D26" i="1"/>
  <c r="D27" i="1"/>
  <c r="D28" i="1"/>
  <c r="D29" i="1"/>
  <c r="D24" i="1"/>
  <c r="D14" i="1"/>
  <c r="D15" i="1"/>
  <c r="D16" i="1"/>
  <c r="D17" i="1"/>
  <c r="D18" i="1"/>
  <c r="D13" i="1"/>
  <c r="D3" i="1"/>
  <c r="D4" i="1"/>
  <c r="D5" i="1"/>
  <c r="D6" i="1"/>
  <c r="D7" i="1"/>
  <c r="D2" i="1"/>
  <c r="D54" i="1" l="1"/>
  <c r="D43" i="1"/>
  <c r="D32" i="1"/>
  <c r="D21" i="1"/>
  <c r="D10" i="1"/>
  <c r="E2" i="1" s="1"/>
  <c r="E15" i="1" l="1"/>
  <c r="F15" i="1" s="1"/>
  <c r="E29" i="1"/>
  <c r="F29" i="1" s="1"/>
  <c r="E37" i="1"/>
  <c r="F37" i="1" s="1"/>
  <c r="E14" i="1"/>
  <c r="F14" i="1" s="1"/>
  <c r="E26" i="1"/>
  <c r="F26" i="1" s="1"/>
  <c r="E27" i="1"/>
  <c r="F27" i="1" s="1"/>
  <c r="E39" i="1"/>
  <c r="F39" i="1" s="1"/>
  <c r="E46" i="1"/>
  <c r="F46" i="1" s="1"/>
  <c r="F2" i="1"/>
  <c r="E17" i="1"/>
  <c r="F17" i="1" s="1"/>
  <c r="E13" i="1"/>
  <c r="F13" i="1" s="1"/>
  <c r="E24" i="1"/>
  <c r="E28" i="1"/>
  <c r="F28" i="1" s="1"/>
  <c r="E35" i="1"/>
  <c r="E36" i="1"/>
  <c r="F36" i="1" s="1"/>
  <c r="E38" i="1"/>
  <c r="F38" i="1" s="1"/>
  <c r="E40" i="1"/>
  <c r="F40" i="1" s="1"/>
  <c r="E49" i="1"/>
  <c r="F49" i="1" s="1"/>
  <c r="E48" i="1"/>
  <c r="F48" i="1" s="1"/>
  <c r="E50" i="1"/>
  <c r="F50" i="1" s="1"/>
  <c r="E47" i="1"/>
  <c r="F47" i="1" s="1"/>
  <c r="E51" i="1"/>
  <c r="F51" i="1" s="1"/>
  <c r="E9" i="1"/>
  <c r="F9" i="1" s="1"/>
  <c r="E52" i="1"/>
  <c r="F52" i="1" s="1"/>
  <c r="E19" i="1"/>
  <c r="F19" i="1" s="1"/>
  <c r="E41" i="1"/>
  <c r="F41" i="1" s="1"/>
  <c r="E20" i="1"/>
  <c r="E18" i="1"/>
  <c r="F18" i="1" s="1"/>
  <c r="E53" i="1"/>
  <c r="F53" i="1" s="1"/>
  <c r="E42" i="1"/>
  <c r="F42" i="1" s="1"/>
  <c r="E31" i="1"/>
  <c r="F31" i="1" s="1"/>
  <c r="E30" i="1"/>
  <c r="F30" i="1" s="1"/>
  <c r="E8" i="1"/>
  <c r="F8" i="1" s="1"/>
  <c r="E16" i="1"/>
  <c r="F16" i="1" s="1"/>
  <c r="E3" i="1"/>
  <c r="F3" i="1" s="1"/>
  <c r="E5" i="1"/>
  <c r="F5" i="1" s="1"/>
  <c r="E7" i="1"/>
  <c r="F7" i="1" s="1"/>
  <c r="E25" i="1"/>
  <c r="F25" i="1" s="1"/>
  <c r="E4" i="1"/>
  <c r="F4" i="1" s="1"/>
  <c r="E6" i="1"/>
  <c r="F6" i="1" s="1"/>
  <c r="F35" i="1"/>
  <c r="F24" i="1"/>
  <c r="F54" i="1" l="1"/>
  <c r="F43" i="1"/>
  <c r="E54" i="1"/>
  <c r="F10" i="1"/>
  <c r="G10" i="1" s="1"/>
  <c r="F32" i="1"/>
  <c r="E21" i="1"/>
  <c r="F20" i="1"/>
  <c r="E43" i="1"/>
  <c r="E32" i="1"/>
  <c r="E10" i="1"/>
  <c r="G32" i="1" l="1"/>
  <c r="G15" i="1"/>
  <c r="G26" i="1"/>
  <c r="G2" i="1"/>
  <c r="G28" i="1"/>
  <c r="G40" i="1"/>
  <c r="G47" i="1"/>
  <c r="G19" i="1"/>
  <c r="G54" i="1"/>
  <c r="G8" i="1"/>
  <c r="G7" i="1"/>
  <c r="G29" i="1"/>
  <c r="G27" i="1"/>
  <c r="G17" i="1"/>
  <c r="G49" i="1"/>
  <c r="G51" i="1"/>
  <c r="G41" i="1"/>
  <c r="G42" i="1"/>
  <c r="G16" i="1"/>
  <c r="G25" i="1"/>
  <c r="G24" i="1"/>
  <c r="G43" i="1"/>
  <c r="G37" i="1"/>
  <c r="G39" i="1"/>
  <c r="G13" i="1"/>
  <c r="G36" i="1"/>
  <c r="G48" i="1"/>
  <c r="G9" i="1"/>
  <c r="G53" i="1"/>
  <c r="G31" i="1"/>
  <c r="G3" i="1"/>
  <c r="G35" i="1"/>
  <c r="G14" i="1"/>
  <c r="G46" i="1"/>
  <c r="G38" i="1"/>
  <c r="G50" i="1"/>
  <c r="G52" i="1"/>
  <c r="G18" i="1"/>
  <c r="G30" i="1"/>
  <c r="G5" i="1"/>
  <c r="G6" i="1"/>
  <c r="G4" i="1"/>
  <c r="F21" i="1"/>
  <c r="G21" i="1" s="1"/>
  <c r="G20" i="1"/>
</calcChain>
</file>

<file path=xl/sharedStrings.xml><?xml version="1.0" encoding="utf-8"?>
<sst xmlns="http://schemas.openxmlformats.org/spreadsheetml/2006/main" count="51" uniqueCount="12">
  <si>
    <t>cont</t>
  </si>
  <si>
    <t>β-ACT</t>
  </si>
  <si>
    <t>∆CT</t>
  </si>
  <si>
    <t>∆∆CT</t>
  </si>
  <si>
    <t>2^-∆∆ct</t>
  </si>
  <si>
    <t>average</t>
  </si>
  <si>
    <t>Fold</t>
  </si>
  <si>
    <t>FLU</t>
  </si>
  <si>
    <t>FLU+EA</t>
  </si>
  <si>
    <t>FLU+TUR</t>
  </si>
  <si>
    <t>FLU+EA+TUR</t>
  </si>
  <si>
    <r>
      <t>NF-</t>
    </r>
    <r>
      <rPr>
        <sz val="11"/>
        <color theme="1"/>
        <rFont val="Calibri"/>
        <family val="2"/>
      </rPr>
      <t>κ</t>
    </r>
    <r>
      <rPr>
        <sz val="11"/>
        <color theme="1"/>
        <rFont val="Arial"/>
        <family val="2"/>
        <scheme val="minor"/>
      </rPr>
      <t>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</si>
</sst>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Arial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abSelected="1" topLeftCell="A34" workbookViewId="0">
      <selection activeCell="H3" sqref="H3"/>
    </sheetView>
  </sheetViews>
  <sheetFormatPr defaultRowHeight="14.25" x14ac:dyDescent="0.2"/>
  <cols>
    <col min="1" max="1" width="15.875" customWidth="1"/>
  </cols>
  <sheetData>
    <row r="1" spans="1:10" ht="15" x14ac:dyDescent="0.25">
      <c r="B1" t="s">
        <v>11</v>
      </c>
      <c r="C1" s="1" t="s">
        <v>1</v>
      </c>
      <c r="D1" s="1" t="s">
        <v>2</v>
      </c>
      <c r="E1" t="s">
        <v>3</v>
      </c>
      <c r="F1" t="s">
        <v>4</v>
      </c>
      <c r="G1" t="s">
        <v>6</v>
      </c>
      <c r="J1" s="2"/>
    </row>
    <row r="2" spans="1:10" x14ac:dyDescent="0.2">
      <c r="A2" t="s">
        <v>0</v>
      </c>
      <c r="B2" s="3">
        <v>27.04</v>
      </c>
      <c r="C2">
        <v>16.559999999999999</v>
      </c>
      <c r="D2">
        <f>B2-C2</f>
        <v>10.48</v>
      </c>
      <c r="E2">
        <f>D2-$D$10</f>
        <v>1.2499999999999289E-2</v>
      </c>
      <c r="F2">
        <f>2^E2</f>
        <v>1.0087019837903985</v>
      </c>
      <c r="G2">
        <f t="shared" ref="G2:G9" si="0">F2/$F$10</f>
        <v>1.003375676062203</v>
      </c>
      <c r="H2">
        <f>_xlfn.STDEV.P(G2:G9)</f>
        <v>0.10386012320449525</v>
      </c>
    </row>
    <row r="3" spans="1:10" x14ac:dyDescent="0.2">
      <c r="A3" t="s">
        <v>0</v>
      </c>
      <c r="B3">
        <v>25.98</v>
      </c>
      <c r="C3">
        <v>15.26</v>
      </c>
      <c r="D3">
        <f t="shared" ref="D3:D9" si="1">B3-C3</f>
        <v>10.72</v>
      </c>
      <c r="E3">
        <f t="shared" ref="E3:E9" si="2">D3-$D$10</f>
        <v>0.2524999999999995</v>
      </c>
      <c r="F3">
        <f t="shared" ref="F3:F9" si="3">2^E3</f>
        <v>1.19126964042587</v>
      </c>
      <c r="G3">
        <f t="shared" si="0"/>
        <v>1.1849793100863557</v>
      </c>
    </row>
    <row r="4" spans="1:10" x14ac:dyDescent="0.2">
      <c r="A4" t="s">
        <v>0</v>
      </c>
      <c r="B4">
        <v>24.91</v>
      </c>
      <c r="C4">
        <v>14.64</v>
      </c>
      <c r="D4">
        <f t="shared" si="1"/>
        <v>10.27</v>
      </c>
      <c r="E4">
        <f t="shared" si="2"/>
        <v>-0.19750000000000156</v>
      </c>
      <c r="F4">
        <f t="shared" si="3"/>
        <v>0.8720604202809018</v>
      </c>
      <c r="G4">
        <f t="shared" si="0"/>
        <v>0.86745562894447392</v>
      </c>
    </row>
    <row r="5" spans="1:10" x14ac:dyDescent="0.2">
      <c r="A5" t="s">
        <v>0</v>
      </c>
      <c r="B5">
        <v>27.12</v>
      </c>
      <c r="C5">
        <v>16.72</v>
      </c>
      <c r="D5">
        <f t="shared" si="1"/>
        <v>10.400000000000002</v>
      </c>
      <c r="E5">
        <f t="shared" si="2"/>
        <v>-6.7499999999999005E-2</v>
      </c>
      <c r="F5">
        <f t="shared" si="3"/>
        <v>0.95429022503218575</v>
      </c>
      <c r="G5">
        <f t="shared" si="0"/>
        <v>0.94925123087711272</v>
      </c>
    </row>
    <row r="6" spans="1:10" x14ac:dyDescent="0.2">
      <c r="A6" t="s">
        <v>0</v>
      </c>
      <c r="B6">
        <v>27.41</v>
      </c>
      <c r="C6">
        <v>16.829999999999998</v>
      </c>
      <c r="D6">
        <f t="shared" si="1"/>
        <v>10.580000000000002</v>
      </c>
      <c r="E6">
        <f t="shared" si="2"/>
        <v>0.11250000000000071</v>
      </c>
      <c r="F6">
        <f t="shared" si="3"/>
        <v>1.0811000178342642</v>
      </c>
      <c r="G6">
        <f t="shared" si="0"/>
        <v>1.0753914225578822</v>
      </c>
    </row>
    <row r="7" spans="1:10" x14ac:dyDescent="0.2">
      <c r="A7" t="s">
        <v>0</v>
      </c>
      <c r="B7">
        <v>26.64</v>
      </c>
      <c r="C7">
        <v>16.27</v>
      </c>
      <c r="D7">
        <f t="shared" si="1"/>
        <v>10.370000000000001</v>
      </c>
      <c r="E7">
        <f t="shared" si="2"/>
        <v>-9.7500000000000142E-2</v>
      </c>
      <c r="F7">
        <f t="shared" si="3"/>
        <v>0.93465121618531799</v>
      </c>
      <c r="G7">
        <f t="shared" si="0"/>
        <v>0.9297159230304175</v>
      </c>
    </row>
    <row r="8" spans="1:10" x14ac:dyDescent="0.2">
      <c r="A8" t="s">
        <v>0</v>
      </c>
      <c r="B8">
        <v>26.12</v>
      </c>
      <c r="C8">
        <v>15.81</v>
      </c>
      <c r="D8">
        <f t="shared" si="1"/>
        <v>10.31</v>
      </c>
      <c r="E8">
        <f t="shared" si="2"/>
        <v>-0.15750000000000064</v>
      </c>
      <c r="F8">
        <f t="shared" si="3"/>
        <v>0.89657737577029606</v>
      </c>
      <c r="G8">
        <f t="shared" si="0"/>
        <v>0.89184312612844852</v>
      </c>
    </row>
    <row r="9" spans="1:10" x14ac:dyDescent="0.2">
      <c r="A9" t="s">
        <v>0</v>
      </c>
      <c r="B9">
        <v>25.92</v>
      </c>
      <c r="C9">
        <v>15.31</v>
      </c>
      <c r="D9">
        <f t="shared" si="1"/>
        <v>10.610000000000001</v>
      </c>
      <c r="E9">
        <f t="shared" si="2"/>
        <v>0.14250000000000007</v>
      </c>
      <c r="F9">
        <f t="shared" si="3"/>
        <v>1.1038162273110463</v>
      </c>
      <c r="G9">
        <f t="shared" si="0"/>
        <v>1.0979876823131056</v>
      </c>
    </row>
    <row r="10" spans="1:10" x14ac:dyDescent="0.2">
      <c r="A10" t="s">
        <v>5</v>
      </c>
      <c r="B10">
        <f>AVERAGE(B2:B9)</f>
        <v>26.392500000000005</v>
      </c>
      <c r="C10">
        <f>AVERAGE(C2:C9)</f>
        <v>15.924999999999999</v>
      </c>
      <c r="D10">
        <f>AVERAGE(D2:D9)</f>
        <v>10.467500000000001</v>
      </c>
      <c r="E10">
        <f>AVERAGE(E2:E9)</f>
        <v>-2.2204460492503131E-16</v>
      </c>
      <c r="F10">
        <f>AVERAGE(F2:F9)</f>
        <v>1.0053083883287852</v>
      </c>
      <c r="G10">
        <f>F10/$F$10</f>
        <v>1</v>
      </c>
    </row>
    <row r="13" spans="1:10" x14ac:dyDescent="0.2">
      <c r="A13" t="s">
        <v>7</v>
      </c>
      <c r="B13">
        <v>23.41</v>
      </c>
      <c r="C13">
        <v>15.74</v>
      </c>
      <c r="D13">
        <f>B13-C13</f>
        <v>7.67</v>
      </c>
      <c r="E13">
        <f>D13-$D$10</f>
        <v>-2.7975000000000012</v>
      </c>
      <c r="F13">
        <f>2^-E13</f>
        <v>6.9523465634280992</v>
      </c>
      <c r="G13">
        <f t="shared" ref="G13:G20" si="4">F13/$F$10</f>
        <v>6.9156356836787287</v>
      </c>
      <c r="H13">
        <f>_xlfn.STDEV.P(G13:G20)</f>
        <v>0.65030780705105251</v>
      </c>
    </row>
    <row r="14" spans="1:10" x14ac:dyDescent="0.2">
      <c r="A14" t="s">
        <v>7</v>
      </c>
      <c r="B14">
        <v>24.46</v>
      </c>
      <c r="C14">
        <v>16.850000000000001</v>
      </c>
      <c r="D14">
        <f t="shared" ref="D14:D20" si="5">B14-C14</f>
        <v>7.6099999999999994</v>
      </c>
      <c r="E14">
        <f t="shared" ref="E14:E20" si="6">D14-$D$10</f>
        <v>-2.8575000000000017</v>
      </c>
      <c r="F14">
        <f t="shared" ref="F14:F20" si="7">2^-E14</f>
        <v>7.2475832498752304</v>
      </c>
      <c r="G14">
        <f t="shared" si="4"/>
        <v>7.2093134146861555</v>
      </c>
    </row>
    <row r="15" spans="1:10" x14ac:dyDescent="0.2">
      <c r="A15" t="s">
        <v>7</v>
      </c>
      <c r="B15">
        <v>24.82</v>
      </c>
      <c r="C15">
        <v>16.95</v>
      </c>
      <c r="D15">
        <f t="shared" si="5"/>
        <v>7.870000000000001</v>
      </c>
      <c r="E15">
        <f t="shared" si="6"/>
        <v>-2.5975000000000001</v>
      </c>
      <c r="F15">
        <f t="shared" si="7"/>
        <v>6.052369217022199</v>
      </c>
      <c r="G15">
        <f t="shared" si="4"/>
        <v>6.0204105399772878</v>
      </c>
    </row>
    <row r="16" spans="1:10" x14ac:dyDescent="0.2">
      <c r="A16" t="s">
        <v>7</v>
      </c>
      <c r="B16">
        <v>24.72</v>
      </c>
      <c r="C16">
        <v>17.010000000000002</v>
      </c>
      <c r="D16">
        <f t="shared" si="5"/>
        <v>7.7099999999999973</v>
      </c>
      <c r="E16">
        <f t="shared" si="6"/>
        <v>-2.7575000000000038</v>
      </c>
      <c r="F16">
        <f t="shared" si="7"/>
        <v>6.7622342810431535</v>
      </c>
      <c r="G16">
        <f t="shared" si="4"/>
        <v>6.7265272622310706</v>
      </c>
    </row>
    <row r="17" spans="1:8" x14ac:dyDescent="0.2">
      <c r="A17" t="s">
        <v>7</v>
      </c>
      <c r="B17">
        <v>25.98</v>
      </c>
      <c r="C17">
        <v>18.29</v>
      </c>
      <c r="D17">
        <f t="shared" si="5"/>
        <v>7.6900000000000013</v>
      </c>
      <c r="E17">
        <f t="shared" si="6"/>
        <v>-2.7774999999999999</v>
      </c>
      <c r="F17">
        <f t="shared" si="7"/>
        <v>6.8566315538247986</v>
      </c>
      <c r="G17">
        <f t="shared" si="4"/>
        <v>6.8204260836052466</v>
      </c>
    </row>
    <row r="18" spans="1:8" x14ac:dyDescent="0.2">
      <c r="A18" t="s">
        <v>7</v>
      </c>
      <c r="B18">
        <v>26.03</v>
      </c>
      <c r="C18">
        <v>17.940000000000001</v>
      </c>
      <c r="D18">
        <f t="shared" si="5"/>
        <v>8.09</v>
      </c>
      <c r="E18">
        <f t="shared" si="6"/>
        <v>-2.3775000000000013</v>
      </c>
      <c r="F18">
        <f t="shared" si="7"/>
        <v>5.1963550182950957</v>
      </c>
      <c r="G18">
        <f t="shared" si="4"/>
        <v>5.1689164027900585</v>
      </c>
    </row>
    <row r="19" spans="1:8" x14ac:dyDescent="0.2">
      <c r="A19" t="s">
        <v>7</v>
      </c>
      <c r="B19">
        <v>25.84</v>
      </c>
      <c r="C19">
        <v>17.98</v>
      </c>
      <c r="D19">
        <f t="shared" si="5"/>
        <v>7.8599999999999994</v>
      </c>
      <c r="E19">
        <f t="shared" si="6"/>
        <v>-2.6075000000000017</v>
      </c>
      <c r="F19">
        <f t="shared" si="7"/>
        <v>6.0944667740729477</v>
      </c>
      <c r="G19">
        <f t="shared" si="4"/>
        <v>6.0622858068501042</v>
      </c>
    </row>
    <row r="20" spans="1:8" x14ac:dyDescent="0.2">
      <c r="A20" t="s">
        <v>7</v>
      </c>
      <c r="B20">
        <v>25.32</v>
      </c>
      <c r="C20">
        <v>17.38</v>
      </c>
      <c r="D20">
        <f t="shared" si="5"/>
        <v>7.9400000000000013</v>
      </c>
      <c r="E20">
        <f t="shared" si="6"/>
        <v>-2.5274999999999999</v>
      </c>
      <c r="F20">
        <f t="shared" si="7"/>
        <v>5.76571689432678</v>
      </c>
      <c r="G20">
        <f t="shared" si="4"/>
        <v>5.7352718442065838</v>
      </c>
    </row>
    <row r="21" spans="1:8" x14ac:dyDescent="0.2">
      <c r="A21" t="s">
        <v>5</v>
      </c>
      <c r="B21">
        <f>AVERAGE(B13:B20)</f>
        <v>25.072500000000002</v>
      </c>
      <c r="C21">
        <f>AVERAGE(C13:C20)</f>
        <v>17.267500000000002</v>
      </c>
      <c r="D21">
        <f>AVERAGE(D13:D20)</f>
        <v>7.8049999999999997</v>
      </c>
      <c r="E21">
        <f>AVERAGE(E13:E20)</f>
        <v>-2.662500000000001</v>
      </c>
      <c r="F21">
        <f>AVERAGE(F13:F20)</f>
        <v>6.3659629439860375</v>
      </c>
      <c r="G21">
        <f>F21/$F$10</f>
        <v>6.3323483797531539</v>
      </c>
    </row>
    <row r="24" spans="1:8" x14ac:dyDescent="0.2">
      <c r="A24" t="s">
        <v>8</v>
      </c>
      <c r="B24">
        <v>23.41</v>
      </c>
      <c r="C24">
        <v>14.55</v>
      </c>
      <c r="D24">
        <f>B24-C24</f>
        <v>8.86</v>
      </c>
      <c r="E24">
        <f>D24-$D$10</f>
        <v>-1.6075000000000017</v>
      </c>
      <c r="F24">
        <f>2^-E24</f>
        <v>3.0472333870364743</v>
      </c>
      <c r="G24">
        <f t="shared" ref="G24:G31" si="8">F24/$F$10</f>
        <v>3.0311429034250525</v>
      </c>
      <c r="H24">
        <f>_xlfn.STDEV.P(G24:G31)</f>
        <v>0.47488003335142426</v>
      </c>
    </row>
    <row r="25" spans="1:8" x14ac:dyDescent="0.2">
      <c r="A25" t="s">
        <v>8</v>
      </c>
      <c r="B25">
        <v>24.41</v>
      </c>
      <c r="C25">
        <v>15.25</v>
      </c>
      <c r="D25">
        <f t="shared" ref="D25:D31" si="9">B25-C25</f>
        <v>9.16</v>
      </c>
      <c r="E25">
        <f t="shared" ref="E25:E31" si="10">D25-$D$10</f>
        <v>-1.307500000000001</v>
      </c>
      <c r="F25">
        <f t="shared" ref="F25:F31" si="11">2^-E25</f>
        <v>2.4751226208771029</v>
      </c>
      <c r="G25">
        <f t="shared" si="8"/>
        <v>2.4620530870051951</v>
      </c>
    </row>
    <row r="26" spans="1:8" x14ac:dyDescent="0.2">
      <c r="A26" t="s">
        <v>8</v>
      </c>
      <c r="B26">
        <v>23.53</v>
      </c>
      <c r="C26">
        <v>14.86</v>
      </c>
      <c r="D26">
        <f t="shared" si="9"/>
        <v>8.6700000000000017</v>
      </c>
      <c r="E26">
        <f t="shared" si="10"/>
        <v>-1.7974999999999994</v>
      </c>
      <c r="F26">
        <f t="shared" si="11"/>
        <v>3.4761732817140452</v>
      </c>
      <c r="G26">
        <f t="shared" si="8"/>
        <v>3.4578178418393599</v>
      </c>
    </row>
    <row r="27" spans="1:8" x14ac:dyDescent="0.2">
      <c r="A27" t="s">
        <v>8</v>
      </c>
      <c r="B27">
        <v>26.52</v>
      </c>
      <c r="C27">
        <v>17.29</v>
      </c>
      <c r="D27">
        <f t="shared" si="9"/>
        <v>9.23</v>
      </c>
      <c r="E27">
        <f t="shared" si="10"/>
        <v>-1.2375000000000007</v>
      </c>
      <c r="F27">
        <f t="shared" si="11"/>
        <v>2.3578958584656262</v>
      </c>
      <c r="G27">
        <f t="shared" si="8"/>
        <v>2.3454453238825241</v>
      </c>
    </row>
    <row r="28" spans="1:8" x14ac:dyDescent="0.2">
      <c r="A28" t="s">
        <v>8</v>
      </c>
      <c r="B28">
        <v>25.82</v>
      </c>
      <c r="C28">
        <v>16.940000000000001</v>
      </c>
      <c r="D28">
        <f t="shared" si="9"/>
        <v>8.879999999999999</v>
      </c>
      <c r="E28">
        <f t="shared" si="10"/>
        <v>-1.5875000000000021</v>
      </c>
      <c r="F28">
        <f t="shared" si="11"/>
        <v>3.0052812245194418</v>
      </c>
      <c r="G28">
        <f t="shared" si="8"/>
        <v>2.9894122633507432</v>
      </c>
    </row>
    <row r="29" spans="1:8" x14ac:dyDescent="0.2">
      <c r="A29" t="s">
        <v>8</v>
      </c>
      <c r="B29">
        <v>26.31</v>
      </c>
      <c r="C29">
        <v>16.899999999999999</v>
      </c>
      <c r="D29">
        <f t="shared" si="9"/>
        <v>9.41</v>
      </c>
      <c r="E29">
        <f t="shared" si="10"/>
        <v>-1.057500000000001</v>
      </c>
      <c r="F29">
        <f t="shared" si="11"/>
        <v>2.0813217392089345</v>
      </c>
      <c r="G29">
        <f t="shared" si="8"/>
        <v>2.0703316150270101</v>
      </c>
    </row>
    <row r="30" spans="1:8" x14ac:dyDescent="0.2">
      <c r="A30" t="s">
        <v>8</v>
      </c>
      <c r="B30">
        <v>25.22</v>
      </c>
      <c r="C30">
        <v>15.91</v>
      </c>
      <c r="D30">
        <f t="shared" si="9"/>
        <v>9.3099999999999987</v>
      </c>
      <c r="E30">
        <f t="shared" si="10"/>
        <v>-1.1575000000000024</v>
      </c>
      <c r="F30">
        <f t="shared" si="11"/>
        <v>2.230705407084022</v>
      </c>
      <c r="G30">
        <f t="shared" si="8"/>
        <v>2.2189264836358569</v>
      </c>
    </row>
    <row r="31" spans="1:8" x14ac:dyDescent="0.2">
      <c r="A31" t="s">
        <v>8</v>
      </c>
      <c r="B31">
        <v>26.21</v>
      </c>
      <c r="C31">
        <v>16.84</v>
      </c>
      <c r="D31">
        <f t="shared" si="9"/>
        <v>9.370000000000001</v>
      </c>
      <c r="E31">
        <f t="shared" si="10"/>
        <v>-1.0975000000000001</v>
      </c>
      <c r="F31">
        <f t="shared" si="11"/>
        <v>2.1398356578005564</v>
      </c>
      <c r="G31">
        <f t="shared" si="8"/>
        <v>2.1285365591724528</v>
      </c>
    </row>
    <row r="32" spans="1:8" x14ac:dyDescent="0.2">
      <c r="A32" t="s">
        <v>5</v>
      </c>
      <c r="B32">
        <f>AVERAGE(B24:B31)</f>
        <v>25.178750000000001</v>
      </c>
      <c r="C32">
        <f>AVERAGE(C24:C31)</f>
        <v>16.067499999999999</v>
      </c>
      <c r="D32">
        <f>AVERAGE(D24:D31)</f>
        <v>9.1112500000000001</v>
      </c>
      <c r="E32">
        <f>AVERAGE(E24:E31)</f>
        <v>-1.3562500000000011</v>
      </c>
      <c r="F32">
        <f>AVERAGE(F24:F31)</f>
        <v>2.6016961470882758</v>
      </c>
      <c r="G32">
        <f>F32/$F$10</f>
        <v>2.5879582596672748</v>
      </c>
    </row>
    <row r="35" spans="1:8" x14ac:dyDescent="0.2">
      <c r="A35" t="s">
        <v>9</v>
      </c>
      <c r="B35">
        <v>25.44</v>
      </c>
      <c r="C35">
        <v>16.27</v>
      </c>
      <c r="D35">
        <f>B35-C35</f>
        <v>9.1700000000000017</v>
      </c>
      <c r="E35">
        <f>D35-$D$10</f>
        <v>-1.2974999999999994</v>
      </c>
      <c r="F35">
        <f>2^-E35</f>
        <v>2.4580257000794963</v>
      </c>
      <c r="G35">
        <f t="shared" ref="G35:G42" si="12">F35/$F$10</f>
        <v>2.4450464440724442</v>
      </c>
      <c r="H35">
        <f>_xlfn.STDEV.P(G35:G42)</f>
        <v>0.27418642746328148</v>
      </c>
    </row>
    <row r="36" spans="1:8" x14ac:dyDescent="0.2">
      <c r="A36" t="s">
        <v>9</v>
      </c>
      <c r="B36">
        <v>26.29</v>
      </c>
      <c r="C36">
        <v>17.18</v>
      </c>
      <c r="D36">
        <f t="shared" ref="D36:D42" si="13">B36-C36</f>
        <v>9.11</v>
      </c>
      <c r="E36">
        <f t="shared" ref="E36:E42" si="14">D36-$D$10</f>
        <v>-1.3575000000000017</v>
      </c>
      <c r="F36">
        <f t="shared" ref="F36:F42" si="15">2^-E36</f>
        <v>2.5624076316004061</v>
      </c>
      <c r="G36">
        <f t="shared" si="12"/>
        <v>2.5488772016118628</v>
      </c>
    </row>
    <row r="37" spans="1:8" x14ac:dyDescent="0.2">
      <c r="A37" t="s">
        <v>9</v>
      </c>
      <c r="B37">
        <v>27.03</v>
      </c>
      <c r="C37">
        <v>17.91</v>
      </c>
      <c r="D37">
        <f t="shared" si="13"/>
        <v>9.120000000000001</v>
      </c>
      <c r="E37">
        <f t="shared" si="14"/>
        <v>-1.3475000000000001</v>
      </c>
      <c r="F37">
        <f t="shared" si="15"/>
        <v>2.5447077891929495</v>
      </c>
      <c r="G37">
        <f t="shared" si="12"/>
        <v>2.5312708207112911</v>
      </c>
    </row>
    <row r="38" spans="1:8" x14ac:dyDescent="0.2">
      <c r="A38" t="s">
        <v>9</v>
      </c>
      <c r="B38">
        <v>24.54</v>
      </c>
      <c r="C38">
        <v>15.32</v>
      </c>
      <c r="D38">
        <f t="shared" si="13"/>
        <v>9.2199999999999989</v>
      </c>
      <c r="E38">
        <f t="shared" si="14"/>
        <v>-1.2475000000000023</v>
      </c>
      <c r="F38">
        <f t="shared" si="15"/>
        <v>2.3742963211377166</v>
      </c>
      <c r="G38">
        <f t="shared" si="12"/>
        <v>2.3617591862380891</v>
      </c>
    </row>
    <row r="39" spans="1:8" x14ac:dyDescent="0.2">
      <c r="A39" t="s">
        <v>9</v>
      </c>
      <c r="B39">
        <v>25.51</v>
      </c>
      <c r="C39">
        <v>16.53</v>
      </c>
      <c r="D39">
        <f t="shared" si="13"/>
        <v>8.98</v>
      </c>
      <c r="E39">
        <f t="shared" si="14"/>
        <v>-1.4875000000000007</v>
      </c>
      <c r="F39">
        <f t="shared" si="15"/>
        <v>2.8040265313227719</v>
      </c>
      <c r="G39">
        <f t="shared" si="12"/>
        <v>2.7892202670109598</v>
      </c>
    </row>
    <row r="40" spans="1:8" x14ac:dyDescent="0.2">
      <c r="A40" t="s">
        <v>9</v>
      </c>
      <c r="B40">
        <v>27.93</v>
      </c>
      <c r="C40">
        <v>18.89</v>
      </c>
      <c r="D40">
        <f t="shared" si="13"/>
        <v>9.0399999999999991</v>
      </c>
      <c r="E40">
        <f t="shared" si="14"/>
        <v>-1.427500000000002</v>
      </c>
      <c r="F40">
        <f t="shared" si="15"/>
        <v>2.6898020411340169</v>
      </c>
      <c r="G40">
        <f t="shared" si="12"/>
        <v>2.6755989230384492</v>
      </c>
    </row>
    <row r="41" spans="1:8" x14ac:dyDescent="0.2">
      <c r="A41" t="s">
        <v>9</v>
      </c>
      <c r="B41">
        <v>24.97</v>
      </c>
      <c r="C41">
        <v>15.56</v>
      </c>
      <c r="D41">
        <f t="shared" si="13"/>
        <v>9.4099999999999984</v>
      </c>
      <c r="E41">
        <f t="shared" si="14"/>
        <v>-1.0575000000000028</v>
      </c>
      <c r="F41">
        <f t="shared" si="15"/>
        <v>2.0813217392089371</v>
      </c>
      <c r="G41">
        <f t="shared" si="12"/>
        <v>2.0703316150270128</v>
      </c>
    </row>
    <row r="42" spans="1:8" x14ac:dyDescent="0.2">
      <c r="A42" t="s">
        <v>9</v>
      </c>
      <c r="B42">
        <v>25.07</v>
      </c>
      <c r="C42">
        <v>16.22</v>
      </c>
      <c r="D42">
        <f t="shared" si="13"/>
        <v>8.8500000000000014</v>
      </c>
      <c r="E42">
        <f t="shared" si="14"/>
        <v>-1.6174999999999997</v>
      </c>
      <c r="F42">
        <f t="shared" si="15"/>
        <v>3.0684285713945068</v>
      </c>
      <c r="G42">
        <f t="shared" si="12"/>
        <v>3.0522261696188888</v>
      </c>
    </row>
    <row r="43" spans="1:8" x14ac:dyDescent="0.2">
      <c r="A43" t="s">
        <v>5</v>
      </c>
      <c r="B43">
        <f>AVERAGE(B35:B42)</f>
        <v>25.8475</v>
      </c>
      <c r="C43">
        <f>AVERAGE(C35:C42)</f>
        <v>16.734999999999999</v>
      </c>
      <c r="D43">
        <f>AVERAGE(D35:D42)</f>
        <v>9.1125000000000007</v>
      </c>
      <c r="E43">
        <f>AVERAGE(E35:E42)</f>
        <v>-1.3550000000000011</v>
      </c>
      <c r="F43">
        <f>AVERAGE(F35:F42)</f>
        <v>2.5728770406338501</v>
      </c>
      <c r="G43">
        <f>F43/$F$10</f>
        <v>2.5592913284161249</v>
      </c>
    </row>
    <row r="46" spans="1:8" x14ac:dyDescent="0.2">
      <c r="A46" t="s">
        <v>10</v>
      </c>
      <c r="B46">
        <v>26.96</v>
      </c>
      <c r="C46">
        <v>16.600000000000001</v>
      </c>
      <c r="D46">
        <f>B46-C46</f>
        <v>10.36</v>
      </c>
      <c r="E46">
        <f>D46-$D$10</f>
        <v>-0.10750000000000171</v>
      </c>
      <c r="F46">
        <f>2^-E46</f>
        <v>1.0773596959157712</v>
      </c>
      <c r="G46">
        <f t="shared" ref="G46:G53" si="16">F46/$F$10</f>
        <v>1.0716708508786676</v>
      </c>
      <c r="H46">
        <f>_xlfn.STDEV.P(G46:G53)</f>
        <v>0.18756531995371373</v>
      </c>
    </row>
    <row r="47" spans="1:8" x14ac:dyDescent="0.2">
      <c r="A47" t="s">
        <v>10</v>
      </c>
      <c r="B47">
        <v>24.85</v>
      </c>
      <c r="C47">
        <v>15.02</v>
      </c>
      <c r="D47">
        <f t="shared" ref="D47:D53" si="17">B47-C47</f>
        <v>9.8300000000000018</v>
      </c>
      <c r="E47">
        <f t="shared" ref="E47:E53" si="18">D47-$D$10</f>
        <v>-0.63749999999999929</v>
      </c>
      <c r="F47">
        <f t="shared" ref="F47:F53" si="19">2^-E47</f>
        <v>1.5556311190120178</v>
      </c>
      <c r="G47">
        <f t="shared" si="16"/>
        <v>1.5474168295741406</v>
      </c>
    </row>
    <row r="48" spans="1:8" x14ac:dyDescent="0.2">
      <c r="A48" t="s">
        <v>10</v>
      </c>
      <c r="B48">
        <v>24.57</v>
      </c>
      <c r="C48">
        <v>14.11</v>
      </c>
      <c r="D48">
        <f t="shared" si="17"/>
        <v>10.46</v>
      </c>
      <c r="E48">
        <f t="shared" si="18"/>
        <v>-7.5000000000002842E-3</v>
      </c>
      <c r="F48">
        <f t="shared" si="19"/>
        <v>1.0052121400414762</v>
      </c>
      <c r="G48">
        <f t="shared" si="16"/>
        <v>0.99990425993811805</v>
      </c>
    </row>
    <row r="49" spans="1:7" x14ac:dyDescent="0.2">
      <c r="A49" t="s">
        <v>10</v>
      </c>
      <c r="B49">
        <v>25.26</v>
      </c>
      <c r="C49">
        <v>14.62</v>
      </c>
      <c r="D49">
        <f t="shared" si="17"/>
        <v>10.640000000000002</v>
      </c>
      <c r="E49">
        <f t="shared" si="18"/>
        <v>0.17250000000000121</v>
      </c>
      <c r="F49">
        <f t="shared" si="19"/>
        <v>0.88730376792235144</v>
      </c>
      <c r="G49">
        <f t="shared" si="16"/>
        <v>0.88261848625116568</v>
      </c>
    </row>
    <row r="50" spans="1:7" x14ac:dyDescent="0.2">
      <c r="A50" t="s">
        <v>10</v>
      </c>
      <c r="B50">
        <v>26.79</v>
      </c>
      <c r="C50">
        <v>16.47</v>
      </c>
      <c r="D50">
        <f t="shared" si="17"/>
        <v>10.32</v>
      </c>
      <c r="E50">
        <f t="shared" si="18"/>
        <v>-0.14750000000000085</v>
      </c>
      <c r="F50">
        <f t="shared" si="19"/>
        <v>1.1076483996529789</v>
      </c>
      <c r="G50">
        <f t="shared" si="16"/>
        <v>1.1017996194126289</v>
      </c>
    </row>
    <row r="51" spans="1:7" x14ac:dyDescent="0.2">
      <c r="A51" t="s">
        <v>10</v>
      </c>
      <c r="B51">
        <v>23.46</v>
      </c>
      <c r="C51">
        <v>13.2</v>
      </c>
      <c r="D51">
        <f t="shared" si="17"/>
        <v>10.260000000000002</v>
      </c>
      <c r="E51">
        <f t="shared" si="18"/>
        <v>-0.20749999999999957</v>
      </c>
      <c r="F51">
        <f t="shared" si="19"/>
        <v>1.1546855316886921</v>
      </c>
      <c r="G51">
        <f t="shared" si="16"/>
        <v>1.1485883785454432</v>
      </c>
    </row>
    <row r="52" spans="1:7" x14ac:dyDescent="0.2">
      <c r="A52" t="s">
        <v>10</v>
      </c>
      <c r="B52">
        <v>24.46</v>
      </c>
      <c r="C52">
        <v>14.12</v>
      </c>
      <c r="D52">
        <f t="shared" si="17"/>
        <v>10.340000000000002</v>
      </c>
      <c r="E52">
        <f t="shared" si="18"/>
        <v>-0.1274999999999995</v>
      </c>
      <c r="F52">
        <f t="shared" si="19"/>
        <v>1.0923990768174976</v>
      </c>
      <c r="G52">
        <f t="shared" si="16"/>
        <v>1.08663081846307</v>
      </c>
    </row>
    <row r="53" spans="1:7" x14ac:dyDescent="0.2">
      <c r="A53" t="s">
        <v>10</v>
      </c>
      <c r="B53">
        <v>26.92</v>
      </c>
      <c r="C53">
        <v>16.82</v>
      </c>
      <c r="D53">
        <f t="shared" si="17"/>
        <v>10.100000000000001</v>
      </c>
      <c r="E53">
        <f t="shared" si="18"/>
        <v>-0.36749999999999972</v>
      </c>
      <c r="F53">
        <f t="shared" si="19"/>
        <v>1.2901152930738586</v>
      </c>
      <c r="G53">
        <f t="shared" si="16"/>
        <v>1.2833030222880499</v>
      </c>
    </row>
    <row r="54" spans="1:7" x14ac:dyDescent="0.2">
      <c r="A54" t="s">
        <v>5</v>
      </c>
      <c r="B54">
        <f>AVERAGE(B46:B53)</f>
        <v>25.408750000000005</v>
      </c>
      <c r="C54">
        <f>AVERAGE(C46:C53)</f>
        <v>15.120000000000001</v>
      </c>
      <c r="D54">
        <f>AVERAGE(D46:D53)</f>
        <v>10.28875</v>
      </c>
      <c r="E54">
        <f>AVERAGE(E46:E53)</f>
        <v>-0.17874999999999996</v>
      </c>
      <c r="F54">
        <f>AVERAGE(F46:F53)</f>
        <v>1.1462943780155803</v>
      </c>
      <c r="G54">
        <f>F54/$F$10</f>
        <v>1.1402415331689104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Novin Pendar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azinsystem</dc:creator>
  <cp:lastModifiedBy>nouri</cp:lastModifiedBy>
  <dcterms:created xsi:type="dcterms:W3CDTF">2020-09-18T14:48:01Z</dcterms:created>
  <dcterms:modified xsi:type="dcterms:W3CDTF">2020-11-11T11:45:01Z</dcterms:modified>
</cp:coreProperties>
</file>