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195" windowHeight="11760"/>
  </bookViews>
  <sheets>
    <sheet name="Sheet1" sheetId="1" r:id="rId1"/>
    <sheet name="Sheet2" sheetId="2" r:id="rId2"/>
    <sheet name="Sheet3" sheetId="3" r:id="rId3"/>
  </sheets>
  <definedNames>
    <definedName name="A">Sheet1!$D$2</definedName>
  </definedNames>
  <calcPr calcId="144525"/>
</workbook>
</file>

<file path=xl/calcChain.xml><?xml version="1.0" encoding="utf-8"?>
<calcChain xmlns="http://schemas.openxmlformats.org/spreadsheetml/2006/main">
  <c r="H46" i="1" l="1"/>
  <c r="H35" i="1"/>
  <c r="H24" i="1"/>
  <c r="H13" i="1"/>
  <c r="H2" i="1"/>
  <c r="B55" i="1"/>
  <c r="C55" i="1"/>
  <c r="B44" i="1"/>
  <c r="C44" i="1"/>
  <c r="B33" i="1"/>
  <c r="C33" i="1"/>
  <c r="B22" i="1"/>
  <c r="C22" i="1"/>
  <c r="B11" i="1"/>
  <c r="C11" i="1"/>
  <c r="G46" i="1" l="1"/>
  <c r="G47" i="1"/>
  <c r="G48" i="1"/>
  <c r="G49" i="1"/>
  <c r="G50" i="1"/>
  <c r="G51" i="1"/>
  <c r="G52" i="1"/>
  <c r="G53" i="1"/>
  <c r="G35" i="1"/>
  <c r="G39" i="1"/>
  <c r="G40" i="1"/>
  <c r="G26" i="1"/>
  <c r="G29" i="1"/>
  <c r="G31" i="1"/>
  <c r="G14" i="1"/>
  <c r="G17" i="1"/>
  <c r="G19" i="1"/>
  <c r="G2" i="1"/>
  <c r="G3" i="1"/>
  <c r="G4" i="1"/>
  <c r="G5" i="1"/>
  <c r="G6" i="1"/>
  <c r="G7" i="1"/>
  <c r="G8" i="1"/>
  <c r="G9" i="1"/>
  <c r="D53" i="1" l="1"/>
  <c r="D52" i="1"/>
  <c r="D42" i="1"/>
  <c r="D41" i="1"/>
  <c r="D31" i="1"/>
  <c r="D30" i="1"/>
  <c r="D20" i="1"/>
  <c r="D19" i="1"/>
  <c r="D14" i="1"/>
  <c r="D9" i="1"/>
  <c r="D8" i="1"/>
  <c r="D47" i="1"/>
  <c r="D48" i="1"/>
  <c r="D49" i="1"/>
  <c r="D50" i="1"/>
  <c r="D51" i="1"/>
  <c r="D46" i="1"/>
  <c r="D36" i="1"/>
  <c r="D37" i="1"/>
  <c r="D38" i="1"/>
  <c r="D39" i="1"/>
  <c r="D40" i="1"/>
  <c r="D35" i="1"/>
  <c r="D25" i="1"/>
  <c r="D26" i="1"/>
  <c r="D27" i="1"/>
  <c r="D28" i="1"/>
  <c r="D29" i="1"/>
  <c r="D24" i="1"/>
  <c r="D15" i="1"/>
  <c r="D16" i="1"/>
  <c r="D17" i="1"/>
  <c r="D18" i="1"/>
  <c r="D13" i="1"/>
  <c r="D3" i="1"/>
  <c r="D4" i="1"/>
  <c r="D5" i="1"/>
  <c r="D6" i="1"/>
  <c r="D7" i="1"/>
  <c r="D2" i="1"/>
  <c r="D33" i="1" l="1"/>
  <c r="D11" i="1"/>
  <c r="E3" i="1" s="1"/>
  <c r="F3" i="1" s="1"/>
  <c r="D55" i="1"/>
  <c r="D44" i="1"/>
  <c r="D22" i="1"/>
  <c r="E2" i="1" l="1"/>
  <c r="E7" i="1"/>
  <c r="F7" i="1" s="1"/>
  <c r="E41" i="1"/>
  <c r="F41" i="1" s="1"/>
  <c r="G41" i="1" s="1"/>
  <c r="E19" i="1"/>
  <c r="F19" i="1" s="1"/>
  <c r="E36" i="1"/>
  <c r="F36" i="1" s="1"/>
  <c r="G36" i="1" s="1"/>
  <c r="E27" i="1"/>
  <c r="F27" i="1" s="1"/>
  <c r="G27" i="1" s="1"/>
  <c r="E13" i="1"/>
  <c r="F13" i="1" s="1"/>
  <c r="G13" i="1" s="1"/>
  <c r="E20" i="1"/>
  <c r="F20" i="1" s="1"/>
  <c r="G20" i="1" s="1"/>
  <c r="E46" i="1"/>
  <c r="F46" i="1" s="1"/>
  <c r="E26" i="1"/>
  <c r="F26" i="1" s="1"/>
  <c r="E18" i="1"/>
  <c r="F18" i="1" s="1"/>
  <c r="G18" i="1" s="1"/>
  <c r="E5" i="1"/>
  <c r="F5" i="1" s="1"/>
  <c r="E9" i="1"/>
  <c r="F9" i="1" s="1"/>
  <c r="E52" i="1"/>
  <c r="F52" i="1" s="1"/>
  <c r="E31" i="1"/>
  <c r="F31" i="1" s="1"/>
  <c r="E49" i="1"/>
  <c r="F49" i="1" s="1"/>
  <c r="E40" i="1"/>
  <c r="F40" i="1" s="1"/>
  <c r="E15" i="1"/>
  <c r="F15" i="1" s="1"/>
  <c r="G15" i="1" s="1"/>
  <c r="E42" i="1"/>
  <c r="F42" i="1" s="1"/>
  <c r="G42" i="1" s="1"/>
  <c r="E48" i="1"/>
  <c r="F48" i="1" s="1"/>
  <c r="E39" i="1"/>
  <c r="F39" i="1" s="1"/>
  <c r="E24" i="1"/>
  <c r="E4" i="1"/>
  <c r="F4" i="1" s="1"/>
  <c r="E47" i="1"/>
  <c r="F47" i="1" s="1"/>
  <c r="E51" i="1"/>
  <c r="F51" i="1" s="1"/>
  <c r="E38" i="1"/>
  <c r="F38" i="1" s="1"/>
  <c r="G38" i="1" s="1"/>
  <c r="E25" i="1"/>
  <c r="F25" i="1" s="1"/>
  <c r="G25" i="1" s="1"/>
  <c r="E29" i="1"/>
  <c r="F29" i="1" s="1"/>
  <c r="E17" i="1"/>
  <c r="F17" i="1" s="1"/>
  <c r="E53" i="1"/>
  <c r="F53" i="1" s="1"/>
  <c r="E30" i="1"/>
  <c r="F30" i="1" s="1"/>
  <c r="G30" i="1" s="1"/>
  <c r="E14" i="1"/>
  <c r="F14" i="1" s="1"/>
  <c r="E50" i="1"/>
  <c r="F50" i="1" s="1"/>
  <c r="E37" i="1"/>
  <c r="F37" i="1" s="1"/>
  <c r="G37" i="1" s="1"/>
  <c r="E35" i="1"/>
  <c r="E28" i="1"/>
  <c r="F28" i="1" s="1"/>
  <c r="G28" i="1" s="1"/>
  <c r="E16" i="1"/>
  <c r="F16" i="1" s="1"/>
  <c r="G16" i="1" s="1"/>
  <c r="E8" i="1"/>
  <c r="F8" i="1" s="1"/>
  <c r="E6" i="1"/>
  <c r="F6" i="1" s="1"/>
  <c r="F24" i="1"/>
  <c r="G24" i="1" s="1"/>
  <c r="E33" i="1"/>
  <c r="F2" i="1"/>
  <c r="F55" i="1" l="1"/>
  <c r="F11" i="1"/>
  <c r="G11" i="1" s="1"/>
  <c r="F33" i="1"/>
  <c r="G33" i="1" s="1"/>
  <c r="F22" i="1"/>
  <c r="G22" i="1" s="1"/>
  <c r="F35" i="1"/>
  <c r="F44" i="1" s="1"/>
  <c r="E44" i="1"/>
  <c r="E55" i="1"/>
  <c r="E22" i="1"/>
  <c r="E11" i="1"/>
  <c r="G55" i="1" l="1"/>
  <c r="G44" i="1"/>
</calcChain>
</file>

<file path=xl/sharedStrings.xml><?xml version="1.0" encoding="utf-8"?>
<sst xmlns="http://schemas.openxmlformats.org/spreadsheetml/2006/main" count="51" uniqueCount="13">
  <si>
    <t>cont</t>
  </si>
  <si>
    <t>average</t>
  </si>
  <si>
    <t>β-ACT</t>
  </si>
  <si>
    <t>∆Ct</t>
  </si>
  <si>
    <t>∆∆Ct</t>
  </si>
  <si>
    <t>2^-∆∆Ct</t>
  </si>
  <si>
    <t>FLU</t>
  </si>
  <si>
    <t>FLU+EA</t>
  </si>
  <si>
    <t>FLU+TUR</t>
  </si>
  <si>
    <t>FLU+tUR</t>
  </si>
  <si>
    <t>FLU+EA+TUR</t>
  </si>
  <si>
    <t>Fold</t>
  </si>
  <si>
    <t>IL-1β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</si>
</sst>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abSelected="1" topLeftCell="A42" workbookViewId="0">
      <selection activeCell="H47" sqref="H47"/>
    </sheetView>
  </sheetViews>
  <sheetFormatPr defaultRowHeight="14.25" x14ac:dyDescent="0.2"/>
  <cols>
    <col min="1" max="1" width="15" customWidth="1"/>
  </cols>
  <sheetData>
    <row r="1" spans="1:8" x14ac:dyDescent="0.2">
      <c r="B1" t="s">
        <v>12</v>
      </c>
      <c r="C1" t="s">
        <v>2</v>
      </c>
      <c r="D1" t="s">
        <v>3</v>
      </c>
      <c r="E1" t="s">
        <v>4</v>
      </c>
      <c r="F1" t="s">
        <v>5</v>
      </c>
      <c r="G1" t="s">
        <v>11</v>
      </c>
    </row>
    <row r="2" spans="1:8" x14ac:dyDescent="0.2">
      <c r="A2" t="s">
        <v>0</v>
      </c>
      <c r="B2">
        <v>22.45</v>
      </c>
      <c r="C2">
        <v>16.559999999999999</v>
      </c>
      <c r="D2">
        <f>B2-C2</f>
        <v>5.8900000000000006</v>
      </c>
      <c r="E2">
        <f t="shared" ref="E2:E9" si="0">D2-$D$11</f>
        <v>-0.10749999999999993</v>
      </c>
      <c r="F2">
        <f>2^-E2</f>
        <v>1.0773596959157699</v>
      </c>
      <c r="G2">
        <f t="shared" ref="G2:G9" si="1">F2/$F$11</f>
        <v>1.0398271087982545</v>
      </c>
      <c r="H2">
        <f>_xlfn.STDEV.P(G2:G9)</f>
        <v>0.26212689193793948</v>
      </c>
    </row>
    <row r="3" spans="1:8" x14ac:dyDescent="0.2">
      <c r="A3" t="s">
        <v>0</v>
      </c>
      <c r="B3">
        <v>21.47</v>
      </c>
      <c r="C3">
        <v>15.26</v>
      </c>
      <c r="D3">
        <f t="shared" ref="D3:D9" si="2">B3-C3</f>
        <v>6.2099999999999991</v>
      </c>
      <c r="E3">
        <f t="shared" si="0"/>
        <v>0.21249999999999858</v>
      </c>
      <c r="F3">
        <f t="shared" ref="F3:F9" si="3">2^-E3</f>
        <v>0.863040399727239</v>
      </c>
      <c r="G3">
        <f t="shared" si="1"/>
        <v>0.83297417475938917</v>
      </c>
    </row>
    <row r="4" spans="1:8" x14ac:dyDescent="0.2">
      <c r="A4" t="s">
        <v>0</v>
      </c>
      <c r="B4">
        <v>20.29</v>
      </c>
      <c r="C4">
        <v>14.64</v>
      </c>
      <c r="D4">
        <f t="shared" si="2"/>
        <v>5.6499999999999986</v>
      </c>
      <c r="E4">
        <f t="shared" si="0"/>
        <v>-0.34750000000000192</v>
      </c>
      <c r="F4">
        <f t="shared" si="3"/>
        <v>1.2723538945964763</v>
      </c>
      <c r="G4">
        <f t="shared" si="1"/>
        <v>1.2280281846462262</v>
      </c>
    </row>
    <row r="5" spans="1:8" x14ac:dyDescent="0.2">
      <c r="A5" t="s">
        <v>0</v>
      </c>
      <c r="B5">
        <v>22.08</v>
      </c>
      <c r="C5">
        <v>16.72</v>
      </c>
      <c r="D5">
        <f t="shared" si="2"/>
        <v>5.3599999999999994</v>
      </c>
      <c r="E5">
        <f t="shared" si="0"/>
        <v>-0.63750000000000107</v>
      </c>
      <c r="F5">
        <f t="shared" si="3"/>
        <v>1.5556311190120198</v>
      </c>
      <c r="G5">
        <f t="shared" si="1"/>
        <v>1.5014367206895478</v>
      </c>
    </row>
    <row r="6" spans="1:8" x14ac:dyDescent="0.2">
      <c r="A6" t="s">
        <v>0</v>
      </c>
      <c r="B6">
        <v>23.07</v>
      </c>
      <c r="C6">
        <v>16.829999999999998</v>
      </c>
      <c r="D6">
        <f t="shared" si="2"/>
        <v>6.240000000000002</v>
      </c>
      <c r="E6">
        <f t="shared" si="0"/>
        <v>0.24250000000000149</v>
      </c>
      <c r="F6">
        <f t="shared" si="3"/>
        <v>0.84527928513039119</v>
      </c>
      <c r="G6">
        <f t="shared" si="1"/>
        <v>0.81583181412506423</v>
      </c>
    </row>
    <row r="7" spans="1:8" x14ac:dyDescent="0.2">
      <c r="A7" t="s">
        <v>0</v>
      </c>
      <c r="B7">
        <v>23.02</v>
      </c>
      <c r="C7">
        <v>16.27</v>
      </c>
      <c r="D7">
        <f t="shared" si="2"/>
        <v>6.75</v>
      </c>
      <c r="E7">
        <f t="shared" si="0"/>
        <v>0.7524999999999995</v>
      </c>
      <c r="F7">
        <f t="shared" si="3"/>
        <v>0.59357408028442837</v>
      </c>
      <c r="G7">
        <f t="shared" si="1"/>
        <v>0.57289540540599104</v>
      </c>
    </row>
    <row r="8" spans="1:8" x14ac:dyDescent="0.2">
      <c r="A8" t="s">
        <v>0</v>
      </c>
      <c r="B8">
        <v>21.77</v>
      </c>
      <c r="C8">
        <v>15.81</v>
      </c>
      <c r="D8">
        <f t="shared" si="2"/>
        <v>5.9599999999999991</v>
      </c>
      <c r="E8">
        <f t="shared" si="0"/>
        <v>-3.7500000000001421E-2</v>
      </c>
      <c r="F8">
        <f t="shared" si="3"/>
        <v>1.0263337838904252</v>
      </c>
      <c r="G8">
        <f t="shared" si="1"/>
        <v>0.99057881523738567</v>
      </c>
    </row>
    <row r="9" spans="1:8" x14ac:dyDescent="0.2">
      <c r="A9" t="s">
        <v>0</v>
      </c>
      <c r="B9">
        <v>21.23</v>
      </c>
      <c r="C9">
        <v>15.31</v>
      </c>
      <c r="D9">
        <f t="shared" si="2"/>
        <v>5.92</v>
      </c>
      <c r="E9">
        <f t="shared" si="0"/>
        <v>-7.7500000000000568E-2</v>
      </c>
      <c r="F9">
        <f t="shared" si="3"/>
        <v>1.0551879539819848</v>
      </c>
      <c r="G9">
        <f t="shared" si="1"/>
        <v>1.0184277763381406</v>
      </c>
    </row>
    <row r="11" spans="1:8" x14ac:dyDescent="0.2">
      <c r="A11" t="s">
        <v>1</v>
      </c>
      <c r="B11">
        <f>AVERAGE(B2:B9)</f>
        <v>21.922500000000003</v>
      </c>
      <c r="C11">
        <f>AVERAGE(C2:C9)</f>
        <v>15.924999999999999</v>
      </c>
      <c r="D11">
        <f>AVERAGE(D2:D9)</f>
        <v>5.9975000000000005</v>
      </c>
      <c r="E11">
        <f>AVERAGE(E2:E9)</f>
        <v>-6.6613381477509392E-16</v>
      </c>
      <c r="F11">
        <f>AVERAGE(F2:F9)</f>
        <v>1.0360950265673419</v>
      </c>
      <c r="G11">
        <f>F11/$F$11</f>
        <v>1</v>
      </c>
    </row>
    <row r="13" spans="1:8" x14ac:dyDescent="0.2">
      <c r="A13" t="s">
        <v>6</v>
      </c>
      <c r="B13">
        <v>18.510000000000002</v>
      </c>
      <c r="C13">
        <v>15.74</v>
      </c>
      <c r="D13">
        <f>B13-C13</f>
        <v>2.7700000000000014</v>
      </c>
      <c r="E13">
        <f t="shared" ref="E13:E20" si="4">D13-$D$11</f>
        <v>-3.2274999999999991</v>
      </c>
      <c r="F13">
        <f t="shared" ref="F13:F20" si="5">2^-E13</f>
        <v>9.366434728257115</v>
      </c>
      <c r="G13">
        <f t="shared" ref="G13:G20" si="6">F13/$F$11</f>
        <v>9.0401309610459126</v>
      </c>
      <c r="H13">
        <f>_xlfn.STDEV.P(G13:G20)</f>
        <v>0.73630249820353444</v>
      </c>
    </row>
    <row r="14" spans="1:8" x14ac:dyDescent="0.2">
      <c r="A14" t="s">
        <v>6</v>
      </c>
      <c r="B14">
        <v>19.48</v>
      </c>
      <c r="C14">
        <v>16.850000000000001</v>
      </c>
      <c r="D14">
        <f>B14-C14</f>
        <v>2.629999999999999</v>
      </c>
      <c r="E14">
        <f t="shared" si="4"/>
        <v>-3.3675000000000015</v>
      </c>
      <c r="F14">
        <f t="shared" si="5"/>
        <v>10.320922344590882</v>
      </c>
      <c r="G14">
        <f t="shared" si="6"/>
        <v>9.9613665541710468</v>
      </c>
    </row>
    <row r="15" spans="1:8" x14ac:dyDescent="0.2">
      <c r="A15" t="s">
        <v>6</v>
      </c>
      <c r="B15">
        <v>19.89</v>
      </c>
      <c r="C15">
        <v>16.95</v>
      </c>
      <c r="D15">
        <f t="shared" ref="D15:D20" si="7">B15-C15</f>
        <v>2.9400000000000013</v>
      </c>
      <c r="E15">
        <f t="shared" si="4"/>
        <v>-3.0574999999999992</v>
      </c>
      <c r="F15">
        <f t="shared" si="5"/>
        <v>8.3252869568357273</v>
      </c>
      <c r="G15">
        <f t="shared" si="6"/>
        <v>8.0352542415129697</v>
      </c>
    </row>
    <row r="16" spans="1:8" x14ac:dyDescent="0.2">
      <c r="A16" t="s">
        <v>6</v>
      </c>
      <c r="B16">
        <v>19.72</v>
      </c>
      <c r="C16">
        <v>17.010000000000002</v>
      </c>
      <c r="D16">
        <f t="shared" si="7"/>
        <v>2.7099999999999973</v>
      </c>
      <c r="E16">
        <f t="shared" si="4"/>
        <v>-3.2875000000000032</v>
      </c>
      <c r="F16">
        <f t="shared" si="5"/>
        <v>9.7641875053612797</v>
      </c>
      <c r="G16">
        <f t="shared" si="6"/>
        <v>9.4240270004101294</v>
      </c>
    </row>
    <row r="17" spans="1:8" x14ac:dyDescent="0.2">
      <c r="A17" t="s">
        <v>6</v>
      </c>
      <c r="B17">
        <v>21.21</v>
      </c>
      <c r="C17">
        <v>18.29</v>
      </c>
      <c r="D17">
        <f t="shared" si="7"/>
        <v>2.9200000000000017</v>
      </c>
      <c r="E17">
        <f t="shared" si="4"/>
        <v>-3.0774999999999988</v>
      </c>
      <c r="F17">
        <f t="shared" si="5"/>
        <v>8.4415036318558663</v>
      </c>
      <c r="G17">
        <f t="shared" si="6"/>
        <v>8.1474222107051144</v>
      </c>
    </row>
    <row r="18" spans="1:8" x14ac:dyDescent="0.2">
      <c r="A18" t="s">
        <v>6</v>
      </c>
      <c r="B18">
        <v>20.74</v>
      </c>
      <c r="C18">
        <v>17.940000000000001</v>
      </c>
      <c r="D18">
        <f t="shared" si="7"/>
        <v>2.7999999999999972</v>
      </c>
      <c r="E18">
        <f t="shared" si="4"/>
        <v>-3.1975000000000033</v>
      </c>
      <c r="F18">
        <f t="shared" si="5"/>
        <v>9.1736762888781342</v>
      </c>
      <c r="G18">
        <f t="shared" si="6"/>
        <v>8.8540877560924027</v>
      </c>
    </row>
    <row r="19" spans="1:8" x14ac:dyDescent="0.2">
      <c r="A19" t="s">
        <v>6</v>
      </c>
      <c r="B19">
        <v>20.63</v>
      </c>
      <c r="C19">
        <v>17.98</v>
      </c>
      <c r="D19">
        <f t="shared" si="7"/>
        <v>2.6499999999999986</v>
      </c>
      <c r="E19">
        <f t="shared" si="4"/>
        <v>-3.3475000000000019</v>
      </c>
      <c r="F19">
        <f t="shared" si="5"/>
        <v>10.17883115677181</v>
      </c>
      <c r="G19">
        <f t="shared" si="6"/>
        <v>9.8242254771698097</v>
      </c>
    </row>
    <row r="20" spans="1:8" x14ac:dyDescent="0.2">
      <c r="A20" t="s">
        <v>6</v>
      </c>
      <c r="B20">
        <v>20.32</v>
      </c>
      <c r="C20">
        <v>17.38</v>
      </c>
      <c r="D20">
        <f t="shared" si="7"/>
        <v>2.9400000000000013</v>
      </c>
      <c r="E20">
        <f t="shared" si="4"/>
        <v>-3.0574999999999992</v>
      </c>
      <c r="F20">
        <f t="shared" si="5"/>
        <v>8.3252869568357273</v>
      </c>
      <c r="G20">
        <f t="shared" si="6"/>
        <v>8.0352542415129697</v>
      </c>
    </row>
    <row r="22" spans="1:8" x14ac:dyDescent="0.2">
      <c r="A22" t="s">
        <v>1</v>
      </c>
      <c r="B22">
        <f>AVERAGE(B13:B20)</f>
        <v>20.0625</v>
      </c>
      <c r="C22">
        <f>AVERAGE(C13:C20)</f>
        <v>17.267500000000002</v>
      </c>
      <c r="D22">
        <f>AVERAGE(D13:D20)</f>
        <v>2.7949999999999995</v>
      </c>
      <c r="E22">
        <f>AVERAGE(E13:E20)</f>
        <v>-3.2025000000000006</v>
      </c>
      <c r="F22">
        <f>AVERAGE(F13:F20)</f>
        <v>9.2370161961733164</v>
      </c>
      <c r="G22">
        <f>F22/$F$11</f>
        <v>8.9152210553275424</v>
      </c>
    </row>
    <row r="24" spans="1:8" x14ac:dyDescent="0.2">
      <c r="A24" t="s">
        <v>7</v>
      </c>
      <c r="B24">
        <v>19.11</v>
      </c>
      <c r="C24">
        <v>14.55</v>
      </c>
      <c r="D24">
        <f>B24-C24</f>
        <v>4.5599999999999987</v>
      </c>
      <c r="E24">
        <f t="shared" ref="E24:E31" si="8">D24-$D$11</f>
        <v>-1.4375000000000018</v>
      </c>
      <c r="F24">
        <f t="shared" ref="F24:F31" si="9">2^-E24</f>
        <v>2.7085110938737889</v>
      </c>
      <c r="G24">
        <f t="shared" ref="G24:G31" si="10">F24/$F$11</f>
        <v>2.6141531658995438</v>
      </c>
      <c r="H24">
        <f>_xlfn.STDEV.P(G24:G31)</f>
        <v>0.45625790560149776</v>
      </c>
    </row>
    <row r="25" spans="1:8" x14ac:dyDescent="0.2">
      <c r="A25" t="s">
        <v>7</v>
      </c>
      <c r="B25">
        <v>19.260000000000002</v>
      </c>
      <c r="C25">
        <v>15.25</v>
      </c>
      <c r="D25">
        <f t="shared" ref="D25:D31" si="11">B25-C25</f>
        <v>4.0100000000000016</v>
      </c>
      <c r="E25">
        <f t="shared" si="8"/>
        <v>-1.9874999999999989</v>
      </c>
      <c r="F25">
        <f t="shared" si="9"/>
        <v>3.9654923498506451</v>
      </c>
      <c r="G25">
        <f t="shared" si="10"/>
        <v>3.8273442572044858</v>
      </c>
    </row>
    <row r="26" spans="1:8" x14ac:dyDescent="0.2">
      <c r="A26" t="s">
        <v>7</v>
      </c>
      <c r="B26">
        <v>19.39</v>
      </c>
      <c r="C26">
        <v>14.86</v>
      </c>
      <c r="D26">
        <f t="shared" si="11"/>
        <v>4.5300000000000011</v>
      </c>
      <c r="E26">
        <f t="shared" si="8"/>
        <v>-1.4674999999999994</v>
      </c>
      <c r="F26">
        <f t="shared" si="9"/>
        <v>2.7654226694575876</v>
      </c>
      <c r="G26">
        <f t="shared" si="10"/>
        <v>2.6690820808392779</v>
      </c>
    </row>
    <row r="27" spans="1:8" x14ac:dyDescent="0.2">
      <c r="A27" t="s">
        <v>7</v>
      </c>
      <c r="B27">
        <v>21.52</v>
      </c>
      <c r="C27">
        <v>17.29</v>
      </c>
      <c r="D27">
        <f t="shared" si="11"/>
        <v>4.2300000000000004</v>
      </c>
      <c r="E27">
        <f t="shared" si="8"/>
        <v>-1.7675000000000001</v>
      </c>
      <c r="F27">
        <f t="shared" si="9"/>
        <v>3.4046346700400956</v>
      </c>
      <c r="G27">
        <f t="shared" si="10"/>
        <v>3.2860254925843027</v>
      </c>
    </row>
    <row r="28" spans="1:8" x14ac:dyDescent="0.2">
      <c r="A28" t="s">
        <v>7</v>
      </c>
      <c r="B28">
        <v>20.97</v>
      </c>
      <c r="C28">
        <v>16.940000000000001</v>
      </c>
      <c r="D28">
        <f t="shared" si="11"/>
        <v>4.0299999999999976</v>
      </c>
      <c r="E28">
        <f t="shared" si="8"/>
        <v>-1.9675000000000029</v>
      </c>
      <c r="F28">
        <f t="shared" si="9"/>
        <v>3.9108982448409386</v>
      </c>
      <c r="G28">
        <f t="shared" si="10"/>
        <v>3.7746520778099173</v>
      </c>
    </row>
    <row r="29" spans="1:8" x14ac:dyDescent="0.2">
      <c r="A29" t="s">
        <v>7</v>
      </c>
      <c r="B29">
        <v>21.32</v>
      </c>
      <c r="C29">
        <v>16.899999999999999</v>
      </c>
      <c r="D29">
        <f t="shared" si="11"/>
        <v>4.4200000000000017</v>
      </c>
      <c r="E29">
        <f t="shared" si="8"/>
        <v>-1.5774999999999988</v>
      </c>
      <c r="F29">
        <f t="shared" si="9"/>
        <v>2.9845222307480763</v>
      </c>
      <c r="G29">
        <f t="shared" si="10"/>
        <v>2.8805487471897395</v>
      </c>
    </row>
    <row r="30" spans="1:8" x14ac:dyDescent="0.2">
      <c r="A30" t="s">
        <v>7</v>
      </c>
      <c r="B30">
        <v>20.260000000000002</v>
      </c>
      <c r="C30">
        <v>15.91</v>
      </c>
      <c r="D30">
        <f t="shared" si="11"/>
        <v>4.3500000000000014</v>
      </c>
      <c r="E30">
        <f t="shared" si="8"/>
        <v>-1.6474999999999991</v>
      </c>
      <c r="F30">
        <f t="shared" si="9"/>
        <v>3.1329027782601906</v>
      </c>
      <c r="G30">
        <f t="shared" si="10"/>
        <v>3.0237600779145954</v>
      </c>
    </row>
    <row r="31" spans="1:8" x14ac:dyDescent="0.2">
      <c r="A31" t="s">
        <v>7</v>
      </c>
      <c r="B31">
        <v>20.93</v>
      </c>
      <c r="C31">
        <v>16.84</v>
      </c>
      <c r="D31">
        <f t="shared" si="11"/>
        <v>4.09</v>
      </c>
      <c r="E31">
        <f t="shared" si="8"/>
        <v>-1.9075000000000006</v>
      </c>
      <c r="F31">
        <f t="shared" si="9"/>
        <v>3.7515843606080592</v>
      </c>
      <c r="G31">
        <f t="shared" si="10"/>
        <v>3.6208883011796043</v>
      </c>
    </row>
    <row r="33" spans="1:8" x14ac:dyDescent="0.2">
      <c r="A33" t="s">
        <v>1</v>
      </c>
      <c r="B33">
        <f>AVERAGE(B24:B31)</f>
        <v>20.344999999999999</v>
      </c>
      <c r="C33">
        <f>AVERAGE(C24:C31)</f>
        <v>16.067499999999999</v>
      </c>
      <c r="D33">
        <f>AVERAGE(D24:D31)</f>
        <v>4.2774999999999999</v>
      </c>
      <c r="E33">
        <f>AVERAGE(E24:E31)</f>
        <v>-1.7200000000000002</v>
      </c>
      <c r="F33">
        <f>AVERAGE(F24:F31)</f>
        <v>3.327996049709923</v>
      </c>
      <c r="G33">
        <f>F33/$F$11</f>
        <v>3.2120567750776834</v>
      </c>
    </row>
    <row r="35" spans="1:8" x14ac:dyDescent="0.2">
      <c r="A35" t="s">
        <v>8</v>
      </c>
      <c r="B35">
        <v>20.38</v>
      </c>
      <c r="C35">
        <v>16.27</v>
      </c>
      <c r="D35">
        <f t="shared" ref="D35:D42" si="12">B35-C35</f>
        <v>4.1099999999999994</v>
      </c>
      <c r="E35">
        <f t="shared" ref="E35:E42" si="13">D35-$D$11</f>
        <v>-1.8875000000000011</v>
      </c>
      <c r="F35">
        <f t="shared" ref="F35:F42" si="14">2^-E35</f>
        <v>3.6999351900974773</v>
      </c>
      <c r="G35">
        <f t="shared" ref="G35:G42" si="15">F35/$F$11</f>
        <v>3.5710384619407272</v>
      </c>
      <c r="H35">
        <f>_xlfn.STDEV.P(G35:G42)</f>
        <v>0.44452819121140003</v>
      </c>
    </row>
    <row r="36" spans="1:8" x14ac:dyDescent="0.2">
      <c r="A36" t="s">
        <v>8</v>
      </c>
      <c r="B36">
        <v>21.45</v>
      </c>
      <c r="C36">
        <v>17.18</v>
      </c>
      <c r="D36">
        <f t="shared" si="12"/>
        <v>4.2699999999999996</v>
      </c>
      <c r="E36">
        <f t="shared" si="13"/>
        <v>-1.7275000000000009</v>
      </c>
      <c r="F36">
        <f t="shared" si="14"/>
        <v>3.3115347559458956</v>
      </c>
      <c r="G36">
        <f t="shared" si="15"/>
        <v>3.1961689526850168</v>
      </c>
    </row>
    <row r="37" spans="1:8" x14ac:dyDescent="0.2">
      <c r="A37" t="s">
        <v>8</v>
      </c>
      <c r="B37">
        <v>21.98</v>
      </c>
      <c r="C37">
        <v>17.91</v>
      </c>
      <c r="D37">
        <f t="shared" si="12"/>
        <v>4.07</v>
      </c>
      <c r="E37">
        <f t="shared" si="13"/>
        <v>-1.9275000000000002</v>
      </c>
      <c r="F37">
        <f t="shared" si="14"/>
        <v>3.8039545266705557</v>
      </c>
      <c r="G37">
        <f t="shared" si="15"/>
        <v>3.6714340182418725</v>
      </c>
    </row>
    <row r="38" spans="1:8" x14ac:dyDescent="0.2">
      <c r="A38" t="s">
        <v>9</v>
      </c>
      <c r="B38">
        <v>19.809999999999999</v>
      </c>
      <c r="C38">
        <v>15.32</v>
      </c>
      <c r="D38">
        <f t="shared" si="12"/>
        <v>4.4899999999999984</v>
      </c>
      <c r="E38">
        <f t="shared" si="13"/>
        <v>-1.5075000000000021</v>
      </c>
      <c r="F38">
        <f t="shared" si="14"/>
        <v>2.8431692830174806</v>
      </c>
      <c r="G38">
        <f t="shared" si="15"/>
        <v>2.7441201917908118</v>
      </c>
    </row>
    <row r="39" spans="1:8" x14ac:dyDescent="0.2">
      <c r="A39" t="s">
        <v>8</v>
      </c>
      <c r="B39">
        <v>20.440000000000001</v>
      </c>
      <c r="C39">
        <v>16.53</v>
      </c>
      <c r="D39">
        <f t="shared" si="12"/>
        <v>3.91</v>
      </c>
      <c r="E39">
        <f t="shared" si="13"/>
        <v>-2.0875000000000004</v>
      </c>
      <c r="F39">
        <f t="shared" si="14"/>
        <v>4.2501094664606125</v>
      </c>
      <c r="G39">
        <f t="shared" si="15"/>
        <v>4.1020460068624534</v>
      </c>
    </row>
    <row r="40" spans="1:8" x14ac:dyDescent="0.2">
      <c r="A40" t="s">
        <v>8</v>
      </c>
      <c r="B40">
        <v>23.09</v>
      </c>
      <c r="C40">
        <v>18.89</v>
      </c>
      <c r="D40">
        <f t="shared" si="12"/>
        <v>4.1999999999999993</v>
      </c>
      <c r="E40">
        <f t="shared" si="13"/>
        <v>-1.7975000000000012</v>
      </c>
      <c r="F40">
        <f t="shared" si="14"/>
        <v>3.4761732817140492</v>
      </c>
      <c r="G40">
        <f t="shared" si="15"/>
        <v>3.3550718733115281</v>
      </c>
    </row>
    <row r="41" spans="1:8" x14ac:dyDescent="0.2">
      <c r="A41" t="s">
        <v>8</v>
      </c>
      <c r="B41">
        <v>20.079999999999998</v>
      </c>
      <c r="C41">
        <v>15.56</v>
      </c>
      <c r="D41">
        <f t="shared" si="12"/>
        <v>4.5199999999999978</v>
      </c>
      <c r="E41">
        <f t="shared" si="13"/>
        <v>-1.4775000000000027</v>
      </c>
      <c r="F41">
        <f t="shared" si="14"/>
        <v>2.7846577052629908</v>
      </c>
      <c r="G41">
        <f t="shared" si="15"/>
        <v>2.6876470148580522</v>
      </c>
    </row>
    <row r="42" spans="1:8" x14ac:dyDescent="0.2">
      <c r="A42" t="s">
        <v>8</v>
      </c>
      <c r="B42">
        <v>20.52</v>
      </c>
      <c r="C42">
        <v>16.22</v>
      </c>
      <c r="D42">
        <f t="shared" si="12"/>
        <v>4.3000000000000007</v>
      </c>
      <c r="E42">
        <f t="shared" si="13"/>
        <v>-1.6974999999999998</v>
      </c>
      <c r="F42">
        <f t="shared" si="14"/>
        <v>3.2433843561379776</v>
      </c>
      <c r="G42">
        <f t="shared" si="15"/>
        <v>3.1303927467768529</v>
      </c>
    </row>
    <row r="44" spans="1:8" x14ac:dyDescent="0.2">
      <c r="A44" t="s">
        <v>1</v>
      </c>
      <c r="B44">
        <f>AVERAGE(B35:B42)</f>
        <v>20.968750000000004</v>
      </c>
      <c r="C44">
        <f>AVERAGE(C35:C42)</f>
        <v>16.734999999999999</v>
      </c>
      <c r="D44">
        <f>AVERAGE(D35:D42)</f>
        <v>4.2337499999999988</v>
      </c>
      <c r="E44">
        <f>AVERAGE(E35:E42)</f>
        <v>-1.763750000000001</v>
      </c>
      <c r="F44">
        <f>AVERAGE(F35:F42)</f>
        <v>3.4266148206633802</v>
      </c>
      <c r="G44">
        <f>F44/$F$11</f>
        <v>3.3072399083084147</v>
      </c>
    </row>
    <row r="46" spans="1:8" x14ac:dyDescent="0.2">
      <c r="A46" t="s">
        <v>10</v>
      </c>
      <c r="B46">
        <v>22.23</v>
      </c>
      <c r="C46">
        <v>16.600000000000001</v>
      </c>
      <c r="D46">
        <f t="shared" ref="D46:D53" si="16">B46-C46</f>
        <v>5.629999999999999</v>
      </c>
      <c r="E46">
        <f t="shared" ref="E46:E53" si="17">D46-$D$11</f>
        <v>-0.36750000000000149</v>
      </c>
      <c r="F46">
        <f t="shared" ref="F46:F53" si="18">2^-E46</f>
        <v>1.2901152930738602</v>
      </c>
      <c r="G46">
        <f t="shared" ref="G46:G53" si="19">F46/$F$11</f>
        <v>1.2451708192713808</v>
      </c>
      <c r="H46">
        <f>_xlfn.STDEV.P(G46:G53)</f>
        <v>0.17558585293330467</v>
      </c>
    </row>
    <row r="47" spans="1:8" x14ac:dyDescent="0.2">
      <c r="A47" t="s">
        <v>10</v>
      </c>
      <c r="B47">
        <v>21.12</v>
      </c>
      <c r="C47">
        <v>15.02</v>
      </c>
      <c r="D47">
        <f t="shared" si="16"/>
        <v>6.1000000000000014</v>
      </c>
      <c r="E47">
        <f t="shared" si="17"/>
        <v>0.10250000000000092</v>
      </c>
      <c r="F47">
        <f t="shared" si="18"/>
        <v>0.9314175686297026</v>
      </c>
      <c r="G47">
        <f t="shared" si="19"/>
        <v>0.89896924967930469</v>
      </c>
    </row>
    <row r="48" spans="1:8" x14ac:dyDescent="0.2">
      <c r="A48" t="s">
        <v>10</v>
      </c>
      <c r="B48">
        <v>20.07</v>
      </c>
      <c r="C48">
        <v>14.11</v>
      </c>
      <c r="D48">
        <f t="shared" si="16"/>
        <v>5.9600000000000009</v>
      </c>
      <c r="E48">
        <f t="shared" si="17"/>
        <v>-3.7499999999999645E-2</v>
      </c>
      <c r="F48">
        <f t="shared" si="18"/>
        <v>1.0263337838904238</v>
      </c>
      <c r="G48">
        <f t="shared" si="19"/>
        <v>0.99057881523738445</v>
      </c>
    </row>
    <row r="49" spans="1:7" x14ac:dyDescent="0.2">
      <c r="A49" t="s">
        <v>10</v>
      </c>
      <c r="B49">
        <v>20.25</v>
      </c>
      <c r="C49">
        <v>14.62</v>
      </c>
      <c r="D49">
        <f t="shared" si="16"/>
        <v>5.6300000000000008</v>
      </c>
      <c r="E49">
        <f t="shared" si="17"/>
        <v>-0.36749999999999972</v>
      </c>
      <c r="F49">
        <f t="shared" si="18"/>
        <v>1.2901152930738586</v>
      </c>
      <c r="G49">
        <f t="shared" si="19"/>
        <v>1.2451708192713793</v>
      </c>
    </row>
    <row r="50" spans="1:7" x14ac:dyDescent="0.2">
      <c r="A50" t="s">
        <v>10</v>
      </c>
      <c r="B50">
        <v>22.78</v>
      </c>
      <c r="C50">
        <v>16.47</v>
      </c>
      <c r="D50">
        <f t="shared" si="16"/>
        <v>6.3100000000000023</v>
      </c>
      <c r="E50">
        <f t="shared" si="17"/>
        <v>0.31250000000000178</v>
      </c>
      <c r="F50">
        <f t="shared" si="18"/>
        <v>0.80524516597462614</v>
      </c>
      <c r="G50">
        <f t="shared" si="19"/>
        <v>0.7771923861486546</v>
      </c>
    </row>
    <row r="51" spans="1:7" x14ac:dyDescent="0.2">
      <c r="A51" t="s">
        <v>10</v>
      </c>
      <c r="B51">
        <v>19.21</v>
      </c>
      <c r="C51">
        <v>13.2</v>
      </c>
      <c r="D51">
        <f t="shared" si="16"/>
        <v>6.0100000000000016</v>
      </c>
      <c r="E51">
        <f t="shared" si="17"/>
        <v>1.2500000000001066E-2</v>
      </c>
      <c r="F51">
        <f t="shared" si="18"/>
        <v>0.99137308746266151</v>
      </c>
      <c r="G51">
        <f t="shared" si="19"/>
        <v>0.95683606430112167</v>
      </c>
    </row>
    <row r="52" spans="1:7" x14ac:dyDescent="0.2">
      <c r="A52" t="s">
        <v>10</v>
      </c>
      <c r="B52">
        <v>19.71</v>
      </c>
      <c r="C52">
        <v>14.12</v>
      </c>
      <c r="D52">
        <f t="shared" si="16"/>
        <v>5.5900000000000016</v>
      </c>
      <c r="E52">
        <f t="shared" si="17"/>
        <v>-0.40749999999999886</v>
      </c>
      <c r="F52">
        <f t="shared" si="18"/>
        <v>1.3263853707896769</v>
      </c>
      <c r="G52">
        <f t="shared" si="19"/>
        <v>1.2801773358415667</v>
      </c>
    </row>
    <row r="53" spans="1:7" x14ac:dyDescent="0.2">
      <c r="A53" t="s">
        <v>10</v>
      </c>
      <c r="B53">
        <v>22.56</v>
      </c>
      <c r="C53">
        <v>16.82</v>
      </c>
      <c r="D53">
        <f t="shared" si="16"/>
        <v>5.7399999999999984</v>
      </c>
      <c r="E53">
        <f t="shared" si="17"/>
        <v>-0.25750000000000206</v>
      </c>
      <c r="F53">
        <f t="shared" si="18"/>
        <v>1.1954054290244365</v>
      </c>
      <c r="G53">
        <f t="shared" si="19"/>
        <v>1.1537604161511146</v>
      </c>
    </row>
    <row r="55" spans="1:7" x14ac:dyDescent="0.2">
      <c r="A55" t="s">
        <v>1</v>
      </c>
      <c r="B55">
        <f>AVERAGE(B46:B53)</f>
        <v>20.991250000000001</v>
      </c>
      <c r="C55">
        <f>AVERAGE(C46:C53)</f>
        <v>15.120000000000001</v>
      </c>
      <c r="D55">
        <f>AVERAGE(D46:D53)</f>
        <v>5.8712499999999999</v>
      </c>
      <c r="E55">
        <f>AVERAGE(E46:E53)</f>
        <v>-0.12624999999999975</v>
      </c>
      <c r="F55">
        <f>AVERAGE(F46:F53)</f>
        <v>1.1070488739899058</v>
      </c>
      <c r="G55">
        <f>F55/$F$11</f>
        <v>1.0684819882377383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Elham</dc:creator>
  <cp:lastModifiedBy>nouri</cp:lastModifiedBy>
  <dcterms:created xsi:type="dcterms:W3CDTF">2020-10-24T17:38:53Z</dcterms:created>
  <dcterms:modified xsi:type="dcterms:W3CDTF">2020-11-11T11:23:48Z</dcterms:modified>
</cp:coreProperties>
</file>