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kohase/Dropbox/2022~2023大東諸島・離島ヒキ調査/オタマSociality論文用/Submitted items/"/>
    </mc:Choice>
  </mc:AlternateContent>
  <xr:revisionPtr revIDLastSave="0" documentId="13_ncr:1_{B490FDE7-96CC-7A40-9D03-E0D51C499D30}" xr6:coauthVersionLast="47" xr6:coauthVersionMax="47" xr10:uidLastSave="{00000000-0000-0000-0000-000000000000}"/>
  <bookViews>
    <workbookView xWindow="0" yWindow="500" windowWidth="33600" windowHeight="19180" activeTab="1" xr2:uid="{9F9B6B32-AE74-D84D-A504-0533DE1739E8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E27" i="2"/>
  <c r="D28" i="2"/>
  <c r="E28" i="2"/>
  <c r="C28" i="2"/>
  <c r="C27" i="2"/>
  <c r="D17" i="2"/>
  <c r="E17" i="2"/>
  <c r="C17" i="2"/>
  <c r="D16" i="2"/>
  <c r="E16" i="2"/>
  <c r="C16" i="2"/>
  <c r="E98" i="1"/>
  <c r="F98" i="1"/>
  <c r="G98" i="1"/>
  <c r="C98" i="1"/>
  <c r="E97" i="1"/>
  <c r="F97" i="1"/>
  <c r="G97" i="1"/>
  <c r="C97" i="1"/>
  <c r="E85" i="1"/>
  <c r="F85" i="1"/>
  <c r="G85" i="1"/>
  <c r="C85" i="1"/>
  <c r="E84" i="1"/>
  <c r="F84" i="1"/>
  <c r="G84" i="1"/>
  <c r="C84" i="1"/>
  <c r="E75" i="1"/>
  <c r="F75" i="1"/>
  <c r="G75" i="1"/>
  <c r="C75" i="1"/>
  <c r="E74" i="1"/>
  <c r="F74" i="1"/>
  <c r="G74" i="1"/>
  <c r="C74" i="1"/>
  <c r="E57" i="1"/>
  <c r="F57" i="1"/>
  <c r="G57" i="1"/>
  <c r="C57" i="1"/>
  <c r="E56" i="1"/>
  <c r="F56" i="1"/>
  <c r="G56" i="1"/>
  <c r="C56" i="1"/>
  <c r="E40" i="1"/>
  <c r="F40" i="1"/>
  <c r="G40" i="1"/>
  <c r="C40" i="1"/>
  <c r="E39" i="1"/>
  <c r="F39" i="1"/>
  <c r="G39" i="1"/>
  <c r="C39" i="1"/>
  <c r="E27" i="1"/>
  <c r="F27" i="1"/>
  <c r="G27" i="1"/>
  <c r="C27" i="1"/>
  <c r="E26" i="1"/>
  <c r="F26" i="1"/>
  <c r="G26" i="1"/>
  <c r="C26" i="1"/>
</calcChain>
</file>

<file path=xl/sharedStrings.xml><?xml version="1.0" encoding="utf-8"?>
<sst xmlns="http://schemas.openxmlformats.org/spreadsheetml/2006/main" count="286" uniqueCount="157">
  <si>
    <t>Sitmulisize</t>
    <phoneticPr fontId="1"/>
  </si>
  <si>
    <t>Sb24s</t>
    <phoneticPr fontId="1"/>
  </si>
  <si>
    <t>S</t>
    <phoneticPr fontId="1"/>
  </si>
  <si>
    <t>Sb25s</t>
    <phoneticPr fontId="1"/>
  </si>
  <si>
    <t>Sb26s</t>
    <phoneticPr fontId="1"/>
  </si>
  <si>
    <t>Sb29s</t>
    <phoneticPr fontId="1"/>
  </si>
  <si>
    <t>Sb30s</t>
    <phoneticPr fontId="1"/>
  </si>
  <si>
    <t>Sb33s</t>
    <phoneticPr fontId="1"/>
  </si>
  <si>
    <t>Sb34s</t>
    <phoneticPr fontId="1"/>
  </si>
  <si>
    <t>Sb39s</t>
    <phoneticPr fontId="1"/>
  </si>
  <si>
    <t>Sb41s</t>
    <phoneticPr fontId="1"/>
  </si>
  <si>
    <t>Sb42s</t>
    <phoneticPr fontId="1"/>
  </si>
  <si>
    <t>Sb43s</t>
    <phoneticPr fontId="1"/>
  </si>
  <si>
    <t>Sb44s</t>
    <phoneticPr fontId="1"/>
  </si>
  <si>
    <t>Sb45s</t>
    <phoneticPr fontId="1"/>
  </si>
  <si>
    <t>Sb46s</t>
    <phoneticPr fontId="1"/>
  </si>
  <si>
    <t>Sb49s</t>
    <phoneticPr fontId="1"/>
  </si>
  <si>
    <t>Sb50s</t>
    <phoneticPr fontId="1"/>
  </si>
  <si>
    <t>Sb51s</t>
    <phoneticPr fontId="1"/>
  </si>
  <si>
    <t>Sb52s</t>
    <phoneticPr fontId="1"/>
  </si>
  <si>
    <t>Sb53s</t>
    <phoneticPr fontId="1"/>
  </si>
  <si>
    <t>Sb54s</t>
    <phoneticPr fontId="1"/>
  </si>
  <si>
    <t>Sb55s</t>
    <phoneticPr fontId="1"/>
  </si>
  <si>
    <t>Sb1s</t>
    <phoneticPr fontId="1"/>
  </si>
  <si>
    <t>M</t>
    <phoneticPr fontId="1"/>
  </si>
  <si>
    <t>Sb2s</t>
    <phoneticPr fontId="1"/>
  </si>
  <si>
    <t>Bs26s</t>
    <phoneticPr fontId="1"/>
  </si>
  <si>
    <t>Sb40s</t>
    <phoneticPr fontId="1"/>
  </si>
  <si>
    <t>Sub44s</t>
    <phoneticPr fontId="1"/>
  </si>
  <si>
    <t>Sub46s</t>
    <phoneticPr fontId="1"/>
  </si>
  <si>
    <t>Sb14m</t>
    <phoneticPr fontId="1"/>
  </si>
  <si>
    <t>Sb18m</t>
    <phoneticPr fontId="1"/>
  </si>
  <si>
    <t>Sb21m</t>
    <phoneticPr fontId="1"/>
  </si>
  <si>
    <t>Sb23m</t>
    <phoneticPr fontId="1"/>
  </si>
  <si>
    <t>Sb27m</t>
    <phoneticPr fontId="1"/>
  </si>
  <si>
    <t>Sb28m</t>
    <phoneticPr fontId="1"/>
  </si>
  <si>
    <t>Sb31m</t>
    <phoneticPr fontId="1"/>
  </si>
  <si>
    <t>Sb32m</t>
    <phoneticPr fontId="1"/>
  </si>
  <si>
    <t>Sb35m</t>
    <phoneticPr fontId="1"/>
  </si>
  <si>
    <t>Sb36m</t>
    <phoneticPr fontId="1"/>
  </si>
  <si>
    <t>Sb37m</t>
    <phoneticPr fontId="1"/>
  </si>
  <si>
    <t>Sb38m</t>
    <phoneticPr fontId="1"/>
  </si>
  <si>
    <t>Sb47m</t>
    <phoneticPr fontId="1"/>
  </si>
  <si>
    <t>Sb48m</t>
    <phoneticPr fontId="1"/>
  </si>
  <si>
    <t>Medium</t>
    <phoneticPr fontId="1"/>
  </si>
  <si>
    <t>Sub1m</t>
    <phoneticPr fontId="1"/>
  </si>
  <si>
    <t>Sub3m</t>
    <phoneticPr fontId="1"/>
  </si>
  <si>
    <t>Sub4m</t>
    <phoneticPr fontId="1"/>
  </si>
  <si>
    <t>Sub5m</t>
    <phoneticPr fontId="1"/>
  </si>
  <si>
    <t>Sub6m</t>
    <phoneticPr fontId="1"/>
  </si>
  <si>
    <t>Sub9m</t>
    <phoneticPr fontId="1"/>
  </si>
  <si>
    <t>Sub11m</t>
    <phoneticPr fontId="1"/>
  </si>
  <si>
    <t>Sub12m</t>
    <phoneticPr fontId="1"/>
  </si>
  <si>
    <t>Small</t>
    <phoneticPr fontId="1"/>
  </si>
  <si>
    <t>Sb15l</t>
    <phoneticPr fontId="1"/>
  </si>
  <si>
    <t>Sb13l</t>
    <phoneticPr fontId="1"/>
  </si>
  <si>
    <t>Sb17l</t>
    <phoneticPr fontId="1"/>
  </si>
  <si>
    <t>Sb16l</t>
    <phoneticPr fontId="1"/>
  </si>
  <si>
    <t>Sb19l</t>
    <phoneticPr fontId="1"/>
  </si>
  <si>
    <t>Sb20l</t>
    <phoneticPr fontId="1"/>
  </si>
  <si>
    <t>Sb22l</t>
    <phoneticPr fontId="1"/>
  </si>
  <si>
    <t>Sub2L</t>
    <phoneticPr fontId="1"/>
  </si>
  <si>
    <t>Sub7l</t>
    <phoneticPr fontId="1"/>
  </si>
  <si>
    <t>Sub8l</t>
    <phoneticPr fontId="1"/>
  </si>
  <si>
    <t>Sub13l</t>
    <phoneticPr fontId="1"/>
  </si>
  <si>
    <t>Sb14l</t>
    <phoneticPr fontId="1"/>
  </si>
  <si>
    <t>Subject ID</t>
    <phoneticPr fontId="1"/>
  </si>
  <si>
    <t>Sub10m</t>
    <phoneticPr fontId="1"/>
  </si>
  <si>
    <t>Large</t>
    <phoneticPr fontId="1"/>
  </si>
  <si>
    <t>SVL (mm)</t>
    <phoneticPr fontId="1"/>
  </si>
  <si>
    <t>mean</t>
    <phoneticPr fontId="1"/>
  </si>
  <si>
    <t>SD</t>
    <phoneticPr fontId="1"/>
  </si>
  <si>
    <t>–</t>
    <phoneticPr fontId="1"/>
  </si>
  <si>
    <t>Time 4 (s)</t>
    <phoneticPr fontId="1"/>
  </si>
  <si>
    <t>Time 1(s)</t>
    <phoneticPr fontId="1"/>
  </si>
  <si>
    <t>Time 4-1 (s)</t>
    <phoneticPr fontId="1"/>
  </si>
  <si>
    <t>Sub45s</t>
    <phoneticPr fontId="1"/>
  </si>
  <si>
    <t>Sub51s</t>
    <phoneticPr fontId="1"/>
  </si>
  <si>
    <t>Sub50s</t>
    <phoneticPr fontId="1"/>
  </si>
  <si>
    <t>Sub52s</t>
    <phoneticPr fontId="1"/>
  </si>
  <si>
    <t>Sub42s</t>
    <phoneticPr fontId="1"/>
  </si>
  <si>
    <t>Sub60s</t>
    <phoneticPr fontId="1"/>
  </si>
  <si>
    <t>Sub49s</t>
    <phoneticPr fontId="1"/>
  </si>
  <si>
    <t>Sub61s</t>
    <phoneticPr fontId="1"/>
  </si>
  <si>
    <t>Sub62s</t>
    <phoneticPr fontId="1"/>
  </si>
  <si>
    <t>Sub63s</t>
    <phoneticPr fontId="1"/>
  </si>
  <si>
    <t>Small side (s)</t>
    <phoneticPr fontId="1"/>
  </si>
  <si>
    <t>Medium side (s)</t>
    <phoneticPr fontId="1"/>
  </si>
  <si>
    <t>Sub38m</t>
    <phoneticPr fontId="1"/>
  </si>
  <si>
    <t>Sub53m</t>
    <phoneticPr fontId="1"/>
  </si>
  <si>
    <t>Sub54m</t>
    <phoneticPr fontId="1"/>
  </si>
  <si>
    <t>Sub55m</t>
    <phoneticPr fontId="1"/>
  </si>
  <si>
    <t>Sub56m</t>
    <phoneticPr fontId="1"/>
  </si>
  <si>
    <t>Sub59m</t>
    <phoneticPr fontId="1"/>
  </si>
  <si>
    <t>Sub57m</t>
    <phoneticPr fontId="1"/>
  </si>
  <si>
    <t>Sub58m</t>
    <phoneticPr fontId="1"/>
  </si>
  <si>
    <t>Subject size</t>
    <phoneticPr fontId="1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</si>
  <si>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. Information for the grouping test (4 vs 1) of the small, medium and large tadpoles. Time 4 and 1 represent time spent on four stimuli side and time spent on one stimulus side, respectively. SD,  standard deviation. </t>
    </r>
    <phoneticPr fontId="1"/>
  </si>
  <si>
    <t>Fixed variable</t>
    <phoneticPr fontId="1"/>
  </si>
  <si>
    <t>Estimate ± SE</t>
    <phoneticPr fontId="1"/>
  </si>
  <si>
    <t xml:space="preserve"> z ratio</t>
    <phoneticPr fontId="1"/>
  </si>
  <si>
    <t>P</t>
    <phoneticPr fontId="1"/>
  </si>
  <si>
    <r>
      <t>Post hoc</t>
    </r>
    <r>
      <rPr>
        <vertAlign val="superscript"/>
        <sz val="12"/>
        <color theme="1"/>
        <rFont val="Times New Roman"/>
        <family val="1"/>
      </rPr>
      <t xml:space="preserve">† </t>
    </r>
    <phoneticPr fontId="1"/>
  </si>
  <si>
    <t>Subject M</t>
    <phoneticPr fontId="1"/>
  </si>
  <si>
    <t>&lt;.0001</t>
  </si>
  <si>
    <t>sub L:stim M - sub L:stim S</t>
    <phoneticPr fontId="1"/>
  </si>
  <si>
    <t>sub M:stim M - sub S:stim M</t>
    <phoneticPr fontId="1"/>
  </si>
  <si>
    <t>sub L:stim M - sub S:stim M</t>
    <phoneticPr fontId="1"/>
  </si>
  <si>
    <t>sub M:stim M - sub L:stim S</t>
    <phoneticPr fontId="1"/>
  </si>
  <si>
    <t>sub M:stim M - sub M:stim S</t>
    <phoneticPr fontId="1"/>
  </si>
  <si>
    <t xml:space="preserve">sub M:stim M - sub S:stim S </t>
    <phoneticPr fontId="1"/>
  </si>
  <si>
    <t>sub L:stim M - sub M:stim S</t>
    <phoneticPr fontId="1"/>
  </si>
  <si>
    <t>sub L:stim M - sub S:stim S</t>
    <phoneticPr fontId="1"/>
  </si>
  <si>
    <t>sub S:stim M - sub L:stim S</t>
    <phoneticPr fontId="1"/>
  </si>
  <si>
    <t>sub S:stim M - sub M:stim S</t>
    <phoneticPr fontId="1"/>
  </si>
  <si>
    <t>sub S:stim M: - sub S:stim S</t>
    <phoneticPr fontId="1"/>
  </si>
  <si>
    <t>sub L:stim S -  sub M:stim S</t>
    <phoneticPr fontId="1"/>
  </si>
  <si>
    <t>sub L:stim S - sub S:stim S</t>
    <phoneticPr fontId="1"/>
  </si>
  <si>
    <t>sub M:stim S - sub S:stim S</t>
    <phoneticPr fontId="1"/>
  </si>
  <si>
    <t>sub L:stim M -  sub M:stim M</t>
    <phoneticPr fontId="1"/>
  </si>
  <si>
    <t>Subject S</t>
    <phoneticPr fontId="1"/>
  </si>
  <si>
    <t xml:space="preserve"> -0.063 ± 0.160</t>
    <phoneticPr fontId="1"/>
  </si>
  <si>
    <t xml:space="preserve"> 1.312</t>
  </si>
  <si>
    <t>0.189</t>
  </si>
  <si>
    <t>0.233 ± 0.020</t>
    <phoneticPr fontId="1"/>
  </si>
  <si>
    <t>11.839</t>
  </si>
  <si>
    <t xml:space="preserve"> -0.394</t>
    <phoneticPr fontId="1"/>
  </si>
  <si>
    <t>0.694</t>
    <phoneticPr fontId="1"/>
  </si>
  <si>
    <t>-0.155 ± 0.027</t>
    <phoneticPr fontId="1"/>
  </si>
  <si>
    <t>0.206 ± 0.157</t>
    <phoneticPr fontId="1"/>
  </si>
  <si>
    <t xml:space="preserve"> -5.817</t>
  </si>
  <si>
    <t>-0.283 ± 0.029</t>
    <phoneticPr fontId="1"/>
  </si>
  <si>
    <t>-9.785</t>
    <phoneticPr fontId="1"/>
  </si>
  <si>
    <t>-0.206 ± 0.157</t>
  </si>
  <si>
    <t>0.063 ± 0.161</t>
    <phoneticPr fontId="1"/>
  </si>
  <si>
    <t>-0.233 ± 0.020</t>
    <phoneticPr fontId="1"/>
  </si>
  <si>
    <t>-0.015 ± 0.161</t>
    <phoneticPr fontId="1"/>
  </si>
  <si>
    <t>-0.156 ± 0.157</t>
    <phoneticPr fontId="1"/>
  </si>
  <si>
    <t>-0.269 ± 0.129</t>
    <phoneticPr fontId="1"/>
  </si>
  <si>
    <t>-0.296 ± 0.161</t>
    <phoneticPr fontId="1"/>
  </si>
  <si>
    <t>-0.078 ± 0.018</t>
    <phoneticPr fontId="1"/>
  </si>
  <si>
    <t>-0.220 ± 0.128</t>
    <phoneticPr fontId="1"/>
  </si>
  <si>
    <t>-0.027 ± 0.157</t>
    <phoneticPr fontId="1"/>
  </si>
  <si>
    <t>0.191 ± 0.129</t>
    <phoneticPr fontId="1"/>
  </si>
  <si>
    <t>0.050 ± 0.021</t>
    <phoneticPr fontId="1"/>
  </si>
  <si>
    <t>0.218 ± 0.161</t>
    <phoneticPr fontId="1"/>
  </si>
  <si>
    <t>0.077 ± 0.157</t>
    <phoneticPr fontId="1"/>
  </si>
  <si>
    <t>-0.142 ± 0.128</t>
    <phoneticPr fontId="1"/>
  </si>
  <si>
    <t>&lt; .0001</t>
    <phoneticPr fontId="1"/>
  </si>
  <si>
    <t>.0002</t>
    <phoneticPr fontId="1"/>
  </si>
  <si>
    <t>† Interacton between subject size and stimuli size</t>
    <phoneticPr fontId="1"/>
  </si>
  <si>
    <t>Stimuli size</t>
    <phoneticPr fontId="1"/>
  </si>
  <si>
    <t>Subject M × Stimuli size</t>
    <phoneticPr fontId="1"/>
  </si>
  <si>
    <t>Subject S × Stimuli size</t>
    <phoneticPr fontId="1"/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</si>
  <si>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>. Results of analyses of the generalized linear mixed model for the 4 vs 1 test. S, M, and L mean small,  medium, and large, respectively. Subject M, subject size is medium; Subject S, subject size is small. ×, the interaction between subject size and stimuli size. sub, subject; stim, stimuli. Bold indicates statistic significantly values.</t>
    </r>
    <phoneticPr fontId="1"/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</si>
  <si>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. Information for the size choice test (1 vs 1) of the small and medium tadpoles. Time M minus S represents time spent for the small stimuli side minus the medium stimuli side. SD,  standard deviation. </t>
    </r>
    <phoneticPr fontId="1"/>
  </si>
  <si>
    <t>Time M-S (s)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</si>
</sst>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176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3402-CE7E-5D4C-AFA5-F94432987408}">
  <dimension ref="A1:G99"/>
  <sheetViews>
    <sheetView zoomScale="87" workbookViewId="0">
      <selection activeCell="G11" sqref="G11"/>
    </sheetView>
  </sheetViews>
  <sheetFormatPr baseColWidth="10" defaultRowHeight="16"/>
  <cols>
    <col min="1" max="1" width="10.7109375" style="2"/>
    <col min="2" max="2" width="11.7109375" style="2" customWidth="1"/>
    <col min="3" max="3" width="12.140625" style="4" bestFit="1" customWidth="1"/>
    <col min="4" max="4" width="9.140625" style="2" bestFit="1" customWidth="1"/>
    <col min="5" max="5" width="9.85546875" style="2" customWidth="1"/>
    <col min="6" max="6" width="10.140625" style="2" customWidth="1"/>
    <col min="7" max="7" width="13" style="2" customWidth="1"/>
    <col min="8" max="16384" width="10.7109375" style="2"/>
  </cols>
  <sheetData>
    <row r="1" spans="1:7">
      <c r="A1" s="22" t="s">
        <v>97</v>
      </c>
      <c r="B1" s="22"/>
      <c r="C1" s="22"/>
      <c r="D1" s="22"/>
      <c r="E1" s="22"/>
      <c r="F1" s="22"/>
      <c r="G1" s="22"/>
    </row>
    <row r="2" spans="1:7" ht="36" customHeight="1">
      <c r="A2" s="23"/>
      <c r="B2" s="23"/>
      <c r="C2" s="23"/>
      <c r="D2" s="23"/>
      <c r="E2" s="23"/>
      <c r="F2" s="23"/>
      <c r="G2" s="23"/>
    </row>
    <row r="3" spans="1:7" ht="25" customHeight="1" thickBot="1">
      <c r="A3" s="9" t="s">
        <v>96</v>
      </c>
      <c r="B3" s="9" t="s">
        <v>66</v>
      </c>
      <c r="C3" s="9" t="s">
        <v>69</v>
      </c>
      <c r="D3" s="9" t="s">
        <v>0</v>
      </c>
      <c r="E3" s="9" t="s">
        <v>73</v>
      </c>
      <c r="F3" s="9" t="s">
        <v>74</v>
      </c>
      <c r="G3" s="9" t="s">
        <v>75</v>
      </c>
    </row>
    <row r="4" spans="1:7" ht="9" customHeight="1" thickTop="1"/>
    <row r="5" spans="1:7">
      <c r="A5" s="2" t="s">
        <v>53</v>
      </c>
      <c r="B5" s="2" t="s">
        <v>1</v>
      </c>
      <c r="C5" s="5">
        <v>14.1</v>
      </c>
      <c r="D5" s="2" t="s">
        <v>2</v>
      </c>
      <c r="E5" s="2">
        <v>2016</v>
      </c>
      <c r="F5" s="2">
        <v>869</v>
      </c>
      <c r="G5" s="2">
        <v>1147</v>
      </c>
    </row>
    <row r="6" spans="1:7">
      <c r="B6" s="2" t="s">
        <v>3</v>
      </c>
      <c r="C6" s="5">
        <v>14.4</v>
      </c>
      <c r="D6" s="2" t="s">
        <v>2</v>
      </c>
      <c r="E6" s="2">
        <v>1961</v>
      </c>
      <c r="F6" s="2">
        <v>1437</v>
      </c>
      <c r="G6" s="2">
        <v>524</v>
      </c>
    </row>
    <row r="7" spans="1:7">
      <c r="B7" s="2" t="s">
        <v>4</v>
      </c>
      <c r="C7" s="5">
        <v>13.6</v>
      </c>
      <c r="D7" s="2" t="s">
        <v>2</v>
      </c>
      <c r="E7" s="2">
        <v>1305</v>
      </c>
      <c r="F7" s="2">
        <v>2010</v>
      </c>
      <c r="G7" s="2">
        <v>-705</v>
      </c>
    </row>
    <row r="8" spans="1:7">
      <c r="B8" s="2" t="s">
        <v>5</v>
      </c>
      <c r="C8" s="5">
        <v>16.13</v>
      </c>
      <c r="D8" s="2" t="s">
        <v>2</v>
      </c>
      <c r="E8" s="2">
        <v>1702</v>
      </c>
      <c r="F8" s="2">
        <v>633</v>
      </c>
      <c r="G8" s="2">
        <v>1069</v>
      </c>
    </row>
    <row r="9" spans="1:7">
      <c r="B9" s="2" t="s">
        <v>6</v>
      </c>
      <c r="C9" s="5">
        <v>16.100000000000001</v>
      </c>
      <c r="D9" s="2" t="s">
        <v>2</v>
      </c>
      <c r="E9" s="2">
        <v>1386</v>
      </c>
      <c r="F9" s="2">
        <v>1333</v>
      </c>
      <c r="G9" s="2">
        <v>53</v>
      </c>
    </row>
    <row r="10" spans="1:7">
      <c r="B10" s="2" t="s">
        <v>7</v>
      </c>
      <c r="C10" s="5">
        <v>15.31</v>
      </c>
      <c r="D10" s="2" t="s">
        <v>2</v>
      </c>
      <c r="E10" s="2">
        <v>1046</v>
      </c>
      <c r="F10" s="2">
        <v>1379</v>
      </c>
      <c r="G10" s="2">
        <v>-333</v>
      </c>
    </row>
    <row r="11" spans="1:7">
      <c r="B11" s="2" t="s">
        <v>8</v>
      </c>
      <c r="C11" s="5">
        <v>14.56</v>
      </c>
      <c r="D11" s="2" t="s">
        <v>2</v>
      </c>
      <c r="E11" s="2">
        <v>944</v>
      </c>
      <c r="F11" s="2">
        <v>930</v>
      </c>
      <c r="G11" s="2">
        <v>14</v>
      </c>
    </row>
    <row r="12" spans="1:7">
      <c r="B12" s="2" t="s">
        <v>9</v>
      </c>
      <c r="C12" s="5">
        <v>17.07</v>
      </c>
      <c r="D12" s="2" t="s">
        <v>2</v>
      </c>
      <c r="E12" s="2">
        <v>1915</v>
      </c>
      <c r="F12" s="2">
        <v>1283</v>
      </c>
      <c r="G12" s="2">
        <v>632</v>
      </c>
    </row>
    <row r="13" spans="1:7">
      <c r="B13" s="2" t="s">
        <v>10</v>
      </c>
      <c r="C13" s="5">
        <v>15.07</v>
      </c>
      <c r="D13" s="2" t="s">
        <v>2</v>
      </c>
      <c r="E13" s="2">
        <v>1398</v>
      </c>
      <c r="F13" s="2">
        <v>1708</v>
      </c>
      <c r="G13" s="2">
        <v>-310</v>
      </c>
    </row>
    <row r="14" spans="1:7">
      <c r="B14" s="2" t="s">
        <v>11</v>
      </c>
      <c r="C14" s="5">
        <v>13.62</v>
      </c>
      <c r="D14" s="2" t="s">
        <v>2</v>
      </c>
      <c r="E14" s="2">
        <v>1194</v>
      </c>
      <c r="F14" s="2">
        <v>1727</v>
      </c>
      <c r="G14" s="2">
        <v>-533</v>
      </c>
    </row>
    <row r="15" spans="1:7">
      <c r="B15" s="2" t="s">
        <v>12</v>
      </c>
      <c r="C15" s="5">
        <v>18.23</v>
      </c>
      <c r="D15" s="2" t="s">
        <v>2</v>
      </c>
      <c r="E15" s="2">
        <v>1761</v>
      </c>
      <c r="F15" s="2">
        <v>1422</v>
      </c>
      <c r="G15" s="2">
        <v>339</v>
      </c>
    </row>
    <row r="16" spans="1:7">
      <c r="B16" s="2" t="s">
        <v>13</v>
      </c>
      <c r="C16" s="5">
        <v>16.5</v>
      </c>
      <c r="D16" s="2" t="s">
        <v>2</v>
      </c>
      <c r="E16" s="2">
        <v>1932</v>
      </c>
      <c r="F16" s="2">
        <v>1340</v>
      </c>
      <c r="G16" s="2">
        <v>592</v>
      </c>
    </row>
    <row r="17" spans="2:7">
      <c r="B17" s="2" t="s">
        <v>14</v>
      </c>
      <c r="C17" s="5">
        <v>16.5</v>
      </c>
      <c r="D17" s="2" t="s">
        <v>2</v>
      </c>
      <c r="E17" s="2">
        <v>1674</v>
      </c>
      <c r="F17" s="2">
        <v>1494</v>
      </c>
      <c r="G17" s="2">
        <v>180</v>
      </c>
    </row>
    <row r="18" spans="2:7">
      <c r="B18" s="2" t="s">
        <v>15</v>
      </c>
      <c r="C18" s="5">
        <v>10.5</v>
      </c>
      <c r="D18" s="2" t="s">
        <v>2</v>
      </c>
      <c r="E18" s="2">
        <v>1579</v>
      </c>
      <c r="F18" s="2">
        <v>1582</v>
      </c>
      <c r="G18" s="2">
        <v>-3</v>
      </c>
    </row>
    <row r="19" spans="2:7">
      <c r="B19" s="2" t="s">
        <v>16</v>
      </c>
      <c r="C19" s="5">
        <v>17.61</v>
      </c>
      <c r="D19" s="2" t="s">
        <v>2</v>
      </c>
      <c r="E19" s="2">
        <v>1912</v>
      </c>
      <c r="F19" s="2">
        <v>1131</v>
      </c>
      <c r="G19" s="2">
        <v>781</v>
      </c>
    </row>
    <row r="20" spans="2:7">
      <c r="B20" s="2" t="s">
        <v>17</v>
      </c>
      <c r="C20" s="5">
        <v>16.22</v>
      </c>
      <c r="D20" s="2" t="s">
        <v>2</v>
      </c>
      <c r="E20" s="2">
        <v>2126</v>
      </c>
      <c r="F20" s="2">
        <v>419</v>
      </c>
      <c r="G20" s="2">
        <v>1707</v>
      </c>
    </row>
    <row r="21" spans="2:7">
      <c r="B21" s="2" t="s">
        <v>18</v>
      </c>
      <c r="C21" s="5">
        <v>15.75</v>
      </c>
      <c r="D21" s="2" t="s">
        <v>2</v>
      </c>
      <c r="E21" s="2">
        <v>2310</v>
      </c>
      <c r="F21" s="2">
        <v>472</v>
      </c>
      <c r="G21" s="2">
        <v>1838</v>
      </c>
    </row>
    <row r="22" spans="2:7">
      <c r="B22" s="2" t="s">
        <v>19</v>
      </c>
      <c r="C22" s="5">
        <v>16.940000000000001</v>
      </c>
      <c r="D22" s="2" t="s">
        <v>2</v>
      </c>
      <c r="E22" s="2">
        <v>1864</v>
      </c>
      <c r="F22" s="2">
        <v>1302</v>
      </c>
      <c r="G22" s="2">
        <v>562</v>
      </c>
    </row>
    <row r="23" spans="2:7">
      <c r="B23" s="2" t="s">
        <v>20</v>
      </c>
      <c r="C23" s="5">
        <v>16.54</v>
      </c>
      <c r="D23" s="2" t="s">
        <v>2</v>
      </c>
      <c r="E23" s="2">
        <v>1800</v>
      </c>
      <c r="F23" s="2">
        <v>1795</v>
      </c>
      <c r="G23" s="2">
        <v>5</v>
      </c>
    </row>
    <row r="24" spans="2:7">
      <c r="B24" s="2" t="s">
        <v>21</v>
      </c>
      <c r="C24" s="5">
        <v>16.739999999999998</v>
      </c>
      <c r="D24" s="2" t="s">
        <v>2</v>
      </c>
      <c r="E24" s="2">
        <v>1562</v>
      </c>
      <c r="F24" s="2">
        <v>1489</v>
      </c>
      <c r="G24" s="2">
        <v>73</v>
      </c>
    </row>
    <row r="25" spans="2:7">
      <c r="B25" s="2" t="s">
        <v>22</v>
      </c>
      <c r="C25" s="5">
        <v>17.420000000000002</v>
      </c>
      <c r="D25" s="2" t="s">
        <v>2</v>
      </c>
      <c r="E25" s="2">
        <v>2096</v>
      </c>
      <c r="F25" s="2">
        <v>1234</v>
      </c>
      <c r="G25" s="2">
        <v>862</v>
      </c>
    </row>
    <row r="26" spans="2:7">
      <c r="B26" s="3" t="s">
        <v>70</v>
      </c>
      <c r="C26" s="6">
        <f>AVERAGE(C5:C25)</f>
        <v>15.662380952380953</v>
      </c>
      <c r="D26" s="3" t="s">
        <v>72</v>
      </c>
      <c r="E26" s="6">
        <f t="shared" ref="E26:G26" si="0">AVERAGE(E5:E25)</f>
        <v>1689.6666666666667</v>
      </c>
      <c r="F26" s="6">
        <f t="shared" si="0"/>
        <v>1285.1904761904761</v>
      </c>
      <c r="G26" s="6">
        <f t="shared" si="0"/>
        <v>404.47619047619048</v>
      </c>
    </row>
    <row r="27" spans="2:7">
      <c r="B27" s="3" t="s">
        <v>71</v>
      </c>
      <c r="C27" s="6">
        <f>STDEVA(C5:C25)</f>
        <v>1.7600025703444346</v>
      </c>
      <c r="D27" s="3" t="s">
        <v>72</v>
      </c>
      <c r="E27" s="6">
        <f t="shared" ref="E27:G27" si="1">STDEVA(E5:E25)</f>
        <v>367.23389458672415</v>
      </c>
      <c r="F27" s="6">
        <f t="shared" si="1"/>
        <v>421.38350929380465</v>
      </c>
      <c r="G27" s="6">
        <f t="shared" si="1"/>
        <v>676.45943108568008</v>
      </c>
    </row>
    <row r="28" spans="2:7">
      <c r="B28" s="2" t="s">
        <v>23</v>
      </c>
      <c r="C28" s="5">
        <v>13.2</v>
      </c>
      <c r="D28" s="2" t="s">
        <v>24</v>
      </c>
      <c r="E28" s="2">
        <v>1661</v>
      </c>
      <c r="F28" s="2">
        <v>1553</v>
      </c>
      <c r="G28" s="2">
        <v>108</v>
      </c>
    </row>
    <row r="29" spans="2:7">
      <c r="B29" s="2" t="s">
        <v>25</v>
      </c>
      <c r="C29" s="5">
        <v>10.5</v>
      </c>
      <c r="D29" s="2" t="s">
        <v>24</v>
      </c>
      <c r="E29" s="2">
        <v>1029</v>
      </c>
      <c r="F29" s="2">
        <v>1291</v>
      </c>
      <c r="G29" s="2">
        <v>-262</v>
      </c>
    </row>
    <row r="30" spans="2:7">
      <c r="B30" s="2" t="s">
        <v>26</v>
      </c>
      <c r="C30" s="5">
        <v>13.6</v>
      </c>
      <c r="D30" s="2" t="s">
        <v>24</v>
      </c>
      <c r="E30" s="2">
        <v>1877</v>
      </c>
      <c r="F30" s="2">
        <v>1515</v>
      </c>
      <c r="G30" s="2">
        <v>362</v>
      </c>
    </row>
    <row r="31" spans="2:7">
      <c r="B31" s="2" t="s">
        <v>5</v>
      </c>
      <c r="C31" s="5">
        <v>16.13</v>
      </c>
      <c r="D31" s="2" t="s">
        <v>24</v>
      </c>
      <c r="E31" s="2">
        <v>2116</v>
      </c>
      <c r="F31" s="2">
        <v>1258</v>
      </c>
      <c r="G31" s="2">
        <v>858</v>
      </c>
    </row>
    <row r="32" spans="2:7">
      <c r="B32" s="2" t="s">
        <v>6</v>
      </c>
      <c r="C32" s="5">
        <v>16.100000000000001</v>
      </c>
      <c r="D32" s="2" t="s">
        <v>24</v>
      </c>
      <c r="E32" s="2">
        <v>1560</v>
      </c>
      <c r="F32" s="2">
        <v>781</v>
      </c>
      <c r="G32" s="2">
        <v>779</v>
      </c>
    </row>
    <row r="33" spans="1:7">
      <c r="B33" s="2" t="s">
        <v>1</v>
      </c>
      <c r="C33" s="5">
        <v>14.7</v>
      </c>
      <c r="D33" s="2" t="s">
        <v>24</v>
      </c>
      <c r="E33" s="2">
        <v>1733</v>
      </c>
      <c r="F33" s="2">
        <v>1109</v>
      </c>
      <c r="G33" s="2">
        <v>624</v>
      </c>
    </row>
    <row r="34" spans="1:7">
      <c r="B34" s="2" t="s">
        <v>3</v>
      </c>
      <c r="C34" s="5">
        <v>15.57</v>
      </c>
      <c r="D34" s="2" t="s">
        <v>24</v>
      </c>
      <c r="E34" s="2">
        <v>1845</v>
      </c>
      <c r="F34" s="2">
        <v>1743</v>
      </c>
      <c r="G34" s="2">
        <v>102</v>
      </c>
    </row>
    <row r="35" spans="1:7">
      <c r="B35" s="2" t="s">
        <v>27</v>
      </c>
      <c r="C35" s="5">
        <v>17.559999999999999</v>
      </c>
      <c r="D35" s="2" t="s">
        <v>24</v>
      </c>
      <c r="E35" s="2">
        <v>2256</v>
      </c>
      <c r="F35" s="2">
        <v>1074</v>
      </c>
      <c r="G35" s="2">
        <v>1182</v>
      </c>
    </row>
    <row r="36" spans="1:7">
      <c r="B36" s="2" t="s">
        <v>10</v>
      </c>
      <c r="C36" s="5">
        <v>14.7</v>
      </c>
      <c r="D36" s="2" t="s">
        <v>24</v>
      </c>
      <c r="E36" s="2">
        <v>1424</v>
      </c>
      <c r="F36" s="2">
        <v>1829</v>
      </c>
      <c r="G36" s="2">
        <v>-405</v>
      </c>
    </row>
    <row r="37" spans="1:7">
      <c r="B37" s="2" t="s">
        <v>28</v>
      </c>
      <c r="C37" s="5">
        <v>17.13</v>
      </c>
      <c r="D37" s="2" t="s">
        <v>24</v>
      </c>
      <c r="E37" s="2">
        <v>2348</v>
      </c>
      <c r="F37" s="2">
        <v>730</v>
      </c>
      <c r="G37" s="2">
        <v>1618</v>
      </c>
    </row>
    <row r="38" spans="1:7">
      <c r="B38" s="2" t="s">
        <v>29</v>
      </c>
      <c r="C38" s="5">
        <v>15.65</v>
      </c>
      <c r="D38" s="2" t="s">
        <v>24</v>
      </c>
      <c r="E38" s="2">
        <v>1882</v>
      </c>
      <c r="F38" s="2">
        <v>1339</v>
      </c>
      <c r="G38" s="2">
        <v>543</v>
      </c>
    </row>
    <row r="39" spans="1:7">
      <c r="B39" s="3" t="s">
        <v>70</v>
      </c>
      <c r="C39" s="6">
        <f>AVERAGE(C28:C38)</f>
        <v>14.985454545454546</v>
      </c>
      <c r="D39" s="3" t="s">
        <v>72</v>
      </c>
      <c r="E39" s="6">
        <f t="shared" ref="E39:G39" si="2">AVERAGE(E28:E38)</f>
        <v>1793.7272727272727</v>
      </c>
      <c r="F39" s="6">
        <f t="shared" si="2"/>
        <v>1292.909090909091</v>
      </c>
      <c r="G39" s="6">
        <f t="shared" si="2"/>
        <v>500.81818181818181</v>
      </c>
    </row>
    <row r="40" spans="1:7">
      <c r="B40" s="3" t="s">
        <v>71</v>
      </c>
      <c r="C40" s="6">
        <f>STDEVA(C28:C38)</f>
        <v>1.9988114650279647</v>
      </c>
      <c r="D40" s="3" t="s">
        <v>72</v>
      </c>
      <c r="E40" s="6">
        <f t="shared" ref="E40:G40" si="3">STDEVA(E28:E38)</f>
        <v>379.4164179128494</v>
      </c>
      <c r="F40" s="6">
        <f t="shared" si="3"/>
        <v>356.50454542556821</v>
      </c>
      <c r="G40" s="6">
        <f t="shared" si="3"/>
        <v>605.7269711977201</v>
      </c>
    </row>
    <row r="41" spans="1:7" ht="13" customHeight="1">
      <c r="B41" s="3"/>
    </row>
    <row r="42" spans="1:7">
      <c r="A42" s="2" t="s">
        <v>44</v>
      </c>
      <c r="B42" s="2" t="s">
        <v>30</v>
      </c>
      <c r="C42" s="5">
        <v>33</v>
      </c>
      <c r="D42" s="2" t="s">
        <v>2</v>
      </c>
      <c r="E42" s="2">
        <v>1036</v>
      </c>
      <c r="F42" s="2">
        <v>2067</v>
      </c>
      <c r="G42" s="2">
        <v>-1031</v>
      </c>
    </row>
    <row r="43" spans="1:7">
      <c r="B43" s="2" t="s">
        <v>31</v>
      </c>
      <c r="C43" s="5">
        <v>33.6</v>
      </c>
      <c r="D43" s="2" t="s">
        <v>2</v>
      </c>
      <c r="E43" s="2">
        <v>1989</v>
      </c>
      <c r="F43" s="2">
        <v>1104</v>
      </c>
      <c r="G43" s="2">
        <v>885</v>
      </c>
    </row>
    <row r="44" spans="1:7">
      <c r="B44" s="2" t="s">
        <v>32</v>
      </c>
      <c r="C44" s="5">
        <v>32.700000000000003</v>
      </c>
      <c r="D44" s="2" t="s">
        <v>2</v>
      </c>
      <c r="E44" s="2">
        <v>720</v>
      </c>
      <c r="F44" s="2">
        <v>2169</v>
      </c>
      <c r="G44" s="2">
        <v>-1449</v>
      </c>
    </row>
    <row r="45" spans="1:7">
      <c r="B45" s="2" t="s">
        <v>33</v>
      </c>
      <c r="C45" s="5">
        <v>31.45</v>
      </c>
      <c r="D45" s="2" t="s">
        <v>2</v>
      </c>
      <c r="E45" s="2">
        <v>1586</v>
      </c>
      <c r="F45" s="2">
        <v>1650</v>
      </c>
      <c r="G45" s="2">
        <v>-64</v>
      </c>
    </row>
    <row r="46" spans="1:7">
      <c r="B46" s="2" t="s">
        <v>34</v>
      </c>
      <c r="C46" s="5">
        <v>31.09</v>
      </c>
      <c r="D46" s="2" t="s">
        <v>2</v>
      </c>
      <c r="E46" s="2">
        <v>1388</v>
      </c>
      <c r="F46" s="2">
        <v>1934</v>
      </c>
      <c r="G46" s="2">
        <v>-546</v>
      </c>
    </row>
    <row r="47" spans="1:7">
      <c r="B47" s="2" t="s">
        <v>35</v>
      </c>
      <c r="C47" s="5">
        <v>26.56</v>
      </c>
      <c r="D47" s="2" t="s">
        <v>2</v>
      </c>
      <c r="E47" s="2">
        <v>1435</v>
      </c>
      <c r="F47" s="2">
        <v>1653</v>
      </c>
      <c r="G47" s="2">
        <v>-218</v>
      </c>
    </row>
    <row r="48" spans="1:7">
      <c r="B48" s="2" t="s">
        <v>36</v>
      </c>
      <c r="C48" s="5">
        <v>26.62</v>
      </c>
      <c r="D48" s="2" t="s">
        <v>2</v>
      </c>
      <c r="E48" s="2">
        <v>841</v>
      </c>
      <c r="F48" s="2">
        <v>2587</v>
      </c>
      <c r="G48" s="2">
        <v>-1746</v>
      </c>
    </row>
    <row r="49" spans="2:7">
      <c r="B49" s="2" t="s">
        <v>37</v>
      </c>
      <c r="C49" s="5">
        <v>27.09</v>
      </c>
      <c r="D49" s="2" t="s">
        <v>2</v>
      </c>
      <c r="E49" s="2">
        <v>1312</v>
      </c>
      <c r="F49" s="2">
        <v>1979</v>
      </c>
      <c r="G49" s="2">
        <v>-667</v>
      </c>
    </row>
    <row r="50" spans="2:7">
      <c r="B50" s="2" t="s">
        <v>38</v>
      </c>
      <c r="C50" s="5">
        <v>25.69</v>
      </c>
      <c r="D50" s="2" t="s">
        <v>2</v>
      </c>
      <c r="E50" s="2">
        <v>1421</v>
      </c>
      <c r="F50" s="2">
        <v>1767</v>
      </c>
      <c r="G50" s="2">
        <v>-346</v>
      </c>
    </row>
    <row r="51" spans="2:7">
      <c r="B51" s="2" t="s">
        <v>39</v>
      </c>
      <c r="C51" s="5">
        <v>26.91</v>
      </c>
      <c r="D51" s="2" t="s">
        <v>2</v>
      </c>
      <c r="E51" s="2">
        <v>1247</v>
      </c>
      <c r="F51" s="2">
        <v>2209</v>
      </c>
      <c r="G51" s="2">
        <v>-962</v>
      </c>
    </row>
    <row r="52" spans="2:7">
      <c r="B52" s="2" t="s">
        <v>40</v>
      </c>
      <c r="C52" s="5">
        <v>24.6</v>
      </c>
      <c r="D52" s="2" t="s">
        <v>2</v>
      </c>
      <c r="E52" s="2">
        <v>2325</v>
      </c>
      <c r="F52" s="2">
        <v>974</v>
      </c>
      <c r="G52" s="2">
        <v>1351</v>
      </c>
    </row>
    <row r="53" spans="2:7">
      <c r="B53" s="2" t="s">
        <v>41</v>
      </c>
      <c r="C53" s="5">
        <v>27.1</v>
      </c>
      <c r="D53" s="2" t="s">
        <v>2</v>
      </c>
      <c r="E53" s="2">
        <v>2199</v>
      </c>
      <c r="F53" s="2">
        <v>1095</v>
      </c>
      <c r="G53" s="2">
        <v>1104</v>
      </c>
    </row>
    <row r="54" spans="2:7">
      <c r="B54" s="2" t="s">
        <v>42</v>
      </c>
      <c r="C54" s="5">
        <v>27</v>
      </c>
      <c r="D54" s="2" t="s">
        <v>2</v>
      </c>
      <c r="E54" s="2">
        <v>1370</v>
      </c>
      <c r="F54" s="2">
        <v>1173</v>
      </c>
      <c r="G54" s="2">
        <v>197</v>
      </c>
    </row>
    <row r="55" spans="2:7">
      <c r="B55" s="2" t="s">
        <v>43</v>
      </c>
      <c r="C55" s="5">
        <v>25.5</v>
      </c>
      <c r="D55" s="2" t="s">
        <v>2</v>
      </c>
      <c r="E55" s="2">
        <v>1134</v>
      </c>
      <c r="F55" s="2">
        <v>2330</v>
      </c>
      <c r="G55" s="2">
        <v>-1196</v>
      </c>
    </row>
    <row r="56" spans="2:7">
      <c r="B56" s="3" t="s">
        <v>70</v>
      </c>
      <c r="C56" s="6">
        <f>AVERAGE(C42:C55)</f>
        <v>28.493571428571435</v>
      </c>
      <c r="D56" s="3" t="s">
        <v>72</v>
      </c>
      <c r="E56" s="6">
        <f t="shared" ref="E56:G56" si="4">AVERAGE(E42:E55)</f>
        <v>1428.7857142857142</v>
      </c>
      <c r="F56" s="6">
        <f t="shared" si="4"/>
        <v>1763.6428571428571</v>
      </c>
      <c r="G56" s="6">
        <f t="shared" si="4"/>
        <v>-334.85714285714283</v>
      </c>
    </row>
    <row r="57" spans="2:7">
      <c r="B57" s="3" t="s">
        <v>71</v>
      </c>
      <c r="C57" s="6">
        <f>STDEVA(C42:C55)</f>
        <v>3.1309905219197458</v>
      </c>
      <c r="D57" s="3" t="s">
        <v>72</v>
      </c>
      <c r="E57" s="6">
        <f t="shared" ref="E57:G57" si="5">STDEVA(E42:E55)</f>
        <v>470.34670985617362</v>
      </c>
      <c r="F57" s="6">
        <f t="shared" si="5"/>
        <v>512.04981836098398</v>
      </c>
      <c r="G57" s="6">
        <f t="shared" si="5"/>
        <v>951.82091537486974</v>
      </c>
    </row>
    <row r="58" spans="2:7">
      <c r="B58" s="2" t="s">
        <v>45</v>
      </c>
      <c r="C58" s="5">
        <v>30.5</v>
      </c>
      <c r="D58" s="2" t="s">
        <v>24</v>
      </c>
      <c r="E58" s="2">
        <v>2203</v>
      </c>
      <c r="F58" s="2">
        <v>1096</v>
      </c>
      <c r="G58" s="2">
        <v>1107</v>
      </c>
    </row>
    <row r="59" spans="2:7">
      <c r="B59" s="2" t="s">
        <v>46</v>
      </c>
      <c r="C59" s="5">
        <v>30.12</v>
      </c>
      <c r="D59" s="2" t="s">
        <v>24</v>
      </c>
      <c r="E59" s="2">
        <v>1697</v>
      </c>
      <c r="F59" s="2">
        <v>1352</v>
      </c>
      <c r="G59" s="2">
        <v>345</v>
      </c>
    </row>
    <row r="60" spans="2:7">
      <c r="B60" s="2" t="s">
        <v>47</v>
      </c>
      <c r="C60" s="5">
        <v>27.75</v>
      </c>
      <c r="D60" s="2" t="s">
        <v>24</v>
      </c>
      <c r="E60" s="2">
        <v>1480</v>
      </c>
      <c r="F60" s="2">
        <v>1874</v>
      </c>
      <c r="G60" s="2">
        <v>-394</v>
      </c>
    </row>
    <row r="61" spans="2:7">
      <c r="B61" s="2" t="s">
        <v>48</v>
      </c>
      <c r="C61" s="5">
        <v>26.6</v>
      </c>
      <c r="D61" s="2" t="s">
        <v>24</v>
      </c>
      <c r="E61" s="2">
        <v>2400</v>
      </c>
      <c r="F61" s="2">
        <v>1051</v>
      </c>
      <c r="G61" s="2">
        <v>1349</v>
      </c>
    </row>
    <row r="62" spans="2:7">
      <c r="B62" s="2" t="s">
        <v>49</v>
      </c>
      <c r="C62" s="5">
        <v>30</v>
      </c>
      <c r="D62" s="2" t="s">
        <v>24</v>
      </c>
      <c r="E62" s="2">
        <v>1617</v>
      </c>
      <c r="F62" s="2">
        <v>1401</v>
      </c>
      <c r="G62" s="2">
        <v>216</v>
      </c>
    </row>
    <row r="63" spans="2:7">
      <c r="B63" s="2" t="s">
        <v>50</v>
      </c>
      <c r="C63" s="5">
        <v>30.94</v>
      </c>
      <c r="D63" s="2" t="s">
        <v>24</v>
      </c>
      <c r="E63" s="2">
        <v>1681</v>
      </c>
      <c r="F63" s="2">
        <v>702</v>
      </c>
      <c r="G63" s="2">
        <v>979</v>
      </c>
    </row>
    <row r="64" spans="2:7">
      <c r="B64" s="2" t="s">
        <v>67</v>
      </c>
      <c r="C64" s="5">
        <v>25.5</v>
      </c>
      <c r="D64" s="2" t="s">
        <v>24</v>
      </c>
      <c r="E64" s="2">
        <v>2068</v>
      </c>
      <c r="F64" s="2">
        <v>1311</v>
      </c>
      <c r="G64" s="2">
        <v>757</v>
      </c>
    </row>
    <row r="65" spans="1:7">
      <c r="B65" s="2" t="s">
        <v>51</v>
      </c>
      <c r="C65" s="5">
        <v>33.6</v>
      </c>
      <c r="D65" s="2" t="s">
        <v>24</v>
      </c>
      <c r="E65" s="2">
        <v>938</v>
      </c>
      <c r="F65" s="2">
        <v>2277</v>
      </c>
      <c r="G65" s="2">
        <v>-1339</v>
      </c>
    </row>
    <row r="66" spans="1:7">
      <c r="B66" s="2" t="s">
        <v>52</v>
      </c>
      <c r="C66" s="5">
        <v>30</v>
      </c>
      <c r="D66" s="2" t="s">
        <v>24</v>
      </c>
      <c r="E66" s="2">
        <v>2042</v>
      </c>
      <c r="F66" s="2">
        <v>1326</v>
      </c>
      <c r="G66" s="2">
        <v>716</v>
      </c>
    </row>
    <row r="67" spans="1:7">
      <c r="B67" s="2" t="s">
        <v>31</v>
      </c>
      <c r="C67" s="5">
        <v>33.6</v>
      </c>
      <c r="D67" s="2" t="s">
        <v>24</v>
      </c>
      <c r="E67" s="2">
        <v>1235</v>
      </c>
      <c r="F67" s="2">
        <v>1853</v>
      </c>
      <c r="G67" s="2">
        <v>-618</v>
      </c>
    </row>
    <row r="68" spans="1:7">
      <c r="B68" s="2" t="s">
        <v>34</v>
      </c>
      <c r="C68" s="5">
        <v>31.09</v>
      </c>
      <c r="D68" s="2" t="s">
        <v>24</v>
      </c>
      <c r="E68" s="2">
        <v>1601</v>
      </c>
      <c r="F68" s="2">
        <v>1446</v>
      </c>
      <c r="G68" s="2">
        <v>155</v>
      </c>
    </row>
    <row r="69" spans="1:7">
      <c r="B69" s="2" t="s">
        <v>35</v>
      </c>
      <c r="C69" s="5">
        <v>26.56</v>
      </c>
      <c r="D69" s="2" t="s">
        <v>24</v>
      </c>
      <c r="E69" s="2">
        <v>1931</v>
      </c>
      <c r="F69" s="2">
        <v>843</v>
      </c>
      <c r="G69" s="2">
        <v>1088</v>
      </c>
    </row>
    <row r="70" spans="1:7">
      <c r="B70" s="2" t="s">
        <v>40</v>
      </c>
      <c r="C70" s="5">
        <v>24.6</v>
      </c>
      <c r="D70" s="2" t="s">
        <v>24</v>
      </c>
      <c r="E70" s="2">
        <v>1798</v>
      </c>
      <c r="F70" s="2">
        <v>1338</v>
      </c>
      <c r="G70" s="2">
        <v>460</v>
      </c>
    </row>
    <row r="71" spans="1:7">
      <c r="B71" s="2" t="s">
        <v>41</v>
      </c>
      <c r="C71" s="5">
        <v>27.1</v>
      </c>
      <c r="D71" s="2" t="s">
        <v>24</v>
      </c>
      <c r="E71" s="2">
        <v>1593</v>
      </c>
      <c r="F71" s="2">
        <v>1614</v>
      </c>
      <c r="G71" s="2">
        <v>-21</v>
      </c>
    </row>
    <row r="72" spans="1:7">
      <c r="B72" s="2" t="s">
        <v>42</v>
      </c>
      <c r="C72" s="5">
        <v>33</v>
      </c>
      <c r="D72" s="2" t="s">
        <v>24</v>
      </c>
      <c r="E72" s="2">
        <v>1438</v>
      </c>
      <c r="F72" s="2">
        <v>1740</v>
      </c>
      <c r="G72" s="2">
        <v>-302</v>
      </c>
    </row>
    <row r="73" spans="1:7">
      <c r="B73" s="2" t="s">
        <v>43</v>
      </c>
      <c r="C73" s="5">
        <v>27</v>
      </c>
      <c r="D73" s="2" t="s">
        <v>24</v>
      </c>
      <c r="E73" s="2">
        <v>1733</v>
      </c>
      <c r="F73" s="2">
        <v>1499</v>
      </c>
      <c r="G73" s="2">
        <v>234</v>
      </c>
    </row>
    <row r="74" spans="1:7">
      <c r="B74" s="3" t="s">
        <v>70</v>
      </c>
      <c r="C74" s="6">
        <f>AVERAGE(C58:C73)</f>
        <v>29.247500000000002</v>
      </c>
      <c r="D74" s="3" t="s">
        <v>72</v>
      </c>
      <c r="E74" s="6">
        <f t="shared" ref="E74:G74" si="6">AVERAGE(E58:E73)</f>
        <v>1715.9375</v>
      </c>
      <c r="F74" s="6">
        <f t="shared" si="6"/>
        <v>1420.1875</v>
      </c>
      <c r="G74" s="6">
        <f t="shared" si="6"/>
        <v>295.75</v>
      </c>
    </row>
    <row r="75" spans="1:7">
      <c r="B75" s="3" t="s">
        <v>71</v>
      </c>
      <c r="C75" s="6">
        <f>STDEVA(C58:C73)</f>
        <v>2.8690544319223594</v>
      </c>
      <c r="D75" s="3" t="s">
        <v>72</v>
      </c>
      <c r="E75" s="6">
        <f t="shared" ref="E75:G75" si="7">STDEVA(E58:E73)</f>
        <v>364.9483011331879</v>
      </c>
      <c r="F75" s="6">
        <f t="shared" si="7"/>
        <v>399.75179278313851</v>
      </c>
      <c r="G75" s="6">
        <f t="shared" si="7"/>
        <v>718.86201735799057</v>
      </c>
    </row>
    <row r="76" spans="1:7" ht="7" customHeight="1">
      <c r="B76" s="3"/>
    </row>
    <row r="77" spans="1:7">
      <c r="A77" s="2" t="s">
        <v>68</v>
      </c>
      <c r="B77" s="2" t="s">
        <v>54</v>
      </c>
      <c r="C77" s="5">
        <v>37.700000000000003</v>
      </c>
      <c r="D77" s="2" t="s">
        <v>2</v>
      </c>
      <c r="E77" s="2">
        <v>1166</v>
      </c>
      <c r="F77" s="2">
        <v>1991</v>
      </c>
      <c r="G77" s="2">
        <v>-825</v>
      </c>
    </row>
    <row r="78" spans="1:7">
      <c r="B78" s="2" t="s">
        <v>55</v>
      </c>
      <c r="C78" s="5">
        <v>36</v>
      </c>
      <c r="D78" s="2" t="s">
        <v>2</v>
      </c>
      <c r="E78" s="2">
        <v>1892</v>
      </c>
      <c r="F78" s="2">
        <v>1664</v>
      </c>
      <c r="G78" s="2">
        <v>228</v>
      </c>
    </row>
    <row r="79" spans="1:7">
      <c r="B79" s="2" t="s">
        <v>56</v>
      </c>
      <c r="C79" s="5">
        <v>36</v>
      </c>
      <c r="D79" s="2" t="s">
        <v>2</v>
      </c>
      <c r="E79" s="2">
        <v>1588</v>
      </c>
      <c r="F79" s="2">
        <v>1492</v>
      </c>
      <c r="G79" s="2">
        <v>96</v>
      </c>
    </row>
    <row r="80" spans="1:7">
      <c r="B80" s="2" t="s">
        <v>57</v>
      </c>
      <c r="C80" s="5">
        <v>35</v>
      </c>
      <c r="D80" s="2" t="s">
        <v>2</v>
      </c>
      <c r="E80" s="2">
        <v>2598</v>
      </c>
      <c r="F80" s="2">
        <v>809</v>
      </c>
      <c r="G80" s="2">
        <v>1789</v>
      </c>
    </row>
    <row r="81" spans="2:7">
      <c r="B81" s="2" t="s">
        <v>58</v>
      </c>
      <c r="C81" s="5">
        <v>35.200000000000003</v>
      </c>
      <c r="D81" s="2" t="s">
        <v>2</v>
      </c>
      <c r="E81" s="2">
        <v>1643</v>
      </c>
      <c r="F81" s="2">
        <v>1107</v>
      </c>
      <c r="G81" s="2">
        <v>536</v>
      </c>
    </row>
    <row r="82" spans="2:7">
      <c r="B82" s="2" t="s">
        <v>59</v>
      </c>
      <c r="C82" s="5">
        <v>36</v>
      </c>
      <c r="D82" s="2" t="s">
        <v>2</v>
      </c>
      <c r="E82" s="2">
        <v>1294</v>
      </c>
      <c r="F82" s="2">
        <v>1856</v>
      </c>
      <c r="G82" s="2">
        <v>-562</v>
      </c>
    </row>
    <row r="83" spans="2:7">
      <c r="B83" s="2" t="s">
        <v>60</v>
      </c>
      <c r="C83" s="5">
        <v>35</v>
      </c>
      <c r="D83" s="2" t="s">
        <v>2</v>
      </c>
      <c r="E83" s="2">
        <v>1393</v>
      </c>
      <c r="F83" s="2">
        <v>1612</v>
      </c>
      <c r="G83" s="2">
        <v>-219</v>
      </c>
    </row>
    <row r="84" spans="2:7">
      <c r="B84" s="3" t="s">
        <v>70</v>
      </c>
      <c r="C84" s="6">
        <f>AVERAGE(C77:C83)</f>
        <v>35.842857142857142</v>
      </c>
      <c r="D84" s="3" t="s">
        <v>72</v>
      </c>
      <c r="E84" s="6">
        <f t="shared" ref="E84:G84" si="8">AVERAGE(E77:E83)</f>
        <v>1653.4285714285713</v>
      </c>
      <c r="F84" s="6">
        <f t="shared" si="8"/>
        <v>1504.4285714285713</v>
      </c>
      <c r="G84" s="6">
        <f t="shared" si="8"/>
        <v>149</v>
      </c>
    </row>
    <row r="85" spans="2:7">
      <c r="B85" s="3" t="s">
        <v>71</v>
      </c>
      <c r="C85" s="6">
        <f>STDEVPA(C77:C83)</f>
        <v>0.874817765279707</v>
      </c>
      <c r="D85" s="3" t="s">
        <v>72</v>
      </c>
      <c r="E85" s="6">
        <f t="shared" ref="E85:G85" si="9">STDEVPA(E77:E83)</f>
        <v>445.31204376990593</v>
      </c>
      <c r="F85" s="6">
        <f t="shared" si="9"/>
        <v>385.28536998766333</v>
      </c>
      <c r="G85" s="6">
        <f t="shared" si="9"/>
        <v>796.2447577759707</v>
      </c>
    </row>
    <row r="86" spans="2:7">
      <c r="B86" s="2" t="s">
        <v>61</v>
      </c>
      <c r="C86" s="5">
        <v>36.26</v>
      </c>
      <c r="D86" s="2" t="s">
        <v>24</v>
      </c>
      <c r="E86" s="2">
        <v>1677</v>
      </c>
      <c r="F86" s="2">
        <v>1366</v>
      </c>
      <c r="G86" s="2">
        <v>311</v>
      </c>
    </row>
    <row r="87" spans="2:7">
      <c r="B87" s="2" t="s">
        <v>62</v>
      </c>
      <c r="C87" s="5">
        <v>39</v>
      </c>
      <c r="D87" s="2" t="s">
        <v>24</v>
      </c>
      <c r="E87" s="2">
        <v>1529</v>
      </c>
      <c r="F87" s="2">
        <v>1019</v>
      </c>
      <c r="G87" s="2">
        <v>510</v>
      </c>
    </row>
    <row r="88" spans="2:7">
      <c r="B88" s="2" t="s">
        <v>63</v>
      </c>
      <c r="C88" s="5">
        <v>36</v>
      </c>
      <c r="D88" s="2" t="s">
        <v>24</v>
      </c>
      <c r="E88" s="2">
        <v>1752</v>
      </c>
      <c r="F88" s="2">
        <v>1247</v>
      </c>
      <c r="G88" s="2">
        <v>505</v>
      </c>
    </row>
    <row r="89" spans="2:7">
      <c r="B89" s="2" t="s">
        <v>64</v>
      </c>
      <c r="C89" s="5">
        <v>36.4</v>
      </c>
      <c r="D89" s="2" t="s">
        <v>24</v>
      </c>
      <c r="E89" s="2">
        <v>2051</v>
      </c>
      <c r="F89" s="2">
        <v>1226</v>
      </c>
      <c r="G89" s="2">
        <v>825</v>
      </c>
    </row>
    <row r="90" spans="2:7">
      <c r="B90" s="2" t="s">
        <v>65</v>
      </c>
      <c r="C90" s="5">
        <v>38.700000000000003</v>
      </c>
      <c r="D90" s="2" t="s">
        <v>24</v>
      </c>
      <c r="E90" s="2">
        <v>1710</v>
      </c>
      <c r="F90" s="2">
        <v>1346</v>
      </c>
      <c r="G90" s="2">
        <v>364</v>
      </c>
    </row>
    <row r="91" spans="2:7">
      <c r="B91" s="2" t="s">
        <v>54</v>
      </c>
      <c r="C91" s="5">
        <v>39</v>
      </c>
      <c r="D91" s="2" t="s">
        <v>24</v>
      </c>
      <c r="E91" s="2">
        <v>2108</v>
      </c>
      <c r="F91" s="2">
        <v>1065</v>
      </c>
      <c r="G91" s="2">
        <v>1043</v>
      </c>
    </row>
    <row r="92" spans="2:7">
      <c r="B92" s="2" t="s">
        <v>57</v>
      </c>
      <c r="C92" s="5">
        <v>35</v>
      </c>
      <c r="D92" s="2" t="s">
        <v>24</v>
      </c>
      <c r="E92" s="2">
        <v>1026</v>
      </c>
      <c r="F92" s="2">
        <v>2047</v>
      </c>
      <c r="G92" s="2">
        <v>-1021</v>
      </c>
    </row>
    <row r="93" spans="2:7">
      <c r="B93" s="2" t="s">
        <v>56</v>
      </c>
      <c r="C93" s="5">
        <v>38.6</v>
      </c>
      <c r="D93" s="2" t="s">
        <v>24</v>
      </c>
      <c r="E93" s="2">
        <v>1897</v>
      </c>
      <c r="F93" s="2">
        <v>1365</v>
      </c>
      <c r="G93" s="2">
        <v>532</v>
      </c>
    </row>
    <row r="94" spans="2:7">
      <c r="B94" s="2" t="s">
        <v>58</v>
      </c>
      <c r="C94" s="5">
        <v>35.200000000000003</v>
      </c>
      <c r="D94" s="2" t="s">
        <v>24</v>
      </c>
      <c r="E94" s="2">
        <v>838</v>
      </c>
      <c r="F94" s="2">
        <v>2450</v>
      </c>
      <c r="G94" s="2">
        <v>-1612</v>
      </c>
    </row>
    <row r="95" spans="2:7">
      <c r="B95" s="2" t="s">
        <v>59</v>
      </c>
      <c r="C95" s="5">
        <v>36</v>
      </c>
      <c r="D95" s="2" t="s">
        <v>24</v>
      </c>
      <c r="E95" s="2">
        <v>1531</v>
      </c>
      <c r="F95" s="2">
        <v>1669</v>
      </c>
      <c r="G95" s="2">
        <v>-138</v>
      </c>
    </row>
    <row r="96" spans="2:7">
      <c r="B96" s="2" t="s">
        <v>60</v>
      </c>
      <c r="C96" s="5">
        <v>35</v>
      </c>
      <c r="D96" s="2" t="s">
        <v>24</v>
      </c>
      <c r="E96" s="2">
        <v>1074</v>
      </c>
      <c r="F96" s="2">
        <v>1353</v>
      </c>
      <c r="G96" s="2">
        <v>-279</v>
      </c>
    </row>
    <row r="97" spans="1:7">
      <c r="B97" s="3" t="s">
        <v>70</v>
      </c>
      <c r="C97" s="6">
        <f>AVERAGE(C86:C96)</f>
        <v>36.832727272727276</v>
      </c>
      <c r="D97" s="3" t="s">
        <v>72</v>
      </c>
      <c r="E97" s="6">
        <f t="shared" ref="E97:G97" si="10">AVERAGE(E86:E96)</f>
        <v>1563</v>
      </c>
      <c r="F97" s="6">
        <f t="shared" si="10"/>
        <v>1468.4545454545455</v>
      </c>
      <c r="G97" s="6">
        <f t="shared" si="10"/>
        <v>94.545454545454547</v>
      </c>
    </row>
    <row r="98" spans="1:7">
      <c r="B98" s="3" t="s">
        <v>71</v>
      </c>
      <c r="C98" s="6">
        <f>STDEVPA(C86:C96)</f>
        <v>1.5750849380219063</v>
      </c>
      <c r="D98" s="3" t="s">
        <v>72</v>
      </c>
      <c r="E98" s="6">
        <f t="shared" ref="E98:G98" si="11">STDEVPA(E86:E96)</f>
        <v>401.40050278538968</v>
      </c>
      <c r="F98" s="6">
        <f t="shared" si="11"/>
        <v>411.26199648407356</v>
      </c>
      <c r="G98" s="6">
        <f t="shared" si="11"/>
        <v>764.8756718502882</v>
      </c>
    </row>
    <row r="99" spans="1:7" ht="11" customHeight="1">
      <c r="A99" s="7"/>
      <c r="B99" s="7"/>
      <c r="C99" s="8"/>
      <c r="D99" s="7"/>
      <c r="E99" s="7"/>
      <c r="F99" s="7"/>
      <c r="G99" s="7"/>
    </row>
  </sheetData>
  <mergeCells count="1">
    <mergeCell ref="A1:G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429C-0410-B74B-9FF5-C56EE3011A31}">
  <dimension ref="A1:F29"/>
  <sheetViews>
    <sheetView tabSelected="1" workbookViewId="0">
      <selection activeCell="G5" sqref="G5"/>
    </sheetView>
  </sheetViews>
  <sheetFormatPr baseColWidth="10" defaultRowHeight="20"/>
  <cols>
    <col min="3" max="3" width="10.85546875" bestFit="1" customWidth="1"/>
    <col min="4" max="4" width="12.28515625" customWidth="1"/>
    <col min="5" max="5" width="13" bestFit="1" customWidth="1"/>
    <col min="6" max="6" width="11.7109375" customWidth="1"/>
    <col min="10" max="10" width="15.140625" bestFit="1" customWidth="1"/>
  </cols>
  <sheetData>
    <row r="1" spans="1:6">
      <c r="A1" s="22" t="s">
        <v>155</v>
      </c>
      <c r="B1" s="22"/>
      <c r="C1" s="22"/>
      <c r="D1" s="22"/>
      <c r="E1" s="22"/>
      <c r="F1" s="22"/>
    </row>
    <row r="2" spans="1:6" ht="40" customHeight="1">
      <c r="A2" s="23"/>
      <c r="B2" s="23"/>
      <c r="C2" s="23"/>
      <c r="D2" s="23"/>
      <c r="E2" s="23"/>
      <c r="F2" s="23"/>
    </row>
    <row r="3" spans="1:6" ht="28" customHeight="1" thickBot="1">
      <c r="A3" s="9" t="s">
        <v>96</v>
      </c>
      <c r="B3" s="9" t="s">
        <v>66</v>
      </c>
      <c r="C3" s="9" t="s">
        <v>69</v>
      </c>
      <c r="D3" s="9" t="s">
        <v>86</v>
      </c>
      <c r="E3" s="9" t="s">
        <v>87</v>
      </c>
      <c r="F3" s="9" t="s">
        <v>156</v>
      </c>
    </row>
    <row r="4" spans="1:6" ht="11" customHeight="1" thickTop="1">
      <c r="A4" s="1"/>
      <c r="B4" s="1"/>
      <c r="C4" s="1"/>
      <c r="D4" s="1"/>
      <c r="E4" s="1"/>
      <c r="F4" s="1"/>
    </row>
    <row r="5" spans="1:6">
      <c r="A5" s="2" t="s">
        <v>53</v>
      </c>
      <c r="B5" s="2" t="s">
        <v>76</v>
      </c>
      <c r="C5" s="2">
        <v>16.5</v>
      </c>
      <c r="D5" s="2">
        <v>1922</v>
      </c>
      <c r="E5" s="2">
        <v>1189</v>
      </c>
      <c r="F5" s="25">
        <v>-733</v>
      </c>
    </row>
    <row r="6" spans="1:6">
      <c r="A6" s="2"/>
      <c r="B6" s="2" t="s">
        <v>77</v>
      </c>
      <c r="C6" s="2">
        <v>15.75</v>
      </c>
      <c r="D6" s="2">
        <v>1216</v>
      </c>
      <c r="E6" s="2">
        <v>1501</v>
      </c>
      <c r="F6" s="25">
        <v>285</v>
      </c>
    </row>
    <row r="7" spans="1:6">
      <c r="A7" s="2"/>
      <c r="B7" s="2" t="s">
        <v>78</v>
      </c>
      <c r="C7" s="2">
        <v>16.22</v>
      </c>
      <c r="D7" s="2">
        <v>1010</v>
      </c>
      <c r="E7" s="2">
        <v>1811</v>
      </c>
      <c r="F7" s="25">
        <v>801</v>
      </c>
    </row>
    <row r="8" spans="1:6">
      <c r="A8" s="2"/>
      <c r="B8" s="2" t="s">
        <v>79</v>
      </c>
      <c r="C8" s="2">
        <v>16.940000000000001</v>
      </c>
      <c r="D8" s="2">
        <v>1872</v>
      </c>
      <c r="E8" s="2">
        <v>1556</v>
      </c>
      <c r="F8" s="25">
        <v>-316</v>
      </c>
    </row>
    <row r="9" spans="1:6">
      <c r="A9" s="2"/>
      <c r="B9" s="2" t="s">
        <v>28</v>
      </c>
      <c r="C9" s="2">
        <v>17.13</v>
      </c>
      <c r="D9" s="2">
        <v>1497</v>
      </c>
      <c r="E9" s="2">
        <v>1489</v>
      </c>
      <c r="F9" s="25">
        <v>-8</v>
      </c>
    </row>
    <row r="10" spans="1:6">
      <c r="A10" s="2"/>
      <c r="B10" s="2" t="s">
        <v>80</v>
      </c>
      <c r="C10" s="2">
        <v>13.62</v>
      </c>
      <c r="D10" s="2">
        <v>1679</v>
      </c>
      <c r="E10" s="2">
        <v>1638</v>
      </c>
      <c r="F10" s="25">
        <v>-41</v>
      </c>
    </row>
    <row r="11" spans="1:6">
      <c r="A11" s="2"/>
      <c r="B11" s="2" t="s">
        <v>81</v>
      </c>
      <c r="C11" s="2">
        <v>14.36</v>
      </c>
      <c r="D11" s="2">
        <v>2181</v>
      </c>
      <c r="E11" s="2">
        <v>1171</v>
      </c>
      <c r="F11" s="25">
        <v>-1010</v>
      </c>
    </row>
    <row r="12" spans="1:6">
      <c r="A12" s="2"/>
      <c r="B12" s="2" t="s">
        <v>82</v>
      </c>
      <c r="C12" s="2">
        <v>17.61</v>
      </c>
      <c r="D12" s="2">
        <v>1360</v>
      </c>
      <c r="E12" s="2">
        <v>1704</v>
      </c>
      <c r="F12" s="25">
        <v>344</v>
      </c>
    </row>
    <row r="13" spans="1:6">
      <c r="A13" s="2"/>
      <c r="B13" s="2" t="s">
        <v>83</v>
      </c>
      <c r="C13" s="2">
        <v>15.35</v>
      </c>
      <c r="D13" s="2">
        <v>1313</v>
      </c>
      <c r="E13" s="2">
        <v>1511</v>
      </c>
      <c r="F13" s="25">
        <v>198</v>
      </c>
    </row>
    <row r="14" spans="1:6">
      <c r="A14" s="2"/>
      <c r="B14" s="2" t="s">
        <v>84</v>
      </c>
      <c r="C14" s="2">
        <v>16.34</v>
      </c>
      <c r="D14" s="2">
        <v>748</v>
      </c>
      <c r="E14" s="2">
        <v>2534</v>
      </c>
      <c r="F14" s="25">
        <v>1786</v>
      </c>
    </row>
    <row r="15" spans="1:6">
      <c r="A15" s="2"/>
      <c r="B15" s="2" t="s">
        <v>85</v>
      </c>
      <c r="C15" s="2">
        <v>14.91</v>
      </c>
      <c r="D15" s="2">
        <v>1335</v>
      </c>
      <c r="E15" s="2">
        <v>2214</v>
      </c>
      <c r="F15" s="25">
        <v>879</v>
      </c>
    </row>
    <row r="16" spans="1:6">
      <c r="A16" s="2"/>
      <c r="B16" s="3" t="s">
        <v>70</v>
      </c>
      <c r="C16" s="11">
        <f>AVERAGE(C5:C15)</f>
        <v>15.884545454545453</v>
      </c>
      <c r="D16" s="11">
        <f t="shared" ref="D16:F16" si="0">AVERAGE(D5:D15)</f>
        <v>1466.6363636363637</v>
      </c>
      <c r="E16" s="11">
        <f t="shared" si="0"/>
        <v>1665.2727272727273</v>
      </c>
      <c r="F16" s="25">
        <v>198.63636363636351</v>
      </c>
    </row>
    <row r="17" spans="1:6">
      <c r="A17" s="2"/>
      <c r="B17" s="3" t="s">
        <v>71</v>
      </c>
      <c r="C17" s="11">
        <f>STDEVA(C5:C15)</f>
        <v>1.2266651021070392</v>
      </c>
      <c r="D17" s="11">
        <f t="shared" ref="D17:F17" si="1">STDEVA(D5:D15)</f>
        <v>420.48644989518351</v>
      </c>
      <c r="E17" s="11">
        <f t="shared" si="1"/>
        <v>405.48836997109839</v>
      </c>
      <c r="F17" s="25">
        <v>-14.998079924085118</v>
      </c>
    </row>
    <row r="18" spans="1:6" ht="9" customHeight="1">
      <c r="A18" s="2"/>
      <c r="B18" s="2"/>
      <c r="C18" s="2"/>
      <c r="D18" s="2"/>
      <c r="E18" s="2"/>
      <c r="F18" s="25"/>
    </row>
    <row r="19" spans="1:6">
      <c r="A19" s="2" t="s">
        <v>44</v>
      </c>
      <c r="B19" s="2" t="s">
        <v>88</v>
      </c>
      <c r="C19" s="2">
        <v>26.91</v>
      </c>
      <c r="D19" s="2">
        <v>1481</v>
      </c>
      <c r="E19" s="2">
        <v>1653</v>
      </c>
      <c r="F19" s="25">
        <v>172</v>
      </c>
    </row>
    <row r="20" spans="1:6">
      <c r="A20" s="2"/>
      <c r="B20" s="2" t="s">
        <v>89</v>
      </c>
      <c r="C20" s="2">
        <v>27.8</v>
      </c>
      <c r="D20" s="2">
        <v>1488</v>
      </c>
      <c r="E20" s="2">
        <v>1896</v>
      </c>
      <c r="F20" s="25">
        <v>408</v>
      </c>
    </row>
    <row r="21" spans="1:6">
      <c r="A21" s="2"/>
      <c r="B21" s="2" t="s">
        <v>90</v>
      </c>
      <c r="C21" s="2">
        <v>26.25</v>
      </c>
      <c r="D21" s="2">
        <v>1275</v>
      </c>
      <c r="E21" s="2">
        <v>1168</v>
      </c>
      <c r="F21" s="25">
        <v>-107</v>
      </c>
    </row>
    <row r="22" spans="1:6">
      <c r="A22" s="2"/>
      <c r="B22" s="2" t="s">
        <v>91</v>
      </c>
      <c r="C22" s="2">
        <v>29.88</v>
      </c>
      <c r="D22" s="2">
        <v>1799</v>
      </c>
      <c r="E22" s="2">
        <v>1530</v>
      </c>
      <c r="F22" s="25">
        <v>-269</v>
      </c>
    </row>
    <row r="23" spans="1:6">
      <c r="A23" s="2"/>
      <c r="B23" s="2" t="s">
        <v>92</v>
      </c>
      <c r="C23" s="2">
        <v>28.67</v>
      </c>
      <c r="D23" s="2">
        <v>2246</v>
      </c>
      <c r="E23" s="2">
        <v>1279</v>
      </c>
      <c r="F23" s="25">
        <v>-967</v>
      </c>
    </row>
    <row r="24" spans="1:6">
      <c r="A24" s="2"/>
      <c r="B24" s="2" t="s">
        <v>93</v>
      </c>
      <c r="C24" s="2">
        <v>26.85</v>
      </c>
      <c r="D24" s="2">
        <v>1378</v>
      </c>
      <c r="E24" s="2">
        <v>1777</v>
      </c>
      <c r="F24" s="25">
        <v>399</v>
      </c>
    </row>
    <row r="25" spans="1:6">
      <c r="A25" s="2"/>
      <c r="B25" s="2" t="s">
        <v>94</v>
      </c>
      <c r="C25" s="2">
        <v>27.6</v>
      </c>
      <c r="D25" s="2">
        <v>1786</v>
      </c>
      <c r="E25" s="2">
        <v>1043</v>
      </c>
      <c r="F25" s="25">
        <v>-743</v>
      </c>
    </row>
    <row r="26" spans="1:6">
      <c r="A26" s="2"/>
      <c r="B26" s="2" t="s">
        <v>95</v>
      </c>
      <c r="C26" s="2">
        <v>26.07</v>
      </c>
      <c r="D26" s="2">
        <v>2205</v>
      </c>
      <c r="E26" s="2">
        <v>1338</v>
      </c>
      <c r="F26" s="25">
        <v>-867</v>
      </c>
    </row>
    <row r="27" spans="1:6">
      <c r="A27" s="2"/>
      <c r="B27" s="3" t="s">
        <v>70</v>
      </c>
      <c r="C27" s="11">
        <f>AVERAGE(C19:C26)</f>
        <v>27.503749999999997</v>
      </c>
      <c r="D27" s="11">
        <f t="shared" ref="D27:F27" si="2">AVERAGE(D19:D26)</f>
        <v>1707.25</v>
      </c>
      <c r="E27" s="11">
        <f t="shared" si="2"/>
        <v>1460.5</v>
      </c>
      <c r="F27" s="25">
        <v>-246.75</v>
      </c>
    </row>
    <row r="28" spans="1:6">
      <c r="A28" s="2"/>
      <c r="B28" s="3" t="s">
        <v>71</v>
      </c>
      <c r="C28" s="11">
        <f>STDEVA(C19:C26)</f>
        <v>1.2823631923690171</v>
      </c>
      <c r="D28" s="11">
        <f t="shared" ref="D28:F28" si="3">STDEVA(D19:D26)</f>
        <v>367.83760003566789</v>
      </c>
      <c r="E28" s="11">
        <f t="shared" si="3"/>
        <v>302.26053095207214</v>
      </c>
      <c r="F28" s="25">
        <v>-65.577069083595745</v>
      </c>
    </row>
    <row r="29" spans="1:6" ht="14" customHeight="1">
      <c r="A29" s="10"/>
      <c r="B29" s="10"/>
      <c r="C29" s="10"/>
      <c r="D29" s="10"/>
      <c r="E29" s="10"/>
      <c r="F29" s="10"/>
    </row>
  </sheetData>
  <mergeCells count="1">
    <mergeCell ref="A1:F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992F-B98C-F24A-99BF-327DFBC72F81}">
  <dimension ref="A1:E29"/>
  <sheetViews>
    <sheetView zoomScale="85" workbookViewId="0">
      <selection activeCell="A6" sqref="A6"/>
    </sheetView>
  </sheetViews>
  <sheetFormatPr baseColWidth="10" defaultRowHeight="20"/>
  <cols>
    <col min="1" max="1" width="25.5703125" bestFit="1" customWidth="1"/>
    <col min="2" max="2" width="13.85546875" customWidth="1"/>
  </cols>
  <sheetData>
    <row r="1" spans="1:4" ht="30" customHeight="1">
      <c r="A1" s="22" t="s">
        <v>154</v>
      </c>
      <c r="B1" s="22"/>
      <c r="C1" s="22"/>
      <c r="D1" s="22"/>
    </row>
    <row r="2" spans="1:4" ht="63" customHeight="1">
      <c r="A2" s="23"/>
      <c r="B2" s="23"/>
      <c r="C2" s="23"/>
      <c r="D2" s="23"/>
    </row>
    <row r="3" spans="1:4" ht="21" thickBot="1">
      <c r="A3" s="9" t="s">
        <v>98</v>
      </c>
      <c r="B3" s="9" t="s">
        <v>99</v>
      </c>
      <c r="C3" s="9" t="s">
        <v>100</v>
      </c>
      <c r="D3" s="13" t="s">
        <v>101</v>
      </c>
    </row>
    <row r="4" spans="1:4" ht="12" customHeight="1" thickTop="1"/>
    <row r="5" spans="1:4">
      <c r="A5" s="3" t="s">
        <v>103</v>
      </c>
      <c r="B5" s="15" t="s">
        <v>121</v>
      </c>
      <c r="C5" s="15" t="s">
        <v>126</v>
      </c>
      <c r="D5" s="15" t="s">
        <v>127</v>
      </c>
    </row>
    <row r="6" spans="1:4">
      <c r="A6" s="3" t="s">
        <v>120</v>
      </c>
      <c r="B6" s="15" t="s">
        <v>129</v>
      </c>
      <c r="C6" s="15" t="s">
        <v>122</v>
      </c>
      <c r="D6" s="15" t="s">
        <v>123</v>
      </c>
    </row>
    <row r="7" spans="1:4">
      <c r="A7" s="14" t="s">
        <v>151</v>
      </c>
      <c r="B7" s="17" t="s">
        <v>124</v>
      </c>
      <c r="C7" s="17" t="s">
        <v>125</v>
      </c>
      <c r="D7" s="16" t="s">
        <v>148</v>
      </c>
    </row>
    <row r="8" spans="1:4">
      <c r="A8" s="14" t="s">
        <v>152</v>
      </c>
      <c r="B8" s="17" t="s">
        <v>128</v>
      </c>
      <c r="C8" s="17" t="s">
        <v>130</v>
      </c>
      <c r="D8" s="16" t="s">
        <v>148</v>
      </c>
    </row>
    <row r="9" spans="1:4">
      <c r="A9" s="14" t="s">
        <v>153</v>
      </c>
      <c r="B9" s="17" t="s">
        <v>131</v>
      </c>
      <c r="C9" s="17" t="s">
        <v>132</v>
      </c>
      <c r="D9" s="16" t="s">
        <v>148</v>
      </c>
    </row>
    <row r="10" spans="1:4">
      <c r="A10" s="3" t="s">
        <v>102</v>
      </c>
      <c r="B10" s="15"/>
      <c r="C10" s="15"/>
      <c r="D10" s="15"/>
    </row>
    <row r="11" spans="1:4">
      <c r="A11" s="3" t="s">
        <v>119</v>
      </c>
      <c r="B11" s="15" t="s">
        <v>134</v>
      </c>
      <c r="C11" s="2">
        <v>0.39400000000000002</v>
      </c>
      <c r="D11" s="18">
        <v>0.99880000000000002</v>
      </c>
    </row>
    <row r="12" spans="1:4">
      <c r="A12" s="3" t="s">
        <v>107</v>
      </c>
      <c r="B12" s="15" t="s">
        <v>133</v>
      </c>
      <c r="C12" s="2">
        <v>-1.3120000000000001</v>
      </c>
      <c r="D12" s="18">
        <v>0.77849999999999997</v>
      </c>
    </row>
    <row r="13" spans="1:4">
      <c r="A13" s="14" t="s">
        <v>105</v>
      </c>
      <c r="B13" s="17" t="s">
        <v>135</v>
      </c>
      <c r="C13" s="19">
        <v>-11.839</v>
      </c>
      <c r="D13" s="20" t="s">
        <v>104</v>
      </c>
    </row>
    <row r="14" spans="1:4">
      <c r="A14" s="3" t="s">
        <v>111</v>
      </c>
      <c r="B14" s="15" t="s">
        <v>136</v>
      </c>
      <c r="C14" s="2">
        <v>-9.0999999999999998E-2</v>
      </c>
      <c r="D14" s="18">
        <v>1</v>
      </c>
    </row>
    <row r="15" spans="1:4">
      <c r="A15" s="3" t="s">
        <v>112</v>
      </c>
      <c r="B15" s="15" t="s">
        <v>137</v>
      </c>
      <c r="C15" s="2">
        <v>-0.998</v>
      </c>
      <c r="D15" s="18">
        <v>0.91869999999999996</v>
      </c>
    </row>
    <row r="16" spans="1:4">
      <c r="A16" s="3" t="s">
        <v>106</v>
      </c>
      <c r="B16" s="15" t="s">
        <v>138</v>
      </c>
      <c r="C16" s="2">
        <v>-2.089</v>
      </c>
      <c r="D16" s="18">
        <v>0.29270000000000002</v>
      </c>
    </row>
    <row r="17" spans="1:5">
      <c r="A17" s="3" t="s">
        <v>108</v>
      </c>
      <c r="B17" s="15" t="s">
        <v>139</v>
      </c>
      <c r="C17" s="2">
        <v>-1.839</v>
      </c>
      <c r="D17" s="18">
        <v>0.4405</v>
      </c>
    </row>
    <row r="18" spans="1:5">
      <c r="A18" s="14" t="s">
        <v>109</v>
      </c>
      <c r="B18" s="17" t="s">
        <v>140</v>
      </c>
      <c r="C18" s="19">
        <v>-4.3289999999999997</v>
      </c>
      <c r="D18" s="17" t="s">
        <v>149</v>
      </c>
    </row>
    <row r="19" spans="1:5">
      <c r="A19" s="3" t="s">
        <v>110</v>
      </c>
      <c r="B19" s="15" t="s">
        <v>141</v>
      </c>
      <c r="C19" s="2">
        <v>-1.7110000000000001</v>
      </c>
      <c r="D19" s="18">
        <v>0.52410000000000001</v>
      </c>
    </row>
    <row r="20" spans="1:5">
      <c r="A20" s="3" t="s">
        <v>113</v>
      </c>
      <c r="B20" s="15" t="s">
        <v>142</v>
      </c>
      <c r="C20" s="2">
        <v>-0.17100000000000001</v>
      </c>
      <c r="D20" s="18">
        <v>1</v>
      </c>
    </row>
    <row r="21" spans="1:5">
      <c r="A21" s="3" t="s">
        <v>114</v>
      </c>
      <c r="B21" s="15" t="s">
        <v>143</v>
      </c>
      <c r="C21" s="2">
        <v>1.484</v>
      </c>
      <c r="D21" s="18">
        <v>0.67469999999999997</v>
      </c>
    </row>
    <row r="22" spans="1:5">
      <c r="A22" s="3" t="s">
        <v>115</v>
      </c>
      <c r="B22" s="15" t="s">
        <v>144</v>
      </c>
      <c r="C22" s="2">
        <v>2.3540000000000001</v>
      </c>
      <c r="D22" s="18">
        <v>0.1729</v>
      </c>
    </row>
    <row r="23" spans="1:5">
      <c r="A23" s="3" t="s">
        <v>116</v>
      </c>
      <c r="B23" s="15" t="s">
        <v>145</v>
      </c>
      <c r="C23" s="2">
        <v>1.355</v>
      </c>
      <c r="D23" s="18">
        <v>0.75409999999999999</v>
      </c>
    </row>
    <row r="24" spans="1:5">
      <c r="A24" s="3" t="s">
        <v>117</v>
      </c>
      <c r="B24" s="15" t="s">
        <v>146</v>
      </c>
      <c r="C24" s="2">
        <v>0.48899999999999999</v>
      </c>
      <c r="D24" s="18">
        <v>0.99660000000000004</v>
      </c>
    </row>
    <row r="25" spans="1:5">
      <c r="A25" s="3" t="s">
        <v>118</v>
      </c>
      <c r="B25" s="15" t="s">
        <v>147</v>
      </c>
      <c r="C25" s="2">
        <v>-1.103</v>
      </c>
      <c r="D25" s="18">
        <v>0.88029999999999997</v>
      </c>
    </row>
    <row r="26" spans="1:5" ht="10" customHeight="1">
      <c r="A26" s="12"/>
      <c r="B26" s="10"/>
      <c r="C26" s="10"/>
      <c r="D26" s="10"/>
    </row>
    <row r="27" spans="1:5" ht="23" customHeight="1">
      <c r="A27" s="24" t="s">
        <v>150</v>
      </c>
      <c r="B27" s="24"/>
      <c r="C27" s="24"/>
      <c r="D27" s="24"/>
      <c r="E27" s="21"/>
    </row>
    <row r="28" spans="1:5">
      <c r="A28" s="3"/>
    </row>
    <row r="29" spans="1:5">
      <c r="A29" s="3"/>
    </row>
  </sheetData>
  <mergeCells count="2">
    <mergeCell ref="A27:D27"/>
    <mergeCell ref="A1:D2"/>
  </mergeCells>
  <phoneticPr fontId="1"/>
  <pageMargins left="0.7" right="0.7" top="0.75" bottom="0.75" header="0.3" footer="0.3"/>
  <ignoredErrors>
    <ignoredError sqref="C6:D6 C7:C9 C5:D5 D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KH</cp:lastModifiedBy>
  <dcterms:created xsi:type="dcterms:W3CDTF">2023-02-12T06:35:35Z</dcterms:created>
  <dcterms:modified xsi:type="dcterms:W3CDTF">2023-05-28T23:43:20Z</dcterms:modified>
</cp:coreProperties>
</file>