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7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8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H paper\pH seperate paper\SS&amp;PN\Copy of NEW manucript\"/>
    </mc:Choice>
  </mc:AlternateContent>
  <xr:revisionPtr revIDLastSave="0" documentId="13_ncr:1_{A5DE4076-505F-4635-A36E-8A3EAB673704}" xr6:coauthVersionLast="36" xr6:coauthVersionMax="36" xr10:uidLastSave="{00000000-0000-0000-0000-000000000000}"/>
  <bookViews>
    <workbookView xWindow="0" yWindow="0" windowWidth="28800" windowHeight="12105" firstSheet="4" activeTab="7" xr2:uid="{00000000-000D-0000-FFFF-FFFF00000000}"/>
  </bookViews>
  <sheets>
    <sheet name="Yield vs gypsum application" sheetId="19" r:id="rId1"/>
    <sheet name="pH vs gypsum application" sheetId="22" r:id="rId2"/>
    <sheet name="Paddy pH vs Ca &amp; S" sheetId="51" r:id="rId3"/>
    <sheet name="Maize pH vs Ca &amp; S" sheetId="52" r:id="rId4"/>
    <sheet name="Groundnut pH vs Ca &amp; S" sheetId="53" r:id="rId5"/>
    <sheet name="Paddy Ca S vs gypsum applicatio" sheetId="48" r:id="rId6"/>
    <sheet name="Maize Ca S vs gypsum applicatio" sheetId="49" r:id="rId7"/>
    <sheet name="Groundnut Ca S vs gypsum applic" sheetId="50" r:id="rId8"/>
    <sheet name="XLSTAT_20220511_000645_1_HID3" sheetId="45" state="hidden" r:id="rId9"/>
    <sheet name="XLSTAT_20220511_000645_1_HID2" sheetId="44" state="hidden" r:id="rId10"/>
    <sheet name="XLSTAT_20220511_000645_1_HID1" sheetId="43" state="hidden" r:id="rId11"/>
    <sheet name="XLSTAT_20220511_000645_1_HID" sheetId="42" state="hidden" r:id="rId12"/>
  </sheets>
  <definedNames>
    <definedName name="grand">#REF!</definedName>
    <definedName name="group">#REF!</definedName>
    <definedName name="highlight1">#REF!</definedName>
    <definedName name="ixlrng">#REF!</definedName>
    <definedName name="meanxlrng">#REF!</definedName>
    <definedName name="meanxlrngcon">#REF!</definedName>
    <definedName name="pear1">#REF!</definedName>
    <definedName name="pearp">#REF!</definedName>
    <definedName name="rang12xl">#REF!</definedName>
    <definedName name="rang31xlxl">#REF!</definedName>
    <definedName name="rnga">'Yield vs gypsum application'!$D$32</definedName>
    <definedName name="rngforcount">#REF!</definedName>
    <definedName name="select1">#REF!</definedName>
    <definedName name="sigma1">#REF!</definedName>
    <definedName name="spear1">#REF!</definedName>
    <definedName name="spearp">#REF!</definedName>
    <definedName name="start1">#REF!</definedName>
    <definedName name="xcirclez1" localSheetId="10" hidden="1">XLSTAT_20220511_000645_1_HID1!$C$1:$C$500</definedName>
    <definedName name="xcirclez1" hidden="1">#REF!</definedName>
    <definedName name="xlrngmax">#REF!</definedName>
    <definedName name="xlrngnow">#REF!</definedName>
    <definedName name="xlrngsix">#REF!</definedName>
    <definedName name="xlrngup">#REF!</definedName>
    <definedName name="xlrngup1">#REF!</definedName>
    <definedName name="ycirclez1" localSheetId="10" hidden="1">XLSTAT_20220511_000645_1_HID1!$D$1:$D$500</definedName>
    <definedName name="ycirclez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" i="19" l="1"/>
  <c r="J54" i="19"/>
  <c r="I55" i="19"/>
  <c r="J55" i="19"/>
  <c r="H55" i="19"/>
  <c r="J33" i="19"/>
  <c r="J34" i="19"/>
  <c r="I33" i="19"/>
  <c r="I34" i="19"/>
  <c r="H34" i="19"/>
  <c r="C23" i="43" l="1"/>
  <c r="C41" i="43"/>
  <c r="C59" i="43"/>
  <c r="C77" i="43"/>
  <c r="C95" i="43"/>
  <c r="C113" i="43"/>
  <c r="C338" i="43"/>
  <c r="B1" i="43"/>
  <c r="B2" i="43"/>
  <c r="B3" i="43"/>
  <c r="B4" i="43"/>
  <c r="B5" i="43"/>
  <c r="B6" i="43"/>
  <c r="D6" i="43" s="1"/>
  <c r="B7" i="43"/>
  <c r="B8" i="43"/>
  <c r="C8" i="43" s="1"/>
  <c r="B9" i="43"/>
  <c r="B10" i="43"/>
  <c r="B11" i="43"/>
  <c r="D11" i="43" s="1"/>
  <c r="B12" i="43"/>
  <c r="D12" i="43" s="1"/>
  <c r="B13" i="43"/>
  <c r="B14" i="43"/>
  <c r="B15" i="43"/>
  <c r="B16" i="43"/>
  <c r="D16" i="43" s="1"/>
  <c r="B17" i="43"/>
  <c r="D17" i="43" s="1"/>
  <c r="B18" i="43"/>
  <c r="D18" i="43" s="1"/>
  <c r="B19" i="43"/>
  <c r="B20" i="43"/>
  <c r="C20" i="43" s="1"/>
  <c r="B21" i="43"/>
  <c r="B22" i="43"/>
  <c r="D22" i="43" s="1"/>
  <c r="B23" i="43"/>
  <c r="D23" i="43" s="1"/>
  <c r="B24" i="43"/>
  <c r="D24" i="43" s="1"/>
  <c r="B25" i="43"/>
  <c r="B26" i="43"/>
  <c r="C26" i="43" s="1"/>
  <c r="B27" i="43"/>
  <c r="B28" i="43"/>
  <c r="D28" i="43" s="1"/>
  <c r="B29" i="43"/>
  <c r="D29" i="43" s="1"/>
  <c r="B30" i="43"/>
  <c r="D30" i="43" s="1"/>
  <c r="B31" i="43"/>
  <c r="B32" i="43"/>
  <c r="B33" i="43"/>
  <c r="B34" i="43"/>
  <c r="D34" i="43" s="1"/>
  <c r="B35" i="43"/>
  <c r="D35" i="43" s="1"/>
  <c r="B36" i="43"/>
  <c r="D36" i="43" s="1"/>
  <c r="B37" i="43"/>
  <c r="B38" i="43"/>
  <c r="C38" i="43" s="1"/>
  <c r="B39" i="43"/>
  <c r="B40" i="43"/>
  <c r="D40" i="43" s="1"/>
  <c r="B41" i="43"/>
  <c r="D41" i="43" s="1"/>
  <c r="B42" i="43"/>
  <c r="D42" i="43" s="1"/>
  <c r="B43" i="43"/>
  <c r="B44" i="43"/>
  <c r="C44" i="43" s="1"/>
  <c r="B45" i="43"/>
  <c r="B46" i="43"/>
  <c r="D46" i="43" s="1"/>
  <c r="B47" i="43"/>
  <c r="D47" i="43" s="1"/>
  <c r="B48" i="43"/>
  <c r="D48" i="43" s="1"/>
  <c r="B49" i="43"/>
  <c r="B50" i="43"/>
  <c r="B51" i="43"/>
  <c r="B52" i="43"/>
  <c r="D52" i="43" s="1"/>
  <c r="B53" i="43"/>
  <c r="D53" i="43" s="1"/>
  <c r="B54" i="43"/>
  <c r="D54" i="43" s="1"/>
  <c r="B55" i="43"/>
  <c r="B56" i="43"/>
  <c r="C56" i="43" s="1"/>
  <c r="B57" i="43"/>
  <c r="B58" i="43"/>
  <c r="D58" i="43" s="1"/>
  <c r="B59" i="43"/>
  <c r="D59" i="43" s="1"/>
  <c r="B60" i="43"/>
  <c r="D60" i="43" s="1"/>
  <c r="B61" i="43"/>
  <c r="B62" i="43"/>
  <c r="C62" i="43" s="1"/>
  <c r="B63" i="43"/>
  <c r="B64" i="43"/>
  <c r="D64" i="43" s="1"/>
  <c r="B65" i="43"/>
  <c r="D65" i="43" s="1"/>
  <c r="B66" i="43"/>
  <c r="D66" i="43" s="1"/>
  <c r="B67" i="43"/>
  <c r="B68" i="43"/>
  <c r="B69" i="43"/>
  <c r="B70" i="43"/>
  <c r="D70" i="43" s="1"/>
  <c r="B71" i="43"/>
  <c r="D71" i="43" s="1"/>
  <c r="B72" i="43"/>
  <c r="D72" i="43" s="1"/>
  <c r="B73" i="43"/>
  <c r="B74" i="43"/>
  <c r="C74" i="43" s="1"/>
  <c r="B75" i="43"/>
  <c r="B76" i="43"/>
  <c r="D76" i="43" s="1"/>
  <c r="B77" i="43"/>
  <c r="D77" i="43" s="1"/>
  <c r="B78" i="43"/>
  <c r="D78" i="43" s="1"/>
  <c r="B79" i="43"/>
  <c r="B80" i="43"/>
  <c r="C80" i="43" s="1"/>
  <c r="B81" i="43"/>
  <c r="B82" i="43"/>
  <c r="D82" i="43" s="1"/>
  <c r="B83" i="43"/>
  <c r="D83" i="43" s="1"/>
  <c r="B84" i="43"/>
  <c r="D84" i="43" s="1"/>
  <c r="B85" i="43"/>
  <c r="B86" i="43"/>
  <c r="B87" i="43"/>
  <c r="B88" i="43"/>
  <c r="D88" i="43" s="1"/>
  <c r="B89" i="43"/>
  <c r="D89" i="43" s="1"/>
  <c r="B90" i="43"/>
  <c r="D90" i="43" s="1"/>
  <c r="B91" i="43"/>
  <c r="B92" i="43"/>
  <c r="C92" i="43" s="1"/>
  <c r="B93" i="43"/>
  <c r="B94" i="43"/>
  <c r="D94" i="43" s="1"/>
  <c r="B95" i="43"/>
  <c r="D95" i="43" s="1"/>
  <c r="B96" i="43"/>
  <c r="D96" i="43" s="1"/>
  <c r="B97" i="43"/>
  <c r="B98" i="43"/>
  <c r="C98" i="43" s="1"/>
  <c r="B99" i="43"/>
  <c r="B100" i="43"/>
  <c r="D100" i="43" s="1"/>
  <c r="B101" i="43"/>
  <c r="D101" i="43" s="1"/>
  <c r="B102" i="43"/>
  <c r="D102" i="43" s="1"/>
  <c r="B103" i="43"/>
  <c r="B104" i="43"/>
  <c r="B105" i="43"/>
  <c r="B106" i="43"/>
  <c r="D106" i="43" s="1"/>
  <c r="B107" i="43"/>
  <c r="D107" i="43" s="1"/>
  <c r="B108" i="43"/>
  <c r="D108" i="43" s="1"/>
  <c r="B109" i="43"/>
  <c r="B110" i="43"/>
  <c r="C110" i="43" s="1"/>
  <c r="B111" i="43"/>
  <c r="B112" i="43"/>
  <c r="D112" i="43" s="1"/>
  <c r="B113" i="43"/>
  <c r="D113" i="43" s="1"/>
  <c r="B114" i="43"/>
  <c r="D114" i="43" s="1"/>
  <c r="B115" i="43"/>
  <c r="B116" i="43"/>
  <c r="C116" i="43" s="1"/>
  <c r="B117" i="43"/>
  <c r="B118" i="43"/>
  <c r="D118" i="43" s="1"/>
  <c r="B119" i="43"/>
  <c r="D119" i="43" s="1"/>
  <c r="B120" i="43"/>
  <c r="D120" i="43" s="1"/>
  <c r="B121" i="43"/>
  <c r="B122" i="43"/>
  <c r="B123" i="43"/>
  <c r="B124" i="43"/>
  <c r="D124" i="43" s="1"/>
  <c r="B125" i="43"/>
  <c r="D125" i="43" s="1"/>
  <c r="B126" i="43"/>
  <c r="D126" i="43" s="1"/>
  <c r="B127" i="43"/>
  <c r="B128" i="43"/>
  <c r="C128" i="43" s="1"/>
  <c r="B129" i="43"/>
  <c r="B130" i="43"/>
  <c r="D130" i="43" s="1"/>
  <c r="B131" i="43"/>
  <c r="D131" i="43" s="1"/>
  <c r="B132" i="43"/>
  <c r="D132" i="43" s="1"/>
  <c r="B133" i="43"/>
  <c r="B134" i="43"/>
  <c r="C134" i="43" s="1"/>
  <c r="B135" i="43"/>
  <c r="B136" i="43"/>
  <c r="D136" i="43" s="1"/>
  <c r="B137" i="43"/>
  <c r="D137" i="43" s="1"/>
  <c r="B138" i="43"/>
  <c r="D138" i="43" s="1"/>
  <c r="B139" i="43"/>
  <c r="B140" i="43"/>
  <c r="B141" i="43"/>
  <c r="B142" i="43"/>
  <c r="D142" i="43" s="1"/>
  <c r="B143" i="43"/>
  <c r="D143" i="43" s="1"/>
  <c r="B144" i="43"/>
  <c r="D144" i="43" s="1"/>
  <c r="B145" i="43"/>
  <c r="B146" i="43"/>
  <c r="C146" i="43" s="1"/>
  <c r="B147" i="43"/>
  <c r="B148" i="43"/>
  <c r="D148" i="43" s="1"/>
  <c r="B149" i="43"/>
  <c r="D149" i="43" s="1"/>
  <c r="B150" i="43"/>
  <c r="D150" i="43" s="1"/>
  <c r="B151" i="43"/>
  <c r="B152" i="43"/>
  <c r="C152" i="43" s="1"/>
  <c r="B153" i="43"/>
  <c r="B154" i="43"/>
  <c r="D154" i="43" s="1"/>
  <c r="B155" i="43"/>
  <c r="D155" i="43" s="1"/>
  <c r="B156" i="43"/>
  <c r="D156" i="43" s="1"/>
  <c r="B157" i="43"/>
  <c r="B158" i="43"/>
  <c r="B159" i="43"/>
  <c r="B160" i="43"/>
  <c r="D160" i="43" s="1"/>
  <c r="B161" i="43"/>
  <c r="D161" i="43" s="1"/>
  <c r="B162" i="43"/>
  <c r="D162" i="43" s="1"/>
  <c r="B163" i="43"/>
  <c r="B164" i="43"/>
  <c r="C164" i="43" s="1"/>
  <c r="B165" i="43"/>
  <c r="B166" i="43"/>
  <c r="D166" i="43" s="1"/>
  <c r="B167" i="43"/>
  <c r="D167" i="43" s="1"/>
  <c r="B168" i="43"/>
  <c r="D168" i="43" s="1"/>
  <c r="B169" i="43"/>
  <c r="B170" i="43"/>
  <c r="C170" i="43" s="1"/>
  <c r="B171" i="43"/>
  <c r="B172" i="43"/>
  <c r="D172" i="43" s="1"/>
  <c r="B173" i="43"/>
  <c r="D173" i="43" s="1"/>
  <c r="B174" i="43"/>
  <c r="D174" i="43" s="1"/>
  <c r="B175" i="43"/>
  <c r="B176" i="43"/>
  <c r="B177" i="43"/>
  <c r="B178" i="43"/>
  <c r="D178" i="43" s="1"/>
  <c r="B179" i="43"/>
  <c r="D179" i="43" s="1"/>
  <c r="B180" i="43"/>
  <c r="D180" i="43" s="1"/>
  <c r="B181" i="43"/>
  <c r="B182" i="43"/>
  <c r="C182" i="43" s="1"/>
  <c r="B183" i="43"/>
  <c r="B184" i="43"/>
  <c r="D184" i="43" s="1"/>
  <c r="B185" i="43"/>
  <c r="D185" i="43" s="1"/>
  <c r="B186" i="43"/>
  <c r="D186" i="43" s="1"/>
  <c r="B187" i="43"/>
  <c r="B188" i="43"/>
  <c r="C188" i="43" s="1"/>
  <c r="B189" i="43"/>
  <c r="B190" i="43"/>
  <c r="D190" i="43" s="1"/>
  <c r="B191" i="43"/>
  <c r="D191" i="43" s="1"/>
  <c r="B192" i="43"/>
  <c r="D192" i="43" s="1"/>
  <c r="B193" i="43"/>
  <c r="B194" i="43"/>
  <c r="B195" i="43"/>
  <c r="B196" i="43"/>
  <c r="D196" i="43" s="1"/>
  <c r="B197" i="43"/>
  <c r="D197" i="43" s="1"/>
  <c r="B198" i="43"/>
  <c r="D198" i="43" s="1"/>
  <c r="B199" i="43"/>
  <c r="B200" i="43"/>
  <c r="C200" i="43" s="1"/>
  <c r="B201" i="43"/>
  <c r="B202" i="43"/>
  <c r="D202" i="43" s="1"/>
  <c r="B203" i="43"/>
  <c r="D203" i="43" s="1"/>
  <c r="B204" i="43"/>
  <c r="D204" i="43" s="1"/>
  <c r="B205" i="43"/>
  <c r="B206" i="43"/>
  <c r="C206" i="43" s="1"/>
  <c r="B207" i="43"/>
  <c r="B208" i="43"/>
  <c r="D208" i="43" s="1"/>
  <c r="B209" i="43"/>
  <c r="D209" i="43" s="1"/>
  <c r="B210" i="43"/>
  <c r="D210" i="43" s="1"/>
  <c r="B211" i="43"/>
  <c r="B212" i="43"/>
  <c r="B213" i="43"/>
  <c r="B214" i="43"/>
  <c r="D214" i="43" s="1"/>
  <c r="B215" i="43"/>
  <c r="D215" i="43" s="1"/>
  <c r="B216" i="43"/>
  <c r="D216" i="43" s="1"/>
  <c r="B217" i="43"/>
  <c r="B218" i="43"/>
  <c r="C218" i="43" s="1"/>
  <c r="B219" i="43"/>
  <c r="B220" i="43"/>
  <c r="D220" i="43" s="1"/>
  <c r="B221" i="43"/>
  <c r="D221" i="43" s="1"/>
  <c r="B222" i="43"/>
  <c r="D222" i="43" s="1"/>
  <c r="B223" i="43"/>
  <c r="B224" i="43"/>
  <c r="C224" i="43" s="1"/>
  <c r="B225" i="43"/>
  <c r="B226" i="43"/>
  <c r="D226" i="43" s="1"/>
  <c r="B227" i="43"/>
  <c r="D227" i="43" s="1"/>
  <c r="B228" i="43"/>
  <c r="D228" i="43" s="1"/>
  <c r="B229" i="43"/>
  <c r="B230" i="43"/>
  <c r="B231" i="43"/>
  <c r="B232" i="43"/>
  <c r="D232" i="43" s="1"/>
  <c r="B233" i="43"/>
  <c r="D233" i="43" s="1"/>
  <c r="B234" i="43"/>
  <c r="D234" i="43" s="1"/>
  <c r="B235" i="43"/>
  <c r="B236" i="43"/>
  <c r="C236" i="43" s="1"/>
  <c r="B237" i="43"/>
  <c r="B238" i="43"/>
  <c r="D238" i="43" s="1"/>
  <c r="B239" i="43"/>
  <c r="D239" i="43" s="1"/>
  <c r="B240" i="43"/>
  <c r="D240" i="43" s="1"/>
  <c r="B241" i="43"/>
  <c r="B242" i="43"/>
  <c r="C242" i="43" s="1"/>
  <c r="B243" i="43"/>
  <c r="B244" i="43"/>
  <c r="D244" i="43" s="1"/>
  <c r="B245" i="43"/>
  <c r="D245" i="43" s="1"/>
  <c r="B246" i="43"/>
  <c r="D246" i="43" s="1"/>
  <c r="B247" i="43"/>
  <c r="B248" i="43"/>
  <c r="B249" i="43"/>
  <c r="B250" i="43"/>
  <c r="D250" i="43" s="1"/>
  <c r="B251" i="43"/>
  <c r="D251" i="43" s="1"/>
  <c r="B252" i="43"/>
  <c r="D252" i="43" s="1"/>
  <c r="B253" i="43"/>
  <c r="B254" i="43"/>
  <c r="C254" i="43" s="1"/>
  <c r="B255" i="43"/>
  <c r="B256" i="43"/>
  <c r="D256" i="43" s="1"/>
  <c r="B257" i="43"/>
  <c r="B258" i="43"/>
  <c r="D258" i="43" s="1"/>
  <c r="B259" i="43"/>
  <c r="B260" i="43"/>
  <c r="C260" i="43" s="1"/>
  <c r="B261" i="43"/>
  <c r="B262" i="43"/>
  <c r="D262" i="43" s="1"/>
  <c r="B263" i="43"/>
  <c r="B264" i="43"/>
  <c r="D264" i="43" s="1"/>
  <c r="B265" i="43"/>
  <c r="B266" i="43"/>
  <c r="B267" i="43"/>
  <c r="B268" i="43"/>
  <c r="B269" i="43"/>
  <c r="B270" i="43"/>
  <c r="D270" i="43" s="1"/>
  <c r="B271" i="43"/>
  <c r="B272" i="43"/>
  <c r="C272" i="43" s="1"/>
  <c r="B273" i="43"/>
  <c r="B274" i="43"/>
  <c r="B275" i="43"/>
  <c r="B276" i="43"/>
  <c r="D276" i="43" s="1"/>
  <c r="B277" i="43"/>
  <c r="B278" i="43"/>
  <c r="C278" i="43" s="1"/>
  <c r="B279" i="43"/>
  <c r="B280" i="43"/>
  <c r="B281" i="43"/>
  <c r="B282" i="43"/>
  <c r="D282" i="43" s="1"/>
  <c r="B283" i="43"/>
  <c r="B284" i="43"/>
  <c r="B285" i="43"/>
  <c r="B286" i="43"/>
  <c r="B287" i="43"/>
  <c r="B288" i="43"/>
  <c r="D288" i="43" s="1"/>
  <c r="B289" i="43"/>
  <c r="B290" i="43"/>
  <c r="C290" i="43" s="1"/>
  <c r="B291" i="43"/>
  <c r="B292" i="43"/>
  <c r="B293" i="43"/>
  <c r="B294" i="43"/>
  <c r="D294" i="43" s="1"/>
  <c r="B295" i="43"/>
  <c r="B296" i="43"/>
  <c r="C296" i="43" s="1"/>
  <c r="B297" i="43"/>
  <c r="B298" i="43"/>
  <c r="B299" i="43"/>
  <c r="B300" i="43"/>
  <c r="D300" i="43" s="1"/>
  <c r="B301" i="43"/>
  <c r="B302" i="43"/>
  <c r="B303" i="43"/>
  <c r="B304" i="43"/>
  <c r="B305" i="43"/>
  <c r="B306" i="43"/>
  <c r="D306" i="43" s="1"/>
  <c r="B307" i="43"/>
  <c r="B308" i="43"/>
  <c r="D308" i="43" s="1"/>
  <c r="B309" i="43"/>
  <c r="B310" i="43"/>
  <c r="B311" i="43"/>
  <c r="B312" i="43"/>
  <c r="D312" i="43" s="1"/>
  <c r="B313" i="43"/>
  <c r="B314" i="43"/>
  <c r="D314" i="43" s="1"/>
  <c r="B315" i="43"/>
  <c r="B316" i="43"/>
  <c r="B317" i="43"/>
  <c r="B318" i="43"/>
  <c r="D318" i="43" s="1"/>
  <c r="B319" i="43"/>
  <c r="B320" i="43"/>
  <c r="D320" i="43" s="1"/>
  <c r="B321" i="43"/>
  <c r="B322" i="43"/>
  <c r="B323" i="43"/>
  <c r="B324" i="43"/>
  <c r="D324" i="43" s="1"/>
  <c r="B325" i="43"/>
  <c r="B326" i="43"/>
  <c r="C326" i="43" s="1"/>
  <c r="B327" i="43"/>
  <c r="B328" i="43"/>
  <c r="B329" i="43"/>
  <c r="B330" i="43"/>
  <c r="D330" i="43" s="1"/>
  <c r="B331" i="43"/>
  <c r="B332" i="43"/>
  <c r="D332" i="43" s="1"/>
  <c r="B333" i="43"/>
  <c r="B334" i="43"/>
  <c r="B335" i="43"/>
  <c r="B336" i="43"/>
  <c r="D336" i="43" s="1"/>
  <c r="B337" i="43"/>
  <c r="B338" i="43"/>
  <c r="D338" i="43" s="1"/>
  <c r="B339" i="43"/>
  <c r="B340" i="43"/>
  <c r="B341" i="43"/>
  <c r="B342" i="43"/>
  <c r="D342" i="43" s="1"/>
  <c r="B343" i="43"/>
  <c r="B344" i="43"/>
  <c r="D344" i="43" s="1"/>
  <c r="B345" i="43"/>
  <c r="B346" i="43"/>
  <c r="B347" i="43"/>
  <c r="B348" i="43"/>
  <c r="D348" i="43" s="1"/>
  <c r="B349" i="43"/>
  <c r="B350" i="43"/>
  <c r="C350" i="43" s="1"/>
  <c r="B351" i="43"/>
  <c r="B352" i="43"/>
  <c r="B353" i="43"/>
  <c r="B354" i="43"/>
  <c r="B355" i="43"/>
  <c r="B356" i="43"/>
  <c r="D356" i="43" s="1"/>
  <c r="B357" i="43"/>
  <c r="B358" i="43"/>
  <c r="B359" i="43"/>
  <c r="B360" i="43"/>
  <c r="B361" i="43"/>
  <c r="B362" i="43"/>
  <c r="D362" i="43" s="1"/>
  <c r="B363" i="43"/>
  <c r="B364" i="43"/>
  <c r="B365" i="43"/>
  <c r="B366" i="43"/>
  <c r="B367" i="43"/>
  <c r="B368" i="43"/>
  <c r="D368" i="43" s="1"/>
  <c r="B369" i="43"/>
  <c r="B370" i="43"/>
  <c r="B371" i="43"/>
  <c r="B372" i="43"/>
  <c r="B373" i="43"/>
  <c r="B374" i="43"/>
  <c r="D374" i="43" s="1"/>
  <c r="B375" i="43"/>
  <c r="B376" i="43"/>
  <c r="B377" i="43"/>
  <c r="B378" i="43"/>
  <c r="B379" i="43"/>
  <c r="B380" i="43"/>
  <c r="C380" i="43" s="1"/>
  <c r="B381" i="43"/>
  <c r="B382" i="43"/>
  <c r="B383" i="43"/>
  <c r="B384" i="43"/>
  <c r="B385" i="43"/>
  <c r="B386" i="43"/>
  <c r="D386" i="43" s="1"/>
  <c r="B387" i="43"/>
  <c r="B388" i="43"/>
  <c r="B389" i="43"/>
  <c r="B390" i="43"/>
  <c r="B391" i="43"/>
  <c r="B392" i="43"/>
  <c r="D392" i="43" s="1"/>
  <c r="B393" i="43"/>
  <c r="B394" i="43"/>
  <c r="B395" i="43"/>
  <c r="B396" i="43"/>
  <c r="B397" i="43"/>
  <c r="B398" i="43"/>
  <c r="D398" i="43" s="1"/>
  <c r="B399" i="43"/>
  <c r="B400" i="43"/>
  <c r="B401" i="43"/>
  <c r="B402" i="43"/>
  <c r="B403" i="43"/>
  <c r="B404" i="43"/>
  <c r="C404" i="43" s="1"/>
  <c r="B405" i="43"/>
  <c r="B406" i="43"/>
  <c r="B407" i="43"/>
  <c r="B408" i="43"/>
  <c r="B409" i="43"/>
  <c r="B410" i="43"/>
  <c r="D410" i="43" s="1"/>
  <c r="B411" i="43"/>
  <c r="B412" i="43"/>
  <c r="B413" i="43"/>
  <c r="B414" i="43"/>
  <c r="B415" i="43"/>
  <c r="B416" i="43"/>
  <c r="D416" i="43" s="1"/>
  <c r="B417" i="43"/>
  <c r="B418" i="43"/>
  <c r="B419" i="43"/>
  <c r="B420" i="43"/>
  <c r="B421" i="43"/>
  <c r="B422" i="43"/>
  <c r="D422" i="43" s="1"/>
  <c r="B423" i="43"/>
  <c r="B424" i="43"/>
  <c r="B425" i="43"/>
  <c r="B426" i="43"/>
  <c r="B427" i="43"/>
  <c r="B428" i="43"/>
  <c r="D428" i="43" s="1"/>
  <c r="B429" i="43"/>
  <c r="B430" i="43"/>
  <c r="B431" i="43"/>
  <c r="B432" i="43"/>
  <c r="B433" i="43"/>
  <c r="B434" i="43"/>
  <c r="C434" i="43" s="1"/>
  <c r="B435" i="43"/>
  <c r="B436" i="43"/>
  <c r="B437" i="43"/>
  <c r="B438" i="43"/>
  <c r="B439" i="43"/>
  <c r="B440" i="43"/>
  <c r="D440" i="43" s="1"/>
  <c r="B441" i="43"/>
  <c r="B442" i="43"/>
  <c r="B443" i="43"/>
  <c r="B444" i="43"/>
  <c r="B445" i="43"/>
  <c r="B446" i="43"/>
  <c r="D446" i="43" s="1"/>
  <c r="B447" i="43"/>
  <c r="B448" i="43"/>
  <c r="B449" i="43"/>
  <c r="B450" i="43"/>
  <c r="B451" i="43"/>
  <c r="B452" i="43"/>
  <c r="D452" i="43" s="1"/>
  <c r="B453" i="43"/>
  <c r="B454" i="43"/>
  <c r="B455" i="43"/>
  <c r="B456" i="43"/>
  <c r="B457" i="43"/>
  <c r="B458" i="43"/>
  <c r="C458" i="43" s="1"/>
  <c r="B459" i="43"/>
  <c r="B460" i="43"/>
  <c r="B461" i="43"/>
  <c r="B462" i="43"/>
  <c r="B463" i="43"/>
  <c r="B464" i="43"/>
  <c r="D464" i="43" s="1"/>
  <c r="B465" i="43"/>
  <c r="B466" i="43"/>
  <c r="B467" i="43"/>
  <c r="B468" i="43"/>
  <c r="B469" i="43"/>
  <c r="B470" i="43"/>
  <c r="D470" i="43" s="1"/>
  <c r="B471" i="43"/>
  <c r="B472" i="43"/>
  <c r="B473" i="43"/>
  <c r="B474" i="43"/>
  <c r="B475" i="43"/>
  <c r="B476" i="43"/>
  <c r="D476" i="43" s="1"/>
  <c r="B477" i="43"/>
  <c r="B478" i="43"/>
  <c r="B479" i="43"/>
  <c r="B480" i="43"/>
  <c r="B481" i="43"/>
  <c r="B482" i="43"/>
  <c r="D482" i="43" s="1"/>
  <c r="B483" i="43"/>
  <c r="B484" i="43"/>
  <c r="B485" i="43"/>
  <c r="B486" i="43"/>
  <c r="B487" i="43"/>
  <c r="B488" i="43"/>
  <c r="C488" i="43" s="1"/>
  <c r="B489" i="43"/>
  <c r="B490" i="43"/>
  <c r="B491" i="43"/>
  <c r="B492" i="43"/>
  <c r="B493" i="43"/>
  <c r="B494" i="43"/>
  <c r="D494" i="43" s="1"/>
  <c r="B495" i="43"/>
  <c r="B496" i="43"/>
  <c r="B497" i="43"/>
  <c r="B498" i="43"/>
  <c r="B499" i="43"/>
  <c r="B500" i="43"/>
  <c r="D500" i="43" s="1"/>
  <c r="D497" i="43" l="1"/>
  <c r="C497" i="43"/>
  <c r="D485" i="43"/>
  <c r="C485" i="43"/>
  <c r="D461" i="43"/>
  <c r="C461" i="43"/>
  <c r="D437" i="43"/>
  <c r="C437" i="43"/>
  <c r="D431" i="43"/>
  <c r="C431" i="43"/>
  <c r="D419" i="43"/>
  <c r="C419" i="43"/>
  <c r="D413" i="43"/>
  <c r="C413" i="43"/>
  <c r="D407" i="43"/>
  <c r="C407" i="43"/>
  <c r="D401" i="43"/>
  <c r="C401" i="43"/>
  <c r="D395" i="43"/>
  <c r="C395" i="43"/>
  <c r="D389" i="43"/>
  <c r="C389" i="43"/>
  <c r="D383" i="43"/>
  <c r="C383" i="43"/>
  <c r="D377" i="43"/>
  <c r="C377" i="43"/>
  <c r="D371" i="43"/>
  <c r="C371" i="43"/>
  <c r="D365" i="43"/>
  <c r="C365" i="43"/>
  <c r="D359" i="43"/>
  <c r="C359" i="43"/>
  <c r="D353" i="43"/>
  <c r="C353" i="43"/>
  <c r="D347" i="43"/>
  <c r="C347" i="43"/>
  <c r="D341" i="43"/>
  <c r="C341" i="43"/>
  <c r="D335" i="43"/>
  <c r="C335" i="43"/>
  <c r="D329" i="43"/>
  <c r="C329" i="43"/>
  <c r="D323" i="43"/>
  <c r="C323" i="43"/>
  <c r="D317" i="43"/>
  <c r="C317" i="43"/>
  <c r="D311" i="43"/>
  <c r="C311" i="43"/>
  <c r="D305" i="43"/>
  <c r="C305" i="43"/>
  <c r="D299" i="43"/>
  <c r="C299" i="43"/>
  <c r="D293" i="43"/>
  <c r="C293" i="43"/>
  <c r="D287" i="43"/>
  <c r="C287" i="43"/>
  <c r="D281" i="43"/>
  <c r="C281" i="43"/>
  <c r="D275" i="43"/>
  <c r="C275" i="43"/>
  <c r="D269" i="43"/>
  <c r="C269" i="43"/>
  <c r="D263" i="43"/>
  <c r="C263" i="43"/>
  <c r="D257" i="43"/>
  <c r="C257" i="43"/>
  <c r="D496" i="43"/>
  <c r="C496" i="43"/>
  <c r="D490" i="43"/>
  <c r="C490" i="43"/>
  <c r="D484" i="43"/>
  <c r="C484" i="43"/>
  <c r="D478" i="43"/>
  <c r="C478" i="43"/>
  <c r="D472" i="43"/>
  <c r="C472" i="43"/>
  <c r="D466" i="43"/>
  <c r="C466" i="43"/>
  <c r="D460" i="43"/>
  <c r="C460" i="43"/>
  <c r="D454" i="43"/>
  <c r="C454" i="43"/>
  <c r="D448" i="43"/>
  <c r="C448" i="43"/>
  <c r="D442" i="43"/>
  <c r="C442" i="43"/>
  <c r="D436" i="43"/>
  <c r="C436" i="43"/>
  <c r="D430" i="43"/>
  <c r="C430" i="43"/>
  <c r="D424" i="43"/>
  <c r="C424" i="43"/>
  <c r="D418" i="43"/>
  <c r="C418" i="43"/>
  <c r="D412" i="43"/>
  <c r="C412" i="43"/>
  <c r="D406" i="43"/>
  <c r="C406" i="43"/>
  <c r="D400" i="43"/>
  <c r="C400" i="43"/>
  <c r="D394" i="43"/>
  <c r="C394" i="43"/>
  <c r="D388" i="43"/>
  <c r="C388" i="43"/>
  <c r="D382" i="43"/>
  <c r="C382" i="43"/>
  <c r="D376" i="43"/>
  <c r="C376" i="43"/>
  <c r="D370" i="43"/>
  <c r="C370" i="43"/>
  <c r="D364" i="43"/>
  <c r="C364" i="43"/>
  <c r="D358" i="43"/>
  <c r="C358" i="43"/>
  <c r="D352" i="43"/>
  <c r="C352" i="43"/>
  <c r="D346" i="43"/>
  <c r="C346" i="43"/>
  <c r="D340" i="43"/>
  <c r="C340" i="43"/>
  <c r="D334" i="43"/>
  <c r="C334" i="43"/>
  <c r="D328" i="43"/>
  <c r="C328" i="43"/>
  <c r="D322" i="43"/>
  <c r="C322" i="43"/>
  <c r="D316" i="43"/>
  <c r="C316" i="43"/>
  <c r="D310" i="43"/>
  <c r="C310" i="43"/>
  <c r="D304" i="43"/>
  <c r="C304" i="43"/>
  <c r="D298" i="43"/>
  <c r="C298" i="43"/>
  <c r="D292" i="43"/>
  <c r="C292" i="43"/>
  <c r="D286" i="43"/>
  <c r="C286" i="43"/>
  <c r="D280" i="43"/>
  <c r="C280" i="43"/>
  <c r="D274" i="43"/>
  <c r="C274" i="43"/>
  <c r="D268" i="43"/>
  <c r="C268" i="43"/>
  <c r="D495" i="43"/>
  <c r="C495" i="43"/>
  <c r="D489" i="43"/>
  <c r="C489" i="43"/>
  <c r="D483" i="43"/>
  <c r="C483" i="43"/>
  <c r="D477" i="43"/>
  <c r="C477" i="43"/>
  <c r="D471" i="43"/>
  <c r="C471" i="43"/>
  <c r="D465" i="43"/>
  <c r="C465" i="43"/>
  <c r="D459" i="43"/>
  <c r="C459" i="43"/>
  <c r="D453" i="43"/>
  <c r="C453" i="43"/>
  <c r="D447" i="43"/>
  <c r="C447" i="43"/>
  <c r="D441" i="43"/>
  <c r="C441" i="43"/>
  <c r="D435" i="43"/>
  <c r="C435" i="43"/>
  <c r="D429" i="43"/>
  <c r="C429" i="43"/>
  <c r="D423" i="43"/>
  <c r="C423" i="43"/>
  <c r="D417" i="43"/>
  <c r="C417" i="43"/>
  <c r="D411" i="43"/>
  <c r="C411" i="43"/>
  <c r="D405" i="43"/>
  <c r="C405" i="43"/>
  <c r="D399" i="43"/>
  <c r="C399" i="43"/>
  <c r="D393" i="43"/>
  <c r="C393" i="43"/>
  <c r="D387" i="43"/>
  <c r="C387" i="43"/>
  <c r="D381" i="43"/>
  <c r="C381" i="43"/>
  <c r="D375" i="43"/>
  <c r="C375" i="43"/>
  <c r="D369" i="43"/>
  <c r="C369" i="43"/>
  <c r="D363" i="43"/>
  <c r="C363" i="43"/>
  <c r="D357" i="43"/>
  <c r="C357" i="43"/>
  <c r="D351" i="43"/>
  <c r="C351" i="43"/>
  <c r="D345" i="43"/>
  <c r="C345" i="43"/>
  <c r="D339" i="43"/>
  <c r="C339" i="43"/>
  <c r="D333" i="43"/>
  <c r="C333" i="43"/>
  <c r="D327" i="43"/>
  <c r="C327" i="43"/>
  <c r="D321" i="43"/>
  <c r="C321" i="43"/>
  <c r="D315" i="43"/>
  <c r="C315" i="43"/>
  <c r="D309" i="43"/>
  <c r="C309" i="43"/>
  <c r="D303" i="43"/>
  <c r="C303" i="43"/>
  <c r="D297" i="43"/>
  <c r="C297" i="43"/>
  <c r="D291" i="43"/>
  <c r="C291" i="43"/>
  <c r="D285" i="43"/>
  <c r="C285" i="43"/>
  <c r="D279" i="43"/>
  <c r="C279" i="43"/>
  <c r="D273" i="43"/>
  <c r="C273" i="43"/>
  <c r="D267" i="43"/>
  <c r="C267" i="43"/>
  <c r="D261" i="43"/>
  <c r="C261" i="43"/>
  <c r="D255" i="43"/>
  <c r="C255" i="43"/>
  <c r="D249" i="43"/>
  <c r="C249" i="43"/>
  <c r="D243" i="43"/>
  <c r="C243" i="43"/>
  <c r="D237" i="43"/>
  <c r="C237" i="43"/>
  <c r="D231" i="43"/>
  <c r="C231" i="43"/>
  <c r="D225" i="43"/>
  <c r="C225" i="43"/>
  <c r="D219" i="43"/>
  <c r="C219" i="43"/>
  <c r="D213" i="43"/>
  <c r="C213" i="43"/>
  <c r="D207" i="43"/>
  <c r="C207" i="43"/>
  <c r="D201" i="43"/>
  <c r="C201" i="43"/>
  <c r="D195" i="43"/>
  <c r="C195" i="43"/>
  <c r="D189" i="43"/>
  <c r="C189" i="43"/>
  <c r="D183" i="43"/>
  <c r="C183" i="43"/>
  <c r="D177" i="43"/>
  <c r="C177" i="43"/>
  <c r="D171" i="43"/>
  <c r="C171" i="43"/>
  <c r="D165" i="43"/>
  <c r="C165" i="43"/>
  <c r="D117" i="43"/>
  <c r="C117" i="43"/>
  <c r="D479" i="43"/>
  <c r="C479" i="43"/>
  <c r="D443" i="43"/>
  <c r="C443" i="43"/>
  <c r="D491" i="43"/>
  <c r="C491" i="43"/>
  <c r="D467" i="43"/>
  <c r="C467" i="43"/>
  <c r="D449" i="43"/>
  <c r="C449" i="43"/>
  <c r="D499" i="43"/>
  <c r="C499" i="43"/>
  <c r="D487" i="43"/>
  <c r="C487" i="43"/>
  <c r="D475" i="43"/>
  <c r="C475" i="43"/>
  <c r="C457" i="43"/>
  <c r="D457" i="43"/>
  <c r="D445" i="43"/>
  <c r="C445" i="43"/>
  <c r="D439" i="43"/>
  <c r="C439" i="43"/>
  <c r="D433" i="43"/>
  <c r="C433" i="43"/>
  <c r="C427" i="43"/>
  <c r="D427" i="43"/>
  <c r="D421" i="43"/>
  <c r="C421" i="43"/>
  <c r="D415" i="43"/>
  <c r="C415" i="43"/>
  <c r="D409" i="43"/>
  <c r="C409" i="43"/>
  <c r="C403" i="43"/>
  <c r="D403" i="43"/>
  <c r="D397" i="43"/>
  <c r="C397" i="43"/>
  <c r="D391" i="43"/>
  <c r="C391" i="43"/>
  <c r="D385" i="43"/>
  <c r="C385" i="43"/>
  <c r="D379" i="43"/>
  <c r="C379" i="43"/>
  <c r="C373" i="43"/>
  <c r="D373" i="43"/>
  <c r="D367" i="43"/>
  <c r="C367" i="43"/>
  <c r="D361" i="43"/>
  <c r="C361" i="43"/>
  <c r="D355" i="43"/>
  <c r="C355" i="43"/>
  <c r="C349" i="43"/>
  <c r="D349" i="43"/>
  <c r="D343" i="43"/>
  <c r="C343" i="43"/>
  <c r="D337" i="43"/>
  <c r="C337" i="43"/>
  <c r="D331" i="43"/>
  <c r="C331" i="43"/>
  <c r="D325" i="43"/>
  <c r="C325" i="43"/>
  <c r="C319" i="43"/>
  <c r="D319" i="43"/>
  <c r="D313" i="43"/>
  <c r="C313" i="43"/>
  <c r="D307" i="43"/>
  <c r="C307" i="43"/>
  <c r="D301" i="43"/>
  <c r="C301" i="43"/>
  <c r="C295" i="43"/>
  <c r="D295" i="43"/>
  <c r="D289" i="43"/>
  <c r="C289" i="43"/>
  <c r="C283" i="43"/>
  <c r="D283" i="43"/>
  <c r="D277" i="43"/>
  <c r="C277" i="43"/>
  <c r="D271" i="43"/>
  <c r="C271" i="43"/>
  <c r="C265" i="43"/>
  <c r="D265" i="43"/>
  <c r="D259" i="43"/>
  <c r="C259" i="43"/>
  <c r="D253" i="43"/>
  <c r="C253" i="43"/>
  <c r="D247" i="43"/>
  <c r="C247" i="43"/>
  <c r="C241" i="43"/>
  <c r="D241" i="43"/>
  <c r="D235" i="43"/>
  <c r="C235" i="43"/>
  <c r="C229" i="43"/>
  <c r="D229" i="43"/>
  <c r="D223" i="43"/>
  <c r="C223" i="43"/>
  <c r="D217" i="43"/>
  <c r="C217" i="43"/>
  <c r="C211" i="43"/>
  <c r="D211" i="43"/>
  <c r="D205" i="43"/>
  <c r="C205" i="43"/>
  <c r="D199" i="43"/>
  <c r="C199" i="43"/>
  <c r="D193" i="43"/>
  <c r="C193" i="43"/>
  <c r="C187" i="43"/>
  <c r="D187" i="43"/>
  <c r="D181" i="43"/>
  <c r="C181" i="43"/>
  <c r="C175" i="43"/>
  <c r="D175" i="43"/>
  <c r="D169" i="43"/>
  <c r="C169" i="43"/>
  <c r="D163" i="43"/>
  <c r="C163" i="43"/>
  <c r="C157" i="43"/>
  <c r="D157" i="43"/>
  <c r="D151" i="43"/>
  <c r="C151" i="43"/>
  <c r="D145" i="43"/>
  <c r="C145" i="43"/>
  <c r="D139" i="43"/>
  <c r="C139" i="43"/>
  <c r="C133" i="43"/>
  <c r="D133" i="43"/>
  <c r="D127" i="43"/>
  <c r="C127" i="43"/>
  <c r="C121" i="43"/>
  <c r="D121" i="43"/>
  <c r="D115" i="43"/>
  <c r="C115" i="43"/>
  <c r="D109" i="43"/>
  <c r="C109" i="43"/>
  <c r="C103" i="43"/>
  <c r="D103" i="43"/>
  <c r="D97" i="43"/>
  <c r="C97" i="43"/>
  <c r="D91" i="43"/>
  <c r="C91" i="43"/>
  <c r="D85" i="43"/>
  <c r="C85" i="43"/>
  <c r="C79" i="43"/>
  <c r="D79" i="43"/>
  <c r="D73" i="43"/>
  <c r="C73" i="43"/>
  <c r="C67" i="43"/>
  <c r="D67" i="43"/>
  <c r="D61" i="43"/>
  <c r="C61" i="43"/>
  <c r="D55" i="43"/>
  <c r="C55" i="43"/>
  <c r="C49" i="43"/>
  <c r="D49" i="43"/>
  <c r="D43" i="43"/>
  <c r="C43" i="43"/>
  <c r="D37" i="43"/>
  <c r="C37" i="43"/>
  <c r="D31" i="43"/>
  <c r="C31" i="43"/>
  <c r="C25" i="43"/>
  <c r="D25" i="43"/>
  <c r="D19" i="43"/>
  <c r="C19" i="43"/>
  <c r="C13" i="43"/>
  <c r="D13" i="43"/>
  <c r="C7" i="43"/>
  <c r="D7" i="43"/>
  <c r="D473" i="43"/>
  <c r="C473" i="43"/>
  <c r="D455" i="43"/>
  <c r="C455" i="43"/>
  <c r="D425" i="43"/>
  <c r="C425" i="43"/>
  <c r="D493" i="43"/>
  <c r="C493" i="43"/>
  <c r="C481" i="43"/>
  <c r="D481" i="43"/>
  <c r="D469" i="43"/>
  <c r="C469" i="43"/>
  <c r="D463" i="43"/>
  <c r="C463" i="43"/>
  <c r="D451" i="43"/>
  <c r="C451" i="43"/>
  <c r="D498" i="43"/>
  <c r="C498" i="43"/>
  <c r="D492" i="43"/>
  <c r="C492" i="43"/>
  <c r="D486" i="43"/>
  <c r="C486" i="43"/>
  <c r="D480" i="43"/>
  <c r="C480" i="43"/>
  <c r="D474" i="43"/>
  <c r="C474" i="43"/>
  <c r="D468" i="43"/>
  <c r="C468" i="43"/>
  <c r="D462" i="43"/>
  <c r="C462" i="43"/>
  <c r="D456" i="43"/>
  <c r="C456" i="43"/>
  <c r="D450" i="43"/>
  <c r="C450" i="43"/>
  <c r="D444" i="43"/>
  <c r="C444" i="43"/>
  <c r="D438" i="43"/>
  <c r="C438" i="43"/>
  <c r="D432" i="43"/>
  <c r="C432" i="43"/>
  <c r="D426" i="43"/>
  <c r="C426" i="43"/>
  <c r="D420" i="43"/>
  <c r="C420" i="43"/>
  <c r="D414" i="43"/>
  <c r="C414" i="43"/>
  <c r="D408" i="43"/>
  <c r="C408" i="43"/>
  <c r="D402" i="43"/>
  <c r="C402" i="43"/>
  <c r="D396" i="43"/>
  <c r="C396" i="43"/>
  <c r="D390" i="43"/>
  <c r="C390" i="43"/>
  <c r="D384" i="43"/>
  <c r="C384" i="43"/>
  <c r="D378" i="43"/>
  <c r="C378" i="43"/>
  <c r="D372" i="43"/>
  <c r="C372" i="43"/>
  <c r="D366" i="43"/>
  <c r="C366" i="43"/>
  <c r="D360" i="43"/>
  <c r="C360" i="43"/>
  <c r="D354" i="43"/>
  <c r="C354" i="43"/>
  <c r="D302" i="43"/>
  <c r="C302" i="43"/>
  <c r="D284" i="43"/>
  <c r="C284" i="43"/>
  <c r="D266" i="43"/>
  <c r="C266" i="43"/>
  <c r="D248" i="43"/>
  <c r="C248" i="43"/>
  <c r="D230" i="43"/>
  <c r="C230" i="43"/>
  <c r="D212" i="43"/>
  <c r="C212" i="43"/>
  <c r="D194" i="43"/>
  <c r="C194" i="43"/>
  <c r="D176" i="43"/>
  <c r="C176" i="43"/>
  <c r="D158" i="43"/>
  <c r="C158" i="43"/>
  <c r="D140" i="43"/>
  <c r="C140" i="43"/>
  <c r="D122" i="43"/>
  <c r="C122" i="43"/>
  <c r="D104" i="43"/>
  <c r="C104" i="43"/>
  <c r="D86" i="43"/>
  <c r="C86" i="43"/>
  <c r="D68" i="43"/>
  <c r="C68" i="43"/>
  <c r="D50" i="43"/>
  <c r="C50" i="43"/>
  <c r="D32" i="43"/>
  <c r="C32" i="43"/>
  <c r="D14" i="43"/>
  <c r="C14" i="43"/>
  <c r="D2" i="43"/>
  <c r="C2" i="43"/>
  <c r="C344" i="43"/>
  <c r="C330" i="43"/>
  <c r="C308" i="43"/>
  <c r="C300" i="43"/>
  <c r="C282" i="43"/>
  <c r="C264" i="43"/>
  <c r="C256" i="43"/>
  <c r="C246" i="43"/>
  <c r="C238" i="43"/>
  <c r="C228" i="43"/>
  <c r="C220" i="43"/>
  <c r="C210" i="43"/>
  <c r="C202" i="43"/>
  <c r="C192" i="43"/>
  <c r="C184" i="43"/>
  <c r="C174" i="43"/>
  <c r="C166" i="43"/>
  <c r="C156" i="43"/>
  <c r="C148" i="43"/>
  <c r="C138" i="43"/>
  <c r="C130" i="43"/>
  <c r="C120" i="43"/>
  <c r="C112" i="43"/>
  <c r="C102" i="43"/>
  <c r="C94" i="43"/>
  <c r="C84" i="43"/>
  <c r="C76" i="43"/>
  <c r="C66" i="43"/>
  <c r="C58" i="43"/>
  <c r="C48" i="43"/>
  <c r="C40" i="43"/>
  <c r="C30" i="43"/>
  <c r="C22" i="43"/>
  <c r="C12" i="43"/>
  <c r="D488" i="43"/>
  <c r="D458" i="43"/>
  <c r="D434" i="43"/>
  <c r="D404" i="43"/>
  <c r="D380" i="43"/>
  <c r="D350" i="43"/>
  <c r="D326" i="43"/>
  <c r="D296" i="43"/>
  <c r="D272" i="43"/>
  <c r="D242" i="43"/>
  <c r="D218" i="43"/>
  <c r="D188" i="43"/>
  <c r="D164" i="43"/>
  <c r="D134" i="43"/>
  <c r="D110" i="43"/>
  <c r="D80" i="43"/>
  <c r="D56" i="43"/>
  <c r="D26" i="43"/>
  <c r="D1" i="43"/>
  <c r="C1" i="43"/>
  <c r="C336" i="43"/>
  <c r="C314" i="43"/>
  <c r="C245" i="43"/>
  <c r="C227" i="43"/>
  <c r="C209" i="43"/>
  <c r="C191" i="43"/>
  <c r="C173" i="43"/>
  <c r="C155" i="43"/>
  <c r="C137" i="43"/>
  <c r="C119" i="43"/>
  <c r="C101" i="43"/>
  <c r="C83" i="43"/>
  <c r="C65" i="43"/>
  <c r="C47" i="43"/>
  <c r="C29" i="43"/>
  <c r="C11" i="43"/>
  <c r="C500" i="43"/>
  <c r="C494" i="43"/>
  <c r="C482" i="43"/>
  <c r="C476" i="43"/>
  <c r="C470" i="43"/>
  <c r="C464" i="43"/>
  <c r="C452" i="43"/>
  <c r="C446" i="43"/>
  <c r="C440" i="43"/>
  <c r="C428" i="43"/>
  <c r="C422" i="43"/>
  <c r="C416" i="43"/>
  <c r="C410" i="43"/>
  <c r="C398" i="43"/>
  <c r="C392" i="43"/>
  <c r="C386" i="43"/>
  <c r="C374" i="43"/>
  <c r="C368" i="43"/>
  <c r="C362" i="43"/>
  <c r="C356" i="43"/>
  <c r="C342" i="43"/>
  <c r="C320" i="43"/>
  <c r="C306" i="43"/>
  <c r="C288" i="43"/>
  <c r="C270" i="43"/>
  <c r="C262" i="43"/>
  <c r="C252" i="43"/>
  <c r="C244" i="43"/>
  <c r="C234" i="43"/>
  <c r="C226" i="43"/>
  <c r="C216" i="43"/>
  <c r="C208" i="43"/>
  <c r="C198" i="43"/>
  <c r="C190" i="43"/>
  <c r="C180" i="43"/>
  <c r="C172" i="43"/>
  <c r="C162" i="43"/>
  <c r="C154" i="43"/>
  <c r="C144" i="43"/>
  <c r="C136" i="43"/>
  <c r="C126" i="43"/>
  <c r="C118" i="43"/>
  <c r="C108" i="43"/>
  <c r="C100" i="43"/>
  <c r="C90" i="43"/>
  <c r="C82" i="43"/>
  <c r="C72" i="43"/>
  <c r="C64" i="43"/>
  <c r="C54" i="43"/>
  <c r="C46" i="43"/>
  <c r="C36" i="43"/>
  <c r="C28" i="43"/>
  <c r="C18" i="43"/>
  <c r="C6" i="43"/>
  <c r="D290" i="43"/>
  <c r="D260" i="43"/>
  <c r="D236" i="43"/>
  <c r="D206" i="43"/>
  <c r="D182" i="43"/>
  <c r="D152" i="43"/>
  <c r="D128" i="43"/>
  <c r="D98" i="43"/>
  <c r="D74" i="43"/>
  <c r="D44" i="43"/>
  <c r="D20" i="43"/>
  <c r="D5" i="43"/>
  <c r="C5" i="43"/>
  <c r="C348" i="43"/>
  <c r="C312" i="43"/>
  <c r="C251" i="43"/>
  <c r="C233" i="43"/>
  <c r="C215" i="43"/>
  <c r="C197" i="43"/>
  <c r="C179" i="43"/>
  <c r="C161" i="43"/>
  <c r="C143" i="43"/>
  <c r="C125" i="43"/>
  <c r="C107" i="43"/>
  <c r="C89" i="43"/>
  <c r="C71" i="43"/>
  <c r="C53" i="43"/>
  <c r="C35" i="43"/>
  <c r="C17" i="43"/>
  <c r="D10" i="43"/>
  <c r="C10" i="43"/>
  <c r="D4" i="43"/>
  <c r="C4" i="43"/>
  <c r="C332" i="43"/>
  <c r="C318" i="43"/>
  <c r="C294" i="43"/>
  <c r="C276" i="43"/>
  <c r="C258" i="43"/>
  <c r="C250" i="43"/>
  <c r="C240" i="43"/>
  <c r="C232" i="43"/>
  <c r="C222" i="43"/>
  <c r="C214" i="43"/>
  <c r="C204" i="43"/>
  <c r="C196" i="43"/>
  <c r="C186" i="43"/>
  <c r="C178" i="43"/>
  <c r="C168" i="43"/>
  <c r="C160" i="43"/>
  <c r="C150" i="43"/>
  <c r="C142" i="43"/>
  <c r="C132" i="43"/>
  <c r="C124" i="43"/>
  <c r="C114" i="43"/>
  <c r="C106" i="43"/>
  <c r="C96" i="43"/>
  <c r="C88" i="43"/>
  <c r="C78" i="43"/>
  <c r="C70" i="43"/>
  <c r="C60" i="43"/>
  <c r="C52" i="43"/>
  <c r="C42" i="43"/>
  <c r="C34" i="43"/>
  <c r="C24" i="43"/>
  <c r="C16" i="43"/>
  <c r="D278" i="43"/>
  <c r="D254" i="43"/>
  <c r="D224" i="43"/>
  <c r="D200" i="43"/>
  <c r="D170" i="43"/>
  <c r="D146" i="43"/>
  <c r="D116" i="43"/>
  <c r="D92" i="43"/>
  <c r="D62" i="43"/>
  <c r="D38" i="43"/>
  <c r="D8" i="43"/>
  <c r="D159" i="43"/>
  <c r="C159" i="43"/>
  <c r="D153" i="43"/>
  <c r="C153" i="43"/>
  <c r="D147" i="43"/>
  <c r="C147" i="43"/>
  <c r="D141" i="43"/>
  <c r="C141" i="43"/>
  <c r="D135" i="43"/>
  <c r="C135" i="43"/>
  <c r="D129" i="43"/>
  <c r="C129" i="43"/>
  <c r="D123" i="43"/>
  <c r="C123" i="43"/>
  <c r="D111" i="43"/>
  <c r="C111" i="43"/>
  <c r="D105" i="43"/>
  <c r="C105" i="43"/>
  <c r="D99" i="43"/>
  <c r="C99" i="43"/>
  <c r="D93" i="43"/>
  <c r="C93" i="43"/>
  <c r="D87" i="43"/>
  <c r="C87" i="43"/>
  <c r="D81" i="43"/>
  <c r="C81" i="43"/>
  <c r="D75" i="43"/>
  <c r="C75" i="43"/>
  <c r="D69" i="43"/>
  <c r="C69" i="43"/>
  <c r="D63" i="43"/>
  <c r="C63" i="43"/>
  <c r="D57" i="43"/>
  <c r="C57" i="43"/>
  <c r="D51" i="43"/>
  <c r="C51" i="43"/>
  <c r="D45" i="43"/>
  <c r="C45" i="43"/>
  <c r="D39" i="43"/>
  <c r="C39" i="43"/>
  <c r="D33" i="43"/>
  <c r="C33" i="43"/>
  <c r="D27" i="43"/>
  <c r="C27" i="43"/>
  <c r="D21" i="43"/>
  <c r="C21" i="43"/>
  <c r="D15" i="43"/>
  <c r="C15" i="43"/>
  <c r="D9" i="43"/>
  <c r="C9" i="43"/>
  <c r="D3" i="43"/>
  <c r="C3" i="43"/>
  <c r="C324" i="43"/>
  <c r="C239" i="43"/>
  <c r="C221" i="43"/>
  <c r="C203" i="43"/>
  <c r="C185" i="43"/>
  <c r="C167" i="43"/>
  <c r="C149" i="43"/>
  <c r="C131" i="43"/>
  <c r="J58" i="19" l="1"/>
  <c r="I58" i="19"/>
  <c r="H58" i="19"/>
  <c r="J57" i="19"/>
  <c r="I57" i="19"/>
  <c r="H57" i="19"/>
  <c r="J56" i="19"/>
  <c r="I56" i="19"/>
  <c r="H56" i="19"/>
  <c r="H54" i="19"/>
  <c r="I35" i="19"/>
  <c r="J35" i="19"/>
  <c r="I36" i="19"/>
  <c r="J36" i="19"/>
  <c r="I37" i="19"/>
  <c r="J37" i="19"/>
  <c r="H35" i="19"/>
  <c r="H36" i="19"/>
  <c r="H37" i="19"/>
  <c r="H33" i="19"/>
</calcChain>
</file>

<file path=xl/sharedStrings.xml><?xml version="1.0" encoding="utf-8"?>
<sst xmlns="http://schemas.openxmlformats.org/spreadsheetml/2006/main" count="237" uniqueCount="34">
  <si>
    <t>SBG</t>
  </si>
  <si>
    <t>CG</t>
  </si>
  <si>
    <t>Paddy</t>
  </si>
  <si>
    <t>Maize</t>
  </si>
  <si>
    <t>Groundnut</t>
  </si>
  <si>
    <t>Neutral soil</t>
  </si>
  <si>
    <t>Acid soil 1</t>
  </si>
  <si>
    <t>Acid soil 2</t>
  </si>
  <si>
    <t>Alkaline soil</t>
  </si>
  <si>
    <t>Grain Yield</t>
  </si>
  <si>
    <t xml:space="preserve">Acid soil </t>
  </si>
  <si>
    <t>Rice</t>
  </si>
  <si>
    <t>Basal</t>
  </si>
  <si>
    <t>Split</t>
  </si>
  <si>
    <t>pH</t>
  </si>
  <si>
    <t>Acid soil</t>
  </si>
  <si>
    <t>Neutral</t>
  </si>
  <si>
    <t>Acid 1</t>
  </si>
  <si>
    <t>Acid 2</t>
  </si>
  <si>
    <t>Ca</t>
  </si>
  <si>
    <t>S</t>
  </si>
  <si>
    <t>Alkaline</t>
  </si>
  <si>
    <t>Acidic</t>
  </si>
  <si>
    <t xml:space="preserve">Acid </t>
  </si>
  <si>
    <t>Acid</t>
  </si>
  <si>
    <t xml:space="preserve">Neutral </t>
  </si>
  <si>
    <t>kg/ha</t>
  </si>
  <si>
    <t>t/ha</t>
  </si>
  <si>
    <t>Ca vs gypsum application</t>
  </si>
  <si>
    <t>S vs gypsum application</t>
  </si>
  <si>
    <t>SBG (Basal)</t>
  </si>
  <si>
    <t>SBG (Split)</t>
  </si>
  <si>
    <t>pH vs S</t>
  </si>
  <si>
    <t>pH vs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</si>
</sst>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2"/>
      <color rgb="FF000000"/>
      <name val="Times New Roman"/>
      <family val="1"/>
    </font>
    <font>
      <sz val="11.5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8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7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2" borderId="0" xfId="1"/>
    <xf numFmtId="2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 applyBorder="1" applyAlignme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0" fillId="0" borderId="0" xfId="0" applyFont="1"/>
    <xf numFmtId="164" fontId="4" fillId="0" borderId="0" xfId="0" applyNumberFormat="1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0" fillId="2" borderId="0" xfId="1" applyFont="1" applyAlignment="1">
      <alignment horizontal="center"/>
    </xf>
    <xf numFmtId="0" fontId="10" fillId="2" borderId="0" xfId="1" applyFont="1"/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0" xfId="0" applyFont="1" applyBorder="1"/>
    <xf numFmtId="0" fontId="4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0" fontId="11" fillId="2" borderId="0" xfId="1" applyFont="1"/>
    <xf numFmtId="0" fontId="12" fillId="2" borderId="0" xfId="1" applyFont="1"/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56496062992127"/>
          <c:y val="0.2042840478273549"/>
          <c:w val="0.80887948381452324"/>
          <c:h val="0.65033027121609799"/>
        </c:manualLayout>
      </c:layout>
      <c:scatterChart>
        <c:scatterStyle val="lineMarker"/>
        <c:varyColors val="0"/>
        <c:ser>
          <c:idx val="0"/>
          <c:order val="0"/>
          <c:tx>
            <c:strRef>
              <c:f>'Yield vs gypsum application'!$H$32</c:f>
              <c:strCache>
                <c:ptCount val="1"/>
                <c:pt idx="0">
                  <c:v>Neutral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6889755060459757"/>
                  <c:y val="-0.3165167994397012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0.943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application'!$G$33:$G$37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'Yield vs gypsum application'!$H$33:$H$37</c:f>
              <c:numCache>
                <c:formatCode>0.00</c:formatCode>
                <c:ptCount val="5"/>
                <c:pt idx="0">
                  <c:v>1.2047999999999999</c:v>
                </c:pt>
                <c:pt idx="1">
                  <c:v>1.4213699999999998</c:v>
                </c:pt>
                <c:pt idx="2">
                  <c:v>1.5324</c:v>
                </c:pt>
                <c:pt idx="3">
                  <c:v>1.8655999999999999</c:v>
                </c:pt>
                <c:pt idx="4">
                  <c:v>1.91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2-413A-92EC-D2EE248941D3}"/>
            </c:ext>
          </c:extLst>
        </c:ser>
        <c:ser>
          <c:idx val="1"/>
          <c:order val="1"/>
          <c:tx>
            <c:strRef>
              <c:f>'Yield vs gypsum application'!$I$32</c:f>
              <c:strCache>
                <c:ptCount val="1"/>
                <c:pt idx="0">
                  <c:v>Acid soil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483559054583442"/>
                  <c:y val="-0.2731694684048041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0.9519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application'!$G$33:$G$37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'Yield vs gypsum application'!$I$33:$I$37</c:f>
              <c:numCache>
                <c:formatCode>0.00</c:formatCode>
                <c:ptCount val="5"/>
                <c:pt idx="0">
                  <c:v>1.2325999999999999</c:v>
                </c:pt>
                <c:pt idx="1">
                  <c:v>1.3991600000000002</c:v>
                </c:pt>
                <c:pt idx="2">
                  <c:v>1.6100999999999999</c:v>
                </c:pt>
                <c:pt idx="3">
                  <c:v>1.8377999999999999</c:v>
                </c:pt>
                <c:pt idx="4">
                  <c:v>2.0599000000000003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72-413A-92EC-D2EE248941D3}"/>
            </c:ext>
          </c:extLst>
        </c:ser>
        <c:ser>
          <c:idx val="2"/>
          <c:order val="2"/>
          <c:tx>
            <c:strRef>
              <c:f>'Yield vs gypsum application'!$J$32</c:f>
              <c:strCache>
                <c:ptCount val="1"/>
                <c:pt idx="0">
                  <c:v>Acid soil 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5939351166121941E-2"/>
                  <c:y val="-0.3705228478533845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0.984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application'!$G$33:$G$37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'Yield vs gypsum application'!$J$33:$J$37</c:f>
              <c:numCache>
                <c:formatCode>0.00</c:formatCode>
                <c:ptCount val="5"/>
                <c:pt idx="0">
                  <c:v>1.2265999999999999</c:v>
                </c:pt>
                <c:pt idx="1">
                  <c:v>1.44</c:v>
                </c:pt>
                <c:pt idx="2">
                  <c:v>1.5206999999999999</c:v>
                </c:pt>
                <c:pt idx="3">
                  <c:v>1.6484000000000001</c:v>
                </c:pt>
                <c:pt idx="4">
                  <c:v>1.8204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F72-413A-92EC-D2EE24894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4611584"/>
        <c:axId val="1181759104"/>
      </c:scatterChart>
      <c:valAx>
        <c:axId val="1204611584"/>
        <c:scaling>
          <c:orientation val="minMax"/>
          <c:max val="62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</a:t>
                </a:r>
                <a:r>
                  <a:rPr lang="en-US" baseline="0"/>
                  <a:t> </a:t>
                </a:r>
                <a:r>
                  <a:rPr lang="en-US"/>
                  <a:t>applied as basal (t ha</a:t>
                </a:r>
                <a:r>
                  <a:rPr lang="en-US" sz="1000" b="0" i="0" u="none" strike="noStrike" baseline="0">
                    <a:effectLst/>
                  </a:rPr>
                  <a:t>ˉ¹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1759104"/>
        <c:crosses val="autoZero"/>
        <c:crossBetween val="midCat"/>
        <c:majorUnit val="125"/>
      </c:valAx>
      <c:valAx>
        <c:axId val="1181759104"/>
        <c:scaling>
          <c:orientation val="minMax"/>
          <c:min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Kernel yield (t ha</a:t>
                </a:r>
                <a:r>
                  <a:rPr lang="en-US" sz="1000" b="0" i="0" u="none" strike="noStrike" baseline="0">
                    <a:effectLst/>
                  </a:rPr>
                  <a:t>ˉ¹</a:t>
                </a:r>
                <a:r>
                  <a:rPr lang="en-US" baseline="0"/>
                  <a:t>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4184862917008514E-2"/>
              <c:y val="0.285828759151351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611584"/>
        <c:crossesAt val="2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9.3927165354330683E-2"/>
          <c:y val="2.7777777777777776E-2"/>
          <c:w val="0.8843678915135606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87299878321813"/>
          <c:y val="0.24542895552690064"/>
          <c:w val="0.83981340972635343"/>
          <c:h val="0.51105526443340921"/>
        </c:manualLayout>
      </c:layout>
      <c:scatterChart>
        <c:scatterStyle val="lineMarker"/>
        <c:varyColors val="0"/>
        <c:ser>
          <c:idx val="0"/>
          <c:order val="0"/>
          <c:tx>
            <c:strRef>
              <c:f>'pH vs gypsum application'!$C$67</c:f>
              <c:strCache>
                <c:ptCount val="1"/>
                <c:pt idx="0">
                  <c:v>Neutral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391130140519689"/>
                  <c:y val="-0.2883744409997530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0.2044 ns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application'!$B$68:$B$73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application'!$C$68:$C$73</c:f>
              <c:numCache>
                <c:formatCode>0.00</c:formatCode>
                <c:ptCount val="6"/>
                <c:pt idx="0">
                  <c:v>7.8995000000000006</c:v>
                </c:pt>
                <c:pt idx="1">
                  <c:v>7.9476111111111116</c:v>
                </c:pt>
                <c:pt idx="2">
                  <c:v>7.9735000000000005</c:v>
                </c:pt>
                <c:pt idx="3">
                  <c:v>7.9237777777777767</c:v>
                </c:pt>
                <c:pt idx="4">
                  <c:v>7.8591666666666669</c:v>
                </c:pt>
                <c:pt idx="5">
                  <c:v>7.8932222222222217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58-456E-8F4B-05C7AB62E72D}"/>
            </c:ext>
          </c:extLst>
        </c:ser>
        <c:ser>
          <c:idx val="1"/>
          <c:order val="1"/>
          <c:tx>
            <c:strRef>
              <c:f>'pH vs gypsum application'!$F$67</c:f>
              <c:strCache>
                <c:ptCount val="1"/>
                <c:pt idx="0">
                  <c:v>Alkaline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445130698175852"/>
                  <c:y val="-0.1647803780624982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0.8188 **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application'!$E$68:$E$73</c:f>
              <c:numCache>
                <c:formatCode>General</c:formatCode>
                <c:ptCount val="6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'pH vs gypsum application'!$F$68:$F$73</c:f>
              <c:numCache>
                <c:formatCode>0.00</c:formatCode>
                <c:ptCount val="6"/>
                <c:pt idx="0">
                  <c:v>9.1199999999999992</c:v>
                </c:pt>
                <c:pt idx="1">
                  <c:v>9.14</c:v>
                </c:pt>
                <c:pt idx="2">
                  <c:v>9.16</c:v>
                </c:pt>
                <c:pt idx="3">
                  <c:v>9.35</c:v>
                </c:pt>
                <c:pt idx="4">
                  <c:v>9.3699999999999992</c:v>
                </c:pt>
                <c:pt idx="5">
                  <c:v>9.3800000000000008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58-456E-8F4B-05C7AB62E72D}"/>
            </c:ext>
          </c:extLst>
        </c:ser>
        <c:ser>
          <c:idx val="2"/>
          <c:order val="2"/>
          <c:tx>
            <c:strRef>
              <c:f>'pH vs gypsum application'!$I$67</c:f>
              <c:strCache>
                <c:ptCount val="1"/>
                <c:pt idx="0">
                  <c:v>Acid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4600831027056557E-2"/>
                  <c:y val="-0.5211782673507274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0.57ns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application'!$H$68:$H$73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application'!$I$68:$I$73</c:f>
              <c:numCache>
                <c:formatCode>0.00</c:formatCode>
                <c:ptCount val="6"/>
                <c:pt idx="0">
                  <c:v>4.4800000000000004</c:v>
                </c:pt>
                <c:pt idx="1">
                  <c:v>4.6399999999999997</c:v>
                </c:pt>
                <c:pt idx="2">
                  <c:v>4.7</c:v>
                </c:pt>
                <c:pt idx="3">
                  <c:v>4.8499999999999996</c:v>
                </c:pt>
                <c:pt idx="4">
                  <c:v>4.88</c:v>
                </c:pt>
                <c:pt idx="5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58-456E-8F4B-05C7AB62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483392"/>
        <c:axId val="1557251600"/>
      </c:scatterChart>
      <c:valAx>
        <c:axId val="365483392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 applied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51600"/>
        <c:crosses val="autoZero"/>
        <c:crossBetween val="midCat"/>
        <c:majorUnit val="150"/>
      </c:valAx>
      <c:valAx>
        <c:axId val="1557251600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483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12560979156158861"/>
          <c:y val="2.7777777777777776E-2"/>
          <c:w val="0.7554878504474176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8143675253357"/>
          <c:y val="0.26623675583240519"/>
          <c:w val="0.8206479745124976"/>
          <c:h val="0.57361754713060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'pH vs gypsum application'!$C$67</c:f>
              <c:strCache>
                <c:ptCount val="1"/>
                <c:pt idx="0">
                  <c:v>Neutral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184985884969103"/>
                  <c:y val="-0.3360029840966545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0.5503 ns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application'!$B$85:$B$90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application'!$C$85:$C$90</c:f>
              <c:numCache>
                <c:formatCode>0.00</c:formatCode>
                <c:ptCount val="6"/>
                <c:pt idx="0">
                  <c:v>7.9</c:v>
                </c:pt>
                <c:pt idx="1">
                  <c:v>7.9763888888888888</c:v>
                </c:pt>
                <c:pt idx="2">
                  <c:v>7.8914444444444429</c:v>
                </c:pt>
                <c:pt idx="3">
                  <c:v>7.9210555555555553</c:v>
                </c:pt>
                <c:pt idx="4">
                  <c:v>7.8627222222222208</c:v>
                </c:pt>
                <c:pt idx="5">
                  <c:v>7.7895000000000012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B9-4AB6-BD0D-DEFE50651C87}"/>
            </c:ext>
          </c:extLst>
        </c:ser>
        <c:ser>
          <c:idx val="1"/>
          <c:order val="1"/>
          <c:tx>
            <c:strRef>
              <c:f>'pH vs gypsum application'!$F$67</c:f>
              <c:strCache>
                <c:ptCount val="1"/>
                <c:pt idx="0">
                  <c:v>Alkaline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048678263958759"/>
                  <c:y val="-0.1912113042423022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0.986**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application'!$E$85:$E$90</c:f>
              <c:numCache>
                <c:formatCode>General</c:formatCode>
                <c:ptCount val="6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'pH vs gypsum application'!$F$85:$F$90</c:f>
              <c:numCache>
                <c:formatCode>0.0</c:formatCode>
                <c:ptCount val="6"/>
                <c:pt idx="0">
                  <c:v>9.1199999999999992</c:v>
                </c:pt>
                <c:pt idx="1">
                  <c:v>9.19</c:v>
                </c:pt>
                <c:pt idx="2">
                  <c:v>9.2200000000000006</c:v>
                </c:pt>
                <c:pt idx="3">
                  <c:v>9.27</c:v>
                </c:pt>
                <c:pt idx="4">
                  <c:v>9.33</c:v>
                </c:pt>
                <c:pt idx="5">
                  <c:v>9.35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B9-4AB6-BD0D-DEFE50651C87}"/>
            </c:ext>
          </c:extLst>
        </c:ser>
        <c:ser>
          <c:idx val="2"/>
          <c:order val="2"/>
          <c:tx>
            <c:strRef>
              <c:f>'pH vs gypsum application'!$I$67</c:f>
              <c:strCache>
                <c:ptCount val="1"/>
                <c:pt idx="0">
                  <c:v>Acid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5043684991109347E-2"/>
                  <c:y val="-0.63229160651795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0.5626 ns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application'!$H$85:$H$90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application'!$I$85:$I$90</c:f>
              <c:numCache>
                <c:formatCode>0.00</c:formatCode>
                <c:ptCount val="6"/>
                <c:pt idx="0">
                  <c:v>4.4800000000000004</c:v>
                </c:pt>
                <c:pt idx="1">
                  <c:v>4.4800000000000004</c:v>
                </c:pt>
                <c:pt idx="2">
                  <c:v>4.5</c:v>
                </c:pt>
                <c:pt idx="3">
                  <c:v>4.5599999999999996</c:v>
                </c:pt>
                <c:pt idx="4">
                  <c:v>4.6399999999999997</c:v>
                </c:pt>
                <c:pt idx="5">
                  <c:v>4.75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B9-4AB6-BD0D-DEFE50651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474592"/>
        <c:axId val="1557297776"/>
      </c:scatterChart>
      <c:valAx>
        <c:axId val="365474592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CG applied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97776"/>
        <c:crosses val="autoZero"/>
        <c:crossBetween val="midCat"/>
        <c:majorUnit val="150"/>
      </c:valAx>
      <c:valAx>
        <c:axId val="1557297776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47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5.3966320281074835E-2"/>
          <c:y val="3.9664753399437098E-2"/>
          <c:w val="0.8760844269466316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89829396325459"/>
          <c:y val="0.22142862350539516"/>
          <c:w val="0.80421281714785642"/>
          <c:h val="0.58682706328375611"/>
        </c:manualLayout>
      </c:layout>
      <c:scatterChart>
        <c:scatterStyle val="lineMarker"/>
        <c:varyColors val="0"/>
        <c:ser>
          <c:idx val="0"/>
          <c:order val="0"/>
          <c:tx>
            <c:strRef>
              <c:f>'pH vs gypsum application'!$M$5</c:f>
              <c:strCache>
                <c:ptCount val="1"/>
                <c:pt idx="0">
                  <c:v>Acid soil 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449914746058202"/>
                  <c:y val="-0.544502770487022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0.7921**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application'!$L$6:$L$11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application'!$M$6:$M$11</c:f>
              <c:numCache>
                <c:formatCode>General</c:formatCode>
                <c:ptCount val="6"/>
                <c:pt idx="0">
                  <c:v>4.9000000000000004</c:v>
                </c:pt>
                <c:pt idx="1">
                  <c:v>4.91</c:v>
                </c:pt>
                <c:pt idx="2">
                  <c:v>4.8899999999999997</c:v>
                </c:pt>
                <c:pt idx="3">
                  <c:v>4.8499999999999996</c:v>
                </c:pt>
                <c:pt idx="4">
                  <c:v>4.82</c:v>
                </c:pt>
                <c:pt idx="5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13-4EA3-AE8D-C6EEE0E4A395}"/>
            </c:ext>
          </c:extLst>
        </c:ser>
        <c:ser>
          <c:idx val="1"/>
          <c:order val="1"/>
          <c:tx>
            <c:strRef>
              <c:f>'pH vs gypsum application'!$N$5</c:f>
              <c:strCache>
                <c:ptCount val="1"/>
                <c:pt idx="0">
                  <c:v>Neutral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77895281338008"/>
                  <c:y val="-0.2222050889472149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0.7591**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application'!$L$6:$L$11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application'!$N$6:$N$11</c:f>
              <c:numCache>
                <c:formatCode>General</c:formatCode>
                <c:ptCount val="6"/>
                <c:pt idx="0">
                  <c:v>6.91</c:v>
                </c:pt>
                <c:pt idx="1">
                  <c:v>6.93</c:v>
                </c:pt>
                <c:pt idx="2">
                  <c:v>6.97</c:v>
                </c:pt>
                <c:pt idx="3">
                  <c:v>6.79</c:v>
                </c:pt>
                <c:pt idx="4">
                  <c:v>6.74</c:v>
                </c:pt>
                <c:pt idx="5">
                  <c:v>6.68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013-4EA3-AE8D-C6EEE0E4A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5267296"/>
        <c:axId val="1452640576"/>
      </c:scatterChart>
      <c:valAx>
        <c:axId val="1455267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CG applied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2640576"/>
        <c:crosses val="autoZero"/>
        <c:crossBetween val="midCat"/>
      </c:valAx>
      <c:valAx>
        <c:axId val="1452640576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5267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1.3888888888888888E-2"/>
          <c:w val="0.7425174978127734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'Paddy pH vs Ca &amp; S'!$C$3</c:f>
              <c:strCache>
                <c:ptCount val="1"/>
                <c:pt idx="0">
                  <c:v>Alkaline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324049848099696"/>
                  <c:y val="7.547169811320754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0.3787ns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S'!$G$4:$G$9</c:f>
              <c:numCache>
                <c:formatCode>0.00</c:formatCode>
                <c:ptCount val="6"/>
                <c:pt idx="0">
                  <c:v>11.417333333333332</c:v>
                </c:pt>
                <c:pt idx="1">
                  <c:v>11.593999999999999</c:v>
                </c:pt>
                <c:pt idx="2">
                  <c:v>11.752666666666665</c:v>
                </c:pt>
                <c:pt idx="3">
                  <c:v>11.502666666666668</c:v>
                </c:pt>
                <c:pt idx="4">
                  <c:v>11.891333333333334</c:v>
                </c:pt>
                <c:pt idx="5">
                  <c:v>12.107999999999999</c:v>
                </c:pt>
              </c:numCache>
            </c:numRef>
          </c:xVal>
          <c:yVal>
            <c:numRef>
              <c:f>'Paddy pH vs Ca &amp; S'!$C$4:$C$9</c:f>
              <c:numCache>
                <c:formatCode>0.00</c:formatCode>
                <c:ptCount val="6"/>
                <c:pt idx="0">
                  <c:v>9.1199999999999992</c:v>
                </c:pt>
                <c:pt idx="1">
                  <c:v>9.14</c:v>
                </c:pt>
                <c:pt idx="2">
                  <c:v>9.16</c:v>
                </c:pt>
                <c:pt idx="3">
                  <c:v>9.35</c:v>
                </c:pt>
                <c:pt idx="4">
                  <c:v>9.3699999999999992</c:v>
                </c:pt>
                <c:pt idx="5">
                  <c:v>9.3800000000000008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D7-4CBC-88E6-FC6E199C1E68}"/>
            </c:ext>
          </c:extLst>
        </c:ser>
        <c:ser>
          <c:idx val="1"/>
          <c:order val="1"/>
          <c:tx>
            <c:strRef>
              <c:f>'Paddy pH vs Ca &amp; S'!$H$3</c:f>
              <c:strCache>
                <c:ptCount val="1"/>
                <c:pt idx="0">
                  <c:v>Acid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4251781472684086"/>
                  <c:y val="-6.354742757646950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0.9633**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S'!$H$4:$H$9</c:f>
              <c:numCache>
                <c:formatCode>0.00</c:formatCode>
                <c:ptCount val="6"/>
                <c:pt idx="0">
                  <c:v>1.9933333333333332</c:v>
                </c:pt>
                <c:pt idx="1">
                  <c:v>2.0900000000000003</c:v>
                </c:pt>
                <c:pt idx="2">
                  <c:v>2.1866666666666665</c:v>
                </c:pt>
                <c:pt idx="3">
                  <c:v>2.2933333333333334</c:v>
                </c:pt>
                <c:pt idx="4">
                  <c:v>2.3766666666666665</c:v>
                </c:pt>
                <c:pt idx="5">
                  <c:v>2.5499999999999998</c:v>
                </c:pt>
              </c:numCache>
            </c:numRef>
          </c:xVal>
          <c:yVal>
            <c:numRef>
              <c:f>'Paddy pH vs Ca &amp; S'!$D$4:$D$9</c:f>
              <c:numCache>
                <c:formatCode>0.00</c:formatCode>
                <c:ptCount val="6"/>
                <c:pt idx="0">
                  <c:v>4.4800000000000004</c:v>
                </c:pt>
                <c:pt idx="1">
                  <c:v>4.6399999999999997</c:v>
                </c:pt>
                <c:pt idx="2">
                  <c:v>4.7</c:v>
                </c:pt>
                <c:pt idx="3">
                  <c:v>4.8499999999999996</c:v>
                </c:pt>
                <c:pt idx="4">
                  <c:v>4.88</c:v>
                </c:pt>
                <c:pt idx="5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D7-4CBC-88E6-FC6E199C1E68}"/>
            </c:ext>
          </c:extLst>
        </c:ser>
        <c:ser>
          <c:idx val="2"/>
          <c:order val="2"/>
          <c:tx>
            <c:strRef>
              <c:f>'Paddy pH vs Ca &amp; S'!$I$3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070556141112282E-3"/>
                  <c:y val="-7.027753606270914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0.0257ns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S'!$I$4:$I$9</c:f>
              <c:numCache>
                <c:formatCode>0.00</c:formatCode>
                <c:ptCount val="6"/>
                <c:pt idx="0">
                  <c:v>7.5518740740740746</c:v>
                </c:pt>
                <c:pt idx="1">
                  <c:v>7.9803629629629631</c:v>
                </c:pt>
                <c:pt idx="2">
                  <c:v>8.2720333333333329</c:v>
                </c:pt>
                <c:pt idx="3">
                  <c:v>8.4136407407407408</c:v>
                </c:pt>
                <c:pt idx="4">
                  <c:v>8.4092185185185162</c:v>
                </c:pt>
                <c:pt idx="5">
                  <c:v>8.6648370370370369</c:v>
                </c:pt>
              </c:numCache>
            </c:numRef>
          </c:xVal>
          <c:yVal>
            <c:numRef>
              <c:f>'Paddy pH vs Ca &amp; S'!$E$4:$E$9</c:f>
              <c:numCache>
                <c:formatCode>0.00</c:formatCode>
                <c:ptCount val="6"/>
                <c:pt idx="0">
                  <c:v>7.8995000000000006</c:v>
                </c:pt>
                <c:pt idx="1">
                  <c:v>7.9476111111111116</c:v>
                </c:pt>
                <c:pt idx="2">
                  <c:v>7.9735000000000005</c:v>
                </c:pt>
                <c:pt idx="3">
                  <c:v>7.9237777777777767</c:v>
                </c:pt>
                <c:pt idx="4">
                  <c:v>7.8591666666666669</c:v>
                </c:pt>
                <c:pt idx="5">
                  <c:v>7.8932222222222217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6D7-4CBC-88E6-FC6E199C1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6098336"/>
        <c:axId val="1901588864"/>
      </c:scatterChart>
      <c:valAx>
        <c:axId val="1786098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Ca²⁺ </a:t>
                </a:r>
                <a:r>
                  <a:rPr lang="en-US" b="0"/>
                  <a:t>(</a:t>
                </a:r>
                <a:r>
                  <a:rPr lang="en-US" sz="1050" b="0" i="0" u="none" strike="noStrike" baseline="0">
                    <a:effectLst/>
                  </a:rPr>
                  <a:t>cmol (P</a:t>
                </a:r>
                <a:r>
                  <a:rPr lang="en-US" sz="1050" b="0" i="0" u="none" strike="noStrike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⁺</a:t>
                </a:r>
                <a:r>
                  <a:rPr lang="en-US" sz="1050" b="0" i="0" u="none" strike="noStrike" baseline="0">
                    <a:effectLst/>
                  </a:rPr>
                  <a:t>) kg</a:t>
                </a:r>
                <a:r>
                  <a:rPr lang="en-US" sz="1050" b="0" i="0" u="none" strike="noStrike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ˉ¹</a:t>
                </a:r>
                <a:r>
                  <a:rPr lang="en-US" b="0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1588864"/>
        <c:crosses val="autoZero"/>
        <c:crossBetween val="midCat"/>
      </c:valAx>
      <c:valAx>
        <c:axId val="1901588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6098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55314960629919"/>
          <c:y val="0.16666666666666666"/>
          <c:w val="0.78901181102362206"/>
          <c:h val="0.67500801983085446"/>
        </c:manualLayout>
      </c:layout>
      <c:scatterChart>
        <c:scatterStyle val="lineMarker"/>
        <c:varyColors val="0"/>
        <c:ser>
          <c:idx val="2"/>
          <c:order val="2"/>
          <c:tx>
            <c:strRef>
              <c:f>'Paddy pH vs Ca &amp; S'!$C$16</c:f>
              <c:strCache>
                <c:ptCount val="1"/>
                <c:pt idx="0">
                  <c:v>Alkaline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027165354330708"/>
                  <c:y val="-8.125760080701656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0.2741ns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S'!$G$17:$G$22</c:f>
              <c:numCache>
                <c:formatCode>0.00</c:formatCode>
                <c:ptCount val="6"/>
                <c:pt idx="0">
                  <c:v>11.417333333333332</c:v>
                </c:pt>
                <c:pt idx="1">
                  <c:v>11.594666666666667</c:v>
                </c:pt>
                <c:pt idx="2">
                  <c:v>11.586</c:v>
                </c:pt>
                <c:pt idx="3">
                  <c:v>11.637333333333332</c:v>
                </c:pt>
                <c:pt idx="4">
                  <c:v>12.091999999999999</c:v>
                </c:pt>
                <c:pt idx="5">
                  <c:v>12.084000000000001</c:v>
                </c:pt>
              </c:numCache>
            </c:numRef>
          </c:xVal>
          <c:yVal>
            <c:numRef>
              <c:f>'Paddy pH vs Ca &amp; S'!$C$17:$C$22</c:f>
              <c:numCache>
                <c:formatCode>0.00</c:formatCode>
                <c:ptCount val="6"/>
                <c:pt idx="0">
                  <c:v>9.1199999999999992</c:v>
                </c:pt>
                <c:pt idx="1">
                  <c:v>9.19</c:v>
                </c:pt>
                <c:pt idx="2">
                  <c:v>9.2200000000000006</c:v>
                </c:pt>
                <c:pt idx="3">
                  <c:v>9.27</c:v>
                </c:pt>
                <c:pt idx="4">
                  <c:v>9.33</c:v>
                </c:pt>
                <c:pt idx="5">
                  <c:v>9.35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69B-4975-BE83-FCEB8DA1DD4F}"/>
            </c:ext>
          </c:extLst>
        </c:ser>
        <c:ser>
          <c:idx val="3"/>
          <c:order val="3"/>
          <c:tx>
            <c:strRef>
              <c:f>'Paddy pH vs Ca &amp; S'!$D$16</c:f>
              <c:strCache>
                <c:ptCount val="1"/>
                <c:pt idx="0">
                  <c:v>Acid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2777777777777777"/>
                  <c:y val="-8.886933617283604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0.8817**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S'!$H$17:$H$22</c:f>
              <c:numCache>
                <c:formatCode>0.00</c:formatCode>
                <c:ptCount val="6"/>
                <c:pt idx="0">
                  <c:v>1.9933333333333332</c:v>
                </c:pt>
                <c:pt idx="1">
                  <c:v>2.0666666666666664</c:v>
                </c:pt>
                <c:pt idx="2">
                  <c:v>2.1633333333333336</c:v>
                </c:pt>
                <c:pt idx="3">
                  <c:v>2.2766666666666668</c:v>
                </c:pt>
                <c:pt idx="4">
                  <c:v>2.3366666666666664</c:v>
                </c:pt>
                <c:pt idx="5">
                  <c:v>2.4533333333333336</c:v>
                </c:pt>
              </c:numCache>
            </c:numRef>
          </c:xVal>
          <c:yVal>
            <c:numRef>
              <c:f>'Paddy pH vs Ca &amp; S'!$D$17:$D$22</c:f>
              <c:numCache>
                <c:formatCode>0.00</c:formatCode>
                <c:ptCount val="6"/>
                <c:pt idx="0">
                  <c:v>4.4800000000000004</c:v>
                </c:pt>
                <c:pt idx="1">
                  <c:v>4.4800000000000004</c:v>
                </c:pt>
                <c:pt idx="2">
                  <c:v>4.5</c:v>
                </c:pt>
                <c:pt idx="3">
                  <c:v>4.5599999999999996</c:v>
                </c:pt>
                <c:pt idx="4">
                  <c:v>4.6399999999999997</c:v>
                </c:pt>
                <c:pt idx="5">
                  <c:v>4.75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69B-4975-BE83-FCEB8DA1DD4F}"/>
            </c:ext>
          </c:extLst>
        </c:ser>
        <c:ser>
          <c:idx val="4"/>
          <c:order val="4"/>
          <c:tx>
            <c:strRef>
              <c:f>'Paddy pH vs Ca &amp; S'!$E$16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4272309711286086E-2"/>
                  <c:y val="-8.183617672790900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0.4531ns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S'!$I$17:$I$22</c:f>
              <c:numCache>
                <c:formatCode>0.00</c:formatCode>
                <c:ptCount val="6"/>
                <c:pt idx="0">
                  <c:v>7.5518740740740746</c:v>
                </c:pt>
                <c:pt idx="1">
                  <c:v>7.7451629629629624</c:v>
                </c:pt>
                <c:pt idx="2">
                  <c:v>7.848274074074074</c:v>
                </c:pt>
                <c:pt idx="3">
                  <c:v>8.0808296296296298</c:v>
                </c:pt>
                <c:pt idx="4">
                  <c:v>8.1758074074074063</c:v>
                </c:pt>
                <c:pt idx="5">
                  <c:v>8.3054333333333332</c:v>
                </c:pt>
              </c:numCache>
            </c:numRef>
          </c:xVal>
          <c:yVal>
            <c:numRef>
              <c:f>'Paddy pH vs Ca &amp; S'!$E$17:$E$22</c:f>
              <c:numCache>
                <c:formatCode>0.00</c:formatCode>
                <c:ptCount val="6"/>
                <c:pt idx="0">
                  <c:v>7.9</c:v>
                </c:pt>
                <c:pt idx="1">
                  <c:v>7.9763888888888888</c:v>
                </c:pt>
                <c:pt idx="2">
                  <c:v>7.8914444444444429</c:v>
                </c:pt>
                <c:pt idx="3">
                  <c:v>7.9210555555555553</c:v>
                </c:pt>
                <c:pt idx="4">
                  <c:v>7.8627222222222208</c:v>
                </c:pt>
                <c:pt idx="5">
                  <c:v>7.7895000000000012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69B-4975-BE83-FCEB8DA1D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580272"/>
        <c:axId val="190093595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'Paddy pH vs Ca &amp; S'!$M$35:$M$36</c15:sqref>
                        </c15:formulaRef>
                      </c:ext>
                    </c:extLst>
                    <c:strCache>
                      <c:ptCount val="2"/>
                      <c:pt idx="0">
                        <c:v>51.07</c:v>
                      </c:pt>
                      <c:pt idx="1">
                        <c:v>57.63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'Paddy pH vs Ca &amp; S'!$C$17:$C$22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9.1199999999999992</c:v>
                      </c:pt>
                      <c:pt idx="1">
                        <c:v>9.19</c:v>
                      </c:pt>
                      <c:pt idx="2">
                        <c:v>9.2200000000000006</c:v>
                      </c:pt>
                      <c:pt idx="3">
                        <c:v>9.27</c:v>
                      </c:pt>
                      <c:pt idx="4">
                        <c:v>9.33</c:v>
                      </c:pt>
                      <c:pt idx="5">
                        <c:v>9.35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'Paddy pH vs Ca &amp; S'!$M$37:$M$42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269B-4975-BE83-FCEB8DA1DD4F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S'!$N$35:$N$36</c15:sqref>
                        </c15:formulaRef>
                      </c:ext>
                    </c:extLst>
                    <c:strCache>
                      <c:ptCount val="2"/>
                      <c:pt idx="0">
                        <c:v>51.07</c:v>
                      </c:pt>
                      <c:pt idx="1">
                        <c:v>57.63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S'!$C$17:$C$22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9.1199999999999992</c:v>
                      </c:pt>
                      <c:pt idx="1">
                        <c:v>9.19</c:v>
                      </c:pt>
                      <c:pt idx="2">
                        <c:v>9.2200000000000006</c:v>
                      </c:pt>
                      <c:pt idx="3">
                        <c:v>9.27</c:v>
                      </c:pt>
                      <c:pt idx="4">
                        <c:v>9.33</c:v>
                      </c:pt>
                      <c:pt idx="5">
                        <c:v>9.35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S'!$N$37:$N$42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69B-4975-BE83-FCEB8DA1DD4F}"/>
                  </c:ext>
                </c:extLst>
              </c15:ser>
            </c15:filteredScatterSeries>
          </c:ext>
        </c:extLst>
      </c:scatterChart>
      <c:valAx>
        <c:axId val="190258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Ca²⁺ </a:t>
                </a:r>
                <a:r>
                  <a:rPr lang="en-US" sz="1000" b="0" i="0" u="none" strike="noStrike" baseline="0">
                    <a:effectLst/>
                  </a:rPr>
                  <a:t>(cmol (P⁺) kgˉ¹)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0935952"/>
        <c:crosses val="autoZero"/>
        <c:crossBetween val="midCat"/>
      </c:valAx>
      <c:valAx>
        <c:axId val="19009359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2580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'Paddy pH vs Ca &amp; S'!$D$32</c:f>
              <c:strCache>
                <c:ptCount val="1"/>
                <c:pt idx="0">
                  <c:v>Alkaline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6262685914260717E-2"/>
                  <c:y val="-7.465441819772528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0.8441**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S'!$H$33:$H$38</c:f>
              <c:numCache>
                <c:formatCode>0.00</c:formatCode>
                <c:ptCount val="6"/>
                <c:pt idx="0">
                  <c:v>37.333333333333336</c:v>
                </c:pt>
                <c:pt idx="1">
                  <c:v>41.416666666666664</c:v>
                </c:pt>
                <c:pt idx="2">
                  <c:v>48.166666666666664</c:v>
                </c:pt>
                <c:pt idx="3">
                  <c:v>54.083333333333336</c:v>
                </c:pt>
                <c:pt idx="4">
                  <c:v>65.083333333333329</c:v>
                </c:pt>
                <c:pt idx="5">
                  <c:v>72.333333333333329</c:v>
                </c:pt>
              </c:numCache>
            </c:numRef>
          </c:xVal>
          <c:yVal>
            <c:numRef>
              <c:f>'Paddy pH vs Ca &amp; S'!$D$33:$D$38</c:f>
              <c:numCache>
                <c:formatCode>0.00</c:formatCode>
                <c:ptCount val="6"/>
                <c:pt idx="0">
                  <c:v>9.1199999999999992</c:v>
                </c:pt>
                <c:pt idx="1">
                  <c:v>9.14</c:v>
                </c:pt>
                <c:pt idx="2">
                  <c:v>9.16</c:v>
                </c:pt>
                <c:pt idx="3">
                  <c:v>9.35</c:v>
                </c:pt>
                <c:pt idx="4">
                  <c:v>9.3699999999999992</c:v>
                </c:pt>
                <c:pt idx="5">
                  <c:v>9.3800000000000008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9D-4AD4-AB37-F73483EFFCB8}"/>
            </c:ext>
          </c:extLst>
        </c:ser>
        <c:ser>
          <c:idx val="1"/>
          <c:order val="1"/>
          <c:tx>
            <c:strRef>
              <c:f>'Paddy pH vs Ca &amp; S'!$E$32</c:f>
              <c:strCache>
                <c:ptCount val="1"/>
                <c:pt idx="0">
                  <c:v>Acid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5523622047244093E-2"/>
                  <c:y val="7.869317034671365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0.8939**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S'!$I$33:$I$38</c:f>
              <c:numCache>
                <c:formatCode>0.00</c:formatCode>
                <c:ptCount val="6"/>
                <c:pt idx="0">
                  <c:v>13.916666666666666</c:v>
                </c:pt>
                <c:pt idx="1">
                  <c:v>14.808333333333332</c:v>
                </c:pt>
                <c:pt idx="2">
                  <c:v>20.333333333333332</c:v>
                </c:pt>
                <c:pt idx="3">
                  <c:v>25.666666666666668</c:v>
                </c:pt>
                <c:pt idx="4">
                  <c:v>31.166666666666668</c:v>
                </c:pt>
                <c:pt idx="5">
                  <c:v>41</c:v>
                </c:pt>
              </c:numCache>
            </c:numRef>
          </c:xVal>
          <c:yVal>
            <c:numRef>
              <c:f>'Paddy pH vs Ca &amp; S'!$E$33:$E$38</c:f>
              <c:numCache>
                <c:formatCode>0.00</c:formatCode>
                <c:ptCount val="6"/>
                <c:pt idx="0">
                  <c:v>4.4800000000000004</c:v>
                </c:pt>
                <c:pt idx="1">
                  <c:v>4.6399999999999997</c:v>
                </c:pt>
                <c:pt idx="2">
                  <c:v>4.7</c:v>
                </c:pt>
                <c:pt idx="3">
                  <c:v>4.8499999999999996</c:v>
                </c:pt>
                <c:pt idx="4">
                  <c:v>4.88</c:v>
                </c:pt>
                <c:pt idx="5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9D-4AD4-AB37-F73483EFFCB8}"/>
            </c:ext>
          </c:extLst>
        </c:ser>
        <c:ser>
          <c:idx val="2"/>
          <c:order val="2"/>
          <c:tx>
            <c:strRef>
              <c:f>'Paddy pH vs Ca &amp; S'!$J$32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2834864391951007E-2"/>
                  <c:y val="8.424285505978419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0.1157ns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S'!$J$33:$J$38</c:f>
              <c:numCache>
                <c:formatCode>0.00</c:formatCode>
                <c:ptCount val="6"/>
                <c:pt idx="0">
                  <c:v>28.570986111111115</c:v>
                </c:pt>
                <c:pt idx="1">
                  <c:v>42.267097222222219</c:v>
                </c:pt>
                <c:pt idx="2">
                  <c:v>51.070500000000003</c:v>
                </c:pt>
                <c:pt idx="3">
                  <c:v>57.625750000000004</c:v>
                </c:pt>
                <c:pt idx="4">
                  <c:v>64.331361111111121</c:v>
                </c:pt>
                <c:pt idx="5">
                  <c:v>72.544263888888892</c:v>
                </c:pt>
              </c:numCache>
            </c:numRef>
          </c:xVal>
          <c:yVal>
            <c:numRef>
              <c:f>'Paddy pH vs Ca &amp; S'!$F$33:$F$38</c:f>
              <c:numCache>
                <c:formatCode>0.00</c:formatCode>
                <c:ptCount val="6"/>
                <c:pt idx="0">
                  <c:v>7.8995000000000006</c:v>
                </c:pt>
                <c:pt idx="1">
                  <c:v>7.9476111111111116</c:v>
                </c:pt>
                <c:pt idx="2">
                  <c:v>7.9735000000000005</c:v>
                </c:pt>
                <c:pt idx="3">
                  <c:v>7.9237777777777767</c:v>
                </c:pt>
                <c:pt idx="4">
                  <c:v>7.8591666666666669</c:v>
                </c:pt>
                <c:pt idx="5">
                  <c:v>7.8932222222222217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9D-4AD4-AB37-F73483EFF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9624784"/>
        <c:axId val="1901803520"/>
      </c:scatterChart>
      <c:valAx>
        <c:axId val="1889624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1803520"/>
        <c:crosses val="autoZero"/>
        <c:crossBetween val="midCat"/>
      </c:valAx>
      <c:valAx>
        <c:axId val="19018035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89624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'Paddy pH vs Ca &amp; S'!$D$49</c:f>
              <c:strCache>
                <c:ptCount val="1"/>
                <c:pt idx="0">
                  <c:v>Alkaline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6545844269466317"/>
                  <c:y val="-6.906087958517380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0.9457**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S'!$H$50:$H$55</c:f>
              <c:numCache>
                <c:formatCode>0.00</c:formatCode>
                <c:ptCount val="6"/>
                <c:pt idx="0">
                  <c:v>37.333333333333336</c:v>
                </c:pt>
                <c:pt idx="1">
                  <c:v>41.083333333333336</c:v>
                </c:pt>
                <c:pt idx="2">
                  <c:v>46.666666666666664</c:v>
                </c:pt>
                <c:pt idx="3">
                  <c:v>50.333333333333336</c:v>
                </c:pt>
                <c:pt idx="4">
                  <c:v>57.166666666666664</c:v>
                </c:pt>
                <c:pt idx="5">
                  <c:v>64.833333333333329</c:v>
                </c:pt>
              </c:numCache>
            </c:numRef>
          </c:xVal>
          <c:yVal>
            <c:numRef>
              <c:f>'Paddy pH vs Ca &amp; S'!$D$50:$D$55</c:f>
              <c:numCache>
                <c:formatCode>0.0</c:formatCode>
                <c:ptCount val="6"/>
                <c:pt idx="0">
                  <c:v>9.1199999999999992</c:v>
                </c:pt>
                <c:pt idx="1">
                  <c:v>9.19</c:v>
                </c:pt>
                <c:pt idx="2">
                  <c:v>9.2200000000000006</c:v>
                </c:pt>
                <c:pt idx="3">
                  <c:v>9.27</c:v>
                </c:pt>
                <c:pt idx="4">
                  <c:v>9.33</c:v>
                </c:pt>
                <c:pt idx="5">
                  <c:v>9.35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5C-4E54-99C9-560075B234A8}"/>
            </c:ext>
          </c:extLst>
        </c:ser>
        <c:ser>
          <c:idx val="1"/>
          <c:order val="1"/>
          <c:tx>
            <c:strRef>
              <c:f>'Paddy pH vs Ca &amp; S'!$I$49</c:f>
              <c:strCache>
                <c:ptCount val="1"/>
                <c:pt idx="0">
                  <c:v>Acid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6171478565179354E-2"/>
                  <c:y val="6.36147310854435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0.921**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S'!$I$50:$I$55</c:f>
              <c:numCache>
                <c:formatCode>0.00</c:formatCode>
                <c:ptCount val="6"/>
                <c:pt idx="0">
                  <c:v>13.916666666666666</c:v>
                </c:pt>
                <c:pt idx="1">
                  <c:v>14.833333333333334</c:v>
                </c:pt>
                <c:pt idx="2">
                  <c:v>19.166666666666668</c:v>
                </c:pt>
                <c:pt idx="3">
                  <c:v>25.5</c:v>
                </c:pt>
                <c:pt idx="4">
                  <c:v>30.5</c:v>
                </c:pt>
                <c:pt idx="5">
                  <c:v>34.583333333333336</c:v>
                </c:pt>
              </c:numCache>
            </c:numRef>
          </c:xVal>
          <c:yVal>
            <c:numRef>
              <c:f>'Paddy pH vs Ca &amp; S'!$E$50:$E$55</c:f>
              <c:numCache>
                <c:formatCode>0.00</c:formatCode>
                <c:ptCount val="6"/>
                <c:pt idx="0">
                  <c:v>4.4800000000000004</c:v>
                </c:pt>
                <c:pt idx="1">
                  <c:v>4.4800000000000004</c:v>
                </c:pt>
                <c:pt idx="2">
                  <c:v>4.5</c:v>
                </c:pt>
                <c:pt idx="3">
                  <c:v>4.5599999999999996</c:v>
                </c:pt>
                <c:pt idx="4">
                  <c:v>4.6399999999999997</c:v>
                </c:pt>
                <c:pt idx="5">
                  <c:v>4.75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5C-4E54-99C9-560075B234A8}"/>
            </c:ext>
          </c:extLst>
        </c:ser>
        <c:ser>
          <c:idx val="2"/>
          <c:order val="2"/>
          <c:tx>
            <c:strRef>
              <c:f>'Paddy pH vs Ca &amp; S'!$J$49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5839895013123359E-2"/>
                  <c:y val="5.267451324681975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0.5613ns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pH vs Ca &amp; S'!$J$50:$J$55</c:f>
              <c:numCache>
                <c:formatCode>0.00</c:formatCode>
                <c:ptCount val="6"/>
                <c:pt idx="0">
                  <c:v>28.570986111111115</c:v>
                </c:pt>
                <c:pt idx="1">
                  <c:v>37.400930555555561</c:v>
                </c:pt>
                <c:pt idx="2">
                  <c:v>43.81733333333333</c:v>
                </c:pt>
                <c:pt idx="3">
                  <c:v>50.748374999999989</c:v>
                </c:pt>
                <c:pt idx="4">
                  <c:v>59.316388888888888</c:v>
                </c:pt>
                <c:pt idx="5">
                  <c:v>68.51966666666668</c:v>
                </c:pt>
              </c:numCache>
            </c:numRef>
          </c:xVal>
          <c:yVal>
            <c:numRef>
              <c:f>'Paddy pH vs Ca &amp; S'!$F$50:$F$55</c:f>
              <c:numCache>
                <c:formatCode>0.00</c:formatCode>
                <c:ptCount val="6"/>
                <c:pt idx="0">
                  <c:v>7.9</c:v>
                </c:pt>
                <c:pt idx="1">
                  <c:v>7.9763888888888888</c:v>
                </c:pt>
                <c:pt idx="2">
                  <c:v>7.8914444444444429</c:v>
                </c:pt>
                <c:pt idx="3">
                  <c:v>7.9210555555555553</c:v>
                </c:pt>
                <c:pt idx="4">
                  <c:v>7.8627222222222208</c:v>
                </c:pt>
                <c:pt idx="5">
                  <c:v>7.7895000000000012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5C-4E54-99C9-560075B2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191968"/>
        <c:axId val="1936535344"/>
      </c:scatterChart>
      <c:valAx>
        <c:axId val="1927191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6535344"/>
        <c:crosses val="autoZero"/>
        <c:crossBetween val="midCat"/>
      </c:valAx>
      <c:valAx>
        <c:axId val="19365353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27191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3"/>
          <c:order val="3"/>
          <c:tx>
            <c:strRef>
              <c:f>'Maize pH vs Ca &amp; S'!$D$5</c:f>
              <c:strCache>
                <c:ptCount val="1"/>
                <c:pt idx="0">
                  <c:v>Acid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9479216376351011E-3"/>
                  <c:y val="7.765692079187776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0.966**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S'!$H$6:$H$11</c:f>
              <c:numCache>
                <c:formatCode>0.00</c:formatCode>
                <c:ptCount val="6"/>
                <c:pt idx="0">
                  <c:v>1.6893333333333331</c:v>
                </c:pt>
                <c:pt idx="1">
                  <c:v>1.9093333333333333</c:v>
                </c:pt>
                <c:pt idx="2">
                  <c:v>2.3856666666666668</c:v>
                </c:pt>
                <c:pt idx="3">
                  <c:v>2.5723333333333334</c:v>
                </c:pt>
                <c:pt idx="4">
                  <c:v>2.5843333333333334</c:v>
                </c:pt>
                <c:pt idx="5">
                  <c:v>2.6746666666666665</c:v>
                </c:pt>
              </c:numCache>
            </c:numRef>
          </c:xVal>
          <c:yVal>
            <c:numRef>
              <c:f>'Maize pH vs Ca &amp; S'!$D$6:$D$11</c:f>
              <c:numCache>
                <c:formatCode>0.00</c:formatCode>
                <c:ptCount val="6"/>
                <c:pt idx="0">
                  <c:v>4.9000000000000004</c:v>
                </c:pt>
                <c:pt idx="1">
                  <c:v>5.05</c:v>
                </c:pt>
                <c:pt idx="2">
                  <c:v>5.19</c:v>
                </c:pt>
                <c:pt idx="3">
                  <c:v>5.24</c:v>
                </c:pt>
                <c:pt idx="4">
                  <c:v>5.3</c:v>
                </c:pt>
                <c:pt idx="5">
                  <c:v>5.35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3D5-4352-B60B-FC727BB9E342}"/>
            </c:ext>
          </c:extLst>
        </c:ser>
        <c:ser>
          <c:idx val="4"/>
          <c:order val="4"/>
          <c:tx>
            <c:strRef>
              <c:f>'Maize pH vs Ca &amp; S'!$I$5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185189706582831"/>
                  <c:y val="5.938635577529553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0.5763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S'!$I$6:$I$11</c:f>
              <c:numCache>
                <c:formatCode>0.00</c:formatCode>
                <c:ptCount val="6"/>
                <c:pt idx="0">
                  <c:v>4.4666666666666659</c:v>
                </c:pt>
                <c:pt idx="1">
                  <c:v>4.5173333333333332</c:v>
                </c:pt>
                <c:pt idx="2">
                  <c:v>4.5529999999999999</c:v>
                </c:pt>
                <c:pt idx="3">
                  <c:v>4.7046666666666672</c:v>
                </c:pt>
                <c:pt idx="4">
                  <c:v>4.9063333333333334</c:v>
                </c:pt>
                <c:pt idx="5">
                  <c:v>5.2049999999999992</c:v>
                </c:pt>
              </c:numCache>
            </c:numRef>
          </c:xVal>
          <c:yVal>
            <c:numRef>
              <c:f>'Maize pH vs Ca &amp; S'!$E$6:$E$11</c:f>
              <c:numCache>
                <c:formatCode>0.00</c:formatCode>
                <c:ptCount val="6"/>
                <c:pt idx="0">
                  <c:v>6.91</c:v>
                </c:pt>
                <c:pt idx="1">
                  <c:v>6.94</c:v>
                </c:pt>
                <c:pt idx="2">
                  <c:v>7.06</c:v>
                </c:pt>
                <c:pt idx="3">
                  <c:v>7.07</c:v>
                </c:pt>
                <c:pt idx="4">
                  <c:v>7.09</c:v>
                </c:pt>
                <c:pt idx="5">
                  <c:v>7.1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3D5-4352-B60B-FC727BB9E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6098336"/>
        <c:axId val="19015888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'Paddy pH vs Ca &amp; S'!$C$3</c15:sqref>
                        </c15:formulaRef>
                      </c:ext>
                    </c:extLst>
                    <c:strCache>
                      <c:ptCount val="1"/>
                      <c:pt idx="0">
                        <c:v>Alkaline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0.11324049848099696"/>
                        <c:y val="7.5471698113207544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105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'Paddy pH vs Ca &amp; S'!$G$4:$G$9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11.417333333333332</c:v>
                      </c:pt>
                      <c:pt idx="1">
                        <c:v>11.593999999999999</c:v>
                      </c:pt>
                      <c:pt idx="2">
                        <c:v>11.752666666666665</c:v>
                      </c:pt>
                      <c:pt idx="3">
                        <c:v>11.502666666666668</c:v>
                      </c:pt>
                      <c:pt idx="4">
                        <c:v>11.891333333333334</c:v>
                      </c:pt>
                      <c:pt idx="5">
                        <c:v>12.107999999999999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'Paddy pH vs Ca &amp; S'!$C$4:$C$9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9.1199999999999992</c:v>
                      </c:pt>
                      <c:pt idx="1">
                        <c:v>9.14</c:v>
                      </c:pt>
                      <c:pt idx="2">
                        <c:v>9.16</c:v>
                      </c:pt>
                      <c:pt idx="3">
                        <c:v>9.35</c:v>
                      </c:pt>
                      <c:pt idx="4">
                        <c:v>9.3699999999999992</c:v>
                      </c:pt>
                      <c:pt idx="5">
                        <c:v>9.3800000000000008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C3D5-4352-B60B-FC727BB9E342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S'!$H$3</c15:sqref>
                        </c15:formulaRef>
                      </c:ext>
                    </c:extLst>
                    <c:strCache>
                      <c:ptCount val="1"/>
                      <c:pt idx="0">
                        <c:v>Acid 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tar"/>
                  <c:size val="5"/>
                  <c:spPr>
                    <a:solidFill>
                      <a:schemeClr val="bg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0.14251781472684086"/>
                        <c:y val="-6.3547427576469501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105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S'!$H$4:$H$9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1.9933333333333332</c:v>
                      </c:pt>
                      <c:pt idx="1">
                        <c:v>2.0900000000000003</c:v>
                      </c:pt>
                      <c:pt idx="2">
                        <c:v>2.1866666666666665</c:v>
                      </c:pt>
                      <c:pt idx="3">
                        <c:v>2.2933333333333334</c:v>
                      </c:pt>
                      <c:pt idx="4">
                        <c:v>2.3766666666666665</c:v>
                      </c:pt>
                      <c:pt idx="5">
                        <c:v>2.5499999999999998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S'!$D$4:$D$9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4.4800000000000004</c:v>
                      </c:pt>
                      <c:pt idx="1">
                        <c:v>4.6399999999999997</c:v>
                      </c:pt>
                      <c:pt idx="2">
                        <c:v>4.7</c:v>
                      </c:pt>
                      <c:pt idx="3">
                        <c:v>4.8499999999999996</c:v>
                      </c:pt>
                      <c:pt idx="4">
                        <c:v>4.88</c:v>
                      </c:pt>
                      <c:pt idx="5">
                        <c:v>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3D5-4352-B60B-FC727BB9E342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S'!$I$3</c15:sqref>
                        </c15:formulaRef>
                      </c:ext>
                    </c:extLst>
                    <c:strCache>
                      <c:ptCount val="1"/>
                      <c:pt idx="0">
                        <c:v>Neutral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3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6.070556141112282E-3"/>
                        <c:y val="-7.0277536062709145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105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S'!$I$4:$I$9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7.5518740740740746</c:v>
                      </c:pt>
                      <c:pt idx="1">
                        <c:v>7.9803629629629631</c:v>
                      </c:pt>
                      <c:pt idx="2">
                        <c:v>8.2720333333333329</c:v>
                      </c:pt>
                      <c:pt idx="3">
                        <c:v>8.4136407407407408</c:v>
                      </c:pt>
                      <c:pt idx="4">
                        <c:v>8.4092185185185162</c:v>
                      </c:pt>
                      <c:pt idx="5">
                        <c:v>8.6648370370370369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S'!$E$4:$E$9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7.8995000000000006</c:v>
                      </c:pt>
                      <c:pt idx="1">
                        <c:v>7.9476111111111116</c:v>
                      </c:pt>
                      <c:pt idx="2">
                        <c:v>7.9735000000000005</c:v>
                      </c:pt>
                      <c:pt idx="3">
                        <c:v>7.9237777777777767</c:v>
                      </c:pt>
                      <c:pt idx="4">
                        <c:v>7.8591666666666669</c:v>
                      </c:pt>
                      <c:pt idx="5">
                        <c:v>7.8932222222222217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3D5-4352-B60B-FC727BB9E342}"/>
                  </c:ext>
                </c:extLst>
              </c15:ser>
            </c15:filteredScatterSeries>
          </c:ext>
        </c:extLst>
      </c:scatterChart>
      <c:valAx>
        <c:axId val="1786098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Ca²⁺ </a:t>
                </a:r>
                <a:r>
                  <a:rPr lang="en-US" sz="1050" b="0" i="0" u="none" strike="noStrike" baseline="0">
                    <a:effectLst/>
                  </a:rPr>
                  <a:t>(cmol (P⁺) kgˉ¹)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1588864"/>
        <c:crosses val="autoZero"/>
        <c:crossBetween val="midCat"/>
      </c:valAx>
      <c:valAx>
        <c:axId val="1901588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6098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55314960629919"/>
          <c:y val="0.16666666666666666"/>
          <c:w val="0.78901181102362206"/>
          <c:h val="0.67500801983085446"/>
        </c:manualLayout>
      </c:layout>
      <c:scatterChart>
        <c:scatterStyle val="lineMarker"/>
        <c:varyColors val="0"/>
        <c:ser>
          <c:idx val="5"/>
          <c:order val="5"/>
          <c:tx>
            <c:strRef>
              <c:f>'Maize pH vs Ca &amp; S'!$H$19</c:f>
              <c:strCache>
                <c:ptCount val="1"/>
                <c:pt idx="0">
                  <c:v>Acid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1990376202974373E-3"/>
                  <c:y val="0.110470366461924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0.9372**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S'!$H$20:$H$25</c:f>
              <c:numCache>
                <c:formatCode>0.00</c:formatCode>
                <c:ptCount val="6"/>
                <c:pt idx="0">
                  <c:v>1.6893333333333331</c:v>
                </c:pt>
                <c:pt idx="1">
                  <c:v>1.7746666666666666</c:v>
                </c:pt>
                <c:pt idx="2">
                  <c:v>1.9093333333333333</c:v>
                </c:pt>
                <c:pt idx="3">
                  <c:v>2.0840000000000001</c:v>
                </c:pt>
                <c:pt idx="4">
                  <c:v>2.3546666666666667</c:v>
                </c:pt>
                <c:pt idx="5">
                  <c:v>2.7096666666666667</c:v>
                </c:pt>
              </c:numCache>
            </c:numRef>
          </c:xVal>
          <c:yVal>
            <c:numRef>
              <c:f>'Maize pH vs Ca &amp; S'!$D$20:$D$25</c:f>
              <c:numCache>
                <c:formatCode>0.00</c:formatCode>
                <c:ptCount val="6"/>
                <c:pt idx="0">
                  <c:v>4.9000000000000004</c:v>
                </c:pt>
                <c:pt idx="1">
                  <c:v>4.91</c:v>
                </c:pt>
                <c:pt idx="2">
                  <c:v>4.8899999999999997</c:v>
                </c:pt>
                <c:pt idx="3">
                  <c:v>4.8499999999999996</c:v>
                </c:pt>
                <c:pt idx="4">
                  <c:v>4.82</c:v>
                </c:pt>
                <c:pt idx="5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034-4C87-8BF3-62E4B9DB1559}"/>
            </c:ext>
          </c:extLst>
        </c:ser>
        <c:ser>
          <c:idx val="6"/>
          <c:order val="6"/>
          <c:tx>
            <c:strRef>
              <c:f>'Maize pH vs Ca &amp; S'!$I$19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009383202099736"/>
                  <c:y val="5.780242450238467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0.7505**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S'!$I$20:$I$25</c:f>
              <c:numCache>
                <c:formatCode>0.00</c:formatCode>
                <c:ptCount val="6"/>
                <c:pt idx="0">
                  <c:v>4.4666666666666659</c:v>
                </c:pt>
                <c:pt idx="1">
                  <c:v>4.6026666666666669</c:v>
                </c:pt>
                <c:pt idx="2">
                  <c:v>4.7563333333333331</c:v>
                </c:pt>
                <c:pt idx="3">
                  <c:v>4.8639999999999999</c:v>
                </c:pt>
                <c:pt idx="4">
                  <c:v>5.0133333333333328</c:v>
                </c:pt>
                <c:pt idx="5">
                  <c:v>5.2599999999999989</c:v>
                </c:pt>
              </c:numCache>
            </c:numRef>
          </c:xVal>
          <c:yVal>
            <c:numRef>
              <c:f>'Maize pH vs Ca &amp; S'!$E$20:$E$25</c:f>
              <c:numCache>
                <c:formatCode>0.00</c:formatCode>
                <c:ptCount val="6"/>
                <c:pt idx="0">
                  <c:v>6.91</c:v>
                </c:pt>
                <c:pt idx="1">
                  <c:v>6.93</c:v>
                </c:pt>
                <c:pt idx="2">
                  <c:v>6.97</c:v>
                </c:pt>
                <c:pt idx="3">
                  <c:v>6.79</c:v>
                </c:pt>
                <c:pt idx="4">
                  <c:v>6.74</c:v>
                </c:pt>
                <c:pt idx="5">
                  <c:v>6.68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034-4C87-8BF3-62E4B9DB1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580272"/>
        <c:axId val="190093595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'Paddy pH vs Ca &amp; S'!$M$35:$M$36</c15:sqref>
                        </c15:formulaRef>
                      </c:ext>
                    </c:extLst>
                    <c:strCache>
                      <c:ptCount val="2"/>
                      <c:pt idx="0">
                        <c:v>51.07</c:v>
                      </c:pt>
                      <c:pt idx="1">
                        <c:v>57.63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'Paddy pH vs Ca &amp; S'!$C$17:$C$22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9.1199999999999992</c:v>
                      </c:pt>
                      <c:pt idx="1">
                        <c:v>9.19</c:v>
                      </c:pt>
                      <c:pt idx="2">
                        <c:v>9.2200000000000006</c:v>
                      </c:pt>
                      <c:pt idx="3">
                        <c:v>9.27</c:v>
                      </c:pt>
                      <c:pt idx="4">
                        <c:v>9.33</c:v>
                      </c:pt>
                      <c:pt idx="5">
                        <c:v>9.35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'Paddy pH vs Ca &amp; S'!$M$37:$M$42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9-3034-4C87-8BF3-62E4B9DB1559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S'!$N$35:$N$36</c15:sqref>
                        </c15:formulaRef>
                      </c:ext>
                    </c:extLst>
                    <c:strCache>
                      <c:ptCount val="2"/>
                      <c:pt idx="0">
                        <c:v>51.07</c:v>
                      </c:pt>
                      <c:pt idx="1">
                        <c:v>57.63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S'!$C$17:$C$22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9.1199999999999992</c:v>
                      </c:pt>
                      <c:pt idx="1">
                        <c:v>9.19</c:v>
                      </c:pt>
                      <c:pt idx="2">
                        <c:v>9.2200000000000006</c:v>
                      </c:pt>
                      <c:pt idx="3">
                        <c:v>9.27</c:v>
                      </c:pt>
                      <c:pt idx="4">
                        <c:v>9.33</c:v>
                      </c:pt>
                      <c:pt idx="5">
                        <c:v>9.35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S'!$N$37:$N$42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034-4C87-8BF3-62E4B9DB1559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S'!$C$16</c15:sqref>
                        </c15:formulaRef>
                      </c:ext>
                    </c:extLst>
                    <c:strCache>
                      <c:ptCount val="1"/>
                      <c:pt idx="0">
                        <c:v>Alkaline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3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0.22366054243219596"/>
                        <c:y val="-0.12037037037037036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S'!$G$17:$G$22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11.417333333333332</c:v>
                      </c:pt>
                      <c:pt idx="1">
                        <c:v>11.594666666666667</c:v>
                      </c:pt>
                      <c:pt idx="2">
                        <c:v>11.586</c:v>
                      </c:pt>
                      <c:pt idx="3">
                        <c:v>11.637333333333332</c:v>
                      </c:pt>
                      <c:pt idx="4">
                        <c:v>12.091999999999999</c:v>
                      </c:pt>
                      <c:pt idx="5">
                        <c:v>12.084000000000001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S'!$C$17:$C$22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9.1199999999999992</c:v>
                      </c:pt>
                      <c:pt idx="1">
                        <c:v>9.19</c:v>
                      </c:pt>
                      <c:pt idx="2">
                        <c:v>9.2200000000000006</c:v>
                      </c:pt>
                      <c:pt idx="3">
                        <c:v>9.27</c:v>
                      </c:pt>
                      <c:pt idx="4">
                        <c:v>9.33</c:v>
                      </c:pt>
                      <c:pt idx="5">
                        <c:v>9.35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034-4C87-8BF3-62E4B9DB1559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S'!$D$16</c15:sqref>
                        </c15:formulaRef>
                      </c:ext>
                    </c:extLst>
                    <c:strCache>
                      <c:ptCount val="1"/>
                      <c:pt idx="0">
                        <c:v>Acid 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star"/>
                  <c:size val="5"/>
                  <c:spPr>
                    <a:solidFill>
                      <a:schemeClr val="bg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4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0.12777777777777777"/>
                        <c:y val="-0.1084222805482648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S'!$H$17:$H$22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1.9933333333333332</c:v>
                      </c:pt>
                      <c:pt idx="1">
                        <c:v>2.0666666666666664</c:v>
                      </c:pt>
                      <c:pt idx="2">
                        <c:v>2.1633333333333336</c:v>
                      </c:pt>
                      <c:pt idx="3">
                        <c:v>2.2766666666666668</c:v>
                      </c:pt>
                      <c:pt idx="4">
                        <c:v>2.3366666666666664</c:v>
                      </c:pt>
                      <c:pt idx="5">
                        <c:v>2.4533333333333336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S'!$D$17:$D$22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4.4800000000000004</c:v>
                      </c:pt>
                      <c:pt idx="1">
                        <c:v>4.4800000000000004</c:v>
                      </c:pt>
                      <c:pt idx="2">
                        <c:v>4.5</c:v>
                      </c:pt>
                      <c:pt idx="3">
                        <c:v>4.5599999999999996</c:v>
                      </c:pt>
                      <c:pt idx="4">
                        <c:v>4.6399999999999997</c:v>
                      </c:pt>
                      <c:pt idx="5">
                        <c:v>4.75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034-4C87-8BF3-62E4B9DB1559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S'!$E$16</c15:sqref>
                        </c15:formulaRef>
                      </c:ext>
                    </c:extLst>
                    <c:strCache>
                      <c:ptCount val="1"/>
                      <c:pt idx="0">
                        <c:v>Neutral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5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3.4272309711286086E-2"/>
                        <c:y val="-8.1836176727909007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S'!$I$17:$I$22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7.5518740740740746</c:v>
                      </c:pt>
                      <c:pt idx="1">
                        <c:v>7.7451629629629624</c:v>
                      </c:pt>
                      <c:pt idx="2">
                        <c:v>7.848274074074074</c:v>
                      </c:pt>
                      <c:pt idx="3">
                        <c:v>8.0808296296296298</c:v>
                      </c:pt>
                      <c:pt idx="4">
                        <c:v>8.1758074074074063</c:v>
                      </c:pt>
                      <c:pt idx="5">
                        <c:v>8.3054333333333332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S'!$E$17:$E$22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7.9</c:v>
                      </c:pt>
                      <c:pt idx="1">
                        <c:v>7.9763888888888888</c:v>
                      </c:pt>
                      <c:pt idx="2">
                        <c:v>7.8914444444444429</c:v>
                      </c:pt>
                      <c:pt idx="3">
                        <c:v>7.9210555555555553</c:v>
                      </c:pt>
                      <c:pt idx="4">
                        <c:v>7.8627222222222208</c:v>
                      </c:pt>
                      <c:pt idx="5">
                        <c:v>7.7895000000000012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034-4C87-8BF3-62E4B9DB1559}"/>
                  </c:ext>
                </c:extLst>
              </c15:ser>
            </c15:filteredScatterSeries>
          </c:ext>
        </c:extLst>
      </c:scatterChart>
      <c:valAx>
        <c:axId val="190258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Ca²⁺ </a:t>
                </a:r>
                <a:r>
                  <a:rPr lang="en-US" sz="1000" b="0" i="0" u="none" strike="noStrike" baseline="0">
                    <a:effectLst/>
                  </a:rPr>
                  <a:t>(cmol (P⁺) kgˉ¹)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0935952"/>
        <c:crosses val="autoZero"/>
        <c:crossBetween val="midCat"/>
      </c:valAx>
      <c:valAx>
        <c:axId val="19009359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2580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3"/>
          <c:order val="3"/>
          <c:tx>
            <c:strRef>
              <c:f>'Maize pH vs Ca &amp; S'!$D$31</c:f>
              <c:strCache>
                <c:ptCount val="1"/>
                <c:pt idx="0">
                  <c:v>Acid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0279965004374453E-4"/>
                  <c:y val="0.1480694079906678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0.9603**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S'!$H$32:$H$37</c:f>
              <c:numCache>
                <c:formatCode>0.00</c:formatCode>
                <c:ptCount val="6"/>
                <c:pt idx="0">
                  <c:v>11.158333333333333</c:v>
                </c:pt>
                <c:pt idx="1">
                  <c:v>12.291666666666666</c:v>
                </c:pt>
                <c:pt idx="2">
                  <c:v>14.258333333333333</c:v>
                </c:pt>
                <c:pt idx="3">
                  <c:v>15.091666666666667</c:v>
                </c:pt>
                <c:pt idx="4">
                  <c:v>16.225000000000001</c:v>
                </c:pt>
                <c:pt idx="5">
                  <c:v>17.558333333333334</c:v>
                </c:pt>
              </c:numCache>
            </c:numRef>
          </c:xVal>
          <c:yVal>
            <c:numRef>
              <c:f>'Maize pH vs Ca &amp; S'!$D$32:$D$37</c:f>
              <c:numCache>
                <c:formatCode>0.00</c:formatCode>
                <c:ptCount val="6"/>
                <c:pt idx="0">
                  <c:v>4.9000000000000004</c:v>
                </c:pt>
                <c:pt idx="1">
                  <c:v>5.05</c:v>
                </c:pt>
                <c:pt idx="2">
                  <c:v>5.19</c:v>
                </c:pt>
                <c:pt idx="3">
                  <c:v>5.24</c:v>
                </c:pt>
                <c:pt idx="4">
                  <c:v>5.3</c:v>
                </c:pt>
                <c:pt idx="5">
                  <c:v>5.35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D75-4171-A613-C3D78553E850}"/>
            </c:ext>
          </c:extLst>
        </c:ser>
        <c:ser>
          <c:idx val="4"/>
          <c:order val="4"/>
          <c:tx>
            <c:strRef>
              <c:f>'Maize pH vs Ca &amp; S'!$I$31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5566054243219595E-2"/>
                  <c:y val="9.78455818022747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0.8021**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S'!$I$32:$I$37</c:f>
              <c:numCache>
                <c:formatCode>0.00</c:formatCode>
                <c:ptCount val="6"/>
                <c:pt idx="0">
                  <c:v>13.892027186349267</c:v>
                </c:pt>
                <c:pt idx="1">
                  <c:v>17.154147936485813</c:v>
                </c:pt>
                <c:pt idx="2">
                  <c:v>18.745118093064349</c:v>
                </c:pt>
                <c:pt idx="3">
                  <c:v>20.220066557479882</c:v>
                </c:pt>
                <c:pt idx="4">
                  <c:v>23.219334773669726</c:v>
                </c:pt>
                <c:pt idx="5">
                  <c:v>25.652074549023709</c:v>
                </c:pt>
              </c:numCache>
            </c:numRef>
          </c:xVal>
          <c:yVal>
            <c:numRef>
              <c:f>'Maize pH vs Ca &amp; S'!$E$32:$E$37</c:f>
              <c:numCache>
                <c:formatCode>0.00</c:formatCode>
                <c:ptCount val="6"/>
                <c:pt idx="0">
                  <c:v>6.91</c:v>
                </c:pt>
                <c:pt idx="1">
                  <c:v>6.94</c:v>
                </c:pt>
                <c:pt idx="2">
                  <c:v>7.06</c:v>
                </c:pt>
                <c:pt idx="3">
                  <c:v>7.07</c:v>
                </c:pt>
                <c:pt idx="4">
                  <c:v>7.09</c:v>
                </c:pt>
                <c:pt idx="5">
                  <c:v>7.1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D75-4171-A613-C3D78553E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9624784"/>
        <c:axId val="190180352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'Paddy pH vs Ca &amp; S'!$D$32</c15:sqref>
                        </c15:formulaRef>
                      </c:ext>
                    </c:extLst>
                    <c:strCache>
                      <c:ptCount val="1"/>
                      <c:pt idx="0">
                        <c:v>Alkaline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2.6262685914260717E-2"/>
                        <c:y val="-7.4654418197725281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'Paddy pH vs Ca &amp; S'!$H$33:$H$38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37.333333333333336</c:v>
                      </c:pt>
                      <c:pt idx="1">
                        <c:v>41.416666666666664</c:v>
                      </c:pt>
                      <c:pt idx="2">
                        <c:v>48.166666666666664</c:v>
                      </c:pt>
                      <c:pt idx="3">
                        <c:v>54.083333333333336</c:v>
                      </c:pt>
                      <c:pt idx="4">
                        <c:v>65.083333333333329</c:v>
                      </c:pt>
                      <c:pt idx="5">
                        <c:v>72.333333333333329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'Paddy pH vs Ca &amp; S'!$D$33:$D$38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9.1199999999999992</c:v>
                      </c:pt>
                      <c:pt idx="1">
                        <c:v>9.14</c:v>
                      </c:pt>
                      <c:pt idx="2">
                        <c:v>9.16</c:v>
                      </c:pt>
                      <c:pt idx="3">
                        <c:v>9.35</c:v>
                      </c:pt>
                      <c:pt idx="4">
                        <c:v>9.3699999999999992</c:v>
                      </c:pt>
                      <c:pt idx="5">
                        <c:v>9.3800000000000008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AD75-4171-A613-C3D78553E850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S'!$E$32</c15:sqref>
                        </c15:formulaRef>
                      </c:ext>
                    </c:extLst>
                    <c:strCache>
                      <c:ptCount val="1"/>
                      <c:pt idx="0">
                        <c:v>Acid 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tar"/>
                  <c:size val="5"/>
                  <c:spPr>
                    <a:solidFill>
                      <a:schemeClr val="bg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2.5924759405074365E-2"/>
                        <c:y val="0.19238261883931176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S'!$I$33:$I$38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13.916666666666666</c:v>
                      </c:pt>
                      <c:pt idx="1">
                        <c:v>14.808333333333332</c:v>
                      </c:pt>
                      <c:pt idx="2">
                        <c:v>20.333333333333332</c:v>
                      </c:pt>
                      <c:pt idx="3">
                        <c:v>25.666666666666668</c:v>
                      </c:pt>
                      <c:pt idx="4">
                        <c:v>31.166666666666668</c:v>
                      </c:pt>
                      <c:pt idx="5">
                        <c:v>41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S'!$E$33:$E$38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4.4800000000000004</c:v>
                      </c:pt>
                      <c:pt idx="1">
                        <c:v>4.6399999999999997</c:v>
                      </c:pt>
                      <c:pt idx="2">
                        <c:v>4.7</c:v>
                      </c:pt>
                      <c:pt idx="3">
                        <c:v>4.8499999999999996</c:v>
                      </c:pt>
                      <c:pt idx="4">
                        <c:v>4.88</c:v>
                      </c:pt>
                      <c:pt idx="5">
                        <c:v>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D75-4171-A613-C3D78553E850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S'!$J$32</c15:sqref>
                        </c15:formulaRef>
                      </c:ext>
                    </c:extLst>
                    <c:strCache>
                      <c:ptCount val="1"/>
                      <c:pt idx="0">
                        <c:v>Neutral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3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4.2834864391951007E-2"/>
                        <c:y val="8.4242855059784197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S'!$J$33:$J$38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28.570986111111115</c:v>
                      </c:pt>
                      <c:pt idx="1">
                        <c:v>42.267097222222219</c:v>
                      </c:pt>
                      <c:pt idx="2">
                        <c:v>51.070500000000003</c:v>
                      </c:pt>
                      <c:pt idx="3">
                        <c:v>57.625750000000004</c:v>
                      </c:pt>
                      <c:pt idx="4">
                        <c:v>64.331361111111121</c:v>
                      </c:pt>
                      <c:pt idx="5">
                        <c:v>72.544263888888892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S'!$F$33:$F$38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7.8995000000000006</c:v>
                      </c:pt>
                      <c:pt idx="1">
                        <c:v>7.9476111111111116</c:v>
                      </c:pt>
                      <c:pt idx="2">
                        <c:v>7.9735000000000005</c:v>
                      </c:pt>
                      <c:pt idx="3">
                        <c:v>7.9237777777777767</c:v>
                      </c:pt>
                      <c:pt idx="4">
                        <c:v>7.8591666666666669</c:v>
                      </c:pt>
                      <c:pt idx="5">
                        <c:v>7.8932222222222217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D75-4171-A613-C3D78553E850}"/>
                  </c:ext>
                </c:extLst>
              </c15:ser>
            </c15:filteredScatterSeries>
          </c:ext>
        </c:extLst>
      </c:scatterChart>
      <c:valAx>
        <c:axId val="1889624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1803520"/>
        <c:crosses val="autoZero"/>
        <c:crossBetween val="midCat"/>
      </c:valAx>
      <c:valAx>
        <c:axId val="19018035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89624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'Yield vs gypsum application'!$H$53</c:f>
              <c:strCache>
                <c:ptCount val="1"/>
                <c:pt idx="0">
                  <c:v>Neutral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3873600174978131"/>
                  <c:y val="-0.2214384660250801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chemeClr val="tx1"/>
                        </a:solidFill>
                      </a:rPr>
                      <a:t>R² = 0.959</a:t>
                    </a:r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application'!$G$54:$G$58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'Yield vs gypsum application'!$H$54:$H$58</c:f>
              <c:numCache>
                <c:formatCode>0.00</c:formatCode>
                <c:ptCount val="5"/>
                <c:pt idx="0">
                  <c:v>1.2047999999999999</c:v>
                </c:pt>
                <c:pt idx="1">
                  <c:v>1.4213699999999998</c:v>
                </c:pt>
                <c:pt idx="2">
                  <c:v>1.5490999999999999</c:v>
                </c:pt>
                <c:pt idx="3">
                  <c:v>1.8210999999999999</c:v>
                </c:pt>
                <c:pt idx="4">
                  <c:v>2.0154999999999998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78-4A3F-8B55-189C11B66BDA}"/>
            </c:ext>
          </c:extLst>
        </c:ser>
        <c:ser>
          <c:idx val="1"/>
          <c:order val="1"/>
          <c:tx>
            <c:strRef>
              <c:f>'Yield vs gypsum application'!$I$53</c:f>
              <c:strCache>
                <c:ptCount val="1"/>
                <c:pt idx="0">
                  <c:v>Acid soil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612822083260872"/>
                  <c:y val="-0.1972869815229907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chemeClr val="tx1"/>
                        </a:solidFill>
                      </a:rPr>
                      <a:t>R² = 0.9834</a:t>
                    </a:r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application'!$G$54:$G$58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'Yield vs gypsum application'!$I$54:$I$58</c:f>
              <c:numCache>
                <c:formatCode>0.00</c:formatCode>
                <c:ptCount val="5"/>
                <c:pt idx="0">
                  <c:v>1.2325999999999999</c:v>
                </c:pt>
                <c:pt idx="1">
                  <c:v>1.47689</c:v>
                </c:pt>
                <c:pt idx="2">
                  <c:v>1.6822999999999999</c:v>
                </c:pt>
                <c:pt idx="3">
                  <c:v>1.8933</c:v>
                </c:pt>
                <c:pt idx="4">
                  <c:v>2.0931999999999999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78-4A3F-8B55-189C11B66BDA}"/>
            </c:ext>
          </c:extLst>
        </c:ser>
        <c:ser>
          <c:idx val="2"/>
          <c:order val="2"/>
          <c:tx>
            <c:strRef>
              <c:f>'Yield vs gypsum application'!$J$53</c:f>
              <c:strCache>
                <c:ptCount val="1"/>
                <c:pt idx="0">
                  <c:v>Acid soil 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238249761671133"/>
                  <c:y val="-0.24082168654489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0.993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application'!$G$54:$G$58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'Yield vs gypsum application'!$J$54:$J$58</c:f>
              <c:numCache>
                <c:formatCode>0.00</c:formatCode>
                <c:ptCount val="5"/>
                <c:pt idx="0">
                  <c:v>1.2265999999999999</c:v>
                </c:pt>
                <c:pt idx="1">
                  <c:v>1.52</c:v>
                </c:pt>
                <c:pt idx="2">
                  <c:v>1.6982999999999999</c:v>
                </c:pt>
                <c:pt idx="3">
                  <c:v>1.8037999999999998</c:v>
                </c:pt>
                <c:pt idx="4">
                  <c:v>2.0257999999999998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78-4A3F-8B55-189C11B66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0322208"/>
        <c:axId val="501689984"/>
      </c:scatterChart>
      <c:valAx>
        <c:axId val="1220322208"/>
        <c:scaling>
          <c:orientation val="minMax"/>
          <c:max val="6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+mn-lt"/>
                  </a:rPr>
                  <a:t>SBG applied as split (t ha</a:t>
                </a:r>
                <a:r>
                  <a:rPr lang="en-US" sz="1200" b="0" i="0" u="none" strike="noStrike" baseline="0">
                    <a:effectLst/>
                  </a:rPr>
                  <a:t>ˉ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¹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+mn-lt"/>
                  </a:rPr>
                  <a:t>)</a:t>
                </a:r>
                <a:endParaRPr lang="en-US" sz="1200">
                  <a:solidFill>
                    <a:sysClr val="windowText" lastClr="000000"/>
                  </a:solidFill>
                  <a:effectLst/>
                  <a:latin typeface="+mn-lt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689984"/>
        <c:crosses val="autoZero"/>
        <c:crossBetween val="midCat"/>
        <c:majorUnit val="125"/>
      </c:valAx>
      <c:valAx>
        <c:axId val="501689984"/>
        <c:scaling>
          <c:orientation val="minMax"/>
          <c:max val="2.5"/>
          <c:min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+mn-lt"/>
                  </a:rPr>
                  <a:t>Kernel yield (t ha</a:t>
                </a:r>
                <a:r>
                  <a:rPr lang="en-US" sz="1200" b="0" i="0" u="none" strike="noStrike" baseline="0">
                    <a:effectLst/>
                  </a:rPr>
                  <a:t>ˉ¹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+mn-lt"/>
                  </a:rPr>
                  <a:t>)</a:t>
                </a:r>
                <a:endParaRPr lang="en-US" sz="1200">
                  <a:solidFill>
                    <a:sysClr val="windowText" lastClr="000000"/>
                  </a:solidFill>
                  <a:effectLst/>
                  <a:latin typeface="+mn-lt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0322208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3"/>
          <c:order val="3"/>
          <c:tx>
            <c:strRef>
              <c:f>'Maize pH vs Ca &amp; S'!$H$50</c:f>
              <c:strCache>
                <c:ptCount val="1"/>
                <c:pt idx="0">
                  <c:v>Acid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1548556430446192E-4"/>
                  <c:y val="0.1201960730518441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0.6915**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S'!$H$51:$H$56</c:f>
              <c:numCache>
                <c:formatCode>0.00</c:formatCode>
                <c:ptCount val="6"/>
                <c:pt idx="0">
                  <c:v>11.158333333333333</c:v>
                </c:pt>
                <c:pt idx="1">
                  <c:v>13.008333333333333</c:v>
                </c:pt>
                <c:pt idx="2">
                  <c:v>14.008333333333335</c:v>
                </c:pt>
                <c:pt idx="3">
                  <c:v>16.775000000000002</c:v>
                </c:pt>
                <c:pt idx="4">
                  <c:v>17.724999999999998</c:v>
                </c:pt>
                <c:pt idx="5">
                  <c:v>18.491666666666667</c:v>
                </c:pt>
              </c:numCache>
            </c:numRef>
          </c:xVal>
          <c:yVal>
            <c:numRef>
              <c:f>'Maize pH vs Ca &amp; S'!$D$51:$D$56</c:f>
              <c:numCache>
                <c:formatCode>0.00</c:formatCode>
                <c:ptCount val="6"/>
                <c:pt idx="0">
                  <c:v>4.9000000000000004</c:v>
                </c:pt>
                <c:pt idx="1">
                  <c:v>4.91</c:v>
                </c:pt>
                <c:pt idx="2">
                  <c:v>4.8899999999999997</c:v>
                </c:pt>
                <c:pt idx="3">
                  <c:v>4.8499999999999996</c:v>
                </c:pt>
                <c:pt idx="4">
                  <c:v>4.82</c:v>
                </c:pt>
                <c:pt idx="5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8C6-4009-97AB-4BC1E63F7E4B}"/>
            </c:ext>
          </c:extLst>
        </c:ser>
        <c:ser>
          <c:idx val="4"/>
          <c:order val="4"/>
          <c:tx>
            <c:strRef>
              <c:f>'Maize pH vs Ca &amp; S'!$I$50</c:f>
              <c:strCache>
                <c:ptCount val="1"/>
                <c:pt idx="0">
                  <c:v>Neutral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0353455818022746E-2"/>
                  <c:y val="0.1184423898232233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0.6444ns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pH vs Ca &amp; S'!$I$51:$I$56</c:f>
              <c:numCache>
                <c:formatCode>0.00</c:formatCode>
                <c:ptCount val="6"/>
                <c:pt idx="0">
                  <c:v>13.89</c:v>
                </c:pt>
                <c:pt idx="1">
                  <c:v>17.920627591734327</c:v>
                </c:pt>
                <c:pt idx="2">
                  <c:v>20.586643783903082</c:v>
                </c:pt>
                <c:pt idx="3">
                  <c:v>22.51950552322543</c:v>
                </c:pt>
                <c:pt idx="4">
                  <c:v>24.352391655341439</c:v>
                </c:pt>
                <c:pt idx="5">
                  <c:v>26.818456633097536</c:v>
                </c:pt>
              </c:numCache>
            </c:numRef>
          </c:xVal>
          <c:yVal>
            <c:numRef>
              <c:f>'Maize pH vs Ca &amp; S'!$E$51:$E$56</c:f>
              <c:numCache>
                <c:formatCode>0.00</c:formatCode>
                <c:ptCount val="6"/>
                <c:pt idx="0">
                  <c:v>6.91</c:v>
                </c:pt>
                <c:pt idx="1">
                  <c:v>6.93</c:v>
                </c:pt>
                <c:pt idx="2">
                  <c:v>6.97</c:v>
                </c:pt>
                <c:pt idx="3">
                  <c:v>6.79</c:v>
                </c:pt>
                <c:pt idx="4">
                  <c:v>6.74</c:v>
                </c:pt>
                <c:pt idx="5">
                  <c:v>6.68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8C6-4009-97AB-4BC1E63F7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191968"/>
        <c:axId val="193653534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'Paddy pH vs Ca &amp; S'!$D$49</c15:sqref>
                        </c15:formulaRef>
                      </c:ext>
                    </c:extLst>
                    <c:strCache>
                      <c:ptCount val="1"/>
                      <c:pt idx="0">
                        <c:v>Alkaline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0.17730905511811024"/>
                        <c:y val="-0.11053295421405658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'Paddy pH vs Ca &amp; S'!$H$50:$H$55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37.333333333333336</c:v>
                      </c:pt>
                      <c:pt idx="1">
                        <c:v>41.083333333333336</c:v>
                      </c:pt>
                      <c:pt idx="2">
                        <c:v>46.666666666666664</c:v>
                      </c:pt>
                      <c:pt idx="3">
                        <c:v>50.333333333333336</c:v>
                      </c:pt>
                      <c:pt idx="4">
                        <c:v>57.166666666666664</c:v>
                      </c:pt>
                      <c:pt idx="5">
                        <c:v>64.833333333333329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'Paddy pH vs Ca &amp; S'!$D$50:$D$55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9.1199999999999992</c:v>
                      </c:pt>
                      <c:pt idx="1">
                        <c:v>9.19</c:v>
                      </c:pt>
                      <c:pt idx="2">
                        <c:v>9.2200000000000006</c:v>
                      </c:pt>
                      <c:pt idx="3">
                        <c:v>9.27</c:v>
                      </c:pt>
                      <c:pt idx="4">
                        <c:v>9.33</c:v>
                      </c:pt>
                      <c:pt idx="5">
                        <c:v>9.35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B8C6-4009-97AB-4BC1E63F7E4B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S'!$I$49</c15:sqref>
                        </c15:formulaRef>
                      </c:ext>
                    </c:extLst>
                    <c:strCache>
                      <c:ptCount val="1"/>
                      <c:pt idx="0">
                        <c:v>Acid 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tar"/>
                  <c:size val="5"/>
                  <c:spPr>
                    <a:solidFill>
                      <a:schemeClr val="bg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7.0888013998250221E-4"/>
                        <c:y val="0.13305519101778945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S'!$I$50:$I$55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13.916666666666666</c:v>
                      </c:pt>
                      <c:pt idx="1">
                        <c:v>14.833333333333334</c:v>
                      </c:pt>
                      <c:pt idx="2">
                        <c:v>19.166666666666668</c:v>
                      </c:pt>
                      <c:pt idx="3">
                        <c:v>25.5</c:v>
                      </c:pt>
                      <c:pt idx="4">
                        <c:v>30.5</c:v>
                      </c:pt>
                      <c:pt idx="5">
                        <c:v>34.583333333333336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S'!$E$50:$E$55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4.4800000000000004</c:v>
                      </c:pt>
                      <c:pt idx="1">
                        <c:v>4.4800000000000004</c:v>
                      </c:pt>
                      <c:pt idx="2">
                        <c:v>4.5</c:v>
                      </c:pt>
                      <c:pt idx="3">
                        <c:v>4.5599999999999996</c:v>
                      </c:pt>
                      <c:pt idx="4">
                        <c:v>4.6399999999999997</c:v>
                      </c:pt>
                      <c:pt idx="5">
                        <c:v>4.75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8C6-4009-97AB-4BC1E63F7E4B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S'!$J$49</c15:sqref>
                        </c15:formulaRef>
                      </c:ext>
                    </c:extLst>
                    <c:strCache>
                      <c:ptCount val="1"/>
                      <c:pt idx="0">
                        <c:v>Neutral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3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tx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1.0374015748031496E-3"/>
                        <c:y val="8.1581729367162445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ysClr val="windowText" lastClr="000000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S'!$J$50:$J$55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28.570986111111115</c:v>
                      </c:pt>
                      <c:pt idx="1">
                        <c:v>37.400930555555561</c:v>
                      </c:pt>
                      <c:pt idx="2">
                        <c:v>43.81733333333333</c:v>
                      </c:pt>
                      <c:pt idx="3">
                        <c:v>50.748374999999989</c:v>
                      </c:pt>
                      <c:pt idx="4">
                        <c:v>59.316388888888888</c:v>
                      </c:pt>
                      <c:pt idx="5">
                        <c:v>68.51966666666668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'Paddy pH vs Ca &amp; S'!$F$50:$F$55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7.9</c:v>
                      </c:pt>
                      <c:pt idx="1">
                        <c:v>7.9763888888888888</c:v>
                      </c:pt>
                      <c:pt idx="2">
                        <c:v>7.8914444444444429</c:v>
                      </c:pt>
                      <c:pt idx="3">
                        <c:v>7.9210555555555553</c:v>
                      </c:pt>
                      <c:pt idx="4">
                        <c:v>7.8627222222222208</c:v>
                      </c:pt>
                      <c:pt idx="5">
                        <c:v>7.7895000000000012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8C6-4009-97AB-4BC1E63F7E4B}"/>
                  </c:ext>
                </c:extLst>
              </c15:ser>
            </c15:filteredScatterSeries>
          </c:ext>
        </c:extLst>
      </c:scatterChart>
      <c:valAx>
        <c:axId val="1927191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6535344"/>
        <c:crosses val="autoZero"/>
        <c:crossBetween val="midCat"/>
      </c:valAx>
      <c:valAx>
        <c:axId val="19365353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27191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'Groundnut pH vs Ca &amp; S'!$C$5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7526465441819772E-2"/>
                  <c:y val="-7.6598133566637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0.9507**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S'!$G$6:$G$10</c:f>
              <c:numCache>
                <c:formatCode>0.00</c:formatCode>
                <c:ptCount val="5"/>
                <c:pt idx="0">
                  <c:v>15.05175</c:v>
                </c:pt>
                <c:pt idx="1">
                  <c:v>16.485250000000004</c:v>
                </c:pt>
                <c:pt idx="2">
                  <c:v>17.679833333333335</c:v>
                </c:pt>
                <c:pt idx="3">
                  <c:v>19.113333333333333</c:v>
                </c:pt>
                <c:pt idx="4">
                  <c:v>20.785750000000004</c:v>
                </c:pt>
              </c:numCache>
            </c:numRef>
          </c:xVal>
          <c:yVal>
            <c:numRef>
              <c:f>'Groundnut pH vs Ca &amp; S'!$C$6:$C$10</c:f>
              <c:numCache>
                <c:formatCode>0.00</c:formatCode>
                <c:ptCount val="5"/>
                <c:pt idx="0">
                  <c:v>7.07</c:v>
                </c:pt>
                <c:pt idx="1">
                  <c:v>7.35</c:v>
                </c:pt>
                <c:pt idx="2">
                  <c:v>7.44</c:v>
                </c:pt>
                <c:pt idx="3">
                  <c:v>7.51</c:v>
                </c:pt>
                <c:pt idx="4">
                  <c:v>7.74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4D-4657-972B-5BF53EE7E5AB}"/>
            </c:ext>
          </c:extLst>
        </c:ser>
        <c:ser>
          <c:idx val="1"/>
          <c:order val="1"/>
          <c:tx>
            <c:strRef>
              <c:f>'Groundnut pH vs Ca &amp; S'!$H$5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3877734033245846E-2"/>
                  <c:y val="9.692220764071157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0.2418ns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S'!$H$6:$H$10</c:f>
              <c:numCache>
                <c:formatCode>0.00</c:formatCode>
                <c:ptCount val="5"/>
                <c:pt idx="0">
                  <c:v>21.741416666666666</c:v>
                </c:pt>
                <c:pt idx="1">
                  <c:v>22.697083333333335</c:v>
                </c:pt>
                <c:pt idx="2">
                  <c:v>24.60841666666667</c:v>
                </c:pt>
                <c:pt idx="3">
                  <c:v>24.369499999999999</c:v>
                </c:pt>
                <c:pt idx="4">
                  <c:v>26.041916666666669</c:v>
                </c:pt>
              </c:numCache>
            </c:numRef>
          </c:xVal>
          <c:yVal>
            <c:numRef>
              <c:f>'Groundnut pH vs Ca &amp; S'!$D$6:$D$10</c:f>
              <c:numCache>
                <c:formatCode>0.00</c:formatCode>
                <c:ptCount val="5"/>
                <c:pt idx="0">
                  <c:v>5.62</c:v>
                </c:pt>
                <c:pt idx="1">
                  <c:v>5.75</c:v>
                </c:pt>
                <c:pt idx="2">
                  <c:v>5.7</c:v>
                </c:pt>
                <c:pt idx="3">
                  <c:v>5.68</c:v>
                </c:pt>
                <c:pt idx="4">
                  <c:v>5.51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4D-4657-972B-5BF53EE7E5AB}"/>
            </c:ext>
          </c:extLst>
        </c:ser>
        <c:ser>
          <c:idx val="2"/>
          <c:order val="2"/>
          <c:tx>
            <c:strRef>
              <c:f>'Groundnut pH vs Ca &amp; S'!$I$5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4640857392825895E-2"/>
                  <c:y val="0.1178036599591717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0.7935**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S'!$I$6:$I$10</c:f>
              <c:numCache>
                <c:formatCode>0.00</c:formatCode>
                <c:ptCount val="5"/>
                <c:pt idx="0">
                  <c:v>12.261333333333333</c:v>
                </c:pt>
                <c:pt idx="1">
                  <c:v>15.5</c:v>
                </c:pt>
                <c:pt idx="2">
                  <c:v>17.277333333333331</c:v>
                </c:pt>
                <c:pt idx="3">
                  <c:v>18.391999999999999</c:v>
                </c:pt>
                <c:pt idx="4">
                  <c:v>18.949333333333332</c:v>
                </c:pt>
              </c:numCache>
            </c:numRef>
          </c:xVal>
          <c:yVal>
            <c:numRef>
              <c:f>'Groundnut pH vs Ca &amp; S'!$E$6:$E$10</c:f>
              <c:numCache>
                <c:formatCode>0.00</c:formatCode>
                <c:ptCount val="5"/>
                <c:pt idx="0">
                  <c:v>4.79</c:v>
                </c:pt>
                <c:pt idx="1">
                  <c:v>4.82</c:v>
                </c:pt>
                <c:pt idx="2">
                  <c:v>4.82</c:v>
                </c:pt>
                <c:pt idx="3">
                  <c:v>4.8600000000000003</c:v>
                </c:pt>
                <c:pt idx="4">
                  <c:v>4.8899999999999997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64D-4657-972B-5BF53EE7E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802656"/>
        <c:axId val="1928987184"/>
      </c:scatterChart>
      <c:valAx>
        <c:axId val="1942802656"/>
        <c:scaling>
          <c:orientation val="minMax"/>
          <c:min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0" i="0" baseline="0">
                    <a:effectLst/>
                  </a:rPr>
                  <a:t>Available S </a:t>
                </a:r>
                <a:r>
                  <a:rPr lang="en-US" sz="1000" b="0" i="0" u="none" strike="noStrike" baseline="0">
                    <a:effectLst/>
                  </a:rPr>
                  <a:t>(kg haˉ¹)</a:t>
                </a:r>
                <a:endParaRPr lang="en-US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4061679790026248"/>
              <c:y val="0.892569262175561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28987184"/>
        <c:crosses val="autoZero"/>
        <c:crossBetween val="midCat"/>
        <c:majorUnit val="5"/>
      </c:valAx>
      <c:valAx>
        <c:axId val="1928987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42802656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'Groundnut pH vs Ca &amp; S'!$G$15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6132983377077863E-4"/>
                  <c:y val="-4.249343832020997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0.8353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S'!$G$16:$G$20</c:f>
              <c:numCache>
                <c:formatCode>0.00</c:formatCode>
                <c:ptCount val="5"/>
                <c:pt idx="0">
                  <c:v>15.05</c:v>
                </c:pt>
                <c:pt idx="1">
                  <c:v>16.724166666666665</c:v>
                </c:pt>
                <c:pt idx="2">
                  <c:v>17.918750000000003</c:v>
                </c:pt>
                <c:pt idx="3">
                  <c:v>20.546833333333336</c:v>
                </c:pt>
                <c:pt idx="4">
                  <c:v>21.980333333333334</c:v>
                </c:pt>
              </c:numCache>
            </c:numRef>
          </c:xVal>
          <c:yVal>
            <c:numRef>
              <c:f>'Groundnut pH vs Ca &amp; S'!$C$16:$C$20</c:f>
              <c:numCache>
                <c:formatCode>0.00</c:formatCode>
                <c:ptCount val="5"/>
                <c:pt idx="0">
                  <c:v>7.07</c:v>
                </c:pt>
                <c:pt idx="1">
                  <c:v>7.34</c:v>
                </c:pt>
                <c:pt idx="2">
                  <c:v>7.58</c:v>
                </c:pt>
                <c:pt idx="3">
                  <c:v>7.55</c:v>
                </c:pt>
                <c:pt idx="4">
                  <c:v>7.76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C5-4621-A42F-B50C09051E6A}"/>
            </c:ext>
          </c:extLst>
        </c:ser>
        <c:ser>
          <c:idx val="1"/>
          <c:order val="1"/>
          <c:tx>
            <c:strRef>
              <c:f>'Groundnut pH vs Ca &amp; S'!$H$15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590113735783027"/>
                  <c:y val="9.565470982793818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0.6445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S'!$H$16:$H$20</c:f>
              <c:numCache>
                <c:formatCode>0.00</c:formatCode>
                <c:ptCount val="5"/>
                <c:pt idx="0">
                  <c:v>21.741416666666666</c:v>
                </c:pt>
                <c:pt idx="1">
                  <c:v>23.174916666666672</c:v>
                </c:pt>
                <c:pt idx="2">
                  <c:v>23.652750000000001</c:v>
                </c:pt>
                <c:pt idx="3">
                  <c:v>26.519750000000002</c:v>
                </c:pt>
                <c:pt idx="4">
                  <c:v>26.997583333333335</c:v>
                </c:pt>
              </c:numCache>
            </c:numRef>
          </c:xVal>
          <c:yVal>
            <c:numRef>
              <c:f>'Groundnut pH vs Ca &amp; S'!$D$16:$D$20</c:f>
              <c:numCache>
                <c:formatCode>0.00</c:formatCode>
                <c:ptCount val="5"/>
                <c:pt idx="0">
                  <c:v>5.6</c:v>
                </c:pt>
                <c:pt idx="1">
                  <c:v>5.4</c:v>
                </c:pt>
                <c:pt idx="2">
                  <c:v>5.64</c:v>
                </c:pt>
                <c:pt idx="3">
                  <c:v>5.83</c:v>
                </c:pt>
                <c:pt idx="4">
                  <c:v>5.84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C5-4621-A42F-B50C09051E6A}"/>
            </c:ext>
          </c:extLst>
        </c:ser>
        <c:ser>
          <c:idx val="2"/>
          <c:order val="2"/>
          <c:tx>
            <c:strRef>
              <c:f>'Groundnut pH vs Ca &amp; S'!$I$15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4068241469816272E-2"/>
                  <c:y val="0.1395220909886264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0.8014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S'!$I$16:$I$20</c:f>
              <c:numCache>
                <c:formatCode>0.00</c:formatCode>
                <c:ptCount val="5"/>
                <c:pt idx="0">
                  <c:v>12.26</c:v>
                </c:pt>
                <c:pt idx="1">
                  <c:v>16.22</c:v>
                </c:pt>
                <c:pt idx="2">
                  <c:v>17.834666666666667</c:v>
                </c:pt>
                <c:pt idx="3">
                  <c:v>20.342666666666663</c:v>
                </c:pt>
                <c:pt idx="4">
                  <c:v>21.736000000000001</c:v>
                </c:pt>
              </c:numCache>
            </c:numRef>
          </c:xVal>
          <c:yVal>
            <c:numRef>
              <c:f>'Groundnut pH vs Ca &amp; S'!$E$16:$E$20</c:f>
              <c:numCache>
                <c:formatCode>0.00</c:formatCode>
                <c:ptCount val="5"/>
                <c:pt idx="0">
                  <c:v>4.79</c:v>
                </c:pt>
                <c:pt idx="1">
                  <c:v>4.8899999999999997</c:v>
                </c:pt>
                <c:pt idx="2">
                  <c:v>4.8499999999999996</c:v>
                </c:pt>
                <c:pt idx="3">
                  <c:v>4.9000000000000004</c:v>
                </c:pt>
                <c:pt idx="4">
                  <c:v>4.92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C5-4621-A42F-B50C09051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048704"/>
        <c:axId val="1946673632"/>
      </c:scatterChart>
      <c:valAx>
        <c:axId val="2010048704"/>
        <c:scaling>
          <c:orientation val="minMax"/>
          <c:min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</a:t>
                </a:r>
                <a:r>
                  <a:rPr lang="en-US" sz="1000" b="0" i="0" u="none" strike="noStrike" baseline="0">
                    <a:effectLst/>
                  </a:rPr>
                  <a:t>(kg haˉ¹)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46673632"/>
        <c:crosses val="autoZero"/>
        <c:crossBetween val="midCat"/>
        <c:majorUnit val="5"/>
      </c:valAx>
      <c:valAx>
        <c:axId val="1946673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004870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'Groundnut pH vs Ca &amp; S'!$C$30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8398950131233597E-5"/>
                  <c:y val="-5.793051910177894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0.6346ns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S'!$G$31:$G$35</c:f>
              <c:numCache>
                <c:formatCode>0.00</c:formatCode>
                <c:ptCount val="5"/>
                <c:pt idx="0">
                  <c:v>2.1123333333333334</c:v>
                </c:pt>
                <c:pt idx="1">
                  <c:v>2.2786666666666666</c:v>
                </c:pt>
                <c:pt idx="2">
                  <c:v>2.1606666666666663</c:v>
                </c:pt>
                <c:pt idx="3">
                  <c:v>2.8153333333333332</c:v>
                </c:pt>
                <c:pt idx="4">
                  <c:v>2.8040000000000003</c:v>
                </c:pt>
              </c:numCache>
            </c:numRef>
          </c:xVal>
          <c:yVal>
            <c:numRef>
              <c:f>'Groundnut pH vs Ca &amp; S'!$C$31:$C$35</c:f>
              <c:numCache>
                <c:formatCode>0.00</c:formatCode>
                <c:ptCount val="5"/>
                <c:pt idx="0">
                  <c:v>7.07</c:v>
                </c:pt>
                <c:pt idx="1">
                  <c:v>7.35</c:v>
                </c:pt>
                <c:pt idx="2">
                  <c:v>7.44</c:v>
                </c:pt>
                <c:pt idx="3">
                  <c:v>7.51</c:v>
                </c:pt>
                <c:pt idx="4">
                  <c:v>7.74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B8-408D-B5F3-A552FE57D965}"/>
            </c:ext>
          </c:extLst>
        </c:ser>
        <c:ser>
          <c:idx val="1"/>
          <c:order val="1"/>
          <c:tx>
            <c:strRef>
              <c:f>'Groundnut pH vs Ca &amp; S'!$D$30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0931758530183726E-4"/>
                  <c:y val="0.1097809128025663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0.1394ns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S'!$H$31:$H$35</c:f>
              <c:numCache>
                <c:formatCode>0.00</c:formatCode>
                <c:ptCount val="5"/>
                <c:pt idx="0">
                  <c:v>2.2373333333333334</c:v>
                </c:pt>
                <c:pt idx="1">
                  <c:v>2.6060000000000003</c:v>
                </c:pt>
                <c:pt idx="2">
                  <c:v>2.7446666666666668</c:v>
                </c:pt>
                <c:pt idx="3">
                  <c:v>2.968666666666667</c:v>
                </c:pt>
                <c:pt idx="4">
                  <c:v>3.1453333333333333</c:v>
                </c:pt>
              </c:numCache>
            </c:numRef>
          </c:xVal>
          <c:yVal>
            <c:numRef>
              <c:f>'Groundnut pH vs Ca &amp; S'!$D$31:$D$35</c:f>
              <c:numCache>
                <c:formatCode>0.00</c:formatCode>
                <c:ptCount val="5"/>
                <c:pt idx="0">
                  <c:v>5.62</c:v>
                </c:pt>
                <c:pt idx="1">
                  <c:v>5.75</c:v>
                </c:pt>
                <c:pt idx="2">
                  <c:v>5.7</c:v>
                </c:pt>
                <c:pt idx="3">
                  <c:v>5.68</c:v>
                </c:pt>
                <c:pt idx="4">
                  <c:v>5.51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B8-408D-B5F3-A552FE57D965}"/>
            </c:ext>
          </c:extLst>
        </c:ser>
        <c:ser>
          <c:idx val="2"/>
          <c:order val="2"/>
          <c:tx>
            <c:strRef>
              <c:f>'Groundnut pH vs Ca &amp; S'!$I$30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2740594925634295E-3"/>
                  <c:y val="0.1133737970253718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0.8468**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S'!$I$31:$I$35</c:f>
              <c:numCache>
                <c:formatCode>0.00</c:formatCode>
                <c:ptCount val="5"/>
                <c:pt idx="0">
                  <c:v>1.492</c:v>
                </c:pt>
                <c:pt idx="1">
                  <c:v>1.5143333333333333</c:v>
                </c:pt>
                <c:pt idx="2">
                  <c:v>1.68</c:v>
                </c:pt>
                <c:pt idx="3">
                  <c:v>1.7199999999999998</c:v>
                </c:pt>
                <c:pt idx="4">
                  <c:v>1.86</c:v>
                </c:pt>
              </c:numCache>
            </c:numRef>
          </c:xVal>
          <c:yVal>
            <c:numRef>
              <c:f>'Groundnut pH vs Ca &amp; S'!$E$31:$E$35</c:f>
              <c:numCache>
                <c:formatCode>0.00</c:formatCode>
                <c:ptCount val="5"/>
                <c:pt idx="0">
                  <c:v>4.79</c:v>
                </c:pt>
                <c:pt idx="1">
                  <c:v>4.82</c:v>
                </c:pt>
                <c:pt idx="2">
                  <c:v>4.82</c:v>
                </c:pt>
                <c:pt idx="3">
                  <c:v>4.8600000000000003</c:v>
                </c:pt>
                <c:pt idx="4">
                  <c:v>4.8899999999999997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B8-408D-B5F3-A552FE57D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584864"/>
        <c:axId val="2021980800"/>
      </c:scatterChart>
      <c:valAx>
        <c:axId val="1942584864"/>
        <c:scaling>
          <c:orientation val="minMax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0" i="0" baseline="0">
                    <a:effectLst/>
                  </a:rPr>
                  <a:t>Exchangeable Ca²⁺</a:t>
                </a:r>
                <a:endParaRPr lang="en-US" sz="9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/>
                </a:pPr>
                <a:r>
                  <a:rPr lang="en-US" sz="900"/>
                  <a:t> </a:t>
                </a:r>
                <a:r>
                  <a:rPr lang="en-US" sz="900" b="0" i="0" u="none" strike="noStrike" baseline="0">
                    <a:effectLst/>
                  </a:rPr>
                  <a:t>(cmol (P⁺) kgˉ¹)</a:t>
                </a:r>
                <a:endParaRPr lang="en-US" sz="9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1980800"/>
        <c:crosses val="autoZero"/>
        <c:crossBetween val="midCat"/>
      </c:valAx>
      <c:valAx>
        <c:axId val="20219808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4258486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'Groundnut pH vs Ca &amp; S'!$C$46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0660542432195977E-4"/>
                  <c:y val="-8.153215223097112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0.9961**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S'!$G$47:$G$51</c:f>
              <c:numCache>
                <c:formatCode>0.00</c:formatCode>
                <c:ptCount val="5"/>
                <c:pt idx="0">
                  <c:v>2.11</c:v>
                </c:pt>
                <c:pt idx="1">
                  <c:v>2.4153333333333329</c:v>
                </c:pt>
                <c:pt idx="2">
                  <c:v>2.6673333333333336</c:v>
                </c:pt>
                <c:pt idx="3">
                  <c:v>2.66</c:v>
                </c:pt>
                <c:pt idx="4">
                  <c:v>2.8379999999999996</c:v>
                </c:pt>
              </c:numCache>
            </c:numRef>
          </c:xVal>
          <c:yVal>
            <c:numRef>
              <c:f>'Groundnut pH vs Ca &amp; S'!$C$47:$C$51</c:f>
              <c:numCache>
                <c:formatCode>0.00</c:formatCode>
                <c:ptCount val="5"/>
                <c:pt idx="0">
                  <c:v>7.07</c:v>
                </c:pt>
                <c:pt idx="1">
                  <c:v>7.34</c:v>
                </c:pt>
                <c:pt idx="2">
                  <c:v>7.58</c:v>
                </c:pt>
                <c:pt idx="3">
                  <c:v>7.55</c:v>
                </c:pt>
                <c:pt idx="4">
                  <c:v>7.76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5B-4B6E-A60D-3F31EDF49486}"/>
            </c:ext>
          </c:extLst>
        </c:ser>
        <c:ser>
          <c:idx val="1"/>
          <c:order val="1"/>
          <c:tx>
            <c:strRef>
              <c:f>'Groundnut pH vs Ca &amp; S'!$D$46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1108923884514436E-3"/>
                  <c:y val="0.1254246864975211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0.3404ns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S'!$H$47:$H$51</c:f>
              <c:numCache>
                <c:formatCode>0.00</c:formatCode>
                <c:ptCount val="5"/>
                <c:pt idx="0">
                  <c:v>2.2373333333333334</c:v>
                </c:pt>
                <c:pt idx="1">
                  <c:v>2.7633333333333332</c:v>
                </c:pt>
                <c:pt idx="2">
                  <c:v>2.702666666666667</c:v>
                </c:pt>
                <c:pt idx="3">
                  <c:v>2.984</c:v>
                </c:pt>
                <c:pt idx="4">
                  <c:v>3.2933333333333334</c:v>
                </c:pt>
              </c:numCache>
            </c:numRef>
          </c:xVal>
          <c:yVal>
            <c:numRef>
              <c:f>'Groundnut pH vs Ca &amp; S'!$D$47:$D$51</c:f>
              <c:numCache>
                <c:formatCode>0.00</c:formatCode>
                <c:ptCount val="5"/>
                <c:pt idx="0">
                  <c:v>5.6</c:v>
                </c:pt>
                <c:pt idx="1">
                  <c:v>5.4</c:v>
                </c:pt>
                <c:pt idx="2">
                  <c:v>5.64</c:v>
                </c:pt>
                <c:pt idx="3">
                  <c:v>5.83</c:v>
                </c:pt>
                <c:pt idx="4">
                  <c:v>5.84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5B-4B6E-A60D-3F31EDF49486}"/>
            </c:ext>
          </c:extLst>
        </c:ser>
        <c:ser>
          <c:idx val="2"/>
          <c:order val="2"/>
          <c:tx>
            <c:strRef>
              <c:f>'Groundnut pH vs Ca &amp; S'!$E$46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8783902012248466E-4"/>
                  <c:y val="0.131505540974044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0.6905**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pH vs Ca &amp; S'!$I$47:$I$51</c:f>
              <c:numCache>
                <c:formatCode>0.00</c:formatCode>
                <c:ptCount val="5"/>
                <c:pt idx="0">
                  <c:v>1.492</c:v>
                </c:pt>
                <c:pt idx="1">
                  <c:v>1.6273333333333333</c:v>
                </c:pt>
                <c:pt idx="2">
                  <c:v>1.690666666666667</c:v>
                </c:pt>
                <c:pt idx="3">
                  <c:v>1.748</c:v>
                </c:pt>
                <c:pt idx="4">
                  <c:v>1.9853333333333334</c:v>
                </c:pt>
              </c:numCache>
            </c:numRef>
          </c:xVal>
          <c:yVal>
            <c:numRef>
              <c:f>'Groundnut pH vs Ca &amp; S'!$E$47:$E$51</c:f>
              <c:numCache>
                <c:formatCode>0.00</c:formatCode>
                <c:ptCount val="5"/>
                <c:pt idx="0">
                  <c:v>4.79</c:v>
                </c:pt>
                <c:pt idx="1">
                  <c:v>4.8899999999999997</c:v>
                </c:pt>
                <c:pt idx="2">
                  <c:v>4.8499999999999996</c:v>
                </c:pt>
                <c:pt idx="3">
                  <c:v>4.9000000000000004</c:v>
                </c:pt>
                <c:pt idx="4">
                  <c:v>4.92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5B-4B6E-A60D-3F31EDF4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1279056"/>
        <c:axId val="1916951056"/>
      </c:scatterChart>
      <c:valAx>
        <c:axId val="2021279056"/>
        <c:scaling>
          <c:orientation val="minMax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0" i="0" baseline="0">
                    <a:effectLst/>
                  </a:rPr>
                  <a:t>Exchangeable Ca²⁺</a:t>
                </a:r>
                <a:endParaRPr lang="en-US" sz="1000">
                  <a:effectLst/>
                </a:endParaRPr>
              </a:p>
              <a:p>
                <a:pPr>
                  <a:defRPr/>
                </a:pPr>
                <a:r>
                  <a:rPr lang="en-US" sz="1000" b="0" i="0" baseline="0">
                    <a:effectLst/>
                  </a:rPr>
                  <a:t> (cmol (P⁺) kgˉ¹)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6951056"/>
        <c:crosses val="autoZero"/>
        <c:crossBetween val="midCat"/>
      </c:valAx>
      <c:valAx>
        <c:axId val="19169510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1279056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4560367454068"/>
          <c:y val="0.27314814814814814"/>
          <c:w val="0.69359492563429559"/>
          <c:h val="0.52128098571011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'Paddy Ca S vs gypsum applicatio'!$D$2</c:f>
              <c:strCache>
                <c:ptCount val="1"/>
                <c:pt idx="0">
                  <c:v>Alkaline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819904007597988"/>
                  <c:y val="-0.2143509442489502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0.7009**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applicatio'!$C$3:$C$9</c:f>
              <c:numCache>
                <c:formatCode>General</c:formatCode>
                <c:ptCount val="7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'Paddy Ca S vs gypsum applicatio'!$D$3:$D$9</c:f>
              <c:numCache>
                <c:formatCode>0.00</c:formatCode>
                <c:ptCount val="7"/>
                <c:pt idx="0">
                  <c:v>11.417333333333332</c:v>
                </c:pt>
                <c:pt idx="1">
                  <c:v>11.593999999999999</c:v>
                </c:pt>
                <c:pt idx="2">
                  <c:v>11.752666666666665</c:v>
                </c:pt>
                <c:pt idx="3">
                  <c:v>11.502666666666668</c:v>
                </c:pt>
                <c:pt idx="4">
                  <c:v>11.891333333333334</c:v>
                </c:pt>
                <c:pt idx="5">
                  <c:v>12.107999999999999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93-4E74-8041-475F54D8550B}"/>
            </c:ext>
          </c:extLst>
        </c:ser>
        <c:ser>
          <c:idx val="1"/>
          <c:order val="1"/>
          <c:tx>
            <c:strRef>
              <c:f>'Paddy Ca S vs gypsum applicatio'!$G$2</c:f>
              <c:strCache>
                <c:ptCount val="1"/>
                <c:pt idx="0">
                  <c:v>Acidic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6372347527648316E-2"/>
                  <c:y val="-0.5666770209313906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0.9877**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applicatio'!$F$3:$F$8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applicatio'!$G$3:$G$8</c:f>
              <c:numCache>
                <c:formatCode>0.00</c:formatCode>
                <c:ptCount val="6"/>
                <c:pt idx="0">
                  <c:v>1.9933333333333332</c:v>
                </c:pt>
                <c:pt idx="1">
                  <c:v>2.0900000000000003</c:v>
                </c:pt>
                <c:pt idx="2">
                  <c:v>2.1866666666666665</c:v>
                </c:pt>
                <c:pt idx="3">
                  <c:v>2.2933333333333334</c:v>
                </c:pt>
                <c:pt idx="4">
                  <c:v>2.3766666666666665</c:v>
                </c:pt>
                <c:pt idx="5">
                  <c:v>2.5499999999999998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93-4E74-8041-475F54D8550B}"/>
            </c:ext>
          </c:extLst>
        </c:ser>
        <c:ser>
          <c:idx val="2"/>
          <c:order val="2"/>
          <c:tx>
            <c:strRef>
              <c:f>'Paddy Ca S vs gypsum applicatio'!$J$2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7617242245907686E-2"/>
                  <c:y val="-0.3443404055627731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0.8984**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applicatio'!$I$3:$I$8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applicatio'!$J$3:$J$8</c:f>
              <c:numCache>
                <c:formatCode>0.00</c:formatCode>
                <c:ptCount val="6"/>
                <c:pt idx="0">
                  <c:v>7.5518740740740746</c:v>
                </c:pt>
                <c:pt idx="1">
                  <c:v>7.9803629629629631</c:v>
                </c:pt>
                <c:pt idx="2">
                  <c:v>8.2720333333333329</c:v>
                </c:pt>
                <c:pt idx="3">
                  <c:v>8.4136407407407408</c:v>
                </c:pt>
                <c:pt idx="4">
                  <c:v>8.4092185185185162</c:v>
                </c:pt>
                <c:pt idx="5">
                  <c:v>8.6648370370370369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93-4E74-8041-475F54D85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3797279"/>
        <c:axId val="527150799"/>
      </c:scatterChart>
      <c:valAx>
        <c:axId val="643797279"/>
        <c:scaling>
          <c:orientation val="minMax"/>
          <c:max val="9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SBG applied  (kg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7150799"/>
        <c:crosses val="autoZero"/>
        <c:crossBetween val="midCat"/>
        <c:majorUnit val="150"/>
      </c:valAx>
      <c:valAx>
        <c:axId val="5271507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Exchangeable Ca</a:t>
                </a:r>
                <a:r>
                  <a:rPr lang="en-US" baseline="30000"/>
                  <a:t>2+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37972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9570767029554745"/>
          <c:y val="2.5396833861378615E-2"/>
          <c:w val="0.56697536051113717"/>
          <c:h val="6.7154961348151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21981627296588"/>
          <c:y val="7.407407407407407E-2"/>
          <c:w val="0.8161135170603675"/>
          <c:h val="0.7722302420530766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'Paddy Ca S vs gypsum applicatio'!$D$23</c:f>
              <c:strCache>
                <c:ptCount val="1"/>
                <c:pt idx="0">
                  <c:v>Alkaline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54725244072524404"/>
                  <c:y val="-3.23170020414114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applicatio'!$C$24:$C$29</c:f>
              <c:numCache>
                <c:formatCode>General</c:formatCode>
                <c:ptCount val="6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'Paddy Ca S vs gypsum applicatio'!$D$24:$D$29</c:f>
              <c:numCache>
                <c:formatCode>0.00</c:formatCode>
                <c:ptCount val="6"/>
                <c:pt idx="0">
                  <c:v>11.417333333333332</c:v>
                </c:pt>
                <c:pt idx="1">
                  <c:v>11.594666666666667</c:v>
                </c:pt>
                <c:pt idx="2">
                  <c:v>11.586</c:v>
                </c:pt>
                <c:pt idx="3">
                  <c:v>11.637333333333332</c:v>
                </c:pt>
                <c:pt idx="4">
                  <c:v>12.091999999999999</c:v>
                </c:pt>
                <c:pt idx="5">
                  <c:v>12.084000000000001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D6-4828-BD76-6A9F119F5148}"/>
            </c:ext>
          </c:extLst>
        </c:ser>
        <c:ser>
          <c:idx val="1"/>
          <c:order val="1"/>
          <c:tx>
            <c:strRef>
              <c:f>'Paddy Ca S vs gypsum applicatio'!$G$23</c:f>
              <c:strCache>
                <c:ptCount val="1"/>
                <c:pt idx="0">
                  <c:v>Acidic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7453958422561197E-2"/>
                  <c:y val="-0.576010134149897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applicatio'!$F$24:$F$29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applicatio'!$G$24:$G$29</c:f>
              <c:numCache>
                <c:formatCode>0.00</c:formatCode>
                <c:ptCount val="6"/>
                <c:pt idx="0">
                  <c:v>1.9933333333333332</c:v>
                </c:pt>
                <c:pt idx="1">
                  <c:v>2.0666666666666664</c:v>
                </c:pt>
                <c:pt idx="2">
                  <c:v>2.1633333333333336</c:v>
                </c:pt>
                <c:pt idx="3">
                  <c:v>2.2766666666666668</c:v>
                </c:pt>
                <c:pt idx="4">
                  <c:v>2.3366666666666664</c:v>
                </c:pt>
                <c:pt idx="5">
                  <c:v>2.4533333333333336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D6-4828-BD76-6A9F119F5148}"/>
            </c:ext>
          </c:extLst>
        </c:ser>
        <c:ser>
          <c:idx val="2"/>
          <c:order val="2"/>
          <c:tx>
            <c:strRef>
              <c:f>'Paddy Ca S vs gypsum applicatio'!$J$23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23829077850624319"/>
                  <c:y val="-0.237563065033537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applicatio'!$I$24:$I$29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applicatio'!$J$24:$J$29</c:f>
              <c:numCache>
                <c:formatCode>0.00</c:formatCode>
                <c:ptCount val="6"/>
                <c:pt idx="0">
                  <c:v>7.5518740740740746</c:v>
                </c:pt>
                <c:pt idx="1">
                  <c:v>7.7451629629629624</c:v>
                </c:pt>
                <c:pt idx="2">
                  <c:v>7.848274074074074</c:v>
                </c:pt>
                <c:pt idx="3">
                  <c:v>8.0808296296296298</c:v>
                </c:pt>
                <c:pt idx="4">
                  <c:v>8.1758074074074063</c:v>
                </c:pt>
                <c:pt idx="5">
                  <c:v>8.3054333333333332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D6-4828-BD76-6A9F119F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628239"/>
        <c:axId val="687824079"/>
      </c:scatterChart>
      <c:valAx>
        <c:axId val="678628239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CG applied  (kg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7824079"/>
        <c:crosses val="autoZero"/>
        <c:crossBetween val="midCat"/>
        <c:majorUnit val="150"/>
      </c:valAx>
      <c:valAx>
        <c:axId val="68782407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Exchangeable</a:t>
                </a:r>
                <a:r>
                  <a:rPr lang="en-US" baseline="0"/>
                  <a:t> Ca</a:t>
                </a:r>
                <a:r>
                  <a:rPr lang="en-US" baseline="30000"/>
                  <a:t>2+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6282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998732689794529"/>
          <c:y val="2.7777777777777776E-2"/>
          <c:w val="0.58909586092533417"/>
          <c:h val="7.85378390201224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'Paddy Ca S vs gypsum applicatio'!$D$37</c:f>
              <c:strCache>
                <c:ptCount val="1"/>
                <c:pt idx="0">
                  <c:v>Alkaline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3797222222222219"/>
                  <c:y val="-0.1035480460775736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0.9313**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applicatio'!$C$38:$C$43</c:f>
              <c:numCache>
                <c:formatCode>General</c:formatCode>
                <c:ptCount val="6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'Paddy Ca S vs gypsum applicatio'!$D$38:$D$43</c:f>
              <c:numCache>
                <c:formatCode>0.00</c:formatCode>
                <c:ptCount val="6"/>
                <c:pt idx="0">
                  <c:v>37.333333333333336</c:v>
                </c:pt>
                <c:pt idx="1">
                  <c:v>41.416666666666664</c:v>
                </c:pt>
                <c:pt idx="2">
                  <c:v>48.166666666666664</c:v>
                </c:pt>
                <c:pt idx="3">
                  <c:v>54.083333333333336</c:v>
                </c:pt>
                <c:pt idx="4">
                  <c:v>65.083333333333329</c:v>
                </c:pt>
                <c:pt idx="5">
                  <c:v>72.333333333333329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CF-45B6-97C0-1CCF05DD74C0}"/>
            </c:ext>
          </c:extLst>
        </c:ser>
        <c:ser>
          <c:idx val="1"/>
          <c:order val="1"/>
          <c:tx>
            <c:strRef>
              <c:f>'Paddy Ca S vs gypsum applicatio'!$G$37</c:f>
              <c:strCache>
                <c:ptCount val="1"/>
                <c:pt idx="0">
                  <c:v>Acidic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019641294838146"/>
                  <c:y val="-0.3662780694079906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0.9509**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applicatio'!$F$38:$F$43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applicatio'!$G$38:$G$43</c:f>
              <c:numCache>
                <c:formatCode>0.00</c:formatCode>
                <c:ptCount val="6"/>
                <c:pt idx="0">
                  <c:v>13.916666666666666</c:v>
                </c:pt>
                <c:pt idx="1">
                  <c:v>14.808333333333332</c:v>
                </c:pt>
                <c:pt idx="2">
                  <c:v>20.333333333333332</c:v>
                </c:pt>
                <c:pt idx="3">
                  <c:v>25.666666666666668</c:v>
                </c:pt>
                <c:pt idx="4">
                  <c:v>31.166666666666668</c:v>
                </c:pt>
                <c:pt idx="5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CF-45B6-97C0-1CCF05DD74C0}"/>
            </c:ext>
          </c:extLst>
        </c:ser>
        <c:ser>
          <c:idx val="2"/>
          <c:order val="2"/>
          <c:tx>
            <c:strRef>
              <c:f>'Paddy Ca S vs gypsum applicatio'!$J$37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630752405949256E-2"/>
                  <c:y val="-7.349591717701954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0.9809**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applicatio'!$I$38:$I$43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applicatio'!$J$38:$J$43</c:f>
              <c:numCache>
                <c:formatCode>0.00</c:formatCode>
                <c:ptCount val="6"/>
                <c:pt idx="0">
                  <c:v>28.570986111111115</c:v>
                </c:pt>
                <c:pt idx="1">
                  <c:v>42.267097222222219</c:v>
                </c:pt>
                <c:pt idx="2">
                  <c:v>51.070500000000003</c:v>
                </c:pt>
                <c:pt idx="3">
                  <c:v>57.625750000000004</c:v>
                </c:pt>
                <c:pt idx="4">
                  <c:v>64.331361111111121</c:v>
                </c:pt>
                <c:pt idx="5">
                  <c:v>72.544263888888892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CF-45B6-97C0-1CCF05DD7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639039"/>
        <c:axId val="681432543"/>
      </c:scatterChart>
      <c:valAx>
        <c:axId val="678639039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 applied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432543"/>
        <c:crosses val="autoZero"/>
        <c:crossBetween val="midCat"/>
        <c:majorUnit val="150"/>
      </c:valAx>
      <c:valAx>
        <c:axId val="6814325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Available 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6390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2849168853893265"/>
          <c:y val="2.7777777777777776E-2"/>
          <c:w val="0.4513497375328083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10870516185477"/>
          <c:y val="2.5428331875182269E-2"/>
          <c:w val="0.84589129483814518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'Paddy Ca S vs gypsum applicatio'!$D$54</c:f>
              <c:strCache>
                <c:ptCount val="1"/>
                <c:pt idx="0">
                  <c:v>Alkaline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9019444444444447"/>
                  <c:y val="-7.351305045202682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0.94**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applicatio'!$C$55:$C$60</c:f>
              <c:numCache>
                <c:formatCode>General</c:formatCode>
                <c:ptCount val="6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'Paddy Ca S vs gypsum applicatio'!$D$55:$D$60</c:f>
              <c:numCache>
                <c:formatCode>0.00</c:formatCode>
                <c:ptCount val="6"/>
                <c:pt idx="0">
                  <c:v>37.333333333333336</c:v>
                </c:pt>
                <c:pt idx="1">
                  <c:v>41.083333333333336</c:v>
                </c:pt>
                <c:pt idx="2">
                  <c:v>46.666666666666664</c:v>
                </c:pt>
                <c:pt idx="3">
                  <c:v>50.333333333333336</c:v>
                </c:pt>
                <c:pt idx="4">
                  <c:v>57.166666666666664</c:v>
                </c:pt>
                <c:pt idx="5" formatCode="General">
                  <c:v>64.833333333333329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27-4235-BA04-F7F6FAA53638}"/>
            </c:ext>
          </c:extLst>
        </c:ser>
        <c:ser>
          <c:idx val="1"/>
          <c:order val="1"/>
          <c:tx>
            <c:strRef>
              <c:f>'Paddy Ca S vs gypsum applicatio'!$G$54</c:f>
              <c:strCache>
                <c:ptCount val="1"/>
                <c:pt idx="0">
                  <c:v>Acidic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808748906386696"/>
                  <c:y val="-0.3815452755905511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0.9726**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applicatio'!$F$55:$F$60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applicatio'!$G$55:$G$60</c:f>
              <c:numCache>
                <c:formatCode>0.00</c:formatCode>
                <c:ptCount val="6"/>
                <c:pt idx="0">
                  <c:v>13.916666666666666</c:v>
                </c:pt>
                <c:pt idx="1">
                  <c:v>14.833333333333334</c:v>
                </c:pt>
                <c:pt idx="2">
                  <c:v>19.166666666666668</c:v>
                </c:pt>
                <c:pt idx="3">
                  <c:v>25.5</c:v>
                </c:pt>
                <c:pt idx="4">
                  <c:v>30.5</c:v>
                </c:pt>
                <c:pt idx="5">
                  <c:v>34.583333333333336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27-4235-BA04-F7F6FAA53638}"/>
            </c:ext>
          </c:extLst>
        </c:ser>
        <c:ser>
          <c:idx val="2"/>
          <c:order val="2"/>
          <c:tx>
            <c:strRef>
              <c:f>'Paddy Ca S vs gypsum applicatio'!$J$54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12924321959755"/>
                  <c:y val="-2.021544181977252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0.9964**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'Paddy Ca S vs gypsum applicatio'!$I$55:$I$60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'Paddy Ca S vs gypsum applicatio'!$J$55:$J$60</c:f>
              <c:numCache>
                <c:formatCode>0.00</c:formatCode>
                <c:ptCount val="6"/>
                <c:pt idx="0">
                  <c:v>28.570986111111115</c:v>
                </c:pt>
                <c:pt idx="1">
                  <c:v>37.400930555555561</c:v>
                </c:pt>
                <c:pt idx="2">
                  <c:v>43.81733333333333</c:v>
                </c:pt>
                <c:pt idx="3">
                  <c:v>50.748374999999989</c:v>
                </c:pt>
                <c:pt idx="4">
                  <c:v>59.316388888888888</c:v>
                </c:pt>
                <c:pt idx="5">
                  <c:v>68.51966666666668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27-4235-BA04-F7F6FAA53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2530031"/>
        <c:axId val="629233071"/>
      </c:scatterChart>
      <c:valAx>
        <c:axId val="802530031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CG applied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233071"/>
        <c:crosses val="autoZero"/>
        <c:crossBetween val="midCat"/>
        <c:majorUnit val="150"/>
      </c:valAx>
      <c:valAx>
        <c:axId val="62923307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Available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530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5071391076115484"/>
          <c:y val="2.7777777777777776E-2"/>
          <c:w val="0.7680164041994749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'Maize Ca S vs gypsum applicatio'!$C$2</c:f>
              <c:strCache>
                <c:ptCount val="1"/>
                <c:pt idx="0">
                  <c:v>Acidic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549803149606301"/>
                  <c:y val="-0.37039442986293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0.8789**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applicatio'!$B$3:$B$8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applicatio'!$C$3:$C$8</c:f>
              <c:numCache>
                <c:formatCode>0.00</c:formatCode>
                <c:ptCount val="6"/>
                <c:pt idx="0">
                  <c:v>1.6893333333333331</c:v>
                </c:pt>
                <c:pt idx="1">
                  <c:v>1.9093333333333333</c:v>
                </c:pt>
                <c:pt idx="2">
                  <c:v>2.3856666666666668</c:v>
                </c:pt>
                <c:pt idx="3">
                  <c:v>2.5723333333333334</c:v>
                </c:pt>
                <c:pt idx="4">
                  <c:v>2.5843333333333334</c:v>
                </c:pt>
                <c:pt idx="5">
                  <c:v>2.6746666666666665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CC-4EFC-8BE2-DF68F8C7AC12}"/>
            </c:ext>
          </c:extLst>
        </c:ser>
        <c:ser>
          <c:idx val="1"/>
          <c:order val="1"/>
          <c:tx>
            <c:strRef>
              <c:f>'Maize Ca S vs gypsum applicatio'!$F$2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105358705161848"/>
                  <c:y val="-0.1236406386701662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0.8696**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applicatio'!$E$3:$E$8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applicatio'!$F$3:$F$8</c:f>
              <c:numCache>
                <c:formatCode>0.00</c:formatCode>
                <c:ptCount val="6"/>
                <c:pt idx="0">
                  <c:v>4.4666666666666659</c:v>
                </c:pt>
                <c:pt idx="1">
                  <c:v>4.5173333333333332</c:v>
                </c:pt>
                <c:pt idx="2">
                  <c:v>4.5529999999999999</c:v>
                </c:pt>
                <c:pt idx="3">
                  <c:v>4.7046666666666672</c:v>
                </c:pt>
                <c:pt idx="4">
                  <c:v>4.9063333333333334</c:v>
                </c:pt>
                <c:pt idx="5">
                  <c:v>5.2049999999999992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CC-4EFC-8BE2-DF68F8C7A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282543"/>
        <c:axId val="617398415"/>
      </c:scatterChart>
      <c:valAx>
        <c:axId val="811282543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SBG applied (kg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7398415"/>
        <c:crosses val="autoZero"/>
        <c:crossBetween val="midCat"/>
        <c:majorUnit val="150"/>
      </c:valAx>
      <c:valAx>
        <c:axId val="6173984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Exchangeable Ca</a:t>
                </a:r>
                <a:r>
                  <a:rPr lang="en-US" baseline="30000"/>
                  <a:t>2+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12825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9347965879265092"/>
          <c:y val="2.7777777777777776E-2"/>
          <c:w val="0.42137401574803146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54742528602289"/>
          <c:y val="0.1873911001950444"/>
          <c:w val="0.84580459742511982"/>
          <c:h val="0.65546810662428667"/>
        </c:manualLayout>
      </c:layout>
      <c:scatterChart>
        <c:scatterStyle val="lineMarker"/>
        <c:varyColors val="0"/>
        <c:ser>
          <c:idx val="0"/>
          <c:order val="0"/>
          <c:tx>
            <c:strRef>
              <c:f>'Yield vs gypsum application'!$C$71</c:f>
              <c:strCache>
                <c:ptCount val="1"/>
                <c:pt idx="0">
                  <c:v>Alkaline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534396886495466"/>
                  <c:y val="-0.1142830106772307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0.8687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'Yield vs gypsum application'!$B$72:$B$77</c:f>
              <c:numCache>
                <c:formatCode>General</c:formatCode>
                <c:ptCount val="6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'Yield vs gypsum application'!$C$72:$C$77</c:f>
              <c:numCache>
                <c:formatCode>General</c:formatCode>
                <c:ptCount val="6"/>
                <c:pt idx="0">
                  <c:v>7.52</c:v>
                </c:pt>
                <c:pt idx="1">
                  <c:v>8.93</c:v>
                </c:pt>
                <c:pt idx="2">
                  <c:v>9.0399999999999991</c:v>
                </c:pt>
                <c:pt idx="3">
                  <c:v>9.07</c:v>
                </c:pt>
                <c:pt idx="4">
                  <c:v>9.2200000000000006</c:v>
                </c:pt>
                <c:pt idx="5">
                  <c:v>8.8800000000000008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AF-4263-A004-226EC100265B}"/>
            </c:ext>
          </c:extLst>
        </c:ser>
        <c:ser>
          <c:idx val="1"/>
          <c:order val="1"/>
          <c:tx>
            <c:strRef>
              <c:f>'Yield vs gypsum application'!$F$71</c:f>
              <c:strCache>
                <c:ptCount val="1"/>
                <c:pt idx="0">
                  <c:v>Acid soil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573672312607687"/>
                  <c:y val="-0.4747456572918713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br>
                      <a:rPr lang="en-US" baseline="0"/>
                    </a:br>
                    <a:r>
                      <a:rPr lang="en-US" baseline="0"/>
                      <a:t>R² = 0.9854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'Yield vs gypsum application'!$E$72:$E$77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application'!$F$72:$F$77</c:f>
              <c:numCache>
                <c:formatCode>General</c:formatCode>
                <c:ptCount val="6"/>
                <c:pt idx="0">
                  <c:v>4.59</c:v>
                </c:pt>
                <c:pt idx="1">
                  <c:v>4.74</c:v>
                </c:pt>
                <c:pt idx="2">
                  <c:v>5.7</c:v>
                </c:pt>
                <c:pt idx="3">
                  <c:v>5.78</c:v>
                </c:pt>
                <c:pt idx="4">
                  <c:v>6.03</c:v>
                </c:pt>
                <c:pt idx="5">
                  <c:v>6.15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AF-4263-A004-226EC100265B}"/>
            </c:ext>
          </c:extLst>
        </c:ser>
        <c:ser>
          <c:idx val="2"/>
          <c:order val="2"/>
          <c:tx>
            <c:strRef>
              <c:f>'Yield vs gypsum application'!$I$71</c:f>
              <c:strCache>
                <c:ptCount val="1"/>
                <c:pt idx="0">
                  <c:v>Neutral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163450454787555E-2"/>
                  <c:y val="-0.3917991463602892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0.9966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'Yield vs gypsum application'!$H$72:$H$77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application'!$I$72:$I$77</c:f>
              <c:numCache>
                <c:formatCode>0.00</c:formatCode>
                <c:ptCount val="6"/>
                <c:pt idx="0">
                  <c:v>6.0345547777260728</c:v>
                </c:pt>
                <c:pt idx="1">
                  <c:v>6.2365808651600423</c:v>
                </c:pt>
                <c:pt idx="2">
                  <c:v>6.3527296009263488</c:v>
                </c:pt>
                <c:pt idx="3">
                  <c:v>6.5673562571378143</c:v>
                </c:pt>
                <c:pt idx="4">
                  <c:v>6.7238281650090643</c:v>
                </c:pt>
                <c:pt idx="5">
                  <c:v>6.9043206152595182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5AF-4263-A004-226EC1002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4561584"/>
        <c:axId val="1182480528"/>
      </c:scatterChart>
      <c:valAx>
        <c:axId val="1204561584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 applied </a:t>
                </a:r>
                <a:r>
                  <a:rPr lang="en-US" sz="1000" b="0" i="0" u="none" strike="noStrike" baseline="0">
                    <a:effectLst/>
                  </a:rPr>
                  <a:t>(t haˉ¹)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2480528"/>
        <c:crosses val="autoZero"/>
        <c:crossBetween val="midCat"/>
        <c:majorUnit val="150"/>
      </c:valAx>
      <c:valAx>
        <c:axId val="1182480528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Grain yield </a:t>
                </a:r>
                <a:r>
                  <a:rPr lang="en-US" sz="1000" b="0" i="0" u="none" strike="noStrike" baseline="0">
                    <a:effectLst/>
                  </a:rPr>
                  <a:t>(t haˉ¹)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56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"/>
          <c:y val="2.7777777777777776E-2"/>
          <c:w val="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'Maize Ca S vs gypsum applicatio'!$C$19</c:f>
              <c:strCache>
                <c:ptCount val="1"/>
                <c:pt idx="0">
                  <c:v>Acidic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383136482939633"/>
                  <c:y val="-0.3947758092738407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0.8419**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applicatio'!$B$20:$B$25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applicatio'!$C$20:$C$25</c:f>
              <c:numCache>
                <c:formatCode>0.00</c:formatCode>
                <c:ptCount val="6"/>
                <c:pt idx="0">
                  <c:v>1.6893333333333331</c:v>
                </c:pt>
                <c:pt idx="1">
                  <c:v>1.7746666666666666</c:v>
                </c:pt>
                <c:pt idx="2">
                  <c:v>1.9093333333333333</c:v>
                </c:pt>
                <c:pt idx="3">
                  <c:v>2.0840000000000001</c:v>
                </c:pt>
                <c:pt idx="4">
                  <c:v>2.3546666666666667</c:v>
                </c:pt>
                <c:pt idx="5">
                  <c:v>2.7096666666666667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CD-4E96-B7E1-A293FD595FA6}"/>
            </c:ext>
          </c:extLst>
        </c:ser>
        <c:ser>
          <c:idx val="1"/>
          <c:order val="1"/>
          <c:tx>
            <c:strRef>
              <c:f>'Maize Ca S vs gypsum applicatio'!$F$19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2244247594050743"/>
                  <c:y val="-0.1010367454068241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0.851**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applicatio'!$E$20:$E$25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applicatio'!$F$20:$F$25</c:f>
              <c:numCache>
                <c:formatCode>0.00</c:formatCode>
                <c:ptCount val="6"/>
                <c:pt idx="0">
                  <c:v>4.4666666666666659</c:v>
                </c:pt>
                <c:pt idx="1">
                  <c:v>4.6026666666666669</c:v>
                </c:pt>
                <c:pt idx="2">
                  <c:v>4.7563333333333331</c:v>
                </c:pt>
                <c:pt idx="3">
                  <c:v>4.8639999999999999</c:v>
                </c:pt>
                <c:pt idx="4">
                  <c:v>5.0133333333333328</c:v>
                </c:pt>
                <c:pt idx="5">
                  <c:v>5.2599999999999989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CD-4E96-B7E1-A293FD595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348143"/>
        <c:axId val="523754879"/>
      </c:scatterChart>
      <c:valAx>
        <c:axId val="811348143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CG applied (kg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3754879"/>
        <c:crosses val="autoZero"/>
        <c:crossBetween val="midCat"/>
        <c:majorUnit val="150"/>
      </c:valAx>
      <c:valAx>
        <c:axId val="52375487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0" i="0" u="none" strike="noStrike" baseline="0">
                    <a:effectLst/>
                  </a:rPr>
                  <a:t>Exchangeable</a:t>
                </a:r>
                <a:r>
                  <a:rPr lang="en-US"/>
                  <a:t> </a:t>
                </a:r>
                <a:r>
                  <a:rPr lang="en-US" sz="1000" b="0" i="0" u="none" strike="noStrike" baseline="0">
                    <a:effectLst/>
                  </a:rPr>
                  <a:t>Ca</a:t>
                </a:r>
                <a:r>
                  <a:rPr lang="en-US" sz="1000" b="0" i="0" u="none" strike="noStrike" baseline="30000">
                    <a:effectLst/>
                  </a:rPr>
                  <a:t>2+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13481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7125743657042872"/>
          <c:y val="2.7777777777777776E-2"/>
          <c:w val="0.5880406824146982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'Maize Ca S vs gypsum applicatio'!$C$36</c:f>
              <c:strCache>
                <c:ptCount val="1"/>
                <c:pt idx="0">
                  <c:v>Acidic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197025371828523"/>
                  <c:y val="-0.2506466899970836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0.98**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applicatio'!$B$37:$B$42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applicatio'!$C$37:$C$42</c:f>
              <c:numCache>
                <c:formatCode>0.00</c:formatCode>
                <c:ptCount val="6"/>
                <c:pt idx="0">
                  <c:v>11.158333333333333</c:v>
                </c:pt>
                <c:pt idx="1">
                  <c:v>12.291666666666666</c:v>
                </c:pt>
                <c:pt idx="2">
                  <c:v>14.258333333333333</c:v>
                </c:pt>
                <c:pt idx="3">
                  <c:v>15.091666666666667</c:v>
                </c:pt>
                <c:pt idx="4">
                  <c:v>16.225000000000001</c:v>
                </c:pt>
                <c:pt idx="5">
                  <c:v>17.558333333333334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B4-437F-B597-CF94BB23BBEE}"/>
            </c:ext>
          </c:extLst>
        </c:ser>
        <c:ser>
          <c:idx val="1"/>
          <c:order val="1"/>
          <c:tx>
            <c:strRef>
              <c:f>'Maize Ca S vs gypsum applicatio'!$F$36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5859142607174102E-2"/>
                  <c:y val="-9.502223680373286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0.9869**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applicatio'!$E$37:$E$42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applicatio'!$F$37:$F$42</c:f>
              <c:numCache>
                <c:formatCode>0.00</c:formatCode>
                <c:ptCount val="6"/>
                <c:pt idx="0">
                  <c:v>13.892027186349267</c:v>
                </c:pt>
                <c:pt idx="1">
                  <c:v>17.154147936485813</c:v>
                </c:pt>
                <c:pt idx="2">
                  <c:v>18.745118093064349</c:v>
                </c:pt>
                <c:pt idx="3">
                  <c:v>20.220066557479882</c:v>
                </c:pt>
                <c:pt idx="4">
                  <c:v>23.219334773669726</c:v>
                </c:pt>
                <c:pt idx="5">
                  <c:v>25.652074549023709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B4-437F-B597-CF94BB23B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338143"/>
        <c:axId val="643218367"/>
      </c:scatterChart>
      <c:valAx>
        <c:axId val="811338143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SBG applied (kg ha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3218367"/>
        <c:crosses val="autoZero"/>
        <c:crossBetween val="midCat"/>
        <c:majorUnit val="150"/>
      </c:valAx>
      <c:valAx>
        <c:axId val="6432183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0" i="0" u="none" strike="noStrike" baseline="0">
                    <a:effectLst/>
                  </a:rPr>
                  <a:t>Available</a:t>
                </a:r>
                <a:r>
                  <a:rPr lang="en-US"/>
                  <a:t>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13381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'Maize Ca S vs gypsum applicatio'!$C$51</c:f>
              <c:strCache>
                <c:ptCount val="1"/>
                <c:pt idx="0">
                  <c:v>Acidic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647025371828523"/>
                  <c:y val="-0.2579884806065908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0.9708**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applicatio'!$B$52:$B$57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applicatio'!$C$52:$C$57</c:f>
              <c:numCache>
                <c:formatCode>0.00</c:formatCode>
                <c:ptCount val="6"/>
                <c:pt idx="0">
                  <c:v>11.158333333333333</c:v>
                </c:pt>
                <c:pt idx="1">
                  <c:v>13.008333333333333</c:v>
                </c:pt>
                <c:pt idx="2">
                  <c:v>14.008333333333335</c:v>
                </c:pt>
                <c:pt idx="3">
                  <c:v>16.775000000000002</c:v>
                </c:pt>
                <c:pt idx="4">
                  <c:v>17.724999999999998</c:v>
                </c:pt>
                <c:pt idx="5">
                  <c:v>18.491666666666667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EA-4C7E-B715-6435C55915CE}"/>
            </c:ext>
          </c:extLst>
        </c:ser>
        <c:ser>
          <c:idx val="1"/>
          <c:order val="1"/>
          <c:tx>
            <c:strRef>
              <c:f>'Maize Ca S vs gypsum applicatio'!$F$51</c:f>
              <c:strCache>
                <c:ptCount val="1"/>
                <c:pt idx="0">
                  <c:v>Neutral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9.8136920384951878E-2"/>
                  <c:y val="-8.138633712452610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0.9789**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'Maize Ca S vs gypsum applicatio'!$E$52:$E$57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'Maize Ca S vs gypsum applicatio'!$F$52:$F$57</c:f>
              <c:numCache>
                <c:formatCode>0.00</c:formatCode>
                <c:ptCount val="6"/>
                <c:pt idx="0">
                  <c:v>13.89</c:v>
                </c:pt>
                <c:pt idx="1">
                  <c:v>17.920627591734327</c:v>
                </c:pt>
                <c:pt idx="2">
                  <c:v>20.586643783903082</c:v>
                </c:pt>
                <c:pt idx="3">
                  <c:v>22.51950552322543</c:v>
                </c:pt>
                <c:pt idx="4">
                  <c:v>24.352391655341439</c:v>
                </c:pt>
                <c:pt idx="5">
                  <c:v>26.818456633097536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EA-4C7E-B715-6435C5591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328943"/>
        <c:axId val="643351487"/>
      </c:scatterChart>
      <c:valAx>
        <c:axId val="811328943"/>
        <c:scaling>
          <c:orientation val="minMax"/>
          <c:max val="9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CG applied (kg ha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3351487"/>
        <c:crosses val="autoZero"/>
        <c:crossBetween val="midCat"/>
        <c:majorUnit val="150"/>
      </c:valAx>
      <c:valAx>
        <c:axId val="6433514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(kg ha</a:t>
                </a:r>
                <a:r>
                  <a:rPr lang="en-US" baseline="30000"/>
                  <a:t>-1)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13289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6570188101487313"/>
          <c:y val="2.7777777777777776E-2"/>
          <c:w val="0.45748512685914261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'Groundnut Ca S vs gypsum applic'!$C$3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0338888888888889"/>
                  <c:y val="-0.160495771361913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0.7007**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applic'!$B$4:$B$8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applic'!$C$4:$C$8</c:f>
              <c:numCache>
                <c:formatCode>0.00</c:formatCode>
                <c:ptCount val="5"/>
                <c:pt idx="0">
                  <c:v>2.1123333333333334</c:v>
                </c:pt>
                <c:pt idx="1">
                  <c:v>2.2786666666666666</c:v>
                </c:pt>
                <c:pt idx="2">
                  <c:v>2.1606666666666663</c:v>
                </c:pt>
                <c:pt idx="3">
                  <c:v>2.8153333333333332</c:v>
                </c:pt>
                <c:pt idx="4">
                  <c:v>2.8040000000000003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38-4C8E-8F1D-5BEAC1014462}"/>
            </c:ext>
          </c:extLst>
        </c:ser>
        <c:ser>
          <c:idx val="1"/>
          <c:order val="1"/>
          <c:tx>
            <c:strRef>
              <c:f>'Groundnut Ca S vs gypsum applic'!$F$3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227777777777779"/>
                  <c:y val="-9.127916302128900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0.9973**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applic'!$E$4:$E$8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applic'!$F$4:$F$8</c:f>
              <c:numCache>
                <c:formatCode>0.00</c:formatCode>
                <c:ptCount val="5"/>
                <c:pt idx="0">
                  <c:v>2.2373333333333334</c:v>
                </c:pt>
                <c:pt idx="1">
                  <c:v>2.6060000000000003</c:v>
                </c:pt>
                <c:pt idx="2">
                  <c:v>2.7446666666666668</c:v>
                </c:pt>
                <c:pt idx="3">
                  <c:v>2.968666666666667</c:v>
                </c:pt>
                <c:pt idx="4">
                  <c:v>3.1453333333333333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38-4C8E-8F1D-5BEAC1014462}"/>
            </c:ext>
          </c:extLst>
        </c:ser>
        <c:ser>
          <c:idx val="2"/>
          <c:order val="2"/>
          <c:tx>
            <c:strRef>
              <c:f>'Groundnut Ca S vs gypsum applic'!$I$3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005555555555554"/>
                  <c:y val="-0.3328696412948381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0.8818**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applic'!$H$4:$H$8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applic'!$I$4:$I$8</c:f>
              <c:numCache>
                <c:formatCode>0.00</c:formatCode>
                <c:ptCount val="5"/>
                <c:pt idx="0">
                  <c:v>1.492</c:v>
                </c:pt>
                <c:pt idx="1">
                  <c:v>1.5143333333333333</c:v>
                </c:pt>
                <c:pt idx="2">
                  <c:v>1.68</c:v>
                </c:pt>
                <c:pt idx="3">
                  <c:v>1.7199999999999998</c:v>
                </c:pt>
                <c:pt idx="4">
                  <c:v>1.86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A38-4C8E-8F1D-5BEAC1014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709311"/>
        <c:axId val="838076127"/>
      </c:scatterChart>
      <c:valAx>
        <c:axId val="619709311"/>
        <c:scaling>
          <c:orientation val="minMax"/>
          <c:max val="62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SBG applied as basal (kg ha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38076127"/>
        <c:crosses val="autoZero"/>
        <c:crossBetween val="midCat"/>
        <c:majorUnit val="125"/>
      </c:valAx>
      <c:valAx>
        <c:axId val="8380761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Exchangeable</a:t>
                </a:r>
                <a:r>
                  <a:rPr lang="en-US" baseline="0"/>
                  <a:t> Ca</a:t>
                </a:r>
                <a:r>
                  <a:rPr lang="en-US" baseline="30000"/>
                  <a:t>2+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97093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17936548556430446"/>
          <c:y val="2.7777777777777776E-2"/>
          <c:w val="0.61904680664916889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'Groundnut Ca S vs gypsum applic'!$C$19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2561111111111114"/>
                  <c:y val="-0.1350072907553222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0.9574**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applic'!$B$20:$B$24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applic'!$C$20:$C$24</c:f>
              <c:numCache>
                <c:formatCode>0.00</c:formatCode>
                <c:ptCount val="5"/>
                <c:pt idx="0">
                  <c:v>2.11</c:v>
                </c:pt>
                <c:pt idx="1">
                  <c:v>2.4153333333333329</c:v>
                </c:pt>
                <c:pt idx="2">
                  <c:v>2.6673333333333336</c:v>
                </c:pt>
                <c:pt idx="3">
                  <c:v>2.66</c:v>
                </c:pt>
                <c:pt idx="4">
                  <c:v>2.8379999999999996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E8-4697-8F95-79B13770A2E2}"/>
            </c:ext>
          </c:extLst>
        </c:ser>
        <c:ser>
          <c:idx val="1"/>
          <c:order val="1"/>
          <c:tx>
            <c:strRef>
              <c:f>'Groundnut Ca S vs gypsum applic'!$F$19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394444444444443"/>
                  <c:y val="-8.270997375328084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0.9344**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applic'!$E$20:$E$24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applic'!$F$20:$F$24</c:f>
              <c:numCache>
                <c:formatCode>0.00</c:formatCode>
                <c:ptCount val="5"/>
                <c:pt idx="0">
                  <c:v>2.2373333333333334</c:v>
                </c:pt>
                <c:pt idx="1">
                  <c:v>2.7633333333333332</c:v>
                </c:pt>
                <c:pt idx="2">
                  <c:v>2.702666666666667</c:v>
                </c:pt>
                <c:pt idx="3">
                  <c:v>2.984</c:v>
                </c:pt>
                <c:pt idx="4">
                  <c:v>3.2933333333333334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E8-4697-8F95-79B13770A2E2}"/>
            </c:ext>
          </c:extLst>
        </c:ser>
        <c:ser>
          <c:idx val="2"/>
          <c:order val="2"/>
          <c:tx>
            <c:strRef>
              <c:f>'Groundnut Ca S vs gypsum applic'!$I$19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338888888888888"/>
                  <c:y val="-0.3117993584135316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0.8505**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applic'!$H$20:$H$24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applic'!$I$20:$I$24</c:f>
              <c:numCache>
                <c:formatCode>0.00</c:formatCode>
                <c:ptCount val="5"/>
                <c:pt idx="0">
                  <c:v>1.492</c:v>
                </c:pt>
                <c:pt idx="1">
                  <c:v>1.6273333333333333</c:v>
                </c:pt>
                <c:pt idx="2">
                  <c:v>1.690666666666667</c:v>
                </c:pt>
                <c:pt idx="3">
                  <c:v>1.748</c:v>
                </c:pt>
                <c:pt idx="4">
                  <c:v>1.9853333333333334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E8-4697-8F95-79B13770A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588671"/>
        <c:axId val="838133119"/>
      </c:scatterChart>
      <c:valAx>
        <c:axId val="726588671"/>
        <c:scaling>
          <c:orientation val="minMax"/>
          <c:max val="6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SBG applied as split (kg ha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38133119"/>
        <c:crosses val="autoZero"/>
        <c:crossBetween val="midCat"/>
        <c:majorUnit val="125"/>
      </c:valAx>
      <c:valAx>
        <c:axId val="83813311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Exchangeable Ca</a:t>
                </a:r>
                <a:r>
                  <a:rPr lang="en-US" baseline="30000"/>
                  <a:t>2+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26588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16269881889763776"/>
          <c:y val="2.7777777777777776E-2"/>
          <c:w val="0.68293569553805789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'Groundnut Ca S vs gypsum applic'!$B$36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8394444444444445"/>
                  <c:y val="-0.2249183435403907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0.9644**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applic'!$A$37:$A$41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applic'!$B$37:$B$41</c:f>
              <c:numCache>
                <c:formatCode>0.00</c:formatCode>
                <c:ptCount val="5"/>
                <c:pt idx="0">
                  <c:v>15.05175</c:v>
                </c:pt>
                <c:pt idx="1">
                  <c:v>16.485250000000004</c:v>
                </c:pt>
                <c:pt idx="2">
                  <c:v>17.679833333333335</c:v>
                </c:pt>
                <c:pt idx="3">
                  <c:v>19.113333333333333</c:v>
                </c:pt>
                <c:pt idx="4">
                  <c:v>20.785750000000004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AE-42B9-A2FA-DD208D76F84B}"/>
            </c:ext>
          </c:extLst>
        </c:ser>
        <c:ser>
          <c:idx val="1"/>
          <c:order val="1"/>
          <c:tx>
            <c:strRef>
              <c:f>'Groundnut Ca S vs gypsum applic'!$E$36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672222222222221"/>
                  <c:y val="-0.1120235491396908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0.9135**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applic'!$D$37:$D$41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applic'!$E$37:$E$41</c:f>
              <c:numCache>
                <c:formatCode>0.00</c:formatCode>
                <c:ptCount val="5"/>
                <c:pt idx="0">
                  <c:v>21.741416666666666</c:v>
                </c:pt>
                <c:pt idx="1">
                  <c:v>22.697083333333335</c:v>
                </c:pt>
                <c:pt idx="2">
                  <c:v>24.60841666666667</c:v>
                </c:pt>
                <c:pt idx="3">
                  <c:v>24.369499999999999</c:v>
                </c:pt>
                <c:pt idx="4">
                  <c:v>26.041916666666669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AE-42B9-A2FA-DD208D76F84B}"/>
            </c:ext>
          </c:extLst>
        </c:ser>
        <c:ser>
          <c:idx val="2"/>
          <c:order val="2"/>
          <c:tx>
            <c:strRef>
              <c:f>'Groundnut Ca S vs gypsum applic'!$H$36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9.7833333333333328E-2"/>
                  <c:y val="-0.251776027996500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0.9726**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applic'!$G$37:$G$41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applic'!$H$37:$H$41</c:f>
              <c:numCache>
                <c:formatCode>0.00</c:formatCode>
                <c:ptCount val="5"/>
                <c:pt idx="0">
                  <c:v>12.261333333333333</c:v>
                </c:pt>
                <c:pt idx="1">
                  <c:v>15.5</c:v>
                </c:pt>
                <c:pt idx="2">
                  <c:v>17.277333333333331</c:v>
                </c:pt>
                <c:pt idx="3">
                  <c:v>18.391999999999999</c:v>
                </c:pt>
                <c:pt idx="4">
                  <c:v>18.949333333333332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AE-42B9-A2FA-DD208D76F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407583"/>
        <c:axId val="804962415"/>
      </c:scatterChart>
      <c:valAx>
        <c:axId val="637407583"/>
        <c:scaling>
          <c:orientation val="minMax"/>
          <c:max val="6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SBG applied as basal (kg ha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04962415"/>
        <c:crosses val="autoZero"/>
        <c:crossBetween val="midCat"/>
        <c:majorUnit val="125"/>
      </c:valAx>
      <c:valAx>
        <c:axId val="8049624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(kg ha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7407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0436548556430445"/>
          <c:y val="2.7777777777777776E-2"/>
          <c:w val="0.63015791776028007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'Groundnut Ca S vs gypsum applic'!$B$36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2243643663058061"/>
                  <c:y val="-0.1852366918144801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0.9475**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applic'!$A$57:$A$61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applic'!$B$57:$B$61</c:f>
              <c:numCache>
                <c:formatCode>0.00</c:formatCode>
                <c:ptCount val="5"/>
                <c:pt idx="0">
                  <c:v>15.05</c:v>
                </c:pt>
                <c:pt idx="1">
                  <c:v>16.724166666666665</c:v>
                </c:pt>
                <c:pt idx="2">
                  <c:v>17.918750000000003</c:v>
                </c:pt>
                <c:pt idx="3">
                  <c:v>20.546833333333336</c:v>
                </c:pt>
                <c:pt idx="4">
                  <c:v>21.980333333333334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F2-478C-9734-D3FF1C999CAF}"/>
            </c:ext>
          </c:extLst>
        </c:ser>
        <c:ser>
          <c:idx val="1"/>
          <c:order val="1"/>
          <c:tx>
            <c:strRef>
              <c:f>'Groundnut Ca S vs gypsum applic'!$E$36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29171746062004"/>
                  <c:y val="-9.084510094850113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0.9068**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applic'!$D$57:$D$61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applic'!$E$57:$E$61</c:f>
              <c:numCache>
                <c:formatCode>0.00</c:formatCode>
                <c:ptCount val="5"/>
                <c:pt idx="0">
                  <c:v>21.741416666666666</c:v>
                </c:pt>
                <c:pt idx="1">
                  <c:v>23.174916666666672</c:v>
                </c:pt>
                <c:pt idx="2">
                  <c:v>23.652750000000001</c:v>
                </c:pt>
                <c:pt idx="3">
                  <c:v>26.519750000000002</c:v>
                </c:pt>
                <c:pt idx="4">
                  <c:v>26.997583333333335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F2-478C-9734-D3FF1C999CAF}"/>
            </c:ext>
          </c:extLst>
        </c:ser>
        <c:ser>
          <c:idx val="2"/>
          <c:order val="2"/>
          <c:tx>
            <c:strRef>
              <c:f>'Groundnut Ca S vs gypsum applic'!$H$36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1290046410655428E-2"/>
                  <c:y val="-0.1934193086054675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baseline="0"/>
                      <a:t>R² = 0.9961**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'Groundnut Ca S vs gypsum applic'!$G$57:$G$61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'Groundnut Ca S vs gypsum applic'!$H$57:$H$61</c:f>
              <c:numCache>
                <c:formatCode>0.00</c:formatCode>
                <c:ptCount val="5"/>
                <c:pt idx="0">
                  <c:v>12.26</c:v>
                </c:pt>
                <c:pt idx="1">
                  <c:v>16.22</c:v>
                </c:pt>
                <c:pt idx="2">
                  <c:v>17.834666666666667</c:v>
                </c:pt>
                <c:pt idx="3">
                  <c:v>20.342666666666663</c:v>
                </c:pt>
                <c:pt idx="4">
                  <c:v>21.736000000000001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4F2-478C-9734-D3FF1C999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576271"/>
        <c:axId val="633689519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'Groundnut Ca S vs gypsum applic'!$B$36</c15:sqref>
                        </c15:formulaRef>
                      </c:ext>
                    </c:extLst>
                    <c:strCache>
                      <c:ptCount val="1"/>
                      <c:pt idx="0">
                        <c:v>Neutral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'Groundnut Ca S vs gypsum applic'!$A$57:$A$61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250</c:v>
                      </c:pt>
                      <c:pt idx="2">
                        <c:v>375</c:v>
                      </c:pt>
                      <c:pt idx="3">
                        <c:v>500</c:v>
                      </c:pt>
                      <c:pt idx="4">
                        <c:v>625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'Groundnut Ca S vs gypsum applic'!$B$57:$B$61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15.05</c:v>
                      </c:pt>
                      <c:pt idx="1">
                        <c:v>16.724166666666665</c:v>
                      </c:pt>
                      <c:pt idx="2">
                        <c:v>17.918750000000003</c:v>
                      </c:pt>
                      <c:pt idx="3">
                        <c:v>20.546833333333336</c:v>
                      </c:pt>
                      <c:pt idx="4">
                        <c:v>21.980333333333334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14F2-478C-9734-D3FF1C999CAF}"/>
                  </c:ext>
                </c:extLst>
              </c15:ser>
            </c15:filteredScatterSeries>
          </c:ext>
        </c:extLst>
      </c:scatterChart>
      <c:valAx>
        <c:axId val="7265762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SBG applied as split (kg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3689519"/>
        <c:crosses val="autoZero"/>
        <c:crossBetween val="midCat"/>
      </c:valAx>
      <c:valAx>
        <c:axId val="63368951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Available S (kg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265762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9757928747095435"/>
          <c:y val="3.0303042353870338E-2"/>
          <c:w val="0.67619921246307768"/>
          <c:h val="8.0128084040437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0603674540683E-2"/>
          <c:y val="0.15682925051035287"/>
          <c:w val="0.85273840769903764"/>
          <c:h val="0.68389617964421101"/>
        </c:manualLayout>
      </c:layout>
      <c:scatterChart>
        <c:scatterStyle val="lineMarker"/>
        <c:varyColors val="0"/>
        <c:ser>
          <c:idx val="0"/>
          <c:order val="0"/>
          <c:tx>
            <c:strRef>
              <c:f>'Yield vs gypsum application'!$C$71</c:f>
              <c:strCache>
                <c:ptCount val="1"/>
                <c:pt idx="0">
                  <c:v>Alkaline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0735934239793732"/>
                  <c:y val="-0.1421074017864842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0.6347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'Yield vs gypsum application'!$B$90:$B$95</c:f>
              <c:numCache>
                <c:formatCode>General</c:formatCode>
                <c:ptCount val="6"/>
                <c:pt idx="0">
                  <c:v>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</c:numCache>
            </c:numRef>
          </c:xVal>
          <c:yVal>
            <c:numRef>
              <c:f>'Yield vs gypsum application'!$C$90:$C$95</c:f>
              <c:numCache>
                <c:formatCode>General</c:formatCode>
                <c:ptCount val="6"/>
                <c:pt idx="0">
                  <c:v>7.52</c:v>
                </c:pt>
                <c:pt idx="1">
                  <c:v>8.39</c:v>
                </c:pt>
                <c:pt idx="2">
                  <c:v>8.7200000000000006</c:v>
                </c:pt>
                <c:pt idx="3">
                  <c:v>8.73</c:v>
                </c:pt>
                <c:pt idx="4">
                  <c:v>9.0500000000000007</c:v>
                </c:pt>
                <c:pt idx="5">
                  <c:v>8.5399999999999991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22-444C-A93D-1BDCEE4ECFA0}"/>
            </c:ext>
          </c:extLst>
        </c:ser>
        <c:ser>
          <c:idx val="1"/>
          <c:order val="1"/>
          <c:tx>
            <c:strRef>
              <c:f>'Yield vs gypsum application'!$F$71</c:f>
              <c:strCache>
                <c:ptCount val="1"/>
                <c:pt idx="0">
                  <c:v>Acid soil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705452913467102"/>
                  <c:y val="-0.4976795703203773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0.9047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'Yield vs gypsum application'!$E$90:$E$95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application'!$F$90:$F$95</c:f>
              <c:numCache>
                <c:formatCode>General</c:formatCode>
                <c:ptCount val="6"/>
                <c:pt idx="0">
                  <c:v>4.59</c:v>
                </c:pt>
                <c:pt idx="1">
                  <c:v>4.6900000000000004</c:v>
                </c:pt>
                <c:pt idx="2">
                  <c:v>4.72</c:v>
                </c:pt>
                <c:pt idx="3">
                  <c:v>5.52</c:v>
                </c:pt>
                <c:pt idx="4">
                  <c:v>5.68</c:v>
                </c:pt>
                <c:pt idx="5">
                  <c:v>5.91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22-444C-A93D-1BDCEE4ECFA0}"/>
            </c:ext>
          </c:extLst>
        </c:ser>
        <c:ser>
          <c:idx val="2"/>
          <c:order val="2"/>
          <c:tx>
            <c:strRef>
              <c:f>'Yield vs gypsum application'!$I$71</c:f>
              <c:strCache>
                <c:ptCount val="1"/>
                <c:pt idx="0">
                  <c:v>Neutral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867182257269518E-2"/>
                  <c:y val="-0.4005788743089125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0.9866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'Yield vs gypsum application'!$H$90:$H$95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application'!$I$90:$I$95</c:f>
              <c:numCache>
                <c:formatCode>0.00</c:formatCode>
                <c:ptCount val="6"/>
                <c:pt idx="0">
                  <c:v>6.0349441945693814</c:v>
                </c:pt>
                <c:pt idx="1">
                  <c:v>6.1682642012327165</c:v>
                </c:pt>
                <c:pt idx="2">
                  <c:v>6.3715858737298028</c:v>
                </c:pt>
                <c:pt idx="3">
                  <c:v>6.461162751957354</c:v>
                </c:pt>
                <c:pt idx="4">
                  <c:v>6.5836606696651687</c:v>
                </c:pt>
                <c:pt idx="5">
                  <c:v>6.7394844244544396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22-444C-A93D-1BDCEE4EC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3137536"/>
        <c:axId val="1557288208"/>
      </c:scatterChart>
      <c:valAx>
        <c:axId val="1603137536"/>
        <c:scaling>
          <c:orientation val="minMax"/>
          <c:max val="9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  <a:latin typeface="+mn-lt"/>
                  </a:rPr>
                  <a:t>CG applied (t haˉ¹)</a:t>
                </a:r>
                <a:endParaRPr lang="en-US" sz="1000">
                  <a:effectLst/>
                  <a:latin typeface="+mn-lt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88208"/>
        <c:crosses val="autoZero"/>
        <c:crossBetween val="midCat"/>
        <c:majorUnit val="150"/>
      </c:valAx>
      <c:valAx>
        <c:axId val="1557288208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  <a:latin typeface="+mn-lt"/>
                  </a:rPr>
                  <a:t>Grain yield (t haˉ¹)</a:t>
                </a:r>
                <a:endParaRPr lang="en-US" sz="1000">
                  <a:effectLst/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3888888888888888E-2"/>
              <c:y val="0.31795530766987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313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11218479082698112"/>
          <c:y val="2.5568178958462445E-2"/>
          <c:w val="0.73964150471882828"/>
          <c:h val="7.1911006631285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45384951881016"/>
          <c:y val="0.15661380869058034"/>
          <c:w val="0.79565726159230099"/>
          <c:h val="0.66553076698745994"/>
        </c:manualLayout>
      </c:layout>
      <c:scatterChart>
        <c:scatterStyle val="lineMarker"/>
        <c:varyColors val="0"/>
        <c:ser>
          <c:idx val="0"/>
          <c:order val="0"/>
          <c:tx>
            <c:strRef>
              <c:f>'Yield vs gypsum application'!$C$3</c:f>
              <c:strCache>
                <c:ptCount val="1"/>
                <c:pt idx="0">
                  <c:v>Acid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6277143482064742"/>
                  <c:y val="-0.12968066491688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0.9201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application'!$B$4:$B$9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application'!$C$4:$C$9</c:f>
              <c:numCache>
                <c:formatCode>0.00</c:formatCode>
                <c:ptCount val="6"/>
                <c:pt idx="0">
                  <c:v>6.55</c:v>
                </c:pt>
                <c:pt idx="1">
                  <c:v>7.01</c:v>
                </c:pt>
                <c:pt idx="2">
                  <c:v>7.41</c:v>
                </c:pt>
                <c:pt idx="3">
                  <c:v>7.23</c:v>
                </c:pt>
                <c:pt idx="4">
                  <c:v>8.1</c:v>
                </c:pt>
                <c:pt idx="5">
                  <c:v>8.61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6B-42FB-AEAD-65449D3DFDA5}"/>
            </c:ext>
          </c:extLst>
        </c:ser>
        <c:ser>
          <c:idx val="1"/>
          <c:order val="1"/>
          <c:tx>
            <c:strRef>
              <c:f>'Yield vs gypsum application'!$D$3</c:f>
              <c:strCache>
                <c:ptCount val="1"/>
                <c:pt idx="0">
                  <c:v>Neutral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666032370953632"/>
                  <c:y val="-8.831036745406824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0.9877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application'!$B$4:$B$9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application'!$D$4:$D$9</c:f>
              <c:numCache>
                <c:formatCode>0.00</c:formatCode>
                <c:ptCount val="6"/>
                <c:pt idx="0">
                  <c:v>3.84</c:v>
                </c:pt>
                <c:pt idx="1">
                  <c:v>4.09</c:v>
                </c:pt>
                <c:pt idx="2">
                  <c:v>5.17</c:v>
                </c:pt>
                <c:pt idx="3">
                  <c:v>6.94</c:v>
                </c:pt>
                <c:pt idx="4">
                  <c:v>7.77</c:v>
                </c:pt>
                <c:pt idx="5">
                  <c:v>8.69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6B-42FB-AEAD-65449D3DF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119488"/>
        <c:axId val="1220144272"/>
      </c:scatterChart>
      <c:valAx>
        <c:axId val="14161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 applied (t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0144272"/>
        <c:crosses val="autoZero"/>
        <c:crossBetween val="midCat"/>
      </c:valAx>
      <c:valAx>
        <c:axId val="1220144272"/>
        <c:scaling>
          <c:orientation val="minMax"/>
          <c:min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Cob yield (t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119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497659667541556"/>
          <c:y val="2.7777777777777776E-2"/>
          <c:w val="0.53949125109361329"/>
          <c:h val="9.4923811606882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12051618547682"/>
          <c:y val="0.16124343832020999"/>
          <c:w val="0.78199059492563416"/>
          <c:h val="0.65164187809857099"/>
        </c:manualLayout>
      </c:layout>
      <c:scatterChart>
        <c:scatterStyle val="lineMarker"/>
        <c:varyColors val="0"/>
        <c:ser>
          <c:idx val="0"/>
          <c:order val="0"/>
          <c:tx>
            <c:strRef>
              <c:f>'Yield vs gypsum application'!$M$3</c:f>
              <c:strCache>
                <c:ptCount val="1"/>
                <c:pt idx="0">
                  <c:v>Acid soil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162554680664918"/>
                  <c:y val="-0.1514475794692330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0.913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application'!$L$4:$L$9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application'!$M$4:$M$9</c:f>
              <c:numCache>
                <c:formatCode>0.00</c:formatCode>
                <c:ptCount val="6"/>
                <c:pt idx="0">
                  <c:v>6.55</c:v>
                </c:pt>
                <c:pt idx="1">
                  <c:v>6.76</c:v>
                </c:pt>
                <c:pt idx="2">
                  <c:v>7</c:v>
                </c:pt>
                <c:pt idx="3">
                  <c:v>7.27</c:v>
                </c:pt>
                <c:pt idx="4">
                  <c:v>7.51</c:v>
                </c:pt>
                <c:pt idx="5">
                  <c:v>7.64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DD-4F06-9AF4-967286C0BEA3}"/>
            </c:ext>
          </c:extLst>
        </c:ser>
        <c:ser>
          <c:idx val="1"/>
          <c:order val="1"/>
          <c:tx>
            <c:strRef>
              <c:f>'Yield vs gypsum application'!$N$3</c:f>
              <c:strCache>
                <c:ptCount val="1"/>
                <c:pt idx="0">
                  <c:v>Neutral soil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858477690288714"/>
                  <c:y val="-9.150517643627879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0.9843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'Yield vs gypsum application'!$L$4:$L$9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'Yield vs gypsum application'!$N$4:$N$9</c:f>
              <c:numCache>
                <c:formatCode>0.00</c:formatCode>
                <c:ptCount val="6"/>
                <c:pt idx="0">
                  <c:v>3.84</c:v>
                </c:pt>
                <c:pt idx="1">
                  <c:v>4.79</c:v>
                </c:pt>
                <c:pt idx="2">
                  <c:v>5.59</c:v>
                </c:pt>
                <c:pt idx="3">
                  <c:v>6.36</c:v>
                </c:pt>
                <c:pt idx="4">
                  <c:v>7.67</c:v>
                </c:pt>
                <c:pt idx="5">
                  <c:v>7.92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DD-4F06-9AF4-967286C0B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3680976"/>
        <c:axId val="1207675920"/>
      </c:scatterChart>
      <c:valAx>
        <c:axId val="1723680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CG applied (t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7675920"/>
        <c:crosses val="autoZero"/>
        <c:crossBetween val="midCat"/>
      </c:valAx>
      <c:valAx>
        <c:axId val="1207675920"/>
        <c:scaling>
          <c:orientation val="minMax"/>
          <c:min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Cob yield (t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3680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1714785651793"/>
          <c:y val="0.25398581891148814"/>
          <c:w val="0.83762729658792656"/>
          <c:h val="0.54044332918427895"/>
        </c:manualLayout>
      </c:layout>
      <c:scatterChart>
        <c:scatterStyle val="lineMarker"/>
        <c:varyColors val="0"/>
        <c:ser>
          <c:idx val="0"/>
          <c:order val="0"/>
          <c:tx>
            <c:strRef>
              <c:f>'pH vs gypsum application'!$C$33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0779398099485771"/>
                  <c:y val="-0.1938927298933731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0.9276**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application'!$B$34:$B$38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'pH vs gypsum application'!$C$34:$C$38</c:f>
              <c:numCache>
                <c:formatCode>General</c:formatCode>
                <c:ptCount val="5"/>
                <c:pt idx="0">
                  <c:v>7.07</c:v>
                </c:pt>
                <c:pt idx="1">
                  <c:v>7.35</c:v>
                </c:pt>
                <c:pt idx="2">
                  <c:v>7.44</c:v>
                </c:pt>
                <c:pt idx="3">
                  <c:v>7.51</c:v>
                </c:pt>
                <c:pt idx="4">
                  <c:v>7.74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44-4427-9F6D-A3368F7D02C6}"/>
            </c:ext>
          </c:extLst>
        </c:ser>
        <c:ser>
          <c:idx val="1"/>
          <c:order val="1"/>
          <c:tx>
            <c:strRef>
              <c:f>'pH vs gypsum application'!$D$33</c:f>
              <c:strCache>
                <c:ptCount val="1"/>
                <c:pt idx="0">
                  <c:v>Acid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574793506551626"/>
                  <c:y val="-0.4410204683588492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0.136 ns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application'!$B$34:$B$38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'pH vs gypsum application'!$D$34:$D$38</c:f>
              <c:numCache>
                <c:formatCode>General</c:formatCode>
                <c:ptCount val="5"/>
                <c:pt idx="0">
                  <c:v>5.62</c:v>
                </c:pt>
                <c:pt idx="1">
                  <c:v>5.75</c:v>
                </c:pt>
                <c:pt idx="2">
                  <c:v>5.7</c:v>
                </c:pt>
                <c:pt idx="3">
                  <c:v>5.68</c:v>
                </c:pt>
                <c:pt idx="4">
                  <c:v>5.51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44-4427-9F6D-A3368F7D02C6}"/>
            </c:ext>
          </c:extLst>
        </c:ser>
        <c:ser>
          <c:idx val="2"/>
          <c:order val="2"/>
          <c:tx>
            <c:strRef>
              <c:f>'pH vs gypsum application'!$E$33</c:f>
              <c:strCache>
                <c:ptCount val="1"/>
                <c:pt idx="0">
                  <c:v>Acid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9882170297872077E-2"/>
                  <c:y val="-0.5163156556016812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0.5002 ns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application'!$B$34:$B$38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'pH vs gypsum application'!$E$34:$E$38</c:f>
              <c:numCache>
                <c:formatCode>General</c:formatCode>
                <c:ptCount val="5"/>
                <c:pt idx="0">
                  <c:v>4.79</c:v>
                </c:pt>
                <c:pt idx="1">
                  <c:v>4.82</c:v>
                </c:pt>
                <c:pt idx="2">
                  <c:v>4.82</c:v>
                </c:pt>
                <c:pt idx="3">
                  <c:v>4.8600000000000003</c:v>
                </c:pt>
                <c:pt idx="4">
                  <c:v>4.8899999999999997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744-4427-9F6D-A3368F7D0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3191136"/>
        <c:axId val="1557296944"/>
      </c:scatterChart>
      <c:valAx>
        <c:axId val="1603191136"/>
        <c:scaling>
          <c:orientation val="minMax"/>
          <c:max val="62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 applied as basal </a:t>
                </a:r>
                <a:r>
                  <a:rPr lang="en-US" sz="1200" b="0" i="0" u="none" strike="noStrike" baseline="0">
                    <a:effectLst/>
                  </a:rPr>
                  <a:t>(kg haˉ¹)</a:t>
                </a:r>
                <a:endParaRPr lang="en-US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96944"/>
        <c:crosses val="autoZero"/>
        <c:crossBetween val="midCat"/>
        <c:majorUnit val="125"/>
      </c:valAx>
      <c:valAx>
        <c:axId val="1557296944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319113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7.170494313210847E-2"/>
          <c:y val="2.7777777777777776E-2"/>
          <c:w val="0.9065901137357830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937977285515785E-2"/>
          <c:y val="0.21818744130047124"/>
          <c:w val="0.86330750170020509"/>
          <c:h val="0.55229205713489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'pH vs gypsum application'!$C$49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3033299775815366"/>
                  <c:y val="-0.1715050248865314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0.9494**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application'!$B$50:$B$54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'pH vs gypsum application'!$C$50:$C$54</c:f>
              <c:numCache>
                <c:formatCode>General</c:formatCode>
                <c:ptCount val="5"/>
                <c:pt idx="0">
                  <c:v>7.07</c:v>
                </c:pt>
                <c:pt idx="1">
                  <c:v>7.34</c:v>
                </c:pt>
                <c:pt idx="2">
                  <c:v>7.58</c:v>
                </c:pt>
                <c:pt idx="3">
                  <c:v>7.55</c:v>
                </c:pt>
                <c:pt idx="4">
                  <c:v>7.76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C5-43B9-8738-346AB3AA2CC0}"/>
            </c:ext>
          </c:extLst>
        </c:ser>
        <c:ser>
          <c:idx val="1"/>
          <c:order val="1"/>
          <c:tx>
            <c:strRef>
              <c:f>'pH vs gypsum application'!$D$49</c:f>
              <c:strCache>
                <c:ptCount val="1"/>
                <c:pt idx="0">
                  <c:v>Acid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910004606184023"/>
                  <c:y val="-0.396666418421963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0.489 ns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application'!$B$50:$B$54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'pH vs gypsum application'!$D$50:$D$54</c:f>
              <c:numCache>
                <c:formatCode>General</c:formatCode>
                <c:ptCount val="5"/>
                <c:pt idx="0">
                  <c:v>5.6</c:v>
                </c:pt>
                <c:pt idx="1">
                  <c:v>5.4</c:v>
                </c:pt>
                <c:pt idx="2">
                  <c:v>5.64</c:v>
                </c:pt>
                <c:pt idx="3">
                  <c:v>5.83</c:v>
                </c:pt>
                <c:pt idx="4">
                  <c:v>5.84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C5-43B9-8738-346AB3AA2CC0}"/>
            </c:ext>
          </c:extLst>
        </c:ser>
        <c:ser>
          <c:idx val="2"/>
          <c:order val="2"/>
          <c:tx>
            <c:strRef>
              <c:f>'pH vs gypsum application'!$E$49</c:f>
              <c:strCache>
                <c:ptCount val="1"/>
                <c:pt idx="0">
                  <c:v>Acid 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5264153808267908E-2"/>
                  <c:y val="-0.5291553060236576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0.4882 ns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application'!$B$50:$B$54</c:f>
              <c:numCache>
                <c:formatCode>General</c:formatCode>
                <c:ptCount val="5"/>
                <c:pt idx="0">
                  <c:v>0</c:v>
                </c:pt>
                <c:pt idx="1">
                  <c:v>250</c:v>
                </c:pt>
                <c:pt idx="2">
                  <c:v>375</c:v>
                </c:pt>
                <c:pt idx="3">
                  <c:v>500</c:v>
                </c:pt>
                <c:pt idx="4">
                  <c:v>625</c:v>
                </c:pt>
              </c:numCache>
            </c:numRef>
          </c:xVal>
          <c:yVal>
            <c:numRef>
              <c:f>'pH vs gypsum application'!$E$50:$E$54</c:f>
              <c:numCache>
                <c:formatCode>General</c:formatCode>
                <c:ptCount val="5"/>
                <c:pt idx="0">
                  <c:v>4.79</c:v>
                </c:pt>
                <c:pt idx="1">
                  <c:v>4.8899999999999997</c:v>
                </c:pt>
                <c:pt idx="2">
                  <c:v>4.8499999999999996</c:v>
                </c:pt>
                <c:pt idx="3">
                  <c:v>4.9000000000000004</c:v>
                </c:pt>
                <c:pt idx="4">
                  <c:v>4.92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6C5-43B9-8738-346AB3AA2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3193136"/>
        <c:axId val="1557239120"/>
      </c:scatterChart>
      <c:valAx>
        <c:axId val="1603193136"/>
        <c:scaling>
          <c:orientation val="minMax"/>
          <c:max val="6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 applied as split</a:t>
                </a:r>
                <a:r>
                  <a:rPr lang="en-US" baseline="0"/>
                  <a:t> </a:t>
                </a:r>
                <a:r>
                  <a:rPr lang="en-US"/>
                  <a:t>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39120"/>
        <c:crosses val="autoZero"/>
        <c:crossBetween val="midCat"/>
        <c:majorUnit val="125"/>
      </c:valAx>
      <c:valAx>
        <c:axId val="1557239120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319313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2.0274822015701632E-2"/>
          <c:y val="2.7491408934707903E-2"/>
          <c:w val="0.97972517798429837"/>
          <c:h val="7.73201287983331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48655267709518"/>
          <c:y val="0.28394075168568783"/>
          <c:w val="0.83683956835274464"/>
          <c:h val="0.49169643260382911"/>
        </c:manualLayout>
      </c:layout>
      <c:scatterChart>
        <c:scatterStyle val="lineMarker"/>
        <c:varyColors val="0"/>
        <c:ser>
          <c:idx val="0"/>
          <c:order val="0"/>
          <c:tx>
            <c:strRef>
              <c:f>pH!#REF!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4612280264059887"/>
                  <c:y val="-0.458628773881561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'pH vs gypsum application'!$B$6:$B$11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EB-4226-9138-0070FDAE9AB8}"/>
            </c:ext>
          </c:extLst>
        </c:ser>
        <c:ser>
          <c:idx val="1"/>
          <c:order val="1"/>
          <c:tx>
            <c:strRef>
              <c:f>'pH vs gypsum application'!$C$5</c:f>
              <c:strCache>
                <c:ptCount val="1"/>
                <c:pt idx="0">
                  <c:v>Acid soil 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200210403998873"/>
                  <c:y val="-0.439050999683859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0.9366**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application'!$B$6:$B$11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application'!$C$6:$C$11</c:f>
              <c:numCache>
                <c:formatCode>0.00</c:formatCode>
                <c:ptCount val="6"/>
                <c:pt idx="0">
                  <c:v>4.9000000000000004</c:v>
                </c:pt>
                <c:pt idx="1">
                  <c:v>5.05</c:v>
                </c:pt>
                <c:pt idx="2">
                  <c:v>5.19</c:v>
                </c:pt>
                <c:pt idx="3">
                  <c:v>5.24</c:v>
                </c:pt>
                <c:pt idx="4">
                  <c:v>5.3</c:v>
                </c:pt>
                <c:pt idx="5">
                  <c:v>5.35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EB-4226-9138-0070FDAE9AB8}"/>
            </c:ext>
          </c:extLst>
        </c:ser>
        <c:ser>
          <c:idx val="2"/>
          <c:order val="2"/>
          <c:tx>
            <c:strRef>
              <c:f>'pH vs gypsum application'!$D$5</c:f>
              <c:strCache>
                <c:ptCount val="1"/>
                <c:pt idx="0">
                  <c:v>Neutral soil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8958301923004259"/>
                  <c:y val="-0.2064179831872729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R² = 0.8482**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vs gypsum application'!$B$6:$B$11</c:f>
              <c:numCache>
                <c:formatCode>General</c:formatCode>
                <c:ptCount val="6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</c:numCache>
            </c:numRef>
          </c:xVal>
          <c:yVal>
            <c:numRef>
              <c:f>'pH vs gypsum application'!$D$6:$D$11</c:f>
              <c:numCache>
                <c:formatCode>0.00</c:formatCode>
                <c:ptCount val="6"/>
                <c:pt idx="0">
                  <c:v>6.91</c:v>
                </c:pt>
                <c:pt idx="1">
                  <c:v>6.94</c:v>
                </c:pt>
                <c:pt idx="2">
                  <c:v>7.06</c:v>
                </c:pt>
                <c:pt idx="3">
                  <c:v>7.07</c:v>
                </c:pt>
                <c:pt idx="4">
                  <c:v>7.09</c:v>
                </c:pt>
                <c:pt idx="5">
                  <c:v>7.1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EB-4226-9138-0070FDAE9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3234736"/>
        <c:axId val="1220158000"/>
      </c:scatterChart>
      <c:valAx>
        <c:axId val="1603234736"/>
        <c:scaling>
          <c:orientation val="minMax"/>
          <c:max val="7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SBG applied (kg haˉ¹)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0158000"/>
        <c:crosses val="autoZero"/>
        <c:crossBetween val="midCat"/>
        <c:majorUnit val="150"/>
      </c:valAx>
      <c:valAx>
        <c:axId val="1220158000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Soil 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323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24914721116941385"/>
          <c:y val="2.7004709747566427E-2"/>
          <c:w val="0.54435821903809656"/>
          <c:h val="7.7076869254792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481012</xdr:colOff>
      <xdr:row>30</xdr:row>
      <xdr:rowOff>196318</xdr:rowOff>
    </xdr:from>
    <xdr:to>
      <xdr:col>18</xdr:col>
      <xdr:colOff>81491</xdr:colOff>
      <xdr:row>44</xdr:row>
      <xdr:rowOff>89957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6878</xdr:colOff>
      <xdr:row>48</xdr:row>
      <xdr:rowOff>144991</xdr:rowOff>
    </xdr:from>
    <xdr:to>
      <xdr:col>19</xdr:col>
      <xdr:colOff>254001</xdr:colOff>
      <xdr:row>64</xdr:row>
      <xdr:rowOff>63500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492122</xdr:colOff>
      <xdr:row>69</xdr:row>
      <xdr:rowOff>120651</xdr:rowOff>
    </xdr:from>
    <xdr:to>
      <xdr:col>17</xdr:col>
      <xdr:colOff>592666</xdr:colOff>
      <xdr:row>84</xdr:row>
      <xdr:rowOff>21169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89955</xdr:colOff>
      <xdr:row>85</xdr:row>
      <xdr:rowOff>110066</xdr:rowOff>
    </xdr:from>
    <xdr:to>
      <xdr:col>18</xdr:col>
      <xdr:colOff>211666</xdr:colOff>
      <xdr:row>100</xdr:row>
      <xdr:rowOff>169333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132291</xdr:colOff>
      <xdr:row>11</xdr:row>
      <xdr:rowOff>131234</xdr:rowOff>
    </xdr:from>
    <xdr:to>
      <xdr:col>7</xdr:col>
      <xdr:colOff>216958</xdr:colOff>
      <xdr:row>26</xdr:row>
      <xdr:rowOff>16934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195790</xdr:colOff>
      <xdr:row>11</xdr:row>
      <xdr:rowOff>141817</xdr:rowOff>
    </xdr:from>
    <xdr:to>
      <xdr:col>17</xdr:col>
      <xdr:colOff>470956</xdr:colOff>
      <xdr:row>26</xdr:row>
      <xdr:rowOff>27517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31</xdr:row>
      <xdr:rowOff>185737</xdr:rowOff>
    </xdr:from>
    <xdr:to>
      <xdr:col>16</xdr:col>
      <xdr:colOff>447675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42862</xdr:colOff>
      <xdr:row>46</xdr:row>
      <xdr:rowOff>42861</xdr:rowOff>
    </xdr:from>
    <xdr:to>
      <xdr:col>17</xdr:col>
      <xdr:colOff>180975</xdr:colOff>
      <xdr:row>61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11</xdr:row>
      <xdr:rowOff>100012</xdr:rowOff>
    </xdr:from>
    <xdr:to>
      <xdr:col>7</xdr:col>
      <xdr:colOff>333375</xdr:colOff>
      <xdr:row>27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338137</xdr:colOff>
      <xdr:row>63</xdr:row>
      <xdr:rowOff>61911</xdr:rowOff>
    </xdr:from>
    <xdr:to>
      <xdr:col>20</xdr:col>
      <xdr:colOff>28575</xdr:colOff>
      <xdr:row>77</xdr:row>
      <xdr:rowOff>57149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214312</xdr:colOff>
      <xdr:row>79</xdr:row>
      <xdr:rowOff>42862</xdr:rowOff>
    </xdr:from>
    <xdr:to>
      <xdr:col>19</xdr:col>
      <xdr:colOff>590550</xdr:colOff>
      <xdr:row>95</xdr:row>
      <xdr:rowOff>161925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328612</xdr:colOff>
      <xdr:row>13</xdr:row>
      <xdr:rowOff>33337</xdr:rowOff>
    </xdr:from>
    <xdr:to>
      <xdr:col>18</xdr:col>
      <xdr:colOff>23812</xdr:colOff>
      <xdr:row>27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47626</xdr:rowOff>
    </xdr:from>
    <xdr:to>
      <xdr:col>18</xdr:col>
      <xdr:colOff>209550</xdr:colOff>
      <xdr:row>12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347662</xdr:colOff>
      <xdr:row>13</xdr:row>
      <xdr:rowOff>180975</xdr:rowOff>
    </xdr:from>
    <xdr:to>
      <xdr:col>18</xdr:col>
      <xdr:colOff>42862</xdr:colOff>
      <xdr:row>27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147637</xdr:colOff>
      <xdr:row>29</xdr:row>
      <xdr:rowOff>152400</xdr:rowOff>
    </xdr:from>
    <xdr:to>
      <xdr:col>18</xdr:col>
      <xdr:colOff>452437</xdr:colOff>
      <xdr:row>43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242887</xdr:colOff>
      <xdr:row>45</xdr:row>
      <xdr:rowOff>180975</xdr:rowOff>
    </xdr:from>
    <xdr:to>
      <xdr:col>18</xdr:col>
      <xdr:colOff>547687</xdr:colOff>
      <xdr:row>60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447674</xdr:colOff>
      <xdr:row>0</xdr:row>
      <xdr:rowOff>0</xdr:rowOff>
    </xdr:from>
    <xdr:to>
      <xdr:col>18</xdr:col>
      <xdr:colOff>76200</xdr:colOff>
      <xdr:row>12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528637</xdr:colOff>
      <xdr:row>13</xdr:row>
      <xdr:rowOff>38100</xdr:rowOff>
    </xdr:from>
    <xdr:to>
      <xdr:col>18</xdr:col>
      <xdr:colOff>223837</xdr:colOff>
      <xdr:row>25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557212</xdr:colOff>
      <xdr:row>27</xdr:row>
      <xdr:rowOff>76200</xdr:rowOff>
    </xdr:from>
    <xdr:to>
      <xdr:col>17</xdr:col>
      <xdr:colOff>252412</xdr:colOff>
      <xdr:row>41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519112</xdr:colOff>
      <xdr:row>45</xdr:row>
      <xdr:rowOff>180975</xdr:rowOff>
    </xdr:from>
    <xdr:to>
      <xdr:col>17</xdr:col>
      <xdr:colOff>214312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104775</xdr:rowOff>
    </xdr:from>
    <xdr:to>
      <xdr:col>16</xdr:col>
      <xdr:colOff>509587</xdr:colOff>
      <xdr:row>12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9524</xdr:colOff>
      <xdr:row>13</xdr:row>
      <xdr:rowOff>57150</xdr:rowOff>
    </xdr:from>
    <xdr:to>
      <xdr:col>17</xdr:col>
      <xdr:colOff>400050</xdr:colOff>
      <xdr:row>24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423862</xdr:colOff>
      <xdr:row>28</xdr:row>
      <xdr:rowOff>114301</xdr:rowOff>
    </xdr:from>
    <xdr:to>
      <xdr:col>17</xdr:col>
      <xdr:colOff>119062</xdr:colOff>
      <xdr:row>38</xdr:row>
      <xdr:rowOff>104776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200025</xdr:colOff>
      <xdr:row>43</xdr:row>
      <xdr:rowOff>161926</xdr:rowOff>
    </xdr:from>
    <xdr:to>
      <xdr:col>17</xdr:col>
      <xdr:colOff>242887</xdr:colOff>
      <xdr:row>53</xdr:row>
      <xdr:rowOff>66676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483393</xdr:colOff>
      <xdr:row>0</xdr:row>
      <xdr:rowOff>0</xdr:rowOff>
    </xdr:from>
    <xdr:to>
      <xdr:col>19</xdr:col>
      <xdr:colOff>207169</xdr:colOff>
      <xdr:row>15</xdr:row>
      <xdr:rowOff>142874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461962</xdr:colOff>
      <xdr:row>18</xdr:row>
      <xdr:rowOff>26194</xdr:rowOff>
    </xdr:from>
    <xdr:to>
      <xdr:col>18</xdr:col>
      <xdr:colOff>157162</xdr:colOff>
      <xdr:row>32</xdr:row>
      <xdr:rowOff>102394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59532</xdr:colOff>
      <xdr:row>34</xdr:row>
      <xdr:rowOff>92868</xdr:rowOff>
    </xdr:from>
    <xdr:to>
      <xdr:col>18</xdr:col>
      <xdr:colOff>381000</xdr:colOff>
      <xdr:row>48</xdr:row>
      <xdr:rowOff>169068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11906</xdr:colOff>
      <xdr:row>51</xdr:row>
      <xdr:rowOff>140493</xdr:rowOff>
    </xdr:from>
    <xdr:to>
      <xdr:col>18</xdr:col>
      <xdr:colOff>333374</xdr:colOff>
      <xdr:row>66</xdr:row>
      <xdr:rowOff>26193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604837</xdr:colOff>
      <xdr:row>0</xdr:row>
      <xdr:rowOff>76200</xdr:rowOff>
    </xdr:from>
    <xdr:to>
      <xdr:col>14</xdr:col>
      <xdr:colOff>300037</xdr:colOff>
      <xdr:row>14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17</xdr:row>
      <xdr:rowOff>85725</xdr:rowOff>
    </xdr:from>
    <xdr:to>
      <xdr:col>14</xdr:col>
      <xdr:colOff>309562</xdr:colOff>
      <xdr:row>31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185737</xdr:colOff>
      <xdr:row>34</xdr:row>
      <xdr:rowOff>76200</xdr:rowOff>
    </xdr:from>
    <xdr:to>
      <xdr:col>14</xdr:col>
      <xdr:colOff>490537</xdr:colOff>
      <xdr:row>48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100012</xdr:colOff>
      <xdr:row>49</xdr:row>
      <xdr:rowOff>152400</xdr:rowOff>
    </xdr:from>
    <xdr:to>
      <xdr:col>14</xdr:col>
      <xdr:colOff>404812</xdr:colOff>
      <xdr:row>64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604837</xdr:colOff>
      <xdr:row>0</xdr:row>
      <xdr:rowOff>0</xdr:rowOff>
    </xdr:from>
    <xdr:to>
      <xdr:col>17</xdr:col>
      <xdr:colOff>300037</xdr:colOff>
      <xdr:row>14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</xdr:colOff>
      <xdr:row>17</xdr:row>
      <xdr:rowOff>38100</xdr:rowOff>
    </xdr:from>
    <xdr:to>
      <xdr:col>17</xdr:col>
      <xdr:colOff>309562</xdr:colOff>
      <xdr:row>31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538162</xdr:colOff>
      <xdr:row>34</xdr:row>
      <xdr:rowOff>38100</xdr:rowOff>
    </xdr:from>
    <xdr:to>
      <xdr:col>16</xdr:col>
      <xdr:colOff>233362</xdr:colOff>
      <xdr:row>48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114300</xdr:colOff>
      <xdr:row>54</xdr:row>
      <xdr:rowOff>180976</xdr:rowOff>
    </xdr:from>
    <xdr:to>
      <xdr:col>17</xdr:col>
      <xdr:colOff>42862</xdr:colOff>
      <xdr:row>68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P123"/>
  <sheetViews>
    <sheetView topLeftCell="A70" zoomScale="90" zoomScaleNormal="90" workbookViewId="0">
      <selection activeCell="F40" sqref="F40"/>
    </sheetView>
  </sheetViews>
  <sheetFormatPr defaultRowHeight="15" x14ac:dyDescent="0.25"/>
  <cols>
    <col min="2" max="2" width="12" customWidth="1"/>
  </cols>
  <sheetData>
    <row r="1" spans="1:4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19.5" thickBot="1" x14ac:dyDescent="0.35">
      <c r="A2" s="4"/>
      <c r="B2" s="4"/>
      <c r="C2" s="66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26.25" thickBot="1" x14ac:dyDescent="0.3">
      <c r="B3" s="27" t="s">
        <v>0</v>
      </c>
      <c r="C3" s="1" t="s">
        <v>15</v>
      </c>
      <c r="D3" s="2" t="s">
        <v>5</v>
      </c>
      <c r="L3" s="27" t="s">
        <v>1</v>
      </c>
      <c r="M3" s="47" t="s">
        <v>10</v>
      </c>
      <c r="N3" s="68" t="s">
        <v>5</v>
      </c>
    </row>
    <row r="4" spans="1:42" ht="15.75" x14ac:dyDescent="0.25">
      <c r="B4" s="27">
        <v>0</v>
      </c>
      <c r="C4" s="19">
        <v>6.55</v>
      </c>
      <c r="D4" s="19">
        <v>3.84</v>
      </c>
      <c r="L4" s="27">
        <v>0</v>
      </c>
      <c r="M4" s="56">
        <v>6.55</v>
      </c>
      <c r="N4" s="57">
        <v>3.84</v>
      </c>
    </row>
    <row r="5" spans="1:42" ht="15.75" x14ac:dyDescent="0.25">
      <c r="B5" s="27">
        <v>150</v>
      </c>
      <c r="C5" s="20">
        <v>7.01</v>
      </c>
      <c r="D5" s="20">
        <v>4.09</v>
      </c>
      <c r="L5" s="27">
        <v>150</v>
      </c>
      <c r="M5" s="52">
        <v>6.76</v>
      </c>
      <c r="N5" s="52">
        <v>4.79</v>
      </c>
    </row>
    <row r="6" spans="1:42" ht="15.75" x14ac:dyDescent="0.25">
      <c r="B6" s="27">
        <v>300</v>
      </c>
      <c r="C6" s="20">
        <v>7.41</v>
      </c>
      <c r="D6" s="20">
        <v>5.17</v>
      </c>
      <c r="L6" s="27">
        <v>300</v>
      </c>
      <c r="M6" s="52">
        <v>7</v>
      </c>
      <c r="N6" s="52">
        <v>5.59</v>
      </c>
    </row>
    <row r="7" spans="1:42" ht="15.75" x14ac:dyDescent="0.25">
      <c r="B7" s="27">
        <v>450</v>
      </c>
      <c r="C7" s="20">
        <v>7.23</v>
      </c>
      <c r="D7" s="20">
        <v>6.94</v>
      </c>
      <c r="L7" s="27">
        <v>450</v>
      </c>
      <c r="M7" s="52">
        <v>7.27</v>
      </c>
      <c r="N7" s="52">
        <v>6.36</v>
      </c>
    </row>
    <row r="8" spans="1:42" ht="15.75" x14ac:dyDescent="0.25">
      <c r="B8" s="27">
        <v>600</v>
      </c>
      <c r="C8" s="20">
        <v>8.1</v>
      </c>
      <c r="D8" s="20">
        <v>7.77</v>
      </c>
      <c r="L8" s="27">
        <v>600</v>
      </c>
      <c r="M8" s="52">
        <v>7.51</v>
      </c>
      <c r="N8" s="52">
        <v>7.67</v>
      </c>
    </row>
    <row r="9" spans="1:42" ht="15.75" x14ac:dyDescent="0.25">
      <c r="B9" s="27">
        <v>750</v>
      </c>
      <c r="C9" s="20">
        <v>8.61</v>
      </c>
      <c r="D9" s="20">
        <v>8.69</v>
      </c>
      <c r="L9" s="27">
        <v>750</v>
      </c>
      <c r="M9" s="52">
        <v>7.64</v>
      </c>
      <c r="N9" s="52">
        <v>7.92</v>
      </c>
    </row>
    <row r="10" spans="1:42" x14ac:dyDescent="0.25">
      <c r="C10" s="3"/>
      <c r="D10" s="3"/>
      <c r="M10" s="37"/>
      <c r="N10" s="37"/>
    </row>
    <row r="29" spans="1:4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ht="18.75" x14ac:dyDescent="0.3">
      <c r="A30" s="4"/>
      <c r="B30" s="4"/>
      <c r="C30" s="66" t="s">
        <v>4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ht="15.75" thickBot="1" x14ac:dyDescent="0.3">
      <c r="A31" s="4"/>
      <c r="B31" s="4"/>
      <c r="C31" s="4" t="s">
        <v>26</v>
      </c>
      <c r="D31" s="4"/>
      <c r="E31" s="4"/>
      <c r="F31" s="4"/>
      <c r="G31" s="4"/>
      <c r="H31" s="4" t="s">
        <v>27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ht="27.75" thickBot="1" x14ac:dyDescent="0.3">
      <c r="B32" t="s">
        <v>12</v>
      </c>
      <c r="C32" s="1" t="s">
        <v>5</v>
      </c>
      <c r="D32" s="1" t="s">
        <v>6</v>
      </c>
      <c r="E32" s="1" t="s">
        <v>7</v>
      </c>
      <c r="G32" t="s">
        <v>12</v>
      </c>
      <c r="H32" s="1" t="s">
        <v>5</v>
      </c>
      <c r="I32" s="1" t="s">
        <v>6</v>
      </c>
      <c r="J32" s="1" t="s">
        <v>7</v>
      </c>
      <c r="W32" s="4"/>
      <c r="X32" s="4"/>
    </row>
    <row r="33" spans="1:42" x14ac:dyDescent="0.25">
      <c r="B33">
        <v>0</v>
      </c>
      <c r="C33" s="44">
        <v>1204.8</v>
      </c>
      <c r="D33" s="44">
        <v>1232.5999999999999</v>
      </c>
      <c r="E33" s="44">
        <v>1226.5999999999999</v>
      </c>
      <c r="G33">
        <v>0</v>
      </c>
      <c r="H33" s="3">
        <f t="shared" ref="H33:J37" si="0">C33/1000</f>
        <v>1.2047999999999999</v>
      </c>
      <c r="I33" s="3">
        <f t="shared" si="0"/>
        <v>1.2325999999999999</v>
      </c>
      <c r="J33" s="3">
        <f t="shared" si="0"/>
        <v>1.2265999999999999</v>
      </c>
      <c r="W33" s="37"/>
      <c r="X33" s="35"/>
    </row>
    <row r="34" spans="1:42" x14ac:dyDescent="0.25">
      <c r="B34" s="37">
        <v>250</v>
      </c>
      <c r="C34" s="69">
        <v>1421.37</v>
      </c>
      <c r="D34" s="69">
        <v>1399.16</v>
      </c>
      <c r="E34" s="69">
        <v>1440</v>
      </c>
      <c r="G34">
        <v>250</v>
      </c>
      <c r="H34" s="3">
        <f t="shared" si="0"/>
        <v>1.4213699999999998</v>
      </c>
      <c r="I34" s="3">
        <f t="shared" si="0"/>
        <v>1.3991600000000002</v>
      </c>
      <c r="J34" s="3">
        <f t="shared" si="0"/>
        <v>1.44</v>
      </c>
      <c r="W34" s="37"/>
      <c r="X34" s="36"/>
    </row>
    <row r="35" spans="1:42" x14ac:dyDescent="0.25">
      <c r="B35" s="37">
        <v>375</v>
      </c>
      <c r="C35" s="70">
        <v>1532.4</v>
      </c>
      <c r="D35" s="70">
        <v>1610.1</v>
      </c>
      <c r="E35" s="70">
        <v>1520.7</v>
      </c>
      <c r="G35">
        <v>375</v>
      </c>
      <c r="H35" s="3">
        <f t="shared" si="0"/>
        <v>1.5324</v>
      </c>
      <c r="I35" s="3">
        <f t="shared" si="0"/>
        <v>1.6100999999999999</v>
      </c>
      <c r="J35" s="3">
        <f t="shared" si="0"/>
        <v>1.5206999999999999</v>
      </c>
      <c r="W35" s="37"/>
      <c r="X35" s="36"/>
    </row>
    <row r="36" spans="1:42" x14ac:dyDescent="0.25">
      <c r="B36" s="37">
        <v>500</v>
      </c>
      <c r="C36" s="70">
        <v>1865.6</v>
      </c>
      <c r="D36" s="70">
        <v>1837.8</v>
      </c>
      <c r="E36" s="70">
        <v>1648.4</v>
      </c>
      <c r="G36">
        <v>500</v>
      </c>
      <c r="H36" s="3">
        <f t="shared" si="0"/>
        <v>1.8655999999999999</v>
      </c>
      <c r="I36" s="3">
        <f t="shared" si="0"/>
        <v>1.8377999999999999</v>
      </c>
      <c r="J36" s="3">
        <f t="shared" si="0"/>
        <v>1.6484000000000001</v>
      </c>
      <c r="W36" s="37"/>
      <c r="X36" s="36"/>
    </row>
    <row r="37" spans="1:42" x14ac:dyDescent="0.25">
      <c r="B37" s="37">
        <v>625</v>
      </c>
      <c r="C37" s="45">
        <v>1910</v>
      </c>
      <c r="D37" s="70">
        <v>2059.9</v>
      </c>
      <c r="E37" s="70">
        <v>1820.4</v>
      </c>
      <c r="G37">
        <v>625</v>
      </c>
      <c r="H37" s="3">
        <f t="shared" si="0"/>
        <v>1.91</v>
      </c>
      <c r="I37" s="3">
        <f t="shared" si="0"/>
        <v>2.0599000000000003</v>
      </c>
      <c r="J37" s="3">
        <f t="shared" si="0"/>
        <v>1.8204</v>
      </c>
      <c r="W37" s="37"/>
      <c r="X37" s="34"/>
    </row>
    <row r="38" spans="1:42" x14ac:dyDescent="0.25">
      <c r="B38" s="37"/>
      <c r="C38" s="37"/>
      <c r="D38" s="37"/>
      <c r="E38" s="37"/>
      <c r="W38" s="37"/>
      <c r="X38" s="39"/>
    </row>
    <row r="39" spans="1:42" x14ac:dyDescent="0.25">
      <c r="W39" s="37"/>
      <c r="X39" s="37"/>
    </row>
    <row r="40" spans="1:42" x14ac:dyDescent="0.25">
      <c r="W40" s="37"/>
    </row>
    <row r="41" spans="1:42" s="4" customForma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 s="37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s="4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 s="37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4" spans="1:42" x14ac:dyDescent="0.25">
      <c r="W44" s="37"/>
      <c r="X44" s="35"/>
    </row>
    <row r="45" spans="1:42" x14ac:dyDescent="0.25">
      <c r="W45" s="37"/>
      <c r="X45" s="36"/>
    </row>
    <row r="46" spans="1:42" x14ac:dyDescent="0.25">
      <c r="W46" s="37"/>
      <c r="X46" s="36"/>
    </row>
    <row r="47" spans="1:42" x14ac:dyDescent="0.25">
      <c r="W47" s="37"/>
      <c r="X47" s="36"/>
    </row>
    <row r="48" spans="1:42" x14ac:dyDescent="0.25">
      <c r="W48" s="37"/>
      <c r="X48" s="36"/>
    </row>
    <row r="49" spans="2:24" x14ac:dyDescent="0.25">
      <c r="W49" s="37"/>
      <c r="X49" s="39"/>
    </row>
    <row r="52" spans="2:24" ht="15.75" thickBot="1" x14ac:dyDescent="0.3">
      <c r="C52" t="s">
        <v>26</v>
      </c>
      <c r="H52" t="s">
        <v>27</v>
      </c>
    </row>
    <row r="53" spans="2:24" ht="27.75" thickBot="1" x14ac:dyDescent="0.3">
      <c r="B53" t="s">
        <v>13</v>
      </c>
      <c r="C53" s="1" t="s">
        <v>5</v>
      </c>
      <c r="D53" s="1" t="s">
        <v>6</v>
      </c>
      <c r="E53" s="1" t="s">
        <v>7</v>
      </c>
      <c r="G53" t="s">
        <v>13</v>
      </c>
      <c r="H53" s="1" t="s">
        <v>5</v>
      </c>
      <c r="I53" s="1" t="s">
        <v>6</v>
      </c>
      <c r="J53" s="1" t="s">
        <v>7</v>
      </c>
    </row>
    <row r="54" spans="2:24" x14ac:dyDescent="0.25">
      <c r="B54">
        <v>0</v>
      </c>
      <c r="C54" s="44">
        <v>1204.8</v>
      </c>
      <c r="D54" s="44">
        <v>1232.5999999999999</v>
      </c>
      <c r="E54" s="44">
        <v>1226.5999999999999</v>
      </c>
      <c r="G54">
        <v>0</v>
      </c>
      <c r="H54" s="3">
        <f t="shared" ref="H54:J58" si="1">C54/1000</f>
        <v>1.2047999999999999</v>
      </c>
      <c r="I54" s="3">
        <f t="shared" si="1"/>
        <v>1.2325999999999999</v>
      </c>
      <c r="J54" s="3">
        <f t="shared" si="1"/>
        <v>1.2265999999999999</v>
      </c>
      <c r="W54" s="37"/>
      <c r="X54" s="35"/>
    </row>
    <row r="55" spans="2:24" x14ac:dyDescent="0.25">
      <c r="B55" s="37">
        <v>250</v>
      </c>
      <c r="C55" s="69">
        <v>1421.37</v>
      </c>
      <c r="D55" s="69">
        <v>1476.89</v>
      </c>
      <c r="E55" s="69">
        <v>1520</v>
      </c>
      <c r="G55">
        <v>250</v>
      </c>
      <c r="H55" s="3">
        <f t="shared" si="1"/>
        <v>1.4213699999999998</v>
      </c>
      <c r="I55" s="3">
        <f t="shared" si="1"/>
        <v>1.47689</v>
      </c>
      <c r="J55" s="3">
        <f t="shared" si="1"/>
        <v>1.52</v>
      </c>
      <c r="W55" s="37"/>
      <c r="X55" s="36"/>
    </row>
    <row r="56" spans="2:24" x14ac:dyDescent="0.25">
      <c r="B56" s="37">
        <v>375</v>
      </c>
      <c r="C56" s="70">
        <v>1549.1</v>
      </c>
      <c r="D56" s="70">
        <v>1682.3</v>
      </c>
      <c r="E56" s="70">
        <v>1698.3</v>
      </c>
      <c r="G56">
        <v>375</v>
      </c>
      <c r="H56" s="3">
        <f t="shared" si="1"/>
        <v>1.5490999999999999</v>
      </c>
      <c r="I56" s="3">
        <f t="shared" si="1"/>
        <v>1.6822999999999999</v>
      </c>
      <c r="J56" s="3">
        <f t="shared" si="1"/>
        <v>1.6982999999999999</v>
      </c>
      <c r="W56" s="37"/>
    </row>
    <row r="57" spans="2:24" x14ac:dyDescent="0.25">
      <c r="B57" s="37">
        <v>500</v>
      </c>
      <c r="C57" s="70">
        <v>1821.1</v>
      </c>
      <c r="D57" s="70">
        <v>1893.3</v>
      </c>
      <c r="E57" s="70">
        <v>1803.8</v>
      </c>
      <c r="G57">
        <v>500</v>
      </c>
      <c r="H57" s="3">
        <f t="shared" si="1"/>
        <v>1.8210999999999999</v>
      </c>
      <c r="I57" s="3">
        <f t="shared" si="1"/>
        <v>1.8933</v>
      </c>
      <c r="J57" s="3">
        <f t="shared" si="1"/>
        <v>1.8037999999999998</v>
      </c>
      <c r="W57" s="37"/>
      <c r="X57" s="36"/>
    </row>
    <row r="58" spans="2:24" x14ac:dyDescent="0.25">
      <c r="B58" s="37">
        <v>625</v>
      </c>
      <c r="C58" s="70">
        <v>2015.5</v>
      </c>
      <c r="D58" s="70">
        <v>2093.1999999999998</v>
      </c>
      <c r="E58" s="70">
        <v>2025.8</v>
      </c>
      <c r="G58">
        <v>625</v>
      </c>
      <c r="H58" s="3">
        <f t="shared" si="1"/>
        <v>2.0154999999999998</v>
      </c>
      <c r="I58" s="3">
        <f t="shared" si="1"/>
        <v>2.0931999999999999</v>
      </c>
      <c r="J58" s="3">
        <f t="shared" si="1"/>
        <v>2.0257999999999998</v>
      </c>
      <c r="W58" s="37"/>
      <c r="X58" s="36"/>
    </row>
    <row r="59" spans="2:24" x14ac:dyDescent="0.25">
      <c r="B59" s="37"/>
      <c r="C59" s="37"/>
      <c r="D59" s="37"/>
      <c r="E59" s="37"/>
      <c r="W59" s="37"/>
      <c r="X59" s="36"/>
    </row>
    <row r="60" spans="2:24" x14ac:dyDescent="0.25">
      <c r="B60" s="37"/>
      <c r="C60" s="37"/>
      <c r="D60" s="37"/>
      <c r="E60" s="37"/>
    </row>
    <row r="64" spans="2:24" x14ac:dyDescent="0.25">
      <c r="W64" s="37"/>
      <c r="X64" s="35"/>
    </row>
    <row r="65" spans="1:42" x14ac:dyDescent="0.25">
      <c r="W65" s="37"/>
      <c r="X65" s="36"/>
    </row>
    <row r="66" spans="1:42" x14ac:dyDescent="0.25">
      <c r="W66" s="37"/>
      <c r="X66" s="36"/>
    </row>
    <row r="67" spans="1:42" x14ac:dyDescent="0.25">
      <c r="W67" s="37"/>
      <c r="X67" s="36"/>
    </row>
    <row r="68" spans="1:4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37"/>
      <c r="X68" s="36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1:42" s="4" customFormat="1" ht="23.25" x14ac:dyDescent="0.35">
      <c r="B69" s="67" t="s">
        <v>11</v>
      </c>
      <c r="W69" s="37"/>
      <c r="X69" s="39"/>
      <c r="Y69"/>
    </row>
    <row r="70" spans="1:42" s="4" customFormat="1" x14ac:dyDescent="0.25">
      <c r="A70"/>
      <c r="B70"/>
      <c r="C70" s="12" t="s">
        <v>9</v>
      </c>
      <c r="D70" s="12"/>
      <c r="E70" s="12"/>
      <c r="F70" s="12"/>
      <c r="G70" s="12"/>
      <c r="H70" s="12"/>
      <c r="I70" s="12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s="4" customFormat="1" ht="15.75" thickBot="1" x14ac:dyDescent="0.3">
      <c r="A71"/>
      <c r="B71" s="27" t="s">
        <v>0</v>
      </c>
      <c r="C71" s="27" t="s">
        <v>8</v>
      </c>
      <c r="D71" s="27"/>
      <c r="E71" s="27" t="s">
        <v>0</v>
      </c>
      <c r="F71" s="27" t="s">
        <v>10</v>
      </c>
      <c r="G71" s="27"/>
      <c r="H71" s="27" t="s">
        <v>0</v>
      </c>
      <c r="I71" s="27" t="s">
        <v>5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5.75" x14ac:dyDescent="0.25">
      <c r="B72" s="27">
        <v>0</v>
      </c>
      <c r="C72" s="13">
        <v>7.52</v>
      </c>
      <c r="D72" s="42"/>
      <c r="E72" s="27">
        <v>0</v>
      </c>
      <c r="F72" s="13">
        <v>4.59</v>
      </c>
      <c r="G72" s="42"/>
      <c r="H72" s="27">
        <v>0</v>
      </c>
      <c r="I72" s="58">
        <v>6.0345547777260728</v>
      </c>
      <c r="O72" s="6"/>
    </row>
    <row r="73" spans="1:42" ht="15.75" x14ac:dyDescent="0.25">
      <c r="B73" s="27">
        <v>300</v>
      </c>
      <c r="C73" s="14">
        <v>8.93</v>
      </c>
      <c r="D73" s="42"/>
      <c r="E73" s="27">
        <v>150</v>
      </c>
      <c r="F73" s="14">
        <v>4.74</v>
      </c>
      <c r="G73" s="42"/>
      <c r="H73" s="27">
        <v>150</v>
      </c>
      <c r="I73" s="39">
        <v>6.2365808651600423</v>
      </c>
      <c r="O73" s="6"/>
    </row>
    <row r="74" spans="1:42" ht="15.75" x14ac:dyDescent="0.25">
      <c r="B74" s="27">
        <v>450</v>
      </c>
      <c r="C74" s="14">
        <v>9.0399999999999991</v>
      </c>
      <c r="D74" s="42"/>
      <c r="E74" s="27">
        <v>300</v>
      </c>
      <c r="F74" s="14">
        <v>5.7</v>
      </c>
      <c r="G74" s="42"/>
      <c r="H74" s="27">
        <v>300</v>
      </c>
      <c r="I74" s="39">
        <v>6.3527296009263488</v>
      </c>
      <c r="O74" s="6"/>
      <c r="W74" s="37"/>
      <c r="X74" s="35"/>
    </row>
    <row r="75" spans="1:42" ht="15.75" x14ac:dyDescent="0.25">
      <c r="B75" s="27">
        <v>600</v>
      </c>
      <c r="C75" s="14">
        <v>9.07</v>
      </c>
      <c r="D75" s="42"/>
      <c r="E75" s="27">
        <v>450</v>
      </c>
      <c r="F75" s="14">
        <v>5.78</v>
      </c>
      <c r="G75" s="42"/>
      <c r="H75" s="27">
        <v>450</v>
      </c>
      <c r="I75" s="39">
        <v>6.5673562571378143</v>
      </c>
      <c r="O75" s="6"/>
      <c r="W75" s="37"/>
      <c r="X75" s="36"/>
    </row>
    <row r="76" spans="1:42" ht="15.75" x14ac:dyDescent="0.25">
      <c r="B76" s="27">
        <v>750</v>
      </c>
      <c r="C76" s="14">
        <v>9.2200000000000006</v>
      </c>
      <c r="D76" s="42"/>
      <c r="E76" s="27">
        <v>600</v>
      </c>
      <c r="F76" s="14">
        <v>6.03</v>
      </c>
      <c r="G76" s="42"/>
      <c r="H76" s="27">
        <v>600</v>
      </c>
      <c r="I76" s="39">
        <v>6.7238281650090643</v>
      </c>
      <c r="O76" s="6"/>
      <c r="W76" s="37"/>
      <c r="X76" s="36"/>
    </row>
    <row r="77" spans="1:42" ht="15.75" x14ac:dyDescent="0.25">
      <c r="B77" s="27">
        <v>900</v>
      </c>
      <c r="C77" s="14">
        <v>8.8800000000000008</v>
      </c>
      <c r="D77" s="42"/>
      <c r="E77" s="27">
        <v>750</v>
      </c>
      <c r="F77" s="14">
        <v>6.15</v>
      </c>
      <c r="G77" s="42"/>
      <c r="H77" s="27">
        <v>750</v>
      </c>
      <c r="I77" s="39">
        <v>6.9043206152595182</v>
      </c>
      <c r="O77" s="6"/>
      <c r="W77" s="37"/>
      <c r="X77" s="36"/>
    </row>
    <row r="78" spans="1:42" ht="15.75" x14ac:dyDescent="0.25">
      <c r="I78" s="37"/>
      <c r="O78" s="6"/>
      <c r="W78" s="37"/>
      <c r="X78" s="36"/>
    </row>
    <row r="79" spans="1:42" ht="15.75" x14ac:dyDescent="0.25">
      <c r="O79" s="6"/>
      <c r="W79" s="37"/>
      <c r="X79" s="39"/>
    </row>
    <row r="80" spans="1:42" ht="15.75" x14ac:dyDescent="0.25">
      <c r="O80" s="6"/>
    </row>
    <row r="81" spans="2:24" ht="15.75" x14ac:dyDescent="0.25">
      <c r="O81" s="6"/>
    </row>
    <row r="82" spans="2:24" ht="16.5" thickBot="1" x14ac:dyDescent="0.3">
      <c r="O82" s="7"/>
    </row>
    <row r="83" spans="2:24" x14ac:dyDescent="0.25">
      <c r="W83" s="37"/>
      <c r="X83" s="35"/>
    </row>
    <row r="84" spans="2:24" x14ac:dyDescent="0.25">
      <c r="W84" s="37"/>
      <c r="X84" s="36"/>
    </row>
    <row r="85" spans="2:24" x14ac:dyDescent="0.25">
      <c r="W85" s="37"/>
    </row>
    <row r="86" spans="2:24" x14ac:dyDescent="0.25">
      <c r="W86" s="37"/>
      <c r="X86" s="36"/>
    </row>
    <row r="87" spans="2:24" x14ac:dyDescent="0.25">
      <c r="W87" s="37"/>
      <c r="X87" s="36"/>
    </row>
    <row r="89" spans="2:24" x14ac:dyDescent="0.25">
      <c r="B89" s="27" t="s">
        <v>1</v>
      </c>
      <c r="C89" s="27" t="s">
        <v>8</v>
      </c>
      <c r="D89" s="27"/>
      <c r="E89" s="27" t="s">
        <v>1</v>
      </c>
      <c r="F89" s="27" t="s">
        <v>10</v>
      </c>
      <c r="G89" s="27"/>
      <c r="H89" s="27" t="s">
        <v>1</v>
      </c>
      <c r="I89" s="27" t="s">
        <v>5</v>
      </c>
    </row>
    <row r="90" spans="2:24" ht="15.75" x14ac:dyDescent="0.25">
      <c r="B90" s="27">
        <v>0</v>
      </c>
      <c r="C90" s="71">
        <v>7.52</v>
      </c>
      <c r="D90" s="42"/>
      <c r="E90" s="27">
        <v>0</v>
      </c>
      <c r="F90" s="72">
        <v>4.59</v>
      </c>
      <c r="G90" s="42"/>
      <c r="H90" s="27">
        <v>0</v>
      </c>
      <c r="I90" s="58">
        <v>6.0349441945693814</v>
      </c>
    </row>
    <row r="91" spans="2:24" ht="15.75" x14ac:dyDescent="0.25">
      <c r="B91" s="27">
        <v>300</v>
      </c>
      <c r="C91" s="41">
        <v>8.39</v>
      </c>
      <c r="D91" s="42"/>
      <c r="E91" s="27">
        <v>150</v>
      </c>
      <c r="F91" s="41">
        <v>4.6900000000000004</v>
      </c>
      <c r="G91" s="42"/>
      <c r="H91" s="27">
        <v>150</v>
      </c>
      <c r="I91" s="39">
        <v>6.1682642012327165</v>
      </c>
    </row>
    <row r="92" spans="2:24" ht="15.75" x14ac:dyDescent="0.25">
      <c r="B92" s="27">
        <v>450</v>
      </c>
      <c r="C92" s="41">
        <v>8.7200000000000006</v>
      </c>
      <c r="D92" s="42"/>
      <c r="E92" s="27">
        <v>300</v>
      </c>
      <c r="F92" s="41">
        <v>4.72</v>
      </c>
      <c r="G92" s="42"/>
      <c r="H92" s="27">
        <v>300</v>
      </c>
      <c r="I92" s="39">
        <v>6.3715858737298028</v>
      </c>
    </row>
    <row r="93" spans="2:24" ht="15.75" x14ac:dyDescent="0.25">
      <c r="B93" s="27">
        <v>600</v>
      </c>
      <c r="C93" s="41">
        <v>8.73</v>
      </c>
      <c r="D93" s="40"/>
      <c r="E93" s="63">
        <v>450</v>
      </c>
      <c r="F93" s="41">
        <v>5.52</v>
      </c>
      <c r="G93" s="42"/>
      <c r="H93" s="27">
        <v>450</v>
      </c>
      <c r="I93" s="39">
        <v>6.461162751957354</v>
      </c>
    </row>
    <row r="94" spans="2:24" ht="15.75" x14ac:dyDescent="0.25">
      <c r="B94" s="27">
        <v>750</v>
      </c>
      <c r="C94" s="41">
        <v>9.0500000000000007</v>
      </c>
      <c r="D94" s="40"/>
      <c r="E94" s="63">
        <v>600</v>
      </c>
      <c r="F94" s="41">
        <v>5.68</v>
      </c>
      <c r="G94" s="42"/>
      <c r="H94" s="27">
        <v>600</v>
      </c>
      <c r="I94" s="39">
        <v>6.5836606696651687</v>
      </c>
    </row>
    <row r="95" spans="2:24" ht="15.75" x14ac:dyDescent="0.25">
      <c r="B95" s="27">
        <v>900</v>
      </c>
      <c r="C95" s="41">
        <v>8.5399999999999991</v>
      </c>
      <c r="D95" s="40"/>
      <c r="E95" s="63">
        <v>750</v>
      </c>
      <c r="F95" s="41">
        <v>5.91</v>
      </c>
      <c r="G95" s="42"/>
      <c r="H95" s="27">
        <v>750</v>
      </c>
      <c r="I95" s="39">
        <v>6.7394844244544396</v>
      </c>
    </row>
    <row r="96" spans="2:24" x14ac:dyDescent="0.25">
      <c r="C96" s="37"/>
      <c r="D96" s="37"/>
      <c r="E96" s="37"/>
      <c r="F96" s="37"/>
    </row>
    <row r="108" spans="1:42" s="4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s="4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9" spans="3:3" ht="15.75" x14ac:dyDescent="0.25">
      <c r="C119" s="6"/>
    </row>
    <row r="120" spans="3:3" ht="15.75" x14ac:dyDescent="0.25">
      <c r="C120" s="6"/>
    </row>
    <row r="121" spans="3:3" ht="15.75" x14ac:dyDescent="0.25">
      <c r="C121" s="6"/>
    </row>
    <row r="122" spans="3:3" ht="15.75" x14ac:dyDescent="0.25">
      <c r="C122" s="6"/>
    </row>
    <row r="123" spans="3:3" ht="16.5" thickBot="1" x14ac:dyDescent="0.3">
      <c r="C123" s="7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XLSTAT_20220511_000645_1_HID2"/>
  <dimension ref="A1:B7"/>
  <sheetViews>
    <sheetView workbookViewId="0"/>
  </sheetViews>
  <sheetFormatPr defaultRowHeight="15" x14ac:dyDescent="0.25"/>
  <sheetData>
    <row r="1" spans="1:2" x14ac:dyDescent="0.25">
      <c r="A1">
        <v>-3.8677565217095111</v>
      </c>
      <c r="B1">
        <v>-1.321125170088608</v>
      </c>
    </row>
    <row r="2" spans="1:2" x14ac:dyDescent="0.25">
      <c r="A2">
        <v>-1.3179792292571078</v>
      </c>
      <c r="B2">
        <v>0.50866149522568616</v>
      </c>
    </row>
    <row r="3" spans="1:2" x14ac:dyDescent="0.25">
      <c r="A3">
        <v>-0.69290088348538847</v>
      </c>
      <c r="B3">
        <v>1.8904138796536483</v>
      </c>
    </row>
    <row r="4" spans="1:2" x14ac:dyDescent="0.25">
      <c r="A4">
        <v>0.49568023666740402</v>
      </c>
      <c r="B4">
        <v>0.82006052645877825</v>
      </c>
    </row>
    <row r="5" spans="1:2" x14ac:dyDescent="0.25">
      <c r="A5">
        <v>2.0485904130769002</v>
      </c>
      <c r="B5">
        <v>-1.2541832606871082</v>
      </c>
    </row>
    <row r="6" spans="1:2" x14ac:dyDescent="0.25">
      <c r="A6">
        <v>2.8179060337223776</v>
      </c>
      <c r="B6">
        <v>-0.27555920272397999</v>
      </c>
    </row>
    <row r="7" spans="1:2" x14ac:dyDescent="0.25">
      <c r="A7">
        <v>0.51645995098537512</v>
      </c>
      <c r="B7">
        <v>-0.36826826783849131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XLSTAT_20220511_000645_1_HID1"/>
  <dimension ref="A1:D500"/>
  <sheetViews>
    <sheetView workbookViewId="0"/>
  </sheetViews>
  <sheetFormatPr defaultRowHeight="15" x14ac:dyDescent="0.25"/>
  <sheetData>
    <row r="1" spans="1:4" x14ac:dyDescent="0.25">
      <c r="A1">
        <v>1</v>
      </c>
      <c r="B1">
        <f t="shared" ref="B1:B64" si="0">-3.14159265358979+(A1-1)*0.0125915537218028</f>
        <v>-3.14159265358979</v>
      </c>
      <c r="C1">
        <f t="shared" ref="C1:C64" si="1">1*COS(B1)+0</f>
        <v>-1</v>
      </c>
      <c r="D1">
        <f t="shared" ref="D1:D64" si="2">1*SIN(B1)+0+0*COS(B1)</f>
        <v>-3.2311393144413003E-15</v>
      </c>
    </row>
    <row r="2" spans="1:4" x14ac:dyDescent="0.25">
      <c r="A2">
        <v>2</v>
      </c>
      <c r="B2">
        <f t="shared" si="0"/>
        <v>-3.1290010998679874</v>
      </c>
      <c r="C2">
        <f t="shared" si="1"/>
        <v>-0.99992072743481419</v>
      </c>
      <c r="D2">
        <f t="shared" si="2"/>
        <v>-1.2591220998459735E-2</v>
      </c>
    </row>
    <row r="3" spans="1:4" x14ac:dyDescent="0.25">
      <c r="A3">
        <v>3</v>
      </c>
      <c r="B3">
        <f t="shared" si="0"/>
        <v>-3.1164095461461843</v>
      </c>
      <c r="C3">
        <f t="shared" si="1"/>
        <v>-0.99968292230753597</v>
      </c>
      <c r="D3">
        <f t="shared" si="2"/>
        <v>-2.5180445720141945E-2</v>
      </c>
    </row>
    <row r="4" spans="1:4" x14ac:dyDescent="0.25">
      <c r="A4">
        <v>4</v>
      </c>
      <c r="B4">
        <f t="shared" si="0"/>
        <v>-3.1038179924243816</v>
      </c>
      <c r="C4">
        <f t="shared" si="1"/>
        <v>-0.99928662232101029</v>
      </c>
      <c r="D4">
        <f t="shared" si="2"/>
        <v>-3.7765678204774195E-2</v>
      </c>
    </row>
    <row r="5" spans="1:4" x14ac:dyDescent="0.25">
      <c r="A5">
        <v>5</v>
      </c>
      <c r="B5">
        <f t="shared" si="0"/>
        <v>-3.091226438702579</v>
      </c>
      <c r="C5">
        <f t="shared" si="1"/>
        <v>-0.9987318903066702</v>
      </c>
      <c r="D5">
        <f t="shared" si="2"/>
        <v>-5.0344923125031901E-2</v>
      </c>
    </row>
    <row r="6" spans="1:4" x14ac:dyDescent="0.25">
      <c r="A6">
        <v>6</v>
      </c>
      <c r="B6">
        <f t="shared" si="0"/>
        <v>-3.0786348849807759</v>
      </c>
      <c r="C6">
        <f t="shared" si="1"/>
        <v>-0.99801881421457506</v>
      </c>
      <c r="D6">
        <f t="shared" si="2"/>
        <v>-6.291618610288964E-2</v>
      </c>
    </row>
    <row r="7" spans="1:4" x14ac:dyDescent="0.25">
      <c r="A7">
        <v>7</v>
      </c>
      <c r="B7">
        <f t="shared" si="0"/>
        <v>-3.0660433312589732</v>
      </c>
      <c r="C7">
        <f t="shared" si="1"/>
        <v>-0.99714750709946709</v>
      </c>
      <c r="D7">
        <f t="shared" si="2"/>
        <v>-7.547747402581878E-2</v>
      </c>
    </row>
    <row r="8" spans="1:4" x14ac:dyDescent="0.25">
      <c r="A8">
        <v>8</v>
      </c>
      <c r="B8">
        <f t="shared" si="0"/>
        <v>-3.0534517775371706</v>
      </c>
      <c r="C8">
        <f t="shared" si="1"/>
        <v>-0.99611810710284643</v>
      </c>
      <c r="D8">
        <f t="shared" si="2"/>
        <v>-8.8026795362788374E-2</v>
      </c>
    </row>
    <row r="9" spans="1:4" x14ac:dyDescent="0.25">
      <c r="A9">
        <v>9</v>
      </c>
      <c r="B9">
        <f t="shared" si="0"/>
        <v>-3.0408602238153675</v>
      </c>
      <c r="C9">
        <f t="shared" si="1"/>
        <v>-0.9949307774310695</v>
      </c>
      <c r="D9">
        <f t="shared" si="2"/>
        <v>-0.10056216048001143</v>
      </c>
    </row>
    <row r="10" spans="1:4" x14ac:dyDescent="0.25">
      <c r="A10">
        <v>10</v>
      </c>
      <c r="B10">
        <f t="shared" si="0"/>
        <v>-3.0282686700935648</v>
      </c>
      <c r="C10">
        <f t="shared" si="1"/>
        <v>-0.99358570632947418</v>
      </c>
      <c r="D10">
        <f t="shared" si="2"/>
        <v>-0.1130815819563903</v>
      </c>
    </row>
    <row r="11" spans="1:4" x14ac:dyDescent="0.25">
      <c r="A11">
        <v>11</v>
      </c>
      <c r="B11">
        <f t="shared" si="0"/>
        <v>-3.0156771163717622</v>
      </c>
      <c r="C11">
        <f t="shared" si="1"/>
        <v>-0.99208310705253355</v>
      </c>
      <c r="D11">
        <f t="shared" si="2"/>
        <v>-0.12558307489861525</v>
      </c>
    </row>
    <row r="12" spans="1:4" x14ac:dyDescent="0.25">
      <c r="A12">
        <v>12</v>
      </c>
      <c r="B12">
        <f t="shared" si="0"/>
        <v>-3.0030855626499591</v>
      </c>
      <c r="C12">
        <f t="shared" si="1"/>
        <v>-0.99042321783004583</v>
      </c>
      <c r="D12">
        <f t="shared" si="2"/>
        <v>-0.1380646572558584</v>
      </c>
    </row>
    <row r="13" spans="1:4" x14ac:dyDescent="0.25">
      <c r="A13">
        <v>13</v>
      </c>
      <c r="B13">
        <f t="shared" si="0"/>
        <v>-2.9904940089281564</v>
      </c>
      <c r="C13">
        <f t="shared" si="1"/>
        <v>-0.98860630182936415</v>
      </c>
      <c r="D13">
        <f t="shared" si="2"/>
        <v>-0.15052435013401677</v>
      </c>
    </row>
    <row r="14" spans="1:4" x14ac:dyDescent="0.25">
      <c r="A14">
        <v>14</v>
      </c>
      <c r="B14">
        <f t="shared" si="0"/>
        <v>-2.9779024552063538</v>
      </c>
      <c r="C14">
        <f t="shared" si="1"/>
        <v>-0.98663264711367293</v>
      </c>
      <c r="D14">
        <f t="shared" si="2"/>
        <v>-0.16296017810945904</v>
      </c>
    </row>
    <row r="15" spans="1:4" x14ac:dyDescent="0.25">
      <c r="A15">
        <v>15</v>
      </c>
      <c r="B15">
        <f t="shared" si="0"/>
        <v>-2.9653109014845507</v>
      </c>
      <c r="C15">
        <f t="shared" si="1"/>
        <v>-0.98450256659631608</v>
      </c>
      <c r="D15">
        <f t="shared" si="2"/>
        <v>-0.17537016954221801</v>
      </c>
    </row>
    <row r="16" spans="1:4" x14ac:dyDescent="0.25">
      <c r="A16">
        <v>16</v>
      </c>
      <c r="B16">
        <f t="shared" si="0"/>
        <v>-2.952719347762748</v>
      </c>
      <c r="C16">
        <f t="shared" si="1"/>
        <v>-0.9822163979911871</v>
      </c>
      <c r="D16">
        <f t="shared" si="2"/>
        <v>-0.18775235688858319</v>
      </c>
    </row>
    <row r="17" spans="1:4" x14ac:dyDescent="0.25">
      <c r="A17">
        <v>17</v>
      </c>
      <c r="B17">
        <f t="shared" si="0"/>
        <v>-2.9401277940409454</v>
      </c>
      <c r="C17">
        <f t="shared" si="1"/>
        <v>-0.97977450375918562</v>
      </c>
      <c r="D17">
        <f t="shared" si="2"/>
        <v>-0.20010477701304791</v>
      </c>
    </row>
    <row r="18" spans="1:4" x14ac:dyDescent="0.25">
      <c r="A18">
        <v>18</v>
      </c>
      <c r="B18">
        <f t="shared" si="0"/>
        <v>-2.9275362403191423</v>
      </c>
      <c r="C18">
        <f t="shared" si="1"/>
        <v>-0.9771772710507507</v>
      </c>
      <c r="D18">
        <f t="shared" si="2"/>
        <v>-0.21242547149955354</v>
      </c>
    </row>
    <row r="19" spans="1:4" x14ac:dyDescent="0.25">
      <c r="A19">
        <v>19</v>
      </c>
      <c r="B19">
        <f t="shared" si="0"/>
        <v>-2.9149446865973396</v>
      </c>
      <c r="C19">
        <f t="shared" si="1"/>
        <v>-0.97442511164448109</v>
      </c>
      <c r="D19">
        <f t="shared" si="2"/>
        <v>-0.22471248696198562</v>
      </c>
    </row>
    <row r="20" spans="1:4" x14ac:dyDescent="0.25">
      <c r="A20">
        <v>20</v>
      </c>
      <c r="B20">
        <f t="shared" si="0"/>
        <v>-2.902353132875537</v>
      </c>
      <c r="C20">
        <f t="shared" si="1"/>
        <v>-0.97151846188184843</v>
      </c>
      <c r="D20">
        <f t="shared" si="2"/>
        <v>-0.23696387535387617</v>
      </c>
    </row>
    <row r="21" spans="1:4" x14ac:dyDescent="0.25">
      <c r="A21">
        <v>21</v>
      </c>
      <c r="B21">
        <f t="shared" si="0"/>
        <v>-2.8897615791537339</v>
      </c>
      <c r="C21">
        <f t="shared" si="1"/>
        <v>-0.96845778259801829</v>
      </c>
      <c r="D21">
        <f t="shared" si="2"/>
        <v>-0.24917769427725583</v>
      </c>
    </row>
    <row r="22" spans="1:4" x14ac:dyDescent="0.25">
      <c r="A22">
        <v>22</v>
      </c>
      <c r="B22">
        <f t="shared" si="0"/>
        <v>-2.8771700254319312</v>
      </c>
      <c r="C22">
        <f t="shared" si="1"/>
        <v>-0.96524355904878689</v>
      </c>
      <c r="D22">
        <f t="shared" si="2"/>
        <v>-0.2613520072906102</v>
      </c>
    </row>
    <row r="23" spans="1:4" x14ac:dyDescent="0.25">
      <c r="A23">
        <v>23</v>
      </c>
      <c r="B23">
        <f t="shared" si="0"/>
        <v>-2.8645784717101286</v>
      </c>
      <c r="C23">
        <f t="shared" si="1"/>
        <v>-0.96187630083364573</v>
      </c>
      <c r="D23">
        <f t="shared" si="2"/>
        <v>-0.27348488421589578</v>
      </c>
    </row>
    <row r="24" spans="1:4" x14ac:dyDescent="0.25">
      <c r="A24">
        <v>24</v>
      </c>
      <c r="B24">
        <f t="shared" si="0"/>
        <v>-2.8519869179883255</v>
      </c>
      <c r="C24">
        <f t="shared" si="1"/>
        <v>-0.95835654181498742</v>
      </c>
      <c r="D24">
        <f t="shared" si="2"/>
        <v>-0.28557440144455914</v>
      </c>
    </row>
    <row r="25" spans="1:4" x14ac:dyDescent="0.25">
      <c r="A25">
        <v>25</v>
      </c>
      <c r="B25">
        <f t="shared" si="0"/>
        <v>-2.8393953642665228</v>
      </c>
      <c r="C25">
        <f t="shared" si="1"/>
        <v>-0.95468484003346477</v>
      </c>
      <c r="D25">
        <f t="shared" si="2"/>
        <v>-0.29761864224251428</v>
      </c>
    </row>
    <row r="26" spans="1:4" x14ac:dyDescent="0.25">
      <c r="A26">
        <v>26</v>
      </c>
      <c r="B26">
        <f t="shared" si="0"/>
        <v>-2.8268038105447202</v>
      </c>
      <c r="C26">
        <f t="shared" si="1"/>
        <v>-0.95086177761951529</v>
      </c>
      <c r="D26">
        <f t="shared" si="2"/>
        <v>-0.30961569705403402</v>
      </c>
    </row>
    <row r="27" spans="1:4" x14ac:dyDescent="0.25">
      <c r="A27">
        <v>27</v>
      </c>
      <c r="B27">
        <f t="shared" si="0"/>
        <v>-2.8142122568229171</v>
      </c>
      <c r="C27">
        <f t="shared" si="1"/>
        <v>-0.94688796070106762</v>
      </c>
      <c r="D27">
        <f t="shared" si="2"/>
        <v>-0.32156366380449974</v>
      </c>
    </row>
    <row r="28" spans="1:4" x14ac:dyDescent="0.25">
      <c r="A28">
        <v>28</v>
      </c>
      <c r="B28">
        <f t="shared" si="0"/>
        <v>-2.8016207031011144</v>
      </c>
      <c r="C28">
        <f t="shared" si="1"/>
        <v>-0.94276401930744358</v>
      </c>
      <c r="D28">
        <f t="shared" si="2"/>
        <v>-0.33346064820196436</v>
      </c>
    </row>
    <row r="29" spans="1:4" x14ac:dyDescent="0.25">
      <c r="A29">
        <v>29</v>
      </c>
      <c r="B29">
        <f t="shared" si="0"/>
        <v>-2.7890291493793118</v>
      </c>
      <c r="C29">
        <f t="shared" si="1"/>
        <v>-0.93849060726946865</v>
      </c>
      <c r="D29">
        <f t="shared" si="2"/>
        <v>-0.345304764037486</v>
      </c>
    </row>
    <row r="30" spans="1:4" x14ac:dyDescent="0.25">
      <c r="A30">
        <v>30</v>
      </c>
      <c r="B30">
        <f t="shared" si="0"/>
        <v>-2.7764375956575087</v>
      </c>
      <c r="C30">
        <f t="shared" si="1"/>
        <v>-0.93406840211581166</v>
      </c>
      <c r="D30">
        <f t="shared" si="2"/>
        <v>-0.35709413348417585</v>
      </c>
    </row>
    <row r="31" spans="1:4" x14ac:dyDescent="0.25">
      <c r="A31">
        <v>31</v>
      </c>
      <c r="B31">
        <f t="shared" si="0"/>
        <v>-2.763846041935706</v>
      </c>
      <c r="C31">
        <f t="shared" si="1"/>
        <v>-0.9294981049655654</v>
      </c>
      <c r="D31">
        <f t="shared" si="2"/>
        <v>-0.36882688739491704</v>
      </c>
    </row>
    <row r="32" spans="1:4" x14ac:dyDescent="0.25">
      <c r="A32">
        <v>32</v>
      </c>
      <c r="B32">
        <f t="shared" si="0"/>
        <v>-2.7512544882139034</v>
      </c>
      <c r="C32">
        <f t="shared" si="1"/>
        <v>-0.92478044041708718</v>
      </c>
      <c r="D32">
        <f t="shared" si="2"/>
        <v>-0.38050116559871172</v>
      </c>
    </row>
    <row r="33" spans="1:4" x14ac:dyDescent="0.25">
      <c r="A33">
        <v>33</v>
      </c>
      <c r="B33">
        <f t="shared" si="0"/>
        <v>-2.7386629344921003</v>
      </c>
      <c r="C33">
        <f t="shared" si="1"/>
        <v>-0.91991615643311786</v>
      </c>
      <c r="D33">
        <f t="shared" si="2"/>
        <v>-0.39211511719560044</v>
      </c>
    </row>
    <row r="34" spans="1:4" x14ac:dyDescent="0.25">
      <c r="A34">
        <v>34</v>
      </c>
      <c r="B34">
        <f t="shared" si="0"/>
        <v>-2.7260713807702976</v>
      </c>
      <c r="C34">
        <f t="shared" si="1"/>
        <v>-0.91490602422219602</v>
      </c>
      <c r="D34">
        <f t="shared" si="2"/>
        <v>-0.40366690085011231</v>
      </c>
    </row>
    <row r="35" spans="1:4" x14ac:dyDescent="0.25">
      <c r="A35">
        <v>35</v>
      </c>
      <c r="B35">
        <f t="shared" si="0"/>
        <v>-2.713479827048495</v>
      </c>
      <c r="C35">
        <f t="shared" si="1"/>
        <v>-0.90975083811638624</v>
      </c>
      <c r="D35">
        <f t="shared" si="2"/>
        <v>-0.41515468508320219</v>
      </c>
    </row>
    <row r="36" spans="1:4" x14ac:dyDescent="0.25">
      <c r="A36">
        <v>36</v>
      </c>
      <c r="B36">
        <f t="shared" si="0"/>
        <v>-2.7008882733266919</v>
      </c>
      <c r="C36">
        <f t="shared" si="1"/>
        <v>-0.90445141544534147</v>
      </c>
      <c r="D36">
        <f t="shared" si="2"/>
        <v>-0.42657664856262156</v>
      </c>
    </row>
    <row r="37" spans="1:4" x14ac:dyDescent="0.25">
      <c r="A37">
        <v>37</v>
      </c>
      <c r="B37">
        <f t="shared" si="0"/>
        <v>-2.6882967196048893</v>
      </c>
      <c r="C37">
        <f t="shared" si="1"/>
        <v>-0.89900859640672026</v>
      </c>
      <c r="D37">
        <f t="shared" si="2"/>
        <v>-0.43793098039168077</v>
      </c>
    </row>
    <row r="38" spans="1:4" x14ac:dyDescent="0.25">
      <c r="A38">
        <v>38</v>
      </c>
      <c r="B38">
        <f t="shared" si="0"/>
        <v>-2.6757051658830866</v>
      </c>
      <c r="C38">
        <f t="shared" si="1"/>
        <v>-0.89342324393297667</v>
      </c>
      <c r="D38">
        <f t="shared" si="2"/>
        <v>-0.44921588039636001</v>
      </c>
    </row>
    <row r="39" spans="1:4" x14ac:dyDescent="0.25">
      <c r="A39">
        <v>39</v>
      </c>
      <c r="B39">
        <f t="shared" si="0"/>
        <v>-2.6631136121612835</v>
      </c>
      <c r="C39">
        <f t="shared" si="1"/>
        <v>-0.88769624355454657</v>
      </c>
      <c r="D39">
        <f t="shared" si="2"/>
        <v>-0.46042955941071717</v>
      </c>
    </row>
    <row r="40" spans="1:4" x14ac:dyDescent="0.25">
      <c r="A40">
        <v>40</v>
      </c>
      <c r="B40">
        <f t="shared" si="0"/>
        <v>-2.6505220584394809</v>
      </c>
      <c r="C40">
        <f t="shared" si="1"/>
        <v>-0.88182850325945195</v>
      </c>
      <c r="D40">
        <f t="shared" si="2"/>
        <v>-0.47157023956055033</v>
      </c>
    </row>
    <row r="41" spans="1:4" x14ac:dyDescent="0.25">
      <c r="A41">
        <v>41</v>
      </c>
      <c r="B41">
        <f t="shared" si="0"/>
        <v>-2.6379305047176782</v>
      </c>
      <c r="C41">
        <f t="shared" si="1"/>
        <v>-0.87582095334934262</v>
      </c>
      <c r="D41">
        <f t="shared" si="2"/>
        <v>-0.48263615454527298</v>
      </c>
    </row>
    <row r="42" spans="1:4" x14ac:dyDescent="0.25">
      <c r="A42">
        <v>42</v>
      </c>
      <c r="B42">
        <f t="shared" si="0"/>
        <v>-2.6253389509958751</v>
      </c>
      <c r="C42">
        <f t="shared" si="1"/>
        <v>-0.86967454629200225</v>
      </c>
      <c r="D42">
        <f t="shared" si="2"/>
        <v>-0.4936255499179516</v>
      </c>
    </row>
    <row r="43" spans="1:4" x14ac:dyDescent="0.25">
      <c r="A43">
        <v>43</v>
      </c>
      <c r="B43">
        <f t="shared" si="0"/>
        <v>-2.6127473972740725</v>
      </c>
      <c r="C43">
        <f t="shared" si="1"/>
        <v>-0.8633902565703393</v>
      </c>
      <c r="D43">
        <f t="shared" si="2"/>
        <v>-0.50453668336346336</v>
      </c>
    </row>
    <row r="44" spans="1:4" x14ac:dyDescent="0.25">
      <c r="A44">
        <v>44</v>
      </c>
      <c r="B44">
        <f t="shared" si="0"/>
        <v>-2.6001558435522698</v>
      </c>
      <c r="C44">
        <f t="shared" si="1"/>
        <v>-0.8569690805278869</v>
      </c>
      <c r="D44">
        <f t="shared" si="2"/>
        <v>-0.51536782497473399</v>
      </c>
    </row>
    <row r="45" spans="1:4" x14ac:dyDescent="0.25">
      <c r="A45">
        <v>45</v>
      </c>
      <c r="B45">
        <f t="shared" si="0"/>
        <v>-2.5875642898304667</v>
      </c>
      <c r="C45">
        <f t="shared" si="1"/>
        <v>-0.85041203621083761</v>
      </c>
      <c r="D45">
        <f t="shared" si="2"/>
        <v>-0.52611725752700511</v>
      </c>
    </row>
    <row r="46" spans="1:4" x14ac:dyDescent="0.25">
      <c r="A46">
        <v>46</v>
      </c>
      <c r="B46">
        <f t="shared" si="0"/>
        <v>-2.5749727361086641</v>
      </c>
      <c r="C46">
        <f t="shared" si="1"/>
        <v>-0.84372016320663801</v>
      </c>
      <c r="D46">
        <f t="shared" si="2"/>
        <v>-0.53678327675009052</v>
      </c>
    </row>
    <row r="47" spans="1:4" x14ac:dyDescent="0.25">
      <c r="A47">
        <v>47</v>
      </c>
      <c r="B47">
        <f t="shared" si="0"/>
        <v>-2.5623811823868614</v>
      </c>
      <c r="C47">
        <f t="shared" si="1"/>
        <v>-0.83689452247916551</v>
      </c>
      <c r="D47">
        <f t="shared" si="2"/>
        <v>-0.54736419159858218</v>
      </c>
    </row>
    <row r="48" spans="1:4" x14ac:dyDescent="0.25">
      <c r="A48">
        <v>48</v>
      </c>
      <c r="B48">
        <f t="shared" si="0"/>
        <v>-2.5497896286650583</v>
      </c>
      <c r="C48">
        <f t="shared" si="1"/>
        <v>-0.82993619620051928</v>
      </c>
      <c r="D48">
        <f t="shared" si="2"/>
        <v>-0.55785832451995665</v>
      </c>
    </row>
    <row r="49" spans="1:4" x14ac:dyDescent="0.25">
      <c r="A49">
        <v>49</v>
      </c>
      <c r="B49">
        <f t="shared" si="0"/>
        <v>-2.5371980749432557</v>
      </c>
      <c r="C49">
        <f t="shared" si="1"/>
        <v>-0.82284628757944644</v>
      </c>
      <c r="D49">
        <f t="shared" si="2"/>
        <v>-0.56826401172054075</v>
      </c>
    </row>
    <row r="50" spans="1:4" x14ac:dyDescent="0.25">
      <c r="A50">
        <v>50</v>
      </c>
      <c r="B50">
        <f t="shared" si="0"/>
        <v>-2.524606521221453</v>
      </c>
      <c r="C50">
        <f t="shared" si="1"/>
        <v>-0.81562592068643358</v>
      </c>
      <c r="D50">
        <f t="shared" si="2"/>
        <v>-0.57857960342930126</v>
      </c>
    </row>
    <row r="51" spans="1:4" x14ac:dyDescent="0.25">
      <c r="A51">
        <v>51</v>
      </c>
      <c r="B51">
        <f t="shared" si="0"/>
        <v>-2.5120149674996499</v>
      </c>
      <c r="C51">
        <f t="shared" si="1"/>
        <v>-0.80827624027549083</v>
      </c>
      <c r="D51">
        <f t="shared" si="2"/>
        <v>-0.58880346415940599</v>
      </c>
    </row>
    <row r="52" spans="1:4" x14ac:dyDescent="0.25">
      <c r="A52">
        <v>52</v>
      </c>
      <c r="B52">
        <f t="shared" si="0"/>
        <v>-2.4994234137778473</v>
      </c>
      <c r="C52">
        <f t="shared" si="1"/>
        <v>-0.80079841160265763</v>
      </c>
      <c r="D52">
        <f t="shared" si="2"/>
        <v>-0.59893397296752204</v>
      </c>
    </row>
    <row r="53" spans="1:4" x14ac:dyDescent="0.25">
      <c r="A53">
        <v>53</v>
      </c>
      <c r="B53">
        <f t="shared" si="0"/>
        <v>-2.4868318600560446</v>
      </c>
      <c r="C53">
        <f t="shared" si="1"/>
        <v>-0.79319362024125561</v>
      </c>
      <c r="D53">
        <f t="shared" si="2"/>
        <v>-0.60896952371081003</v>
      </c>
    </row>
    <row r="54" spans="1:4" x14ac:dyDescent="0.25">
      <c r="A54">
        <v>54</v>
      </c>
      <c r="B54">
        <f t="shared" si="0"/>
        <v>-2.4742403063342415</v>
      </c>
      <c r="C54">
        <f t="shared" si="1"/>
        <v>-0.78546307189392217</v>
      </c>
      <c r="D54">
        <f t="shared" si="2"/>
        <v>-0.61890852530156926</v>
      </c>
    </row>
    <row r="55" spans="1:4" x14ac:dyDescent="0.25">
      <c r="A55">
        <v>55</v>
      </c>
      <c r="B55">
        <f t="shared" si="0"/>
        <v>-2.4616487526124389</v>
      </c>
      <c r="C55">
        <f t="shared" si="1"/>
        <v>-0.7776079922014536</v>
      </c>
      <c r="D55">
        <f t="shared" si="2"/>
        <v>-0.62874940195949613</v>
      </c>
    </row>
    <row r="56" spans="1:4" x14ac:dyDescent="0.25">
      <c r="A56">
        <v>56</v>
      </c>
      <c r="B56">
        <f t="shared" si="0"/>
        <v>-2.4490571988906362</v>
      </c>
      <c r="C56">
        <f t="shared" si="1"/>
        <v>-0.76962962654848344</v>
      </c>
      <c r="D56">
        <f t="shared" si="2"/>
        <v>-0.63849059346151837</v>
      </c>
    </row>
    <row r="57" spans="1:4" x14ac:dyDescent="0.25">
      <c r="A57">
        <v>57</v>
      </c>
      <c r="B57">
        <f t="shared" si="0"/>
        <v>-2.4364656451688331</v>
      </c>
      <c r="C57">
        <f t="shared" si="1"/>
        <v>-0.76152923986603405</v>
      </c>
      <c r="D57">
        <f t="shared" si="2"/>
        <v>-0.64813055538915954</v>
      </c>
    </row>
    <row r="58" spans="1:4" x14ac:dyDescent="0.25">
      <c r="A58">
        <v>58</v>
      </c>
      <c r="B58">
        <f t="shared" si="0"/>
        <v>-2.4238740914470305</v>
      </c>
      <c r="C58">
        <f t="shared" si="1"/>
        <v>-0.75330811643096862</v>
      </c>
      <c r="D58">
        <f t="shared" si="2"/>
        <v>-0.65766775937339839</v>
      </c>
    </row>
    <row r="59" spans="1:4" x14ac:dyDescent="0.25">
      <c r="A59">
        <v>59</v>
      </c>
      <c r="B59">
        <f t="shared" si="0"/>
        <v>-2.4112825377252278</v>
      </c>
      <c r="C59">
        <f t="shared" si="1"/>
        <v>-0.74496755966237371</v>
      </c>
      <c r="D59">
        <f t="shared" si="2"/>
        <v>-0.66710069333698618</v>
      </c>
    </row>
    <row r="60" spans="1:4" x14ac:dyDescent="0.25">
      <c r="A60">
        <v>60</v>
      </c>
      <c r="B60">
        <f t="shared" si="0"/>
        <v>-2.3986909840034247</v>
      </c>
      <c r="C60">
        <f t="shared" si="1"/>
        <v>-0.7365088919149092</v>
      </c>
      <c r="D60">
        <f t="shared" si="2"/>
        <v>-0.67642786173417824</v>
      </c>
    </row>
    <row r="61" spans="1:4" x14ac:dyDescent="0.25">
      <c r="A61">
        <v>61</v>
      </c>
      <c r="B61">
        <f t="shared" si="0"/>
        <v>-2.3860994302816221</v>
      </c>
      <c r="C61">
        <f t="shared" si="1"/>
        <v>-0.72793345426915657</v>
      </c>
      <c r="D61">
        <f t="shared" si="2"/>
        <v>-0.68564778578784435</v>
      </c>
    </row>
    <row r="62" spans="1:4" x14ac:dyDescent="0.25">
      <c r="A62">
        <v>62</v>
      </c>
      <c r="B62">
        <f t="shared" si="0"/>
        <v>-2.3735078765598194</v>
      </c>
      <c r="C62">
        <f t="shared" si="1"/>
        <v>-0.71924260631899495</v>
      </c>
      <c r="D62">
        <f t="shared" si="2"/>
        <v>-0.69475900372392385</v>
      </c>
    </row>
    <row r="63" spans="1:4" x14ac:dyDescent="0.25">
      <c r="A63">
        <v>63</v>
      </c>
      <c r="B63">
        <f t="shared" si="0"/>
        <v>-2.3609163228380163</v>
      </c>
      <c r="C63">
        <f t="shared" si="1"/>
        <v>-0.71043772595604548</v>
      </c>
      <c r="D63">
        <f t="shared" si="2"/>
        <v>-0.70376007100318139</v>
      </c>
    </row>
    <row r="64" spans="1:4" x14ac:dyDescent="0.25">
      <c r="A64">
        <v>64</v>
      </c>
      <c r="B64">
        <f t="shared" si="0"/>
        <v>-2.3483247691162137</v>
      </c>
      <c r="C64">
        <f t="shared" si="1"/>
        <v>-0.70152020915121371</v>
      </c>
      <c r="D64">
        <f t="shared" si="2"/>
        <v>-0.71264956055023099</v>
      </c>
    </row>
    <row r="65" spans="1:4" x14ac:dyDescent="0.25">
      <c r="A65">
        <v>65</v>
      </c>
      <c r="B65">
        <f t="shared" ref="B65:B128" si="3">-3.14159265358979+(A65-1)*0.0125915537218028</f>
        <v>-2.335733215394411</v>
      </c>
      <c r="C65">
        <f t="shared" ref="C65:C128" si="4">1*COS(B65)+0</f>
        <v>-0.69249146973336373</v>
      </c>
      <c r="D65">
        <f t="shared" ref="D65:D128" si="5">1*SIN(B65)+0+0*COS(B65)</f>
        <v>-0.72142606297979406</v>
      </c>
    </row>
    <row r="66" spans="1:4" x14ac:dyDescent="0.25">
      <c r="A66">
        <v>66</v>
      </c>
      <c r="B66">
        <f t="shared" si="3"/>
        <v>-2.3231416616726079</v>
      </c>
      <c r="C66">
        <f t="shared" si="4"/>
        <v>-0.68335293916516338</v>
      </c>
      <c r="D66">
        <f t="shared" si="5"/>
        <v>-0.73008818682014875</v>
      </c>
    </row>
    <row r="67" spans="1:4" x14ac:dyDescent="0.25">
      <c r="A67">
        <v>67</v>
      </c>
      <c r="B67">
        <f t="shared" si="3"/>
        <v>-2.3105501079508053</v>
      </c>
      <c r="C67">
        <f t="shared" si="4"/>
        <v>-0.67410606631613368</v>
      </c>
      <c r="D67">
        <f t="shared" si="5"/>
        <v>-0.73863455873374106</v>
      </c>
    </row>
    <row r="68" spans="1:4" x14ac:dyDescent="0.25">
      <c r="A68">
        <v>68</v>
      </c>
      <c r="B68">
        <f t="shared" si="3"/>
        <v>-2.2979585542290026</v>
      </c>
      <c r="C68">
        <f t="shared" si="4"/>
        <v>-0.66475231723293549</v>
      </c>
      <c r="D68">
        <f t="shared" si="5"/>
        <v>-0.74706382373492208</v>
      </c>
    </row>
    <row r="69" spans="1:4" x14ac:dyDescent="0.25">
      <c r="A69">
        <v>69</v>
      </c>
      <c r="B69">
        <f t="shared" si="3"/>
        <v>-2.2853670005071995</v>
      </c>
      <c r="C69">
        <f t="shared" si="4"/>
        <v>-0.65529317490693662</v>
      </c>
      <c r="D69">
        <f t="shared" si="5"/>
        <v>-0.75537464540477328</v>
      </c>
    </row>
    <row r="70" spans="1:4" x14ac:dyDescent="0.25">
      <c r="A70">
        <v>70</v>
      </c>
      <c r="B70">
        <f t="shared" si="3"/>
        <v>-2.2727754467853969</v>
      </c>
      <c r="C70">
        <f t="shared" si="4"/>
        <v>-0.64573013903909071</v>
      </c>
      <c r="D70">
        <f t="shared" si="5"/>
        <v>-0.76356570610298924</v>
      </c>
    </row>
    <row r="71" spans="1:4" x14ac:dyDescent="0.25">
      <c r="A71">
        <v>71</v>
      </c>
      <c r="B71">
        <f t="shared" si="3"/>
        <v>-2.2601838930635942</v>
      </c>
      <c r="C71">
        <f t="shared" si="4"/>
        <v>-0.63606472580216611</v>
      </c>
      <c r="D71">
        <f t="shared" si="5"/>
        <v>-0.77163570717678376</v>
      </c>
    </row>
    <row r="72" spans="1:4" x14ac:dyDescent="0.25">
      <c r="A72">
        <v>72</v>
      </c>
      <c r="B72">
        <f t="shared" si="3"/>
        <v>-2.2475923393417911</v>
      </c>
      <c r="C72">
        <f t="shared" si="4"/>
        <v>-0.62629846760036412</v>
      </c>
      <c r="D72">
        <f t="shared" si="5"/>
        <v>-0.77958336916678495</v>
      </c>
    </row>
    <row r="73" spans="1:4" x14ac:dyDescent="0.25">
      <c r="A73">
        <v>73</v>
      </c>
      <c r="B73">
        <f t="shared" si="3"/>
        <v>-2.2350007856199885</v>
      </c>
      <c r="C73">
        <f t="shared" si="4"/>
        <v>-0.61643291282636525</v>
      </c>
      <c r="D73">
        <f t="shared" si="5"/>
        <v>-0.78740743200988572</v>
      </c>
    </row>
    <row r="74" spans="1:4" x14ac:dyDescent="0.25">
      <c r="A74">
        <v>74</v>
      </c>
      <c r="B74">
        <f t="shared" si="3"/>
        <v>-2.2224092318981858</v>
      </c>
      <c r="C74">
        <f t="shared" si="4"/>
        <v>-0.60646962561583695</v>
      </c>
      <c r="D74">
        <f t="shared" si="5"/>
        <v>-0.79510665523902302</v>
      </c>
    </row>
    <row r="75" spans="1:4" x14ac:dyDescent="0.25">
      <c r="A75">
        <v>75</v>
      </c>
      <c r="B75">
        <f t="shared" si="3"/>
        <v>-2.2098176781763827</v>
      </c>
      <c r="C75">
        <f t="shared" si="4"/>
        <v>-0.59641018559944858</v>
      </c>
      <c r="D75">
        <f t="shared" si="5"/>
        <v>-0.80267981817984635</v>
      </c>
    </row>
    <row r="76" spans="1:4" x14ac:dyDescent="0.25">
      <c r="A76">
        <v>76</v>
      </c>
      <c r="B76">
        <f t="shared" si="3"/>
        <v>-2.1972261244545801</v>
      </c>
      <c r="C76">
        <f t="shared" si="4"/>
        <v>-0.58625618765242993</v>
      </c>
      <c r="D76">
        <f t="shared" si="5"/>
        <v>-0.81012572014424955</v>
      </c>
    </row>
    <row r="77" spans="1:4" x14ac:dyDescent="0.25">
      <c r="A77">
        <v>77</v>
      </c>
      <c r="B77">
        <f t="shared" si="3"/>
        <v>-2.1846345707327774</v>
      </c>
      <c r="C77">
        <f t="shared" si="4"/>
        <v>-0.57600924164170875</v>
      </c>
      <c r="D77">
        <f t="shared" si="5"/>
        <v>-0.81744318062073507</v>
      </c>
    </row>
    <row r="78" spans="1:4" x14ac:dyDescent="0.25">
      <c r="A78">
        <v>78</v>
      </c>
      <c r="B78">
        <f t="shared" si="3"/>
        <v>-2.1720430170109744</v>
      </c>
      <c r="C78">
        <f t="shared" si="4"/>
        <v>-0.56567097217067575</v>
      </c>
      <c r="D78">
        <f t="shared" si="5"/>
        <v>-0.8246310394615779</v>
      </c>
    </row>
    <row r="79" spans="1:4" x14ac:dyDescent="0.25">
      <c r="A79">
        <v>79</v>
      </c>
      <c r="B79">
        <f t="shared" si="3"/>
        <v>-2.1594514632891717</v>
      </c>
      <c r="C79">
        <f t="shared" si="4"/>
        <v>-0.55524301832161305</v>
      </c>
      <c r="D79">
        <f t="shared" si="5"/>
        <v>-0.83168815706676069</v>
      </c>
    </row>
    <row r="80" spans="1:4" x14ac:dyDescent="0.25">
      <c r="A80">
        <v>80</v>
      </c>
      <c r="B80">
        <f t="shared" si="3"/>
        <v>-2.1468599095673691</v>
      </c>
      <c r="C80">
        <f t="shared" si="4"/>
        <v>-0.54472703339582262</v>
      </c>
      <c r="D80">
        <f t="shared" si="5"/>
        <v>-0.83861341456465288</v>
      </c>
    </row>
    <row r="81" spans="1:4" x14ac:dyDescent="0.25">
      <c r="A81">
        <v>81</v>
      </c>
      <c r="B81">
        <f t="shared" si="3"/>
        <v>-2.134268355845566</v>
      </c>
      <c r="C81">
        <f t="shared" si="4"/>
        <v>-0.5341246846515052</v>
      </c>
      <c r="D81">
        <f t="shared" si="5"/>
        <v>-0.84540571398940179</v>
      </c>
    </row>
    <row r="82" spans="1:4" x14ac:dyDescent="0.25">
      <c r="A82">
        <v>82</v>
      </c>
      <c r="B82">
        <f t="shared" si="3"/>
        <v>-2.1216768021237633</v>
      </c>
      <c r="C82">
        <f t="shared" si="4"/>
        <v>-0.52343765303942535</v>
      </c>
      <c r="D82">
        <f t="shared" si="5"/>
        <v>-0.85206397845500914</v>
      </c>
    </row>
    <row r="83" spans="1:4" x14ac:dyDescent="0.25">
      <c r="A83">
        <v>83</v>
      </c>
      <c r="B83">
        <f t="shared" si="3"/>
        <v>-2.1090852484019607</v>
      </c>
      <c r="C83">
        <f t="shared" si="4"/>
        <v>-0.51266763293640294</v>
      </c>
      <c r="D83">
        <f t="shared" si="5"/>
        <v>-0.85858715232606742</v>
      </c>
    </row>
    <row r="84" spans="1:4" x14ac:dyDescent="0.25">
      <c r="A84">
        <v>84</v>
      </c>
      <c r="B84">
        <f t="shared" si="3"/>
        <v>-2.0964936946801576</v>
      </c>
      <c r="C84">
        <f t="shared" si="4"/>
        <v>-0.50181633187667907</v>
      </c>
      <c r="D84">
        <f t="shared" si="5"/>
        <v>-0.86497420138512493</v>
      </c>
    </row>
    <row r="85" spans="1:4" x14ac:dyDescent="0.25">
      <c r="A85">
        <v>85</v>
      </c>
      <c r="B85">
        <f t="shared" si="3"/>
        <v>-2.0839021409583549</v>
      </c>
      <c r="C85">
        <f t="shared" si="4"/>
        <v>-0.4908854702811955</v>
      </c>
      <c r="D85">
        <f t="shared" si="5"/>
        <v>-0.8712241129966557</v>
      </c>
    </row>
    <row r="86" spans="1:4" x14ac:dyDescent="0.25">
      <c r="A86">
        <v>86</v>
      </c>
      <c r="B86">
        <f t="shared" si="3"/>
        <v>-2.0713105872365523</v>
      </c>
      <c r="C86">
        <f t="shared" si="4"/>
        <v>-0.47987678118482874</v>
      </c>
      <c r="D86">
        <f t="shared" si="5"/>
        <v>-0.87733589626760855</v>
      </c>
    </row>
    <row r="87" spans="1:4" x14ac:dyDescent="0.25">
      <c r="A87">
        <v>87</v>
      </c>
      <c r="B87">
        <f t="shared" si="3"/>
        <v>-2.0587190335147492</v>
      </c>
      <c r="C87">
        <f t="shared" si="4"/>
        <v>-0.4687920099616264</v>
      </c>
      <c r="D87">
        <f t="shared" si="5"/>
        <v>-0.88330858220450814</v>
      </c>
    </row>
    <row r="88" spans="1:4" x14ac:dyDescent="0.25">
      <c r="A88">
        <v>88</v>
      </c>
      <c r="B88">
        <f t="shared" si="3"/>
        <v>-2.0461274797929465</v>
      </c>
      <c r="C88">
        <f t="shared" si="4"/>
        <v>-0.45763291404808787</v>
      </c>
      <c r="D88">
        <f t="shared" si="5"/>
        <v>-0.88914122386708372</v>
      </c>
    </row>
    <row r="89" spans="1:4" x14ac:dyDescent="0.25">
      <c r="A89">
        <v>89</v>
      </c>
      <c r="B89">
        <f t="shared" si="3"/>
        <v>-2.0335359260711439</v>
      </c>
      <c r="C89">
        <f t="shared" si="4"/>
        <v>-0.44640126266452929</v>
      </c>
      <c r="D89">
        <f t="shared" si="5"/>
        <v>-0.89483289651840248</v>
      </c>
    </row>
    <row r="90" spans="1:4" x14ac:dyDescent="0.25">
      <c r="A90">
        <v>90</v>
      </c>
      <c r="B90">
        <f t="shared" si="3"/>
        <v>-2.0209443723493408</v>
      </c>
      <c r="C90">
        <f t="shared" si="4"/>
        <v>-0.43509883653458314</v>
      </c>
      <c r="D90">
        <f t="shared" si="5"/>
        <v>-0.90038269777148217</v>
      </c>
    </row>
    <row r="91" spans="1:4" x14ac:dyDescent="0.25">
      <c r="A91">
        <v>91</v>
      </c>
      <c r="B91">
        <f t="shared" si="3"/>
        <v>-2.0083528186275381</v>
      </c>
      <c r="C91">
        <f t="shared" si="4"/>
        <v>-0.42372742760287452</v>
      </c>
      <c r="D91">
        <f t="shared" si="5"/>
        <v>-0.9057897477323591</v>
      </c>
    </row>
    <row r="92" spans="1:4" x14ac:dyDescent="0.25">
      <c r="A92">
        <v>92</v>
      </c>
      <c r="B92">
        <f t="shared" si="3"/>
        <v>-1.9957612649057352</v>
      </c>
      <c r="C92">
        <f t="shared" si="4"/>
        <v>-0.41228883875091432</v>
      </c>
      <c r="D92">
        <f t="shared" si="5"/>
        <v>-0.91105318913959277</v>
      </c>
    </row>
    <row r="93" spans="1:4" x14ac:dyDescent="0.25">
      <c r="A93">
        <v>93</v>
      </c>
      <c r="B93">
        <f t="shared" si="3"/>
        <v>-1.9831697111839324</v>
      </c>
      <c r="C93">
        <f t="shared" si="4"/>
        <v>-0.40078488351126368</v>
      </c>
      <c r="D93">
        <f t="shared" si="5"/>
        <v>-0.91617218750017881</v>
      </c>
    </row>
    <row r="94" spans="1:4" x14ac:dyDescent="0.25">
      <c r="A94">
        <v>94</v>
      </c>
      <c r="B94">
        <f t="shared" si="3"/>
        <v>-1.9705781574621297</v>
      </c>
      <c r="C94">
        <f t="shared" si="4"/>
        <v>-0.38921738578000598</v>
      </c>
      <c r="D94">
        <f t="shared" si="5"/>
        <v>-0.92114593122185473</v>
      </c>
    </row>
    <row r="95" spans="1:4" x14ac:dyDescent="0.25">
      <c r="A95">
        <v>95</v>
      </c>
      <c r="B95">
        <f t="shared" si="3"/>
        <v>-1.9579866037403268</v>
      </c>
      <c r="C95">
        <f t="shared" si="4"/>
        <v>-0.37758817952757667</v>
      </c>
      <c r="D95">
        <f t="shared" si="5"/>
        <v>-0.92597363174177405</v>
      </c>
    </row>
    <row r="96" spans="1:4" x14ac:dyDescent="0.25">
      <c r="A96">
        <v>96</v>
      </c>
      <c r="B96">
        <f t="shared" si="3"/>
        <v>-1.945395050018524</v>
      </c>
      <c r="C96">
        <f t="shared" si="4"/>
        <v>-0.36589910850799745</v>
      </c>
      <c r="D96">
        <f t="shared" si="5"/>
        <v>-0.93065452365152812</v>
      </c>
    </row>
    <row r="97" spans="1:4" x14ac:dyDescent="0.25">
      <c r="A97">
        <v>97</v>
      </c>
      <c r="B97">
        <f t="shared" si="3"/>
        <v>-1.9328034962967213</v>
      </c>
      <c r="C97">
        <f t="shared" si="4"/>
        <v>-0.3541520259665572</v>
      </c>
      <c r="D97">
        <f t="shared" si="5"/>
        <v>-0.93518786481849892</v>
      </c>
    </row>
    <row r="98" spans="1:4" x14ac:dyDescent="0.25">
      <c r="A98">
        <v>98</v>
      </c>
      <c r="B98">
        <f t="shared" si="3"/>
        <v>-1.9202119425749185</v>
      </c>
      <c r="C98">
        <f t="shared" si="4"/>
        <v>-0.34234879434598847</v>
      </c>
      <c r="D98">
        <f t="shared" si="5"/>
        <v>-0.93957293650352025</v>
      </c>
    </row>
    <row r="99" spans="1:4" x14ac:dyDescent="0.25">
      <c r="A99">
        <v>99</v>
      </c>
      <c r="B99">
        <f t="shared" si="3"/>
        <v>-1.9076203888531156</v>
      </c>
      <c r="C99">
        <f t="shared" si="4"/>
        <v>-0.33049128499118763</v>
      </c>
      <c r="D99">
        <f t="shared" si="5"/>
        <v>-0.94380904347483008</v>
      </c>
    </row>
    <row r="100" spans="1:4" x14ac:dyDescent="0.25">
      <c r="A100">
        <v>100</v>
      </c>
      <c r="B100">
        <f t="shared" si="3"/>
        <v>-1.8950288351313127</v>
      </c>
      <c r="C100">
        <f t="shared" si="4"/>
        <v>-0.31858137785252122</v>
      </c>
      <c r="D100">
        <f t="shared" si="5"/>
        <v>-0.9478955141182962</v>
      </c>
    </row>
    <row r="101" spans="1:4" x14ac:dyDescent="0.25">
      <c r="A101">
        <v>101</v>
      </c>
      <c r="B101">
        <f t="shared" si="3"/>
        <v>-1.8824372814095101</v>
      </c>
      <c r="C101">
        <f t="shared" si="4"/>
        <v>-0.30662096118776938</v>
      </c>
      <c r="D101">
        <f t="shared" si="5"/>
        <v>-0.95183170054389787</v>
      </c>
    </row>
    <row r="102" spans="1:4" x14ac:dyDescent="0.25">
      <c r="A102">
        <v>102</v>
      </c>
      <c r="B102">
        <f t="shared" si="3"/>
        <v>-1.8698457276877072</v>
      </c>
      <c r="C102">
        <f t="shared" si="4"/>
        <v>-0.2946119312627512</v>
      </c>
      <c r="D102">
        <f t="shared" si="5"/>
        <v>-0.95561697868844497</v>
      </c>
    </row>
    <row r="103" spans="1:4" x14ac:dyDescent="0.25">
      <c r="A103">
        <v>103</v>
      </c>
      <c r="B103">
        <f t="shared" si="3"/>
        <v>-1.8572541739659043</v>
      </c>
      <c r="C103">
        <f t="shared" si="4"/>
        <v>-0.28255619205068194</v>
      </c>
      <c r="D103">
        <f t="shared" si="5"/>
        <v>-0.95925074841452074</v>
      </c>
    </row>
    <row r="104" spans="1:4" x14ac:dyDescent="0.25">
      <c r="A104">
        <v>104</v>
      </c>
      <c r="B104">
        <f t="shared" si="3"/>
        <v>-1.8446626202441017</v>
      </c>
      <c r="C104">
        <f t="shared" si="4"/>
        <v>-0.27045565493030693</v>
      </c>
      <c r="D104">
        <f t="shared" si="5"/>
        <v>-0.96273243360562999</v>
      </c>
    </row>
    <row r="105" spans="1:4" x14ac:dyDescent="0.25">
      <c r="A105">
        <v>105</v>
      </c>
      <c r="B105">
        <f t="shared" si="3"/>
        <v>-1.8320710665222988</v>
      </c>
      <c r="C105">
        <f t="shared" si="4"/>
        <v>-0.25831223838286105</v>
      </c>
      <c r="D105">
        <f t="shared" si="5"/>
        <v>-0.9660614822575404</v>
      </c>
    </row>
    <row r="106" spans="1:4" x14ac:dyDescent="0.25">
      <c r="A106">
        <v>106</v>
      </c>
      <c r="B106">
        <f t="shared" si="3"/>
        <v>-1.8194795128004959</v>
      </c>
      <c r="C106">
        <f t="shared" si="4"/>
        <v>-0.24612786768790421</v>
      </c>
      <c r="D106">
        <f t="shared" si="5"/>
        <v>-0.96923736656579929</v>
      </c>
    </row>
    <row r="107" spans="1:4" x14ac:dyDescent="0.25">
      <c r="A107">
        <v>107</v>
      </c>
      <c r="B107">
        <f t="shared" si="3"/>
        <v>-1.8068879590786933</v>
      </c>
      <c r="C107">
        <f t="shared" si="4"/>
        <v>-0.2339044746180769</v>
      </c>
      <c r="D107">
        <f t="shared" si="5"/>
        <v>-0.97225958300941495</v>
      </c>
    </row>
    <row r="108" spans="1:4" x14ac:dyDescent="0.25">
      <c r="A108">
        <v>108</v>
      </c>
      <c r="B108">
        <f t="shared" si="3"/>
        <v>-1.7942964053568904</v>
      </c>
      <c r="C108">
        <f t="shared" si="4"/>
        <v>-0.22164399713282656</v>
      </c>
      <c r="D108">
        <f t="shared" si="5"/>
        <v>-0.97512765243068744</v>
      </c>
    </row>
    <row r="109" spans="1:4" x14ac:dyDescent="0.25">
      <c r="A109">
        <v>109</v>
      </c>
      <c r="B109">
        <f t="shared" si="3"/>
        <v>-1.7817048516350875</v>
      </c>
      <c r="C109">
        <f t="shared" si="4"/>
        <v>-0.20934837907115472</v>
      </c>
      <c r="D109">
        <f t="shared" si="5"/>
        <v>-0.97784112011117641</v>
      </c>
    </row>
    <row r="110" spans="1:4" x14ac:dyDescent="0.25">
      <c r="A110">
        <v>110</v>
      </c>
      <c r="B110">
        <f t="shared" si="3"/>
        <v>-1.7691132979132849</v>
      </c>
      <c r="C110">
        <f t="shared" si="4"/>
        <v>-0.19701956984343019</v>
      </c>
      <c r="D110">
        <f t="shared" si="5"/>
        <v>-0.98039955584379457</v>
      </c>
    </row>
    <row r="111" spans="1:4" x14ac:dyDescent="0.25">
      <c r="A111">
        <v>111</v>
      </c>
      <c r="B111">
        <f t="shared" si="3"/>
        <v>-1.756521744191482</v>
      </c>
      <c r="C111">
        <f t="shared" si="4"/>
        <v>-0.18465952412231887</v>
      </c>
      <c r="D111">
        <f t="shared" si="5"/>
        <v>-0.98280255400101535</v>
      </c>
    </row>
    <row r="112" spans="1:4" x14ac:dyDescent="0.25">
      <c r="A112">
        <v>112</v>
      </c>
      <c r="B112">
        <f t="shared" si="3"/>
        <v>-1.7439301904696791</v>
      </c>
      <c r="C112">
        <f t="shared" si="4"/>
        <v>-0.17227020153288122</v>
      </c>
      <c r="D112">
        <f t="shared" si="5"/>
        <v>-0.98504973359918258</v>
      </c>
    </row>
    <row r="113" spans="1:4" x14ac:dyDescent="0.25">
      <c r="A113">
        <v>113</v>
      </c>
      <c r="B113">
        <f t="shared" si="3"/>
        <v>-1.7313386367478765</v>
      </c>
      <c r="C113">
        <f t="shared" si="4"/>
        <v>-0.15985356634188264</v>
      </c>
      <c r="D113">
        <f t="shared" si="5"/>
        <v>-0.98714073835891369</v>
      </c>
    </row>
    <row r="114" spans="1:4" x14ac:dyDescent="0.25">
      <c r="A114">
        <v>114</v>
      </c>
      <c r="B114">
        <f t="shared" si="3"/>
        <v>-1.7187470830260736</v>
      </c>
      <c r="C114">
        <f t="shared" si="4"/>
        <v>-0.14741158714636779</v>
      </c>
      <c r="D114">
        <f t="shared" si="5"/>
        <v>-0.98907523676158671</v>
      </c>
    </row>
    <row r="115" spans="1:4" x14ac:dyDescent="0.25">
      <c r="A115">
        <v>115</v>
      </c>
      <c r="B115">
        <f t="shared" si="3"/>
        <v>-1.7061555293042707</v>
      </c>
      <c r="C115">
        <f t="shared" si="4"/>
        <v>-0.13494623656155053</v>
      </c>
      <c r="D115">
        <f t="shared" si="5"/>
        <v>-0.99085292210190001</v>
      </c>
    </row>
    <row r="116" spans="1:4" x14ac:dyDescent="0.25">
      <c r="A116">
        <v>116</v>
      </c>
      <c r="B116">
        <f t="shared" si="3"/>
        <v>-1.6935639755824681</v>
      </c>
      <c r="C116">
        <f t="shared" si="4"/>
        <v>-0.1224594909080647</v>
      </c>
      <c r="D116">
        <f t="shared" si="5"/>
        <v>-0.99247351253649974</v>
      </c>
    </row>
    <row r="117" spans="1:4" x14ac:dyDescent="0.25">
      <c r="A117">
        <v>117</v>
      </c>
      <c r="B117">
        <f t="shared" si="3"/>
        <v>-1.6809724218606652</v>
      </c>
      <c r="C117">
        <f t="shared" si="4"/>
        <v>-0.1099533298986274</v>
      </c>
      <c r="D117">
        <f t="shared" si="5"/>
        <v>-0.99393675112866398</v>
      </c>
    </row>
    <row r="118" spans="1:4" x14ac:dyDescent="0.25">
      <c r="A118">
        <v>118</v>
      </c>
      <c r="B118">
        <f t="shared" si="3"/>
        <v>-1.6683808681388623</v>
      </c>
      <c r="C118">
        <f t="shared" si="4"/>
        <v>-9.7429736324166516E-2</v>
      </c>
      <c r="D118">
        <f t="shared" si="5"/>
        <v>-0.99524240588903934</v>
      </c>
    </row>
    <row r="119" spans="1:4" x14ac:dyDescent="0.25">
      <c r="A119">
        <v>119</v>
      </c>
      <c r="B119">
        <f t="shared" si="3"/>
        <v>-1.6557893144170597</v>
      </c>
      <c r="C119">
        <f t="shared" si="4"/>
        <v>-8.4890695739458288E-2</v>
      </c>
      <c r="D119">
        <f t="shared" si="5"/>
        <v>-0.99639026981242185</v>
      </c>
    </row>
    <row r="120" spans="1:4" x14ac:dyDescent="0.25">
      <c r="A120">
        <v>120</v>
      </c>
      <c r="B120">
        <f t="shared" si="3"/>
        <v>-1.6431977606952568</v>
      </c>
      <c r="C120">
        <f t="shared" si="4"/>
        <v>-7.2338196148326483E-2</v>
      </c>
      <c r="D120">
        <f t="shared" si="5"/>
        <v>-0.99738016091057591</v>
      </c>
    </row>
    <row r="121" spans="1:4" x14ac:dyDescent="0.25">
      <c r="A121">
        <v>121</v>
      </c>
      <c r="B121">
        <f t="shared" si="3"/>
        <v>-1.6306062069734539</v>
      </c>
      <c r="C121">
        <f t="shared" si="4"/>
        <v>-5.9774227688455507E-2</v>
      </c>
      <c r="D121">
        <f t="shared" si="5"/>
        <v>-0.99821192224108835</v>
      </c>
    </row>
    <row r="122" spans="1:4" x14ac:dyDescent="0.25">
      <c r="A122">
        <v>122</v>
      </c>
      <c r="B122">
        <f t="shared" si="3"/>
        <v>-1.6180146532516513</v>
      </c>
      <c r="C122">
        <f t="shared" si="4"/>
        <v>-4.720078231586302E-2</v>
      </c>
      <c r="D122">
        <f t="shared" si="5"/>
        <v>-0.99888542193225072</v>
      </c>
    </row>
    <row r="123" spans="1:4" x14ac:dyDescent="0.25">
      <c r="A123">
        <v>123</v>
      </c>
      <c r="B123">
        <f t="shared" si="3"/>
        <v>-1.6054230995298484</v>
      </c>
      <c r="C123">
        <f t="shared" si="4"/>
        <v>-3.4619853489084404E-2</v>
      </c>
      <c r="D123">
        <f t="shared" si="5"/>
        <v>-0.99940055320396648</v>
      </c>
    </row>
    <row r="124" spans="1:4" x14ac:dyDescent="0.25">
      <c r="A124">
        <v>124</v>
      </c>
      <c r="B124">
        <f t="shared" si="3"/>
        <v>-1.5928315458080455</v>
      </c>
      <c r="C124">
        <f t="shared" si="4"/>
        <v>-2.2033435853120915E-2</v>
      </c>
      <c r="D124">
        <f t="shared" si="5"/>
        <v>-0.99975723438468123</v>
      </c>
    </row>
    <row r="125" spans="1:4" x14ac:dyDescent="0.25">
      <c r="A125">
        <v>125</v>
      </c>
      <c r="B125">
        <f t="shared" si="3"/>
        <v>-1.5802399920862429</v>
      </c>
      <c r="C125">
        <f t="shared" si="4"/>
        <v>-9.4435249231977821E-3</v>
      </c>
      <c r="D125">
        <f t="shared" si="5"/>
        <v>-0.99995540892433044</v>
      </c>
    </row>
    <row r="126" spans="1:4" x14ac:dyDescent="0.25">
      <c r="A126">
        <v>126</v>
      </c>
      <c r="B126">
        <f t="shared" si="3"/>
        <v>-1.56764843836444</v>
      </c>
      <c r="C126">
        <f t="shared" si="4"/>
        <v>3.1478832316156873E-3</v>
      </c>
      <c r="D126">
        <f t="shared" si="5"/>
        <v>-0.99999504540330608</v>
      </c>
    </row>
    <row r="127" spans="1:4" x14ac:dyDescent="0.25">
      <c r="A127">
        <v>127</v>
      </c>
      <c r="B127">
        <f t="shared" si="3"/>
        <v>-1.5550568846426371</v>
      </c>
      <c r="C127">
        <f t="shared" si="4"/>
        <v>1.5738792304871806E-2</v>
      </c>
      <c r="D127">
        <f t="shared" si="5"/>
        <v>-0.9998761375374372</v>
      </c>
    </row>
    <row r="128" spans="1:4" x14ac:dyDescent="0.25">
      <c r="A128">
        <v>128</v>
      </c>
      <c r="B128">
        <f t="shared" si="3"/>
        <v>-1.5424653309208345</v>
      </c>
      <c r="C128">
        <f t="shared" si="4"/>
        <v>2.8327206069249836E-2</v>
      </c>
      <c r="D128">
        <f t="shared" si="5"/>
        <v>-0.99959870417898711</v>
      </c>
    </row>
    <row r="129" spans="1:4" x14ac:dyDescent="0.25">
      <c r="A129">
        <v>129</v>
      </c>
      <c r="B129">
        <f t="shared" ref="B129:B192" si="6">-3.14159265358979+(A129-1)*0.0125915537218028</f>
        <v>-1.5298737771990316</v>
      </c>
      <c r="C129">
        <f t="shared" ref="C129:C192" si="7">1*COS(B129)+0</f>
        <v>4.0911128693048776E-2</v>
      </c>
      <c r="D129">
        <f t="shared" ref="D129:D192" si="8">1*SIN(B129)+0+0*COS(B129)</f>
        <v>-0.99916278931366376</v>
      </c>
    </row>
    <row r="130" spans="1:4" x14ac:dyDescent="0.25">
      <c r="A130">
        <v>130</v>
      </c>
      <c r="B130">
        <f t="shared" si="6"/>
        <v>-1.5172822234772287</v>
      </c>
      <c r="C130">
        <f t="shared" si="7"/>
        <v>5.3488565056615429E-2</v>
      </c>
      <c r="D130">
        <f t="shared" si="8"/>
        <v>-0.99856846205364613</v>
      </c>
    </row>
    <row r="131" spans="1:4" x14ac:dyDescent="0.25">
      <c r="A131">
        <v>131</v>
      </c>
      <c r="B131">
        <f t="shared" si="6"/>
        <v>-1.5046906697554261</v>
      </c>
      <c r="C131">
        <f t="shared" si="7"/>
        <v>6.605752106866157E-2</v>
      </c>
      <c r="D131">
        <f t="shared" si="8"/>
        <v>-0.99781581662662744</v>
      </c>
    </row>
    <row r="132" spans="1:4" x14ac:dyDescent="0.25">
      <c r="A132">
        <v>132</v>
      </c>
      <c r="B132">
        <f t="shared" si="6"/>
        <v>-1.4920991160336232</v>
      </c>
      <c r="C132">
        <f t="shared" si="7"/>
        <v>7.8616003982418081E-2</v>
      </c>
      <c r="D132">
        <f t="shared" si="8"/>
        <v>-0.99690497236087472</v>
      </c>
    </row>
    <row r="133" spans="1:4" x14ac:dyDescent="0.25">
      <c r="A133">
        <v>133</v>
      </c>
      <c r="B133">
        <f t="shared" si="6"/>
        <v>-1.4795075623118203</v>
      </c>
      <c r="C133">
        <f t="shared" si="7"/>
        <v>9.1162022711573906E-2</v>
      </c>
      <c r="D133">
        <f t="shared" si="8"/>
        <v>-0.99583607366631099</v>
      </c>
    </row>
    <row r="134" spans="1:4" x14ac:dyDescent="0.25">
      <c r="A134">
        <v>134</v>
      </c>
      <c r="B134">
        <f t="shared" si="6"/>
        <v>-1.4669160085900177</v>
      </c>
      <c r="C134">
        <f t="shared" si="7"/>
        <v>0.10369358814595377</v>
      </c>
      <c r="D134">
        <f t="shared" si="8"/>
        <v>-0.99460929001161924</v>
      </c>
    </row>
    <row r="135" spans="1:4" x14ac:dyDescent="0.25">
      <c r="A135">
        <v>135</v>
      </c>
      <c r="B135">
        <f t="shared" si="6"/>
        <v>-1.4543244548682148</v>
      </c>
      <c r="C135">
        <f t="shared" si="7"/>
        <v>0.11620871346688255</v>
      </c>
      <c r="D135">
        <f t="shared" si="8"/>
        <v>-0.99322481589737377</v>
      </c>
    </row>
    <row r="136" spans="1:4" x14ac:dyDescent="0.25">
      <c r="A136">
        <v>136</v>
      </c>
      <c r="B136">
        <f t="shared" si="6"/>
        <v>-1.4417329011464119</v>
      </c>
      <c r="C136">
        <f t="shared" si="7"/>
        <v>0.12870541446218442</v>
      </c>
      <c r="D136">
        <f t="shared" si="8"/>
        <v>-0.99168287082520357</v>
      </c>
    </row>
    <row r="137" spans="1:4" x14ac:dyDescent="0.25">
      <c r="A137">
        <v>137</v>
      </c>
      <c r="B137">
        <f t="shared" si="6"/>
        <v>-1.4291413474246093</v>
      </c>
      <c r="C137">
        <f t="shared" si="7"/>
        <v>0.14118170984077064</v>
      </c>
      <c r="D137">
        <f t="shared" si="8"/>
        <v>-0.98998369926299112</v>
      </c>
    </row>
    <row r="138" spans="1:4" x14ac:dyDescent="0.25">
      <c r="A138">
        <v>138</v>
      </c>
      <c r="B138">
        <f t="shared" si="6"/>
        <v>-1.4165497937028064</v>
      </c>
      <c r="C138">
        <f t="shared" si="7"/>
        <v>0.1536356215467643</v>
      </c>
      <c r="D138">
        <f t="shared" si="8"/>
        <v>-0.98812757060611334</v>
      </c>
    </row>
    <row r="139" spans="1:4" x14ac:dyDescent="0.25">
      <c r="A139">
        <v>139</v>
      </c>
      <c r="B139">
        <f t="shared" si="6"/>
        <v>-1.4039582399810036</v>
      </c>
      <c r="C139">
        <f t="shared" si="7"/>
        <v>0.16606517507311008</v>
      </c>
      <c r="D139">
        <f t="shared" si="8"/>
        <v>-0.98611477913473</v>
      </c>
    </row>
    <row r="140" spans="1:4" x14ac:dyDescent="0.25">
      <c r="A140">
        <v>140</v>
      </c>
      <c r="B140">
        <f t="shared" si="6"/>
        <v>-1.3913666862592009</v>
      </c>
      <c r="C140">
        <f t="shared" si="7"/>
        <v>0.17846839977462353</v>
      </c>
      <c r="D140">
        <f t="shared" si="8"/>
        <v>-0.98394564396712747</v>
      </c>
    </row>
    <row r="141" spans="1:4" x14ac:dyDescent="0.25">
      <c r="A141">
        <v>141</v>
      </c>
      <c r="B141">
        <f t="shared" si="6"/>
        <v>-1.378775132537398</v>
      </c>
      <c r="C141">
        <f t="shared" si="7"/>
        <v>0.19084332918042771</v>
      </c>
      <c r="D141">
        <f t="shared" si="8"/>
        <v>-0.98162050900912357</v>
      </c>
    </row>
    <row r="142" spans="1:4" x14ac:dyDescent="0.25">
      <c r="A142">
        <v>142</v>
      </c>
      <c r="B142">
        <f t="shared" si="6"/>
        <v>-1.3661835788155952</v>
      </c>
      <c r="C142">
        <f t="shared" si="7"/>
        <v>0.20318800130572645</v>
      </c>
      <c r="D142">
        <f t="shared" si="8"/>
        <v>-0.97913974289954353</v>
      </c>
    </row>
    <row r="143" spans="1:4" x14ac:dyDescent="0.25">
      <c r="A143">
        <v>143</v>
      </c>
      <c r="B143">
        <f t="shared" si="6"/>
        <v>-1.3535920250937925</v>
      </c>
      <c r="C143">
        <f t="shared" si="7"/>
        <v>0.21550045896286801</v>
      </c>
      <c r="D143">
        <f t="shared" si="8"/>
        <v>-0.97650373895177345</v>
      </c>
    </row>
    <row r="144" spans="1:4" x14ac:dyDescent="0.25">
      <c r="A144">
        <v>144</v>
      </c>
      <c r="B144">
        <f t="shared" si="6"/>
        <v>-1.3410004713719896</v>
      </c>
      <c r="C144">
        <f t="shared" si="7"/>
        <v>0.22777875007164838</v>
      </c>
      <c r="D144">
        <f t="shared" si="8"/>
        <v>-0.9737129150914029</v>
      </c>
    </row>
    <row r="145" spans="1:4" x14ac:dyDescent="0.25">
      <c r="A145">
        <v>145</v>
      </c>
      <c r="B145">
        <f t="shared" si="6"/>
        <v>-1.3284089176501868</v>
      </c>
      <c r="C145">
        <f t="shared" si="7"/>
        <v>0.24002092796880276</v>
      </c>
      <c r="D145">
        <f t="shared" si="8"/>
        <v>-0.97076771378996474</v>
      </c>
    </row>
    <row r="146" spans="1:4" x14ac:dyDescent="0.25">
      <c r="A146">
        <v>146</v>
      </c>
      <c r="B146">
        <f t="shared" si="6"/>
        <v>-1.3158173639283841</v>
      </c>
      <c r="C146">
        <f t="shared" si="7"/>
        <v>0.25222505171664023</v>
      </c>
      <c r="D146">
        <f t="shared" si="8"/>
        <v>-0.96766860199478322</v>
      </c>
    </row>
    <row r="147" spans="1:4" x14ac:dyDescent="0.25">
      <c r="A147">
        <v>147</v>
      </c>
      <c r="B147">
        <f t="shared" si="6"/>
        <v>-1.3032258102065812</v>
      </c>
      <c r="C147">
        <f t="shared" si="7"/>
        <v>0.26438918641077053</v>
      </c>
      <c r="D147">
        <f t="shared" si="8"/>
        <v>-0.96441607105494198</v>
      </c>
    </row>
    <row r="148" spans="1:4" x14ac:dyDescent="0.25">
      <c r="A148">
        <v>148</v>
      </c>
      <c r="B148">
        <f t="shared" si="6"/>
        <v>-1.2906342564847784</v>
      </c>
      <c r="C148">
        <f t="shared" si="7"/>
        <v>0.27651140348687248</v>
      </c>
      <c r="D148">
        <f t="shared" si="8"/>
        <v>-0.96101063664338282</v>
      </c>
    </row>
    <row r="149" spans="1:4" x14ac:dyDescent="0.25">
      <c r="A149">
        <v>149</v>
      </c>
      <c r="B149">
        <f t="shared" si="6"/>
        <v>-1.2780427027629757</v>
      </c>
      <c r="C149">
        <f t="shared" si="7"/>
        <v>0.28858978102645916</v>
      </c>
      <c r="D149">
        <f t="shared" si="8"/>
        <v>-0.95745283867514874</v>
      </c>
    </row>
    <row r="150" spans="1:4" x14ac:dyDescent="0.25">
      <c r="A150">
        <v>150</v>
      </c>
      <c r="B150">
        <f t="shared" si="6"/>
        <v>-1.2654511490411728</v>
      </c>
      <c r="C150">
        <f t="shared" si="7"/>
        <v>0.3006224040615893</v>
      </c>
      <c r="D150">
        <f t="shared" si="8"/>
        <v>-0.95374324122178211</v>
      </c>
    </row>
    <row r="151" spans="1:4" x14ac:dyDescent="0.25">
      <c r="A151">
        <v>151</v>
      </c>
      <c r="B151">
        <f t="shared" si="6"/>
        <v>-1.25285959531937</v>
      </c>
      <c r="C151">
        <f t="shared" si="7"/>
        <v>0.3126073648784749</v>
      </c>
      <c r="D151">
        <f t="shared" si="8"/>
        <v>-0.94988243242189507</v>
      </c>
    </row>
    <row r="152" spans="1:4" x14ac:dyDescent="0.25">
      <c r="A152">
        <v>152</v>
      </c>
      <c r="B152">
        <f t="shared" si="6"/>
        <v>-1.2402680415975673</v>
      </c>
      <c r="C152">
        <f t="shared" si="7"/>
        <v>0.32454276331994053</v>
      </c>
      <c r="D152">
        <f t="shared" si="8"/>
        <v>-0.94587102438792203</v>
      </c>
    </row>
    <row r="153" spans="1:4" x14ac:dyDescent="0.25">
      <c r="A153">
        <v>153</v>
      </c>
      <c r="B153">
        <f t="shared" si="6"/>
        <v>-1.2276764878757644</v>
      </c>
      <c r="C153">
        <f t="shared" si="7"/>
        <v>0.33642670708668465</v>
      </c>
      <c r="D153">
        <f t="shared" si="8"/>
        <v>-0.94170965310907273</v>
      </c>
    </row>
    <row r="154" spans="1:4" x14ac:dyDescent="0.25">
      <c r="A154">
        <v>154</v>
      </c>
      <c r="B154">
        <f t="shared" si="6"/>
        <v>-1.2150849341539616</v>
      </c>
      <c r="C154">
        <f t="shared" si="7"/>
        <v>0.34825731203729327</v>
      </c>
      <c r="D154">
        <f t="shared" si="8"/>
        <v>-0.93739897835049901</v>
      </c>
    </row>
    <row r="155" spans="1:4" x14ac:dyDescent="0.25">
      <c r="A155">
        <v>155</v>
      </c>
      <c r="B155">
        <f t="shared" si="6"/>
        <v>-1.2024933804321589</v>
      </c>
      <c r="C155">
        <f t="shared" si="7"/>
        <v>0.36003270248696184</v>
      </c>
      <c r="D155">
        <f t="shared" si="8"/>
        <v>-0.93293968354869272</v>
      </c>
    </row>
    <row r="156" spans="1:4" x14ac:dyDescent="0.25">
      <c r="A156">
        <v>156</v>
      </c>
      <c r="B156">
        <f t="shared" si="6"/>
        <v>-1.189901826710356</v>
      </c>
      <c r="C156">
        <f t="shared" si="7"/>
        <v>0.37175101150487677</v>
      </c>
      <c r="D156">
        <f t="shared" si="8"/>
        <v>-0.92833247570312916</v>
      </c>
    </row>
    <row r="157" spans="1:4" x14ac:dyDescent="0.25">
      <c r="A157">
        <v>157</v>
      </c>
      <c r="B157">
        <f t="shared" si="6"/>
        <v>-1.1773102729885532</v>
      </c>
      <c r="C157">
        <f t="shared" si="7"/>
        <v>0.38341038121020693</v>
      </c>
      <c r="D157">
        <f t="shared" si="8"/>
        <v>-0.92357808526417717</v>
      </c>
    </row>
    <row r="158" spans="1:4" x14ac:dyDescent="0.25">
      <c r="A158">
        <v>158</v>
      </c>
      <c r="B158">
        <f t="shared" si="6"/>
        <v>-1.1647187192667505</v>
      </c>
      <c r="C158">
        <f t="shared" si="7"/>
        <v>0.39500896306666211</v>
      </c>
      <c r="D158">
        <f t="shared" si="8"/>
        <v>-0.91867726601728883</v>
      </c>
    </row>
    <row r="159" spans="1:4" x14ac:dyDescent="0.25">
      <c r="A159">
        <v>159</v>
      </c>
      <c r="B159">
        <f t="shared" si="6"/>
        <v>-1.1521271655449477</v>
      </c>
      <c r="C159">
        <f t="shared" si="7"/>
        <v>0.40654491817557015</v>
      </c>
      <c r="D159">
        <f t="shared" si="8"/>
        <v>-0.9136307949634902</v>
      </c>
    </row>
    <row r="160" spans="1:4" x14ac:dyDescent="0.25">
      <c r="A160">
        <v>160</v>
      </c>
      <c r="B160">
        <f t="shared" si="6"/>
        <v>-1.139535611823145</v>
      </c>
      <c r="C160">
        <f t="shared" si="7"/>
        <v>0.41801641756742391</v>
      </c>
      <c r="D160">
        <f t="shared" si="8"/>
        <v>-0.9084394721961927</v>
      </c>
    </row>
    <row r="161" spans="1:4" x14ac:dyDescent="0.25">
      <c r="A161">
        <v>161</v>
      </c>
      <c r="B161">
        <f t="shared" si="6"/>
        <v>-1.1269440581013419</v>
      </c>
      <c r="C161">
        <f t="shared" si="7"/>
        <v>0.42942164249185744</v>
      </c>
      <c r="D161">
        <f t="shared" si="8"/>
        <v>-0.90310412077434099</v>
      </c>
    </row>
    <row r="162" spans="1:4" x14ac:dyDescent="0.25">
      <c r="A162">
        <v>162</v>
      </c>
      <c r="B162">
        <f t="shared" si="6"/>
        <v>-1.1143525043795393</v>
      </c>
      <c r="C162">
        <f t="shared" si="7"/>
        <v>0.44075878470599728</v>
      </c>
      <c r="D162">
        <f t="shared" si="8"/>
        <v>-0.89762558659192215</v>
      </c>
    </row>
    <row r="163" spans="1:4" x14ac:dyDescent="0.25">
      <c r="A163">
        <v>163</v>
      </c>
      <c r="B163">
        <f t="shared" si="6"/>
        <v>-1.1017609506577366</v>
      </c>
      <c r="C163">
        <f t="shared" si="7"/>
        <v>0.45202604676115354</v>
      </c>
      <c r="D163">
        <f t="shared" si="8"/>
        <v>-0.89200473824385229</v>
      </c>
    </row>
    <row r="164" spans="1:4" x14ac:dyDescent="0.25">
      <c r="A164">
        <v>164</v>
      </c>
      <c r="B164">
        <f t="shared" si="6"/>
        <v>-1.0891693969359335</v>
      </c>
      <c r="C164">
        <f t="shared" si="7"/>
        <v>0.46322164228779505</v>
      </c>
      <c r="D164">
        <f t="shared" si="8"/>
        <v>-0.88624246688826536</v>
      </c>
    </row>
    <row r="165" spans="1:4" x14ac:dyDescent="0.25">
      <c r="A165">
        <v>165</v>
      </c>
      <c r="B165">
        <f t="shared" si="6"/>
        <v>-1.0765778432141309</v>
      </c>
      <c r="C165">
        <f t="shared" si="7"/>
        <v>0.47434379627876877</v>
      </c>
      <c r="D165">
        <f t="shared" si="8"/>
        <v>-0.88033968610522495</v>
      </c>
    </row>
    <row r="166" spans="1:4" x14ac:dyDescent="0.25">
      <c r="A166">
        <v>166</v>
      </c>
      <c r="B166">
        <f t="shared" si="6"/>
        <v>-1.0639862894923282</v>
      </c>
      <c r="C166">
        <f t="shared" si="7"/>
        <v>0.48539074537072052</v>
      </c>
      <c r="D166">
        <f t="shared" si="8"/>
        <v>-0.87429733175187974</v>
      </c>
    </row>
    <row r="167" spans="1:4" x14ac:dyDescent="0.25">
      <c r="A167">
        <v>167</v>
      </c>
      <c r="B167">
        <f t="shared" si="6"/>
        <v>-1.0513947357705251</v>
      </c>
      <c r="C167">
        <f t="shared" si="7"/>
        <v>0.49636073812366666</v>
      </c>
      <c r="D167">
        <f t="shared" si="8"/>
        <v>-0.86811636181408813</v>
      </c>
    </row>
    <row r="168" spans="1:4" x14ac:dyDescent="0.25">
      <c r="A168">
        <v>168</v>
      </c>
      <c r="B168">
        <f t="shared" si="6"/>
        <v>-1.0388031820487225</v>
      </c>
      <c r="C168">
        <f t="shared" si="7"/>
        <v>0.50725203529867535</v>
      </c>
      <c r="D168">
        <f t="shared" si="8"/>
        <v>-0.86179775625453536</v>
      </c>
    </row>
    <row r="169" spans="1:4" x14ac:dyDescent="0.25">
      <c r="A169">
        <v>169</v>
      </c>
      <c r="B169">
        <f t="shared" si="6"/>
        <v>-1.0262116283269198</v>
      </c>
      <c r="C169">
        <f t="shared" si="7"/>
        <v>0.51806291013361627</v>
      </c>
      <c r="D169">
        <f t="shared" si="8"/>
        <v>-0.85534251685736318</v>
      </c>
    </row>
    <row r="170" spans="1:4" x14ac:dyDescent="0.25">
      <c r="A170">
        <v>170</v>
      </c>
      <c r="B170">
        <f t="shared" si="6"/>
        <v>-1.0136200746051167</v>
      </c>
      <c r="C170">
        <f t="shared" si="7"/>
        <v>0.52879164861692984</v>
      </c>
      <c r="D170">
        <f t="shared" si="8"/>
        <v>-0.84875166706934335</v>
      </c>
    </row>
    <row r="171" spans="1:4" x14ac:dyDescent="0.25">
      <c r="A171">
        <v>171</v>
      </c>
      <c r="B171">
        <f t="shared" si="6"/>
        <v>-1.0010285208833141</v>
      </c>
      <c r="C171">
        <f t="shared" si="7"/>
        <v>0.53943654975937361</v>
      </c>
      <c r="D171">
        <f t="shared" si="8"/>
        <v>-0.84202625183761515</v>
      </c>
    </row>
    <row r="172" spans="1:4" x14ac:dyDescent="0.25">
      <c r="A172">
        <v>172</v>
      </c>
      <c r="B172">
        <f t="shared" si="6"/>
        <v>-0.98843696716151142</v>
      </c>
      <c r="C172">
        <f t="shared" si="7"/>
        <v>0.5499959258637086</v>
      </c>
      <c r="D172">
        <f t="shared" si="8"/>
        <v>-0.83516733744401306</v>
      </c>
    </row>
    <row r="173" spans="1:4" x14ac:dyDescent="0.25">
      <c r="A173">
        <v>173</v>
      </c>
      <c r="B173">
        <f t="shared" si="6"/>
        <v>-0.97584541343970832</v>
      </c>
      <c r="C173">
        <f t="shared" si="7"/>
        <v>0.5604681027922741</v>
      </c>
      <c r="D173">
        <f t="shared" si="8"/>
        <v>-0.8281760113360136</v>
      </c>
    </row>
    <row r="174" spans="1:4" x14ac:dyDescent="0.25">
      <c r="A174">
        <v>174</v>
      </c>
      <c r="B174">
        <f t="shared" si="6"/>
        <v>-0.96325385971790567</v>
      </c>
      <c r="C174">
        <f t="shared" si="7"/>
        <v>0.57085142023241298</v>
      </c>
      <c r="D174">
        <f t="shared" si="8"/>
        <v>-0.82105338195432642</v>
      </c>
    </row>
    <row r="175" spans="1:4" x14ac:dyDescent="0.25">
      <c r="A175">
        <v>175</v>
      </c>
      <c r="B175">
        <f t="shared" si="6"/>
        <v>-0.95066230599610302</v>
      </c>
      <c r="C175">
        <f t="shared" si="7"/>
        <v>0.58114423195970821</v>
      </c>
      <c r="D175">
        <f t="shared" si="8"/>
        <v>-0.81380057855715537</v>
      </c>
    </row>
    <row r="176" spans="1:4" x14ac:dyDescent="0.25">
      <c r="A176">
        <v>176</v>
      </c>
      <c r="B176">
        <f t="shared" si="6"/>
        <v>-0.93807075227429992</v>
      </c>
      <c r="C176">
        <f t="shared" si="7"/>
        <v>0.59134490609898305</v>
      </c>
      <c r="D176">
        <f t="shared" si="8"/>
        <v>-0.80641875104116034</v>
      </c>
    </row>
    <row r="177" spans="1:4" x14ac:dyDescent="0.25">
      <c r="A177">
        <v>177</v>
      </c>
      <c r="B177">
        <f t="shared" si="6"/>
        <v>-0.92547919855249727</v>
      </c>
      <c r="C177">
        <f t="shared" si="7"/>
        <v>0.60145182538302566</v>
      </c>
      <c r="D177">
        <f t="shared" si="8"/>
        <v>-0.79890906975914755</v>
      </c>
    </row>
    <row r="178" spans="1:4" x14ac:dyDescent="0.25">
      <c r="A178">
        <v>178</v>
      </c>
      <c r="B178">
        <f t="shared" si="6"/>
        <v>-0.91288764483069462</v>
      </c>
      <c r="C178">
        <f t="shared" si="7"/>
        <v>0.61146338740900052</v>
      </c>
      <c r="D178">
        <f t="shared" si="8"/>
        <v>-0.79127272533451476</v>
      </c>
    </row>
    <row r="179" spans="1:4" x14ac:dyDescent="0.25">
      <c r="A179">
        <v>179</v>
      </c>
      <c r="B179">
        <f t="shared" si="6"/>
        <v>-0.90029609110889153</v>
      </c>
      <c r="C179">
        <f t="shared" si="7"/>
        <v>0.62137800489250161</v>
      </c>
      <c r="D179">
        <f t="shared" si="8"/>
        <v>-0.78351092847248416</v>
      </c>
    </row>
    <row r="180" spans="1:4" x14ac:dyDescent="0.25">
      <c r="A180">
        <v>180</v>
      </c>
      <c r="B180">
        <f t="shared" si="6"/>
        <v>-0.88770453738708888</v>
      </c>
      <c r="C180">
        <f t="shared" si="7"/>
        <v>0.63119410591920666</v>
      </c>
      <c r="D180">
        <f t="shared" si="8"/>
        <v>-0.77562490976815157</v>
      </c>
    </row>
    <row r="181" spans="1:4" x14ac:dyDescent="0.25">
      <c r="A181">
        <v>181</v>
      </c>
      <c r="B181">
        <f t="shared" si="6"/>
        <v>-0.87511298366528623</v>
      </c>
      <c r="C181">
        <f t="shared" si="7"/>
        <v>0.64091013419409903</v>
      </c>
      <c r="D181">
        <f t="shared" si="8"/>
        <v>-0.76761591951138042</v>
      </c>
    </row>
    <row r="182" spans="1:4" x14ac:dyDescent="0.25">
      <c r="A182">
        <v>182</v>
      </c>
      <c r="B182">
        <f t="shared" si="6"/>
        <v>-0.86252142994348313</v>
      </c>
      <c r="C182">
        <f t="shared" si="7"/>
        <v>0.65052454928820946</v>
      </c>
      <c r="D182">
        <f t="shared" si="8"/>
        <v>-0.75948522748857461</v>
      </c>
    </row>
    <row r="183" spans="1:4" x14ac:dyDescent="0.25">
      <c r="A183">
        <v>183</v>
      </c>
      <c r="B183">
        <f t="shared" si="6"/>
        <v>-0.84992987622168048</v>
      </c>
      <c r="C183">
        <f t="shared" si="7"/>
        <v>0.66003582688284268</v>
      </c>
      <c r="D183">
        <f t="shared" si="8"/>
        <v>-0.75123412278136181</v>
      </c>
    </row>
    <row r="184" spans="1:4" x14ac:dyDescent="0.25">
      <c r="A184">
        <v>184</v>
      </c>
      <c r="B184">
        <f t="shared" si="6"/>
        <v>-0.83733832249987783</v>
      </c>
      <c r="C184">
        <f t="shared" si="7"/>
        <v>0.66944245901125288</v>
      </c>
      <c r="D184">
        <f t="shared" si="8"/>
        <v>-0.74286391356221293</v>
      </c>
    </row>
    <row r="185" spans="1:4" x14ac:dyDescent="0.25">
      <c r="A185">
        <v>185</v>
      </c>
      <c r="B185">
        <f t="shared" si="6"/>
        <v>-0.82474676877807473</v>
      </c>
      <c r="C185">
        <f t="shared" si="7"/>
        <v>0.67874295429772324</v>
      </c>
      <c r="D185">
        <f t="shared" si="8"/>
        <v>-0.73437592688703979</v>
      </c>
    </row>
    <row r="186" spans="1:4" x14ac:dyDescent="0.25">
      <c r="A186">
        <v>186</v>
      </c>
      <c r="B186">
        <f t="shared" si="6"/>
        <v>-0.81215521505627208</v>
      </c>
      <c r="C186">
        <f t="shared" si="7"/>
        <v>0.68793583819401527</v>
      </c>
      <c r="D186">
        <f t="shared" si="8"/>
        <v>-0.72577150848479688</v>
      </c>
    </row>
    <row r="187" spans="1:4" x14ac:dyDescent="0.25">
      <c r="A187">
        <v>187</v>
      </c>
      <c r="B187">
        <f t="shared" si="6"/>
        <v>-0.79956366133446943</v>
      </c>
      <c r="C187">
        <f t="shared" si="7"/>
        <v>0.69701965321315373</v>
      </c>
      <c r="D187">
        <f t="shared" si="8"/>
        <v>-0.71705202254412126</v>
      </c>
    </row>
    <row r="188" spans="1:4" x14ac:dyDescent="0.25">
      <c r="A188">
        <v>188</v>
      </c>
      <c r="B188">
        <f t="shared" si="6"/>
        <v>-0.78697210761266634</v>
      </c>
      <c r="C188">
        <f t="shared" si="7"/>
        <v>0.70599295916050209</v>
      </c>
      <c r="D188">
        <f t="shared" si="8"/>
        <v>-0.70821885149704789</v>
      </c>
    </row>
    <row r="189" spans="1:4" x14ac:dyDescent="0.25">
      <c r="A189">
        <v>189</v>
      </c>
      <c r="B189">
        <f t="shared" si="6"/>
        <v>-0.77438055389086369</v>
      </c>
      <c r="C189">
        <f t="shared" si="7"/>
        <v>0.7148543333620988</v>
      </c>
      <c r="D189">
        <f t="shared" si="8"/>
        <v>-0.69927339579983261</v>
      </c>
    </row>
    <row r="190" spans="1:4" x14ac:dyDescent="0.25">
      <c r="A190">
        <v>190</v>
      </c>
      <c r="B190">
        <f t="shared" si="6"/>
        <v>-0.76178900016906104</v>
      </c>
      <c r="C190">
        <f t="shared" si="7"/>
        <v>0.72360237089021584</v>
      </c>
      <c r="D190">
        <f t="shared" si="8"/>
        <v>-0.6902170737109149</v>
      </c>
    </row>
    <row r="191" spans="1:4" x14ac:dyDescent="0.25">
      <c r="A191">
        <v>191</v>
      </c>
      <c r="B191">
        <f t="shared" si="6"/>
        <v>-0.74919744644725794</v>
      </c>
      <c r="C191">
        <f t="shared" si="7"/>
        <v>0.73223568478610324</v>
      </c>
      <c r="D191">
        <f t="shared" si="8"/>
        <v>-0.6810513210660607</v>
      </c>
    </row>
    <row r="192" spans="1:4" x14ac:dyDescent="0.25">
      <c r="A192">
        <v>192</v>
      </c>
      <c r="B192">
        <f t="shared" si="6"/>
        <v>-0.73660589272545529</v>
      </c>
      <c r="C192">
        <f t="shared" si="7"/>
        <v>0.74075290627988322</v>
      </c>
      <c r="D192">
        <f t="shared" si="8"/>
        <v>-0.67177759105071866</v>
      </c>
    </row>
    <row r="193" spans="1:4" x14ac:dyDescent="0.25">
      <c r="A193">
        <v>193</v>
      </c>
      <c r="B193">
        <f t="shared" ref="B193:B256" si="9">-3.14159265358979+(A193-1)*0.0125915537218028</f>
        <v>-0.72401433900365264</v>
      </c>
      <c r="C193">
        <f t="shared" ref="C193:C256" si="10">1*COS(B193)+0</f>
        <v>0.74915268500756382</v>
      </c>
      <c r="D193">
        <f t="shared" ref="D193:D256" si="11">1*SIN(B193)+0+0*COS(B193)</f>
        <v>-0.66239735396962285</v>
      </c>
    </row>
    <row r="194" spans="1:4" x14ac:dyDescent="0.25">
      <c r="A194">
        <v>194</v>
      </c>
      <c r="B194">
        <f t="shared" si="9"/>
        <v>-0.71142278528184955</v>
      </c>
      <c r="C194">
        <f t="shared" si="10"/>
        <v>0.7574336892251321</v>
      </c>
      <c r="D194">
        <f t="shared" si="11"/>
        <v>-0.65291209701368369</v>
      </c>
    </row>
    <row r="195" spans="1:4" x14ac:dyDescent="0.25">
      <c r="A195">
        <v>195</v>
      </c>
      <c r="B195">
        <f t="shared" si="9"/>
        <v>-0.69883123156004689</v>
      </c>
      <c r="C195">
        <f t="shared" si="10"/>
        <v>0.76559460601969409</v>
      </c>
      <c r="D195">
        <f t="shared" si="11"/>
        <v>-0.64332332402420278</v>
      </c>
    </row>
    <row r="196" spans="1:4" x14ac:dyDescent="0.25">
      <c r="A196">
        <v>196</v>
      </c>
      <c r="B196">
        <f t="shared" si="9"/>
        <v>-0.6862396778382438</v>
      </c>
      <c r="C196">
        <f t="shared" si="10"/>
        <v>0.77363414151763321</v>
      </c>
      <c r="D196">
        <f t="shared" si="11"/>
        <v>-0.63363255525444295</v>
      </c>
    </row>
    <row r="197" spans="1:4" x14ac:dyDescent="0.25">
      <c r="A197">
        <v>197</v>
      </c>
      <c r="B197">
        <f t="shared" si="9"/>
        <v>-0.67364812411644115</v>
      </c>
      <c r="C197">
        <f t="shared" si="10"/>
        <v>0.78155102108974517</v>
      </c>
      <c r="D197">
        <f t="shared" si="11"/>
        <v>-0.62384132712860307</v>
      </c>
    </row>
    <row r="198" spans="1:4" x14ac:dyDescent="0.25">
      <c r="A198">
        <v>198</v>
      </c>
      <c r="B198">
        <f t="shared" si="9"/>
        <v>-0.6610565703946385</v>
      </c>
      <c r="C198">
        <f t="shared" si="10"/>
        <v>0.78934398955332641</v>
      </c>
      <c r="D198">
        <f t="shared" si="11"/>
        <v>-0.61395119199822235</v>
      </c>
    </row>
    <row r="199" spans="1:4" x14ac:dyDescent="0.25">
      <c r="A199">
        <v>199</v>
      </c>
      <c r="B199">
        <f t="shared" si="9"/>
        <v>-0.6484650166728354</v>
      </c>
      <c r="C199">
        <f t="shared" si="10"/>
        <v>0.79701181137117627</v>
      </c>
      <c r="D199">
        <f t="shared" si="11"/>
        <v>-0.60396371789606418</v>
      </c>
    </row>
    <row r="200" spans="1:4" x14ac:dyDescent="0.25">
      <c r="A200">
        <v>200</v>
      </c>
      <c r="B200">
        <f t="shared" si="9"/>
        <v>-0.63587346295103275</v>
      </c>
      <c r="C200">
        <f t="shared" si="10"/>
        <v>0.80455327084748429</v>
      </c>
      <c r="D200">
        <f t="shared" si="11"/>
        <v>-0.59388048828751272</v>
      </c>
    </row>
    <row r="201" spans="1:4" x14ac:dyDescent="0.25">
      <c r="A201">
        <v>201</v>
      </c>
      <c r="B201">
        <f t="shared" si="9"/>
        <v>-0.6232819092292301</v>
      </c>
      <c r="C201">
        <f t="shared" si="10"/>
        <v>0.81196717232057491</v>
      </c>
      <c r="D201">
        <f t="shared" si="11"/>
        <v>-0.58370310181952068</v>
      </c>
    </row>
    <row r="202" spans="1:4" x14ac:dyDescent="0.25">
      <c r="A202">
        <v>202</v>
      </c>
      <c r="B202">
        <f t="shared" si="9"/>
        <v>-0.61069035550742701</v>
      </c>
      <c r="C202">
        <f t="shared" si="10"/>
        <v>0.81925234035247285</v>
      </c>
      <c r="D202">
        <f t="shared" si="11"/>
        <v>-0.57343317206715205</v>
      </c>
    </row>
    <row r="203" spans="1:4" x14ac:dyDescent="0.25">
      <c r="A203">
        <v>203</v>
      </c>
      <c r="B203">
        <f t="shared" si="9"/>
        <v>-0.59809880178562436</v>
      </c>
      <c r="C203">
        <f t="shared" si="10"/>
        <v>0.82640761991526213</v>
      </c>
      <c r="D203">
        <f t="shared" si="11"/>
        <v>-0.56307232727775902</v>
      </c>
    </row>
    <row r="204" spans="1:4" x14ac:dyDescent="0.25">
      <c r="A204">
        <v>204</v>
      </c>
      <c r="B204">
        <f t="shared" si="9"/>
        <v>-0.58550724806382171</v>
      </c>
      <c r="C204">
        <f t="shared" si="10"/>
        <v>0.83343187657421181</v>
      </c>
      <c r="D204">
        <f t="shared" si="11"/>
        <v>-0.55262221011282897</v>
      </c>
    </row>
    <row r="205" spans="1:4" x14ac:dyDescent="0.25">
      <c r="A205">
        <v>205</v>
      </c>
      <c r="B205">
        <f t="shared" si="9"/>
        <v>-0.57291569434201861</v>
      </c>
      <c r="C205">
        <f t="shared" si="10"/>
        <v>0.84032399666763458</v>
      </c>
      <c r="D205">
        <f t="shared" si="11"/>
        <v>-0.54208447738755017</v>
      </c>
    </row>
    <row r="206" spans="1:4" x14ac:dyDescent="0.25">
      <c r="A206">
        <v>206</v>
      </c>
      <c r="B206">
        <f t="shared" si="9"/>
        <v>-0.56032414062021596</v>
      </c>
      <c r="C206">
        <f t="shared" si="10"/>
        <v>0.84708288748345095</v>
      </c>
      <c r="D206">
        <f t="shared" si="11"/>
        <v>-0.53146079980813188</v>
      </c>
    </row>
    <row r="207" spans="1:4" x14ac:dyDescent="0.25">
      <c r="A207">
        <v>207</v>
      </c>
      <c r="B207">
        <f t="shared" si="9"/>
        <v>-0.54773258689841331</v>
      </c>
      <c r="C207">
        <f t="shared" si="10"/>
        <v>0.8537074774324358</v>
      </c>
      <c r="D207">
        <f t="shared" si="11"/>
        <v>-0.52075286170692059</v>
      </c>
    </row>
    <row r="208" spans="1:4" x14ac:dyDescent="0.25">
      <c r="A208">
        <v>208</v>
      </c>
      <c r="B208">
        <f t="shared" si="9"/>
        <v>-0.53514103317661021</v>
      </c>
      <c r="C208">
        <f t="shared" si="10"/>
        <v>0.86019671621811211</v>
      </c>
      <c r="D208">
        <f t="shared" si="11"/>
        <v>-0.50996236077535817</v>
      </c>
    </row>
    <row r="209" spans="1:4" x14ac:dyDescent="0.25">
      <c r="A209">
        <v>209</v>
      </c>
      <c r="B209">
        <f t="shared" si="9"/>
        <v>-0.52254947945480756</v>
      </c>
      <c r="C209">
        <f t="shared" si="10"/>
        <v>0.86654957500327034</v>
      </c>
      <c r="D209">
        <f t="shared" si="11"/>
        <v>-0.49909100779482252</v>
      </c>
    </row>
    <row r="210" spans="1:4" x14ac:dyDescent="0.25">
      <c r="A210">
        <v>210</v>
      </c>
      <c r="B210">
        <f t="shared" si="9"/>
        <v>-0.50995792573300491</v>
      </c>
      <c r="C210">
        <f t="shared" si="10"/>
        <v>0.87276504657308618</v>
      </c>
      <c r="D210">
        <f t="shared" si="11"/>
        <v>-0.48814052636538874</v>
      </c>
    </row>
    <row r="211" spans="1:4" x14ac:dyDescent="0.25">
      <c r="A211">
        <v>211</v>
      </c>
      <c r="B211">
        <f t="shared" si="9"/>
        <v>-0.49736637201120182</v>
      </c>
      <c r="C211">
        <f t="shared" si="10"/>
        <v>0.87884214549480955</v>
      </c>
      <c r="D211">
        <f t="shared" si="11"/>
        <v>-0.47711265263256231</v>
      </c>
    </row>
    <row r="212" spans="1:4" x14ac:dyDescent="0.25">
      <c r="A212">
        <v>212</v>
      </c>
      <c r="B212">
        <f t="shared" si="9"/>
        <v>-0.48477481828939917</v>
      </c>
      <c r="C212">
        <f t="shared" si="10"/>
        <v>0.88477990827399922</v>
      </c>
      <c r="D212">
        <f t="shared" si="11"/>
        <v>-0.46600913501202273</v>
      </c>
    </row>
    <row r="213" spans="1:4" x14ac:dyDescent="0.25">
      <c r="A213">
        <v>213</v>
      </c>
      <c r="B213">
        <f t="shared" si="9"/>
        <v>-0.47218326456759652</v>
      </c>
      <c r="C213">
        <f t="shared" si="10"/>
        <v>0.89057739350728138</v>
      </c>
      <c r="D213">
        <f t="shared" si="11"/>
        <v>-0.45483173391241832</v>
      </c>
    </row>
    <row r="214" spans="1:4" x14ac:dyDescent="0.25">
      <c r="A214">
        <v>214</v>
      </c>
      <c r="B214">
        <f t="shared" si="9"/>
        <v>-0.45959171084579342</v>
      </c>
      <c r="C214">
        <f t="shared" si="10"/>
        <v>0.89623368203160425</v>
      </c>
      <c r="D214">
        <f t="shared" si="11"/>
        <v>-0.44358222145626325</v>
      </c>
    </row>
    <row r="215" spans="1:4" x14ac:dyDescent="0.25">
      <c r="A215">
        <v>215</v>
      </c>
      <c r="B215">
        <f t="shared" si="9"/>
        <v>-0.44700015712399077</v>
      </c>
      <c r="C215">
        <f t="shared" si="10"/>
        <v>0.90174787706996573</v>
      </c>
      <c r="D215">
        <f t="shared" si="11"/>
        <v>-0.43226238119897725</v>
      </c>
    </row>
    <row r="216" spans="1:4" x14ac:dyDescent="0.25">
      <c r="A216">
        <v>216</v>
      </c>
      <c r="B216">
        <f t="shared" si="9"/>
        <v>-0.43440860340218812</v>
      </c>
      <c r="C216">
        <f t="shared" si="10"/>
        <v>0.907119104373595</v>
      </c>
      <c r="D216">
        <f t="shared" si="11"/>
        <v>-0.4208740078461094</v>
      </c>
    </row>
    <row r="217" spans="1:4" x14ac:dyDescent="0.25">
      <c r="A217">
        <v>217</v>
      </c>
      <c r="B217">
        <f t="shared" si="9"/>
        <v>-0.42181704968038503</v>
      </c>
      <c r="C217">
        <f t="shared" si="10"/>
        <v>0.91234651236055886</v>
      </c>
      <c r="D217">
        <f t="shared" si="11"/>
        <v>-0.40941890696879712</v>
      </c>
    </row>
    <row r="218" spans="1:4" x14ac:dyDescent="0.25">
      <c r="A218">
        <v>218</v>
      </c>
      <c r="B218">
        <f t="shared" si="9"/>
        <v>-0.40922549595858237</v>
      </c>
      <c r="C218">
        <f t="shared" si="10"/>
        <v>0.91742927225077642</v>
      </c>
      <c r="D218">
        <f t="shared" si="11"/>
        <v>-0.39789889471750334</v>
      </c>
    </row>
    <row r="219" spans="1:4" x14ac:dyDescent="0.25">
      <c r="A219">
        <v>219</v>
      </c>
      <c r="B219">
        <f t="shared" si="9"/>
        <v>-0.39663394223677972</v>
      </c>
      <c r="C219">
        <f t="shared" si="10"/>
        <v>0.92236657819741819</v>
      </c>
      <c r="D219">
        <f t="shared" si="11"/>
        <v>-0.38631579753407186</v>
      </c>
    </row>
    <row r="220" spans="1:4" x14ac:dyDescent="0.25">
      <c r="A220">
        <v>220</v>
      </c>
      <c r="B220">
        <f t="shared" si="9"/>
        <v>-0.38404238851497663</v>
      </c>
      <c r="C220">
        <f t="shared" si="10"/>
        <v>0.92715764741466955</v>
      </c>
      <c r="D220">
        <f t="shared" si="11"/>
        <v>-0.37467145186215534</v>
      </c>
    </row>
    <row r="221" spans="1:4" x14ac:dyDescent="0.25">
      <c r="A221">
        <v>221</v>
      </c>
      <c r="B221">
        <f t="shared" si="9"/>
        <v>-0.37145083479317398</v>
      </c>
      <c r="C221">
        <f t="shared" si="10"/>
        <v>0.93180172030183628</v>
      </c>
      <c r="D221">
        <f t="shared" si="11"/>
        <v>-0.3629677038560572</v>
      </c>
    </row>
    <row r="222" spans="1:4" x14ac:dyDescent="0.25">
      <c r="A222">
        <v>222</v>
      </c>
      <c r="B222">
        <f t="shared" si="9"/>
        <v>-0.35885928107137133</v>
      </c>
      <c r="C222">
        <f t="shared" si="10"/>
        <v>0.9362980605637774</v>
      </c>
      <c r="D222">
        <f t="shared" si="11"/>
        <v>-0.35120640908803058</v>
      </c>
    </row>
    <row r="223" spans="1:4" x14ac:dyDescent="0.25">
      <c r="A223">
        <v>223</v>
      </c>
      <c r="B223">
        <f t="shared" si="9"/>
        <v>-0.34626772734956823</v>
      </c>
      <c r="C223">
        <f t="shared" si="10"/>
        <v>0.94064595532763984</v>
      </c>
      <c r="D223">
        <f t="shared" si="11"/>
        <v>-0.3393894322540873</v>
      </c>
    </row>
    <row r="224" spans="1:4" x14ac:dyDescent="0.25">
      <c r="A224">
        <v>224</v>
      </c>
      <c r="B224">
        <f t="shared" si="9"/>
        <v>-0.33367617362776558</v>
      </c>
      <c r="C224">
        <f t="shared" si="10"/>
        <v>0.94484471525588132</v>
      </c>
      <c r="D224">
        <f t="shared" si="11"/>
        <v>-0.32751864687836102</v>
      </c>
    </row>
    <row r="225" spans="1:4" x14ac:dyDescent="0.25">
      <c r="A225">
        <v>225</v>
      </c>
      <c r="B225">
        <f t="shared" si="9"/>
        <v>-0.32108461990596293</v>
      </c>
      <c r="C225">
        <f t="shared" si="10"/>
        <v>0.94889367465556163</v>
      </c>
      <c r="D225">
        <f t="shared" si="11"/>
        <v>-0.31559593501606631</v>
      </c>
    </row>
    <row r="226" spans="1:4" x14ac:dyDescent="0.25">
      <c r="A226">
        <v>226</v>
      </c>
      <c r="B226">
        <f t="shared" si="9"/>
        <v>-0.30849306618415984</v>
      </c>
      <c r="C226">
        <f t="shared" si="10"/>
        <v>0.95279219158388506</v>
      </c>
      <c r="D226">
        <f t="shared" si="11"/>
        <v>-0.30362318695510926</v>
      </c>
    </row>
    <row r="227" spans="1:4" x14ac:dyDescent="0.25">
      <c r="A227">
        <v>227</v>
      </c>
      <c r="B227">
        <f t="shared" si="9"/>
        <v>-0.29590151246235719</v>
      </c>
      <c r="C227">
        <f t="shared" si="10"/>
        <v>0.9565396479499767</v>
      </c>
      <c r="D227">
        <f t="shared" si="11"/>
        <v>-0.29160230091639305</v>
      </c>
    </row>
    <row r="228" spans="1:4" x14ac:dyDescent="0.25">
      <c r="A228">
        <v>228</v>
      </c>
      <c r="B228">
        <f t="shared" si="9"/>
        <v>-0.28330995874055453</v>
      </c>
      <c r="C228">
        <f t="shared" si="10"/>
        <v>0.96013544961287856</v>
      </c>
      <c r="D228">
        <f t="shared" si="11"/>
        <v>-0.27953518275286143</v>
      </c>
    </row>
    <row r="229" spans="1:4" x14ac:dyDescent="0.25">
      <c r="A229">
        <v>229</v>
      </c>
      <c r="B229">
        <f t="shared" si="9"/>
        <v>-0.27071840501875144</v>
      </c>
      <c r="C229">
        <f t="shared" si="10"/>
        <v>0.96357902647574722</v>
      </c>
      <c r="D229">
        <f t="shared" si="11"/>
        <v>-0.26742374564733634</v>
      </c>
    </row>
    <row r="230" spans="1:4" x14ac:dyDescent="0.25">
      <c r="A230">
        <v>230</v>
      </c>
      <c r="B230">
        <f t="shared" si="9"/>
        <v>-0.25812685129694879</v>
      </c>
      <c r="C230">
        <f t="shared" si="10"/>
        <v>0.96686983257623993</v>
      </c>
      <c r="D230">
        <f t="shared" si="11"/>
        <v>-0.25526990980919356</v>
      </c>
    </row>
    <row r="231" spans="1:4" x14ac:dyDescent="0.25">
      <c r="A231">
        <v>231</v>
      </c>
      <c r="B231">
        <f t="shared" si="9"/>
        <v>-0.24553529757514614</v>
      </c>
      <c r="C231">
        <f t="shared" si="10"/>
        <v>0.97000734617307449</v>
      </c>
      <c r="D231">
        <f t="shared" si="11"/>
        <v>-0.24307560216992019</v>
      </c>
    </row>
    <row r="232" spans="1:4" x14ac:dyDescent="0.25">
      <c r="A232">
        <v>232</v>
      </c>
      <c r="B232">
        <f t="shared" si="9"/>
        <v>-0.23294374385334304</v>
      </c>
      <c r="C232">
        <f t="shared" si="10"/>
        <v>0.97299106982874872</v>
      </c>
      <c r="D232">
        <f t="shared" si="11"/>
        <v>-0.23084275607761018</v>
      </c>
    </row>
    <row r="233" spans="1:4" x14ac:dyDescent="0.25">
      <c r="A233">
        <v>233</v>
      </c>
      <c r="B233">
        <f t="shared" si="9"/>
        <v>-0.22035219013154039</v>
      </c>
      <c r="C233">
        <f t="shared" si="10"/>
        <v>0.97582053048840656</v>
      </c>
      <c r="D233">
        <f t="shared" si="11"/>
        <v>-0.21857331099044294</v>
      </c>
    </row>
    <row r="234" spans="1:4" x14ac:dyDescent="0.25">
      <c r="A234">
        <v>234</v>
      </c>
      <c r="B234">
        <f t="shared" si="9"/>
        <v>-0.20776063640973774</v>
      </c>
      <c r="C234">
        <f t="shared" si="10"/>
        <v>0.97849527955483873</v>
      </c>
      <c r="D234">
        <f t="shared" si="11"/>
        <v>-0.206269212169189</v>
      </c>
    </row>
    <row r="235" spans="1:4" x14ac:dyDescent="0.25">
      <c r="A235">
        <v>235</v>
      </c>
      <c r="B235">
        <f t="shared" si="9"/>
        <v>-0.19516908268793465</v>
      </c>
      <c r="C235">
        <f t="shared" si="10"/>
        <v>0.9810148929596062</v>
      </c>
      <c r="D235">
        <f t="shared" si="11"/>
        <v>-0.1939324103687996</v>
      </c>
    </row>
    <row r="236" spans="1:4" x14ac:dyDescent="0.25">
      <c r="A236">
        <v>236</v>
      </c>
      <c r="B236">
        <f t="shared" si="9"/>
        <v>-0.182577528966132</v>
      </c>
      <c r="C236">
        <f t="shared" si="10"/>
        <v>0.98337897123027274</v>
      </c>
      <c r="D236">
        <f t="shared" si="11"/>
        <v>-0.18156486152912546</v>
      </c>
    </row>
    <row r="237" spans="1:4" x14ac:dyDescent="0.25">
      <c r="A237">
        <v>237</v>
      </c>
      <c r="B237">
        <f t="shared" si="9"/>
        <v>-0.16998597524432935</v>
      </c>
      <c r="C237">
        <f t="shared" si="10"/>
        <v>0.98558713955374089</v>
      </c>
      <c r="D237">
        <f t="shared" si="11"/>
        <v>-0.16916852646480929</v>
      </c>
    </row>
    <row r="238" spans="1:4" x14ac:dyDescent="0.25">
      <c r="A238">
        <v>238</v>
      </c>
      <c r="B238">
        <f t="shared" si="9"/>
        <v>-0.15739442152252625</v>
      </c>
      <c r="C238">
        <f t="shared" si="10"/>
        <v>0.98763904783567602</v>
      </c>
      <c r="D238">
        <f t="shared" si="11"/>
        <v>-0.15674537055440954</v>
      </c>
    </row>
    <row r="239" spans="1:4" x14ac:dyDescent="0.25">
      <c r="A239">
        <v>239</v>
      </c>
      <c r="B239">
        <f t="shared" si="9"/>
        <v>-0.1448028678007236</v>
      </c>
      <c r="C239">
        <f t="shared" si="10"/>
        <v>0.98953437075601203</v>
      </c>
      <c r="D239">
        <f t="shared" si="11"/>
        <v>-0.14429736342880053</v>
      </c>
    </row>
    <row r="240" spans="1:4" x14ac:dyDescent="0.25">
      <c r="A240">
        <v>240</v>
      </c>
      <c r="B240">
        <f t="shared" si="9"/>
        <v>-0.13221131407892095</v>
      </c>
      <c r="C240">
        <f t="shared" si="10"/>
        <v>0.99127280782052929</v>
      </c>
      <c r="D240">
        <f t="shared" si="11"/>
        <v>-0.13182647865889446</v>
      </c>
    </row>
    <row r="241" spans="1:4" x14ac:dyDescent="0.25">
      <c r="A241">
        <v>241</v>
      </c>
      <c r="B241">
        <f t="shared" si="9"/>
        <v>-0.11961976035711785</v>
      </c>
      <c r="C241">
        <f t="shared" si="10"/>
        <v>0.99285408340849701</v>
      </c>
      <c r="D241">
        <f t="shared" si="11"/>
        <v>-0.11933469344274253</v>
      </c>
    </row>
    <row r="242" spans="1:4" x14ac:dyDescent="0.25">
      <c r="A242">
        <v>242</v>
      </c>
      <c r="B242">
        <f t="shared" si="9"/>
        <v>-0.1070282066353152</v>
      </c>
      <c r="C242">
        <f t="shared" si="10"/>
        <v>0.99427794681637061</v>
      </c>
      <c r="D242">
        <f t="shared" si="11"/>
        <v>-0.1068239882920613</v>
      </c>
    </row>
    <row r="243" spans="1:4" x14ac:dyDescent="0.25">
      <c r="A243">
        <v>243</v>
      </c>
      <c r="B243">
        <f t="shared" si="9"/>
        <v>-9.4436652913512553E-2</v>
      </c>
      <c r="C243">
        <f t="shared" si="10"/>
        <v>0.99554417229754077</v>
      </c>
      <c r="D243">
        <f t="shared" si="11"/>
        <v>-9.4296346718229507E-2</v>
      </c>
    </row>
    <row r="244" spans="1:4" x14ac:dyDescent="0.25">
      <c r="A244">
        <v>244</v>
      </c>
      <c r="B244">
        <f t="shared" si="9"/>
        <v>-8.1845099191709458E-2</v>
      </c>
      <c r="C244">
        <f t="shared" si="10"/>
        <v>0.99665255909812334</v>
      </c>
      <c r="D244">
        <f t="shared" si="11"/>
        <v>-8.1753754917813268E-2</v>
      </c>
    </row>
    <row r="245" spans="1:4" x14ac:dyDescent="0.25">
      <c r="A245">
        <v>245</v>
      </c>
      <c r="B245">
        <f t="shared" si="9"/>
        <v>-6.9253545469906808E-2</v>
      </c>
      <c r="C245">
        <f t="shared" si="10"/>
        <v>0.99760293148878842</v>
      </c>
      <c r="D245">
        <f t="shared" si="11"/>
        <v>-6.919820145766567E-2</v>
      </c>
    </row>
    <row r="246" spans="1:4" x14ac:dyDescent="0.25">
      <c r="A246">
        <v>246</v>
      </c>
      <c r="B246">
        <f t="shared" si="9"/>
        <v>-5.6661991748104157E-2</v>
      </c>
      <c r="C246">
        <f t="shared" si="10"/>
        <v>0.99839513879262165</v>
      </c>
      <c r="D246">
        <f t="shared" si="11"/>
        <v>-5.6631676959646479E-2</v>
      </c>
    </row>
    <row r="247" spans="1:4" x14ac:dyDescent="0.25">
      <c r="A247">
        <v>247</v>
      </c>
      <c r="B247">
        <f t="shared" si="9"/>
        <v>-4.4070438026301062E-2</v>
      </c>
      <c r="C247">
        <f t="shared" si="10"/>
        <v>0.99902905540901266</v>
      </c>
      <c r="D247">
        <f t="shared" si="11"/>
        <v>-4.4056173785020115E-2</v>
      </c>
    </row>
    <row r="248" spans="1:4" x14ac:dyDescent="0.25">
      <c r="A248">
        <v>248</v>
      </c>
      <c r="B248">
        <f t="shared" si="9"/>
        <v>-3.1478884304498411E-2</v>
      </c>
      <c r="C248">
        <f t="shared" si="10"/>
        <v>0.99950458083356886</v>
      </c>
      <c r="D248">
        <f t="shared" si="11"/>
        <v>-3.1473685718577782E-2</v>
      </c>
    </row>
    <row r="249" spans="1:4" x14ac:dyDescent="0.25">
      <c r="A249">
        <v>249</v>
      </c>
      <c r="B249">
        <f t="shared" si="9"/>
        <v>-1.888733058269576E-2</v>
      </c>
      <c r="C249">
        <f t="shared" si="10"/>
        <v>0.9998216396740498</v>
      </c>
      <c r="D249">
        <f t="shared" si="11"/>
        <v>-1.8886207652529921E-2</v>
      </c>
    </row>
    <row r="250" spans="1:4" x14ac:dyDescent="0.25">
      <c r="A250">
        <v>250</v>
      </c>
      <c r="B250">
        <f t="shared" si="9"/>
        <v>-6.2957768608926656E-3</v>
      </c>
      <c r="C250">
        <f t="shared" si="10"/>
        <v>0.99998018166232039</v>
      </c>
      <c r="D250">
        <f t="shared" si="11"/>
        <v>-6.2957352702271195E-3</v>
      </c>
    </row>
    <row r="251" spans="1:4" x14ac:dyDescent="0.25">
      <c r="A251">
        <v>251</v>
      </c>
      <c r="B251">
        <f t="shared" si="9"/>
        <v>6.2957768609099851E-3</v>
      </c>
      <c r="C251">
        <f t="shared" si="10"/>
        <v>0.99998018166232028</v>
      </c>
      <c r="D251">
        <f t="shared" si="11"/>
        <v>6.295735270244439E-3</v>
      </c>
    </row>
    <row r="252" spans="1:4" x14ac:dyDescent="0.25">
      <c r="A252">
        <v>252</v>
      </c>
      <c r="B252">
        <f t="shared" si="9"/>
        <v>1.8887330582712636E-2</v>
      </c>
      <c r="C252">
        <f t="shared" si="10"/>
        <v>0.99982163967404947</v>
      </c>
      <c r="D252">
        <f t="shared" si="11"/>
        <v>1.8886207652546793E-2</v>
      </c>
    </row>
    <row r="253" spans="1:4" x14ac:dyDescent="0.25">
      <c r="A253">
        <v>253</v>
      </c>
      <c r="B253">
        <f t="shared" si="9"/>
        <v>3.1478884304515731E-2</v>
      </c>
      <c r="C253">
        <f t="shared" si="10"/>
        <v>0.9995045808335683</v>
      </c>
      <c r="D253">
        <f t="shared" si="11"/>
        <v>3.1473685718595094E-2</v>
      </c>
    </row>
    <row r="254" spans="1:4" x14ac:dyDescent="0.25">
      <c r="A254">
        <v>254</v>
      </c>
      <c r="B254">
        <f t="shared" si="9"/>
        <v>4.4070438026318381E-2</v>
      </c>
      <c r="C254">
        <f t="shared" si="10"/>
        <v>0.99902905540901188</v>
      </c>
      <c r="D254">
        <f t="shared" si="11"/>
        <v>4.4056173785037421E-2</v>
      </c>
    </row>
    <row r="255" spans="1:4" x14ac:dyDescent="0.25">
      <c r="A255">
        <v>255</v>
      </c>
      <c r="B255">
        <f t="shared" si="9"/>
        <v>5.6661991748121032E-2</v>
      </c>
      <c r="C255">
        <f t="shared" si="10"/>
        <v>0.99839513879262065</v>
      </c>
      <c r="D255">
        <f t="shared" si="11"/>
        <v>5.6631676959663327E-2</v>
      </c>
    </row>
    <row r="256" spans="1:4" x14ac:dyDescent="0.25">
      <c r="A256">
        <v>256</v>
      </c>
      <c r="B256">
        <f t="shared" si="9"/>
        <v>6.9253545469924127E-2</v>
      </c>
      <c r="C256">
        <f t="shared" si="10"/>
        <v>0.9976029314887872</v>
      </c>
      <c r="D256">
        <f t="shared" si="11"/>
        <v>6.9198201457682948E-2</v>
      </c>
    </row>
    <row r="257" spans="1:4" x14ac:dyDescent="0.25">
      <c r="A257">
        <v>257</v>
      </c>
      <c r="B257">
        <f t="shared" ref="B257:B320" si="12">-3.14159265358979+(A257-1)*0.0125915537218028</f>
        <v>8.1845099191726778E-2</v>
      </c>
      <c r="C257">
        <f t="shared" ref="C257:C320" si="13">1*COS(B257)+0</f>
        <v>0.99665255909812189</v>
      </c>
      <c r="D257">
        <f t="shared" ref="D257:D320" si="14">1*SIN(B257)+0+0*COS(B257)</f>
        <v>8.1753754917830532E-2</v>
      </c>
    </row>
    <row r="258" spans="1:4" x14ac:dyDescent="0.25">
      <c r="A258">
        <v>258</v>
      </c>
      <c r="B258">
        <f t="shared" si="12"/>
        <v>9.4436652913529429E-2</v>
      </c>
      <c r="C258">
        <f t="shared" si="13"/>
        <v>0.99554417229753911</v>
      </c>
      <c r="D258">
        <f t="shared" si="14"/>
        <v>9.4296346718246313E-2</v>
      </c>
    </row>
    <row r="259" spans="1:4" x14ac:dyDescent="0.25">
      <c r="A259">
        <v>259</v>
      </c>
      <c r="B259">
        <f t="shared" si="12"/>
        <v>0.10702820663533252</v>
      </c>
      <c r="C259">
        <f t="shared" si="13"/>
        <v>0.99427794681636883</v>
      </c>
      <c r="D259">
        <f t="shared" si="14"/>
        <v>0.10682398829207852</v>
      </c>
    </row>
    <row r="260" spans="1:4" x14ac:dyDescent="0.25">
      <c r="A260">
        <v>260</v>
      </c>
      <c r="B260">
        <f t="shared" si="12"/>
        <v>0.11961976035713517</v>
      </c>
      <c r="C260">
        <f t="shared" si="13"/>
        <v>0.9928540834084949</v>
      </c>
      <c r="D260">
        <f t="shared" si="14"/>
        <v>0.11933469344275972</v>
      </c>
    </row>
    <row r="261" spans="1:4" x14ac:dyDescent="0.25">
      <c r="A261">
        <v>261</v>
      </c>
      <c r="B261">
        <f t="shared" si="12"/>
        <v>0.13221131407893782</v>
      </c>
      <c r="C261">
        <f t="shared" si="13"/>
        <v>0.99127280782052707</v>
      </c>
      <c r="D261">
        <f t="shared" si="14"/>
        <v>0.13182647865891117</v>
      </c>
    </row>
    <row r="262" spans="1:4" x14ac:dyDescent="0.25">
      <c r="A262">
        <v>262</v>
      </c>
      <c r="B262">
        <f t="shared" si="12"/>
        <v>0.14480286780074092</v>
      </c>
      <c r="C262">
        <f t="shared" si="13"/>
        <v>0.98953437075600947</v>
      </c>
      <c r="D262">
        <f t="shared" si="14"/>
        <v>0.14429736342881769</v>
      </c>
    </row>
    <row r="263" spans="1:4" x14ac:dyDescent="0.25">
      <c r="A263">
        <v>263</v>
      </c>
      <c r="B263">
        <f t="shared" si="12"/>
        <v>0.15739442152254357</v>
      </c>
      <c r="C263">
        <f t="shared" si="13"/>
        <v>0.98763904783567336</v>
      </c>
      <c r="D263">
        <f t="shared" si="14"/>
        <v>0.15674537055442664</v>
      </c>
    </row>
    <row r="264" spans="1:4" x14ac:dyDescent="0.25">
      <c r="A264">
        <v>264</v>
      </c>
      <c r="B264">
        <f t="shared" si="12"/>
        <v>0.16998597524434622</v>
      </c>
      <c r="C264">
        <f t="shared" si="13"/>
        <v>0.985587139553738</v>
      </c>
      <c r="D264">
        <f t="shared" si="14"/>
        <v>0.16916852646482591</v>
      </c>
    </row>
    <row r="265" spans="1:4" x14ac:dyDescent="0.25">
      <c r="A265">
        <v>265</v>
      </c>
      <c r="B265">
        <f t="shared" si="12"/>
        <v>0.18257752896614932</v>
      </c>
      <c r="C265">
        <f t="shared" si="13"/>
        <v>0.98337897123026952</v>
      </c>
      <c r="D265">
        <f t="shared" si="14"/>
        <v>0.1815648615291425</v>
      </c>
    </row>
    <row r="266" spans="1:4" x14ac:dyDescent="0.25">
      <c r="A266">
        <v>266</v>
      </c>
      <c r="B266">
        <f t="shared" si="12"/>
        <v>0.19516908268795197</v>
      </c>
      <c r="C266">
        <f t="shared" si="13"/>
        <v>0.98101489295960276</v>
      </c>
      <c r="D266">
        <f t="shared" si="14"/>
        <v>0.19393241036881659</v>
      </c>
    </row>
    <row r="267" spans="1:4" x14ac:dyDescent="0.25">
      <c r="A267">
        <v>267</v>
      </c>
      <c r="B267">
        <f t="shared" si="12"/>
        <v>0.20776063640975462</v>
      </c>
      <c r="C267">
        <f t="shared" si="13"/>
        <v>0.97849527955483528</v>
      </c>
      <c r="D267">
        <f t="shared" si="14"/>
        <v>0.20626921216920552</v>
      </c>
    </row>
    <row r="268" spans="1:4" x14ac:dyDescent="0.25">
      <c r="A268">
        <v>268</v>
      </c>
      <c r="B268">
        <f t="shared" si="12"/>
        <v>0.22035219013155771</v>
      </c>
      <c r="C268">
        <f t="shared" si="13"/>
        <v>0.97582053048840278</v>
      </c>
      <c r="D268">
        <f t="shared" si="14"/>
        <v>0.21857331099045985</v>
      </c>
    </row>
    <row r="269" spans="1:4" x14ac:dyDescent="0.25">
      <c r="A269">
        <v>269</v>
      </c>
      <c r="B269">
        <f t="shared" si="12"/>
        <v>0.23294374385336036</v>
      </c>
      <c r="C269">
        <f t="shared" si="13"/>
        <v>0.97299106982874473</v>
      </c>
      <c r="D269">
        <f t="shared" si="14"/>
        <v>0.23084275607762703</v>
      </c>
    </row>
    <row r="270" spans="1:4" x14ac:dyDescent="0.25">
      <c r="A270">
        <v>270</v>
      </c>
      <c r="B270">
        <f t="shared" si="12"/>
        <v>0.24553529757516301</v>
      </c>
      <c r="C270">
        <f t="shared" si="13"/>
        <v>0.97000734617307038</v>
      </c>
      <c r="D270">
        <f t="shared" si="14"/>
        <v>0.24307560216993654</v>
      </c>
    </row>
    <row r="271" spans="1:4" x14ac:dyDescent="0.25">
      <c r="A271">
        <v>271</v>
      </c>
      <c r="B271">
        <f t="shared" si="12"/>
        <v>0.25812685129696611</v>
      </c>
      <c r="C271">
        <f t="shared" si="13"/>
        <v>0.96686983257623549</v>
      </c>
      <c r="D271">
        <f t="shared" si="14"/>
        <v>0.25526990980921033</v>
      </c>
    </row>
    <row r="272" spans="1:4" x14ac:dyDescent="0.25">
      <c r="A272">
        <v>272</v>
      </c>
      <c r="B272">
        <f t="shared" si="12"/>
        <v>0.27071840501876876</v>
      </c>
      <c r="C272">
        <f t="shared" si="13"/>
        <v>0.96357902647574256</v>
      </c>
      <c r="D272">
        <f t="shared" si="14"/>
        <v>0.267423745647353</v>
      </c>
    </row>
    <row r="273" spans="1:4" x14ac:dyDescent="0.25">
      <c r="A273">
        <v>273</v>
      </c>
      <c r="B273">
        <f t="shared" si="12"/>
        <v>0.28330995874057141</v>
      </c>
      <c r="C273">
        <f t="shared" si="13"/>
        <v>0.96013544961287378</v>
      </c>
      <c r="D273">
        <f t="shared" si="14"/>
        <v>0.27953518275287759</v>
      </c>
    </row>
    <row r="274" spans="1:4" x14ac:dyDescent="0.25">
      <c r="A274">
        <v>274</v>
      </c>
      <c r="B274">
        <f t="shared" si="12"/>
        <v>0.29590151246237451</v>
      </c>
      <c r="C274">
        <f t="shared" si="13"/>
        <v>0.95653964794997159</v>
      </c>
      <c r="D274">
        <f t="shared" si="14"/>
        <v>0.29160230091640965</v>
      </c>
    </row>
    <row r="275" spans="1:4" x14ac:dyDescent="0.25">
      <c r="A275">
        <v>275</v>
      </c>
      <c r="B275">
        <f t="shared" si="12"/>
        <v>0.30849306618417716</v>
      </c>
      <c r="C275">
        <f t="shared" si="13"/>
        <v>0.95279219158387984</v>
      </c>
      <c r="D275">
        <f t="shared" si="14"/>
        <v>0.3036231869551258</v>
      </c>
    </row>
    <row r="276" spans="1:4" x14ac:dyDescent="0.25">
      <c r="A276">
        <v>276</v>
      </c>
      <c r="B276">
        <f t="shared" si="12"/>
        <v>0.32108461990597981</v>
      </c>
      <c r="C276">
        <f t="shared" si="13"/>
        <v>0.9488936746555563</v>
      </c>
      <c r="D276">
        <f t="shared" si="14"/>
        <v>0.3155959350160823</v>
      </c>
    </row>
    <row r="277" spans="1:4" x14ac:dyDescent="0.25">
      <c r="A277">
        <v>277</v>
      </c>
      <c r="B277">
        <f t="shared" si="12"/>
        <v>0.3336761736277829</v>
      </c>
      <c r="C277">
        <f t="shared" si="13"/>
        <v>0.94484471525587566</v>
      </c>
      <c r="D277">
        <f t="shared" si="14"/>
        <v>0.3275186468783774</v>
      </c>
    </row>
    <row r="278" spans="1:4" x14ac:dyDescent="0.25">
      <c r="A278">
        <v>278</v>
      </c>
      <c r="B278">
        <f t="shared" si="12"/>
        <v>0.34626772734958555</v>
      </c>
      <c r="C278">
        <f t="shared" si="13"/>
        <v>0.94064595532763395</v>
      </c>
      <c r="D278">
        <f t="shared" si="14"/>
        <v>0.33938943225410362</v>
      </c>
    </row>
    <row r="279" spans="1:4" x14ac:dyDescent="0.25">
      <c r="A279">
        <v>279</v>
      </c>
      <c r="B279">
        <f t="shared" si="12"/>
        <v>0.3588592810713882</v>
      </c>
      <c r="C279">
        <f t="shared" si="13"/>
        <v>0.93629806056377141</v>
      </c>
      <c r="D279">
        <f t="shared" si="14"/>
        <v>0.35120640908804635</v>
      </c>
    </row>
    <row r="280" spans="1:4" x14ac:dyDescent="0.25">
      <c r="A280">
        <v>280</v>
      </c>
      <c r="B280">
        <f t="shared" si="12"/>
        <v>0.3714508347931913</v>
      </c>
      <c r="C280">
        <f t="shared" si="13"/>
        <v>0.93180172030183006</v>
      </c>
      <c r="D280">
        <f t="shared" si="14"/>
        <v>0.36296770385607335</v>
      </c>
    </row>
    <row r="281" spans="1:4" x14ac:dyDescent="0.25">
      <c r="A281">
        <v>281</v>
      </c>
      <c r="B281">
        <f t="shared" si="12"/>
        <v>0.38404238851499395</v>
      </c>
      <c r="C281">
        <f t="shared" si="13"/>
        <v>0.927157647414663</v>
      </c>
      <c r="D281">
        <f t="shared" si="14"/>
        <v>0.37467145186217138</v>
      </c>
    </row>
    <row r="282" spans="1:4" x14ac:dyDescent="0.25">
      <c r="A282">
        <v>282</v>
      </c>
      <c r="B282">
        <f t="shared" si="12"/>
        <v>0.3966339422367966</v>
      </c>
      <c r="C282">
        <f t="shared" si="13"/>
        <v>0.92236657819741175</v>
      </c>
      <c r="D282">
        <f t="shared" si="14"/>
        <v>0.3863157975340874</v>
      </c>
    </row>
    <row r="283" spans="1:4" x14ac:dyDescent="0.25">
      <c r="A283">
        <v>283</v>
      </c>
      <c r="B283">
        <f t="shared" si="12"/>
        <v>0.40922549595859969</v>
      </c>
      <c r="C283">
        <f t="shared" si="13"/>
        <v>0.91742927225076953</v>
      </c>
      <c r="D283">
        <f t="shared" si="14"/>
        <v>0.39789889471751921</v>
      </c>
    </row>
    <row r="284" spans="1:4" x14ac:dyDescent="0.25">
      <c r="A284">
        <v>284</v>
      </c>
      <c r="B284">
        <f t="shared" si="12"/>
        <v>0.42181704968040235</v>
      </c>
      <c r="C284">
        <f t="shared" si="13"/>
        <v>0.91234651236055175</v>
      </c>
      <c r="D284">
        <f t="shared" si="14"/>
        <v>0.40941890696881295</v>
      </c>
    </row>
    <row r="285" spans="1:4" x14ac:dyDescent="0.25">
      <c r="A285">
        <v>285</v>
      </c>
      <c r="B285">
        <f t="shared" si="12"/>
        <v>0.434408603402205</v>
      </c>
      <c r="C285">
        <f t="shared" si="13"/>
        <v>0.90711910437358789</v>
      </c>
      <c r="D285">
        <f t="shared" si="14"/>
        <v>0.42087400784612472</v>
      </c>
    </row>
    <row r="286" spans="1:4" x14ac:dyDescent="0.25">
      <c r="A286">
        <v>286</v>
      </c>
      <c r="B286">
        <f t="shared" si="12"/>
        <v>0.44700015712400809</v>
      </c>
      <c r="C286">
        <f t="shared" si="13"/>
        <v>0.90174787706995829</v>
      </c>
      <c r="D286">
        <f t="shared" si="14"/>
        <v>0.43226238119899291</v>
      </c>
    </row>
    <row r="287" spans="1:4" x14ac:dyDescent="0.25">
      <c r="A287">
        <v>287</v>
      </c>
      <c r="B287">
        <f t="shared" si="12"/>
        <v>0.45959171084581074</v>
      </c>
      <c r="C287">
        <f t="shared" si="13"/>
        <v>0.89623368203159648</v>
      </c>
      <c r="D287">
        <f t="shared" si="14"/>
        <v>0.44358222145627879</v>
      </c>
    </row>
    <row r="288" spans="1:4" x14ac:dyDescent="0.25">
      <c r="A288">
        <v>288</v>
      </c>
      <c r="B288">
        <f t="shared" si="12"/>
        <v>0.47218326456761339</v>
      </c>
      <c r="C288">
        <f t="shared" si="13"/>
        <v>0.89057739350727372</v>
      </c>
      <c r="D288">
        <f t="shared" si="14"/>
        <v>0.45483173391243337</v>
      </c>
    </row>
    <row r="289" spans="1:4" x14ac:dyDescent="0.25">
      <c r="A289">
        <v>289</v>
      </c>
      <c r="B289">
        <f t="shared" si="12"/>
        <v>0.48477481828941649</v>
      </c>
      <c r="C289">
        <f t="shared" si="13"/>
        <v>0.88477990827399111</v>
      </c>
      <c r="D289">
        <f t="shared" si="14"/>
        <v>0.46600913501203806</v>
      </c>
    </row>
    <row r="290" spans="1:4" x14ac:dyDescent="0.25">
      <c r="A290">
        <v>290</v>
      </c>
      <c r="B290">
        <f t="shared" si="12"/>
        <v>0.49736637201121914</v>
      </c>
      <c r="C290">
        <f t="shared" si="13"/>
        <v>0.87884214549480122</v>
      </c>
      <c r="D290">
        <f t="shared" si="14"/>
        <v>0.47711265263257752</v>
      </c>
    </row>
    <row r="291" spans="1:4" x14ac:dyDescent="0.25">
      <c r="A291">
        <v>291</v>
      </c>
      <c r="B291">
        <f t="shared" si="12"/>
        <v>0.50995792573302179</v>
      </c>
      <c r="C291">
        <f t="shared" si="13"/>
        <v>0.87276504657307785</v>
      </c>
      <c r="D291">
        <f t="shared" si="14"/>
        <v>0.48814052636540345</v>
      </c>
    </row>
    <row r="292" spans="1:4" x14ac:dyDescent="0.25">
      <c r="A292">
        <v>292</v>
      </c>
      <c r="B292">
        <f t="shared" si="12"/>
        <v>0.52254947945482488</v>
      </c>
      <c r="C292">
        <f t="shared" si="13"/>
        <v>0.86654957500326169</v>
      </c>
      <c r="D292">
        <f t="shared" si="14"/>
        <v>0.49909100779483756</v>
      </c>
    </row>
    <row r="293" spans="1:4" x14ac:dyDescent="0.25">
      <c r="A293">
        <v>293</v>
      </c>
      <c r="B293">
        <f t="shared" si="12"/>
        <v>0.53514103317662753</v>
      </c>
      <c r="C293">
        <f t="shared" si="13"/>
        <v>0.86019671621810334</v>
      </c>
      <c r="D293">
        <f t="shared" si="14"/>
        <v>0.50996236077537316</v>
      </c>
    </row>
    <row r="294" spans="1:4" x14ac:dyDescent="0.25">
      <c r="A294">
        <v>294</v>
      </c>
      <c r="B294">
        <f t="shared" si="12"/>
        <v>0.54773258689843018</v>
      </c>
      <c r="C294">
        <f t="shared" si="13"/>
        <v>0.85370747743242703</v>
      </c>
      <c r="D294">
        <f t="shared" si="14"/>
        <v>0.52075286170693491</v>
      </c>
    </row>
    <row r="295" spans="1:4" x14ac:dyDescent="0.25">
      <c r="A295">
        <v>295</v>
      </c>
      <c r="B295">
        <f t="shared" si="12"/>
        <v>0.56032414062023328</v>
      </c>
      <c r="C295">
        <f t="shared" si="13"/>
        <v>0.84708288748344174</v>
      </c>
      <c r="D295">
        <f t="shared" si="14"/>
        <v>0.53146079980814653</v>
      </c>
    </row>
    <row r="296" spans="1:4" x14ac:dyDescent="0.25">
      <c r="A296">
        <v>296</v>
      </c>
      <c r="B296">
        <f t="shared" si="12"/>
        <v>0.57291569434203593</v>
      </c>
      <c r="C296">
        <f t="shared" si="13"/>
        <v>0.84032399666762514</v>
      </c>
      <c r="D296">
        <f t="shared" si="14"/>
        <v>0.54208447738756471</v>
      </c>
    </row>
    <row r="297" spans="1:4" x14ac:dyDescent="0.25">
      <c r="A297">
        <v>297</v>
      </c>
      <c r="B297">
        <f t="shared" si="12"/>
        <v>0.58550724806383858</v>
      </c>
      <c r="C297">
        <f t="shared" si="13"/>
        <v>0.83343187657420248</v>
      </c>
      <c r="D297">
        <f t="shared" si="14"/>
        <v>0.55262221011284307</v>
      </c>
    </row>
    <row r="298" spans="1:4" x14ac:dyDescent="0.25">
      <c r="A298">
        <v>298</v>
      </c>
      <c r="B298">
        <f t="shared" si="12"/>
        <v>0.59809880178564168</v>
      </c>
      <c r="C298">
        <f t="shared" si="13"/>
        <v>0.82640761991525236</v>
      </c>
      <c r="D298">
        <f t="shared" si="14"/>
        <v>0.56307232727777323</v>
      </c>
    </row>
    <row r="299" spans="1:4" x14ac:dyDescent="0.25">
      <c r="A299">
        <v>299</v>
      </c>
      <c r="B299">
        <f t="shared" si="12"/>
        <v>0.61069035550744433</v>
      </c>
      <c r="C299">
        <f t="shared" si="13"/>
        <v>0.81925234035246286</v>
      </c>
      <c r="D299">
        <f t="shared" si="14"/>
        <v>0.57343317206716626</v>
      </c>
    </row>
    <row r="300" spans="1:4" x14ac:dyDescent="0.25">
      <c r="A300">
        <v>300</v>
      </c>
      <c r="B300">
        <f t="shared" si="12"/>
        <v>0.62328190922924698</v>
      </c>
      <c r="C300">
        <f t="shared" si="13"/>
        <v>0.81196717232056503</v>
      </c>
      <c r="D300">
        <f t="shared" si="14"/>
        <v>0.58370310181953444</v>
      </c>
    </row>
    <row r="301" spans="1:4" x14ac:dyDescent="0.25">
      <c r="A301">
        <v>301</v>
      </c>
      <c r="B301">
        <f t="shared" si="12"/>
        <v>0.63587346295105007</v>
      </c>
      <c r="C301">
        <f t="shared" si="13"/>
        <v>0.80455327084747397</v>
      </c>
      <c r="D301">
        <f t="shared" si="14"/>
        <v>0.59388048828752671</v>
      </c>
    </row>
    <row r="302" spans="1:4" x14ac:dyDescent="0.25">
      <c r="A302">
        <v>302</v>
      </c>
      <c r="B302">
        <f t="shared" si="12"/>
        <v>0.64846501667285272</v>
      </c>
      <c r="C302">
        <f t="shared" si="13"/>
        <v>0.79701181137116583</v>
      </c>
      <c r="D302">
        <f t="shared" si="14"/>
        <v>0.60396371789607795</v>
      </c>
    </row>
    <row r="303" spans="1:4" x14ac:dyDescent="0.25">
      <c r="A303">
        <v>303</v>
      </c>
      <c r="B303">
        <f t="shared" si="12"/>
        <v>0.66105657039465537</v>
      </c>
      <c r="C303">
        <f t="shared" si="13"/>
        <v>0.78934398955331608</v>
      </c>
      <c r="D303">
        <f t="shared" si="14"/>
        <v>0.61395119199823567</v>
      </c>
    </row>
    <row r="304" spans="1:4" x14ac:dyDescent="0.25">
      <c r="A304">
        <v>304</v>
      </c>
      <c r="B304">
        <f t="shared" si="12"/>
        <v>0.67364812411645847</v>
      </c>
      <c r="C304">
        <f t="shared" si="13"/>
        <v>0.7815510210897344</v>
      </c>
      <c r="D304">
        <f t="shared" si="14"/>
        <v>0.62384132712861662</v>
      </c>
    </row>
    <row r="305" spans="1:4" x14ac:dyDescent="0.25">
      <c r="A305">
        <v>305</v>
      </c>
      <c r="B305">
        <f t="shared" si="12"/>
        <v>0.68623967783826112</v>
      </c>
      <c r="C305">
        <f t="shared" si="13"/>
        <v>0.77363414151762222</v>
      </c>
      <c r="D305">
        <f t="shared" si="14"/>
        <v>0.63363255525445639</v>
      </c>
    </row>
    <row r="306" spans="1:4" x14ac:dyDescent="0.25">
      <c r="A306">
        <v>306</v>
      </c>
      <c r="B306">
        <f t="shared" si="12"/>
        <v>0.69883123156006377</v>
      </c>
      <c r="C306">
        <f t="shared" si="13"/>
        <v>0.76559460601968321</v>
      </c>
      <c r="D306">
        <f t="shared" si="14"/>
        <v>0.64332332402421566</v>
      </c>
    </row>
    <row r="307" spans="1:4" x14ac:dyDescent="0.25">
      <c r="A307">
        <v>307</v>
      </c>
      <c r="B307">
        <f t="shared" si="12"/>
        <v>0.71142278528186687</v>
      </c>
      <c r="C307">
        <f t="shared" si="13"/>
        <v>0.75743368922512078</v>
      </c>
      <c r="D307">
        <f t="shared" si="14"/>
        <v>0.65291209701369679</v>
      </c>
    </row>
    <row r="308" spans="1:4" x14ac:dyDescent="0.25">
      <c r="A308">
        <v>308</v>
      </c>
      <c r="B308">
        <f t="shared" si="12"/>
        <v>0.72401433900366952</v>
      </c>
      <c r="C308">
        <f t="shared" si="13"/>
        <v>0.74915268500755272</v>
      </c>
      <c r="D308">
        <f t="shared" si="14"/>
        <v>0.66239735396963551</v>
      </c>
    </row>
    <row r="309" spans="1:4" x14ac:dyDescent="0.25">
      <c r="A309">
        <v>309</v>
      </c>
      <c r="B309">
        <f t="shared" si="12"/>
        <v>0.73660589272547217</v>
      </c>
      <c r="C309">
        <f t="shared" si="13"/>
        <v>0.74075290627987178</v>
      </c>
      <c r="D309">
        <f t="shared" si="14"/>
        <v>0.6717775910507312</v>
      </c>
    </row>
    <row r="310" spans="1:4" x14ac:dyDescent="0.25">
      <c r="A310">
        <v>310</v>
      </c>
      <c r="B310">
        <f t="shared" si="12"/>
        <v>0.74919744644727526</v>
      </c>
      <c r="C310">
        <f t="shared" si="13"/>
        <v>0.73223568478609136</v>
      </c>
      <c r="D310">
        <f t="shared" si="14"/>
        <v>0.68105132106607336</v>
      </c>
    </row>
    <row r="311" spans="1:4" x14ac:dyDescent="0.25">
      <c r="A311">
        <v>311</v>
      </c>
      <c r="B311">
        <f t="shared" si="12"/>
        <v>0.76178900016907791</v>
      </c>
      <c r="C311">
        <f t="shared" si="13"/>
        <v>0.72360237089020418</v>
      </c>
      <c r="D311">
        <f t="shared" si="14"/>
        <v>0.69021707371092711</v>
      </c>
    </row>
    <row r="312" spans="1:4" x14ac:dyDescent="0.25">
      <c r="A312">
        <v>312</v>
      </c>
      <c r="B312">
        <f t="shared" si="12"/>
        <v>0.77438055389088056</v>
      </c>
      <c r="C312">
        <f t="shared" si="13"/>
        <v>0.71485433336208692</v>
      </c>
      <c r="D312">
        <f t="shared" si="14"/>
        <v>0.69927339579984471</v>
      </c>
    </row>
    <row r="313" spans="1:4" x14ac:dyDescent="0.25">
      <c r="A313">
        <v>313</v>
      </c>
      <c r="B313">
        <f t="shared" si="12"/>
        <v>0.78697210761268366</v>
      </c>
      <c r="C313">
        <f t="shared" si="13"/>
        <v>0.70599295916048987</v>
      </c>
      <c r="D313">
        <f t="shared" si="14"/>
        <v>0.7082188514970601</v>
      </c>
    </row>
    <row r="314" spans="1:4" x14ac:dyDescent="0.25">
      <c r="A314">
        <v>314</v>
      </c>
      <c r="B314">
        <f t="shared" si="12"/>
        <v>0.79956366133448631</v>
      </c>
      <c r="C314">
        <f t="shared" si="13"/>
        <v>0.69701965321314163</v>
      </c>
      <c r="D314">
        <f t="shared" si="14"/>
        <v>0.71705202254413303</v>
      </c>
    </row>
    <row r="315" spans="1:4" x14ac:dyDescent="0.25">
      <c r="A315">
        <v>315</v>
      </c>
      <c r="B315">
        <f t="shared" si="12"/>
        <v>0.81215521505628896</v>
      </c>
      <c r="C315">
        <f t="shared" si="13"/>
        <v>0.68793583819400306</v>
      </c>
      <c r="D315">
        <f t="shared" si="14"/>
        <v>0.72577150848480843</v>
      </c>
    </row>
    <row r="316" spans="1:4" x14ac:dyDescent="0.25">
      <c r="A316">
        <v>316</v>
      </c>
      <c r="B316">
        <f t="shared" si="12"/>
        <v>0.82474676877809205</v>
      </c>
      <c r="C316">
        <f t="shared" si="13"/>
        <v>0.67874295429771048</v>
      </c>
      <c r="D316">
        <f t="shared" si="14"/>
        <v>0.73437592688705156</v>
      </c>
    </row>
    <row r="317" spans="1:4" x14ac:dyDescent="0.25">
      <c r="A317">
        <v>317</v>
      </c>
      <c r="B317">
        <f t="shared" si="12"/>
        <v>0.8373383224998947</v>
      </c>
      <c r="C317">
        <f t="shared" si="13"/>
        <v>0.66944245901124033</v>
      </c>
      <c r="D317">
        <f t="shared" si="14"/>
        <v>0.74286391356222425</v>
      </c>
    </row>
    <row r="318" spans="1:4" x14ac:dyDescent="0.25">
      <c r="A318">
        <v>318</v>
      </c>
      <c r="B318">
        <f t="shared" si="12"/>
        <v>0.84992987622169736</v>
      </c>
      <c r="C318">
        <f t="shared" si="13"/>
        <v>0.66003582688283002</v>
      </c>
      <c r="D318">
        <f t="shared" si="14"/>
        <v>0.75123412278137291</v>
      </c>
    </row>
    <row r="319" spans="1:4" x14ac:dyDescent="0.25">
      <c r="A319">
        <v>319</v>
      </c>
      <c r="B319">
        <f t="shared" si="12"/>
        <v>0.86252142994350001</v>
      </c>
      <c r="C319">
        <f t="shared" si="13"/>
        <v>0.65052454928819659</v>
      </c>
      <c r="D319">
        <f t="shared" si="14"/>
        <v>0.7594852274885856</v>
      </c>
    </row>
    <row r="320" spans="1:4" x14ac:dyDescent="0.25">
      <c r="A320">
        <v>320</v>
      </c>
      <c r="B320">
        <f t="shared" si="12"/>
        <v>0.8751129836653031</v>
      </c>
      <c r="C320">
        <f t="shared" si="13"/>
        <v>0.64091013419408605</v>
      </c>
      <c r="D320">
        <f t="shared" si="14"/>
        <v>0.76761591951139119</v>
      </c>
    </row>
    <row r="321" spans="1:4" x14ac:dyDescent="0.25">
      <c r="A321">
        <v>321</v>
      </c>
      <c r="B321">
        <f t="shared" ref="B321:B384" si="15">-3.14159265358979+(A321-1)*0.0125915537218028</f>
        <v>0.8877045373871062</v>
      </c>
      <c r="C321">
        <f t="shared" ref="C321:C384" si="16">1*COS(B321)+0</f>
        <v>0.63119410591919323</v>
      </c>
      <c r="D321">
        <f t="shared" ref="D321:D384" si="17">1*SIN(B321)+0+0*COS(B321)</f>
        <v>0.77562490976816245</v>
      </c>
    </row>
    <row r="322" spans="1:4" x14ac:dyDescent="0.25">
      <c r="A322">
        <v>322</v>
      </c>
      <c r="B322">
        <f t="shared" si="15"/>
        <v>0.9002960911089084</v>
      </c>
      <c r="C322">
        <f t="shared" si="16"/>
        <v>0.6213780048924884</v>
      </c>
      <c r="D322">
        <f t="shared" si="17"/>
        <v>0.78351092847249459</v>
      </c>
    </row>
    <row r="323" spans="1:4" x14ac:dyDescent="0.25">
      <c r="A323">
        <v>323</v>
      </c>
      <c r="B323">
        <f t="shared" si="15"/>
        <v>0.9128876448307115</v>
      </c>
      <c r="C323">
        <f t="shared" si="16"/>
        <v>0.6114633874089872</v>
      </c>
      <c r="D323">
        <f t="shared" si="17"/>
        <v>0.79127272533452508</v>
      </c>
    </row>
    <row r="324" spans="1:4" x14ac:dyDescent="0.25">
      <c r="A324">
        <v>324</v>
      </c>
      <c r="B324">
        <f t="shared" si="15"/>
        <v>0.92547919855251459</v>
      </c>
      <c r="C324">
        <f t="shared" si="16"/>
        <v>0.60145182538301178</v>
      </c>
      <c r="D324">
        <f t="shared" si="17"/>
        <v>0.79890906975915799</v>
      </c>
    </row>
    <row r="325" spans="1:4" x14ac:dyDescent="0.25">
      <c r="A325">
        <v>325</v>
      </c>
      <c r="B325">
        <f t="shared" si="15"/>
        <v>0.9380707522743168</v>
      </c>
      <c r="C325">
        <f t="shared" si="16"/>
        <v>0.5913449060989695</v>
      </c>
      <c r="D325">
        <f t="shared" si="17"/>
        <v>0.80641875104117022</v>
      </c>
    </row>
    <row r="326" spans="1:4" x14ac:dyDescent="0.25">
      <c r="A326">
        <v>326</v>
      </c>
      <c r="B326">
        <f t="shared" si="15"/>
        <v>0.95066230599611989</v>
      </c>
      <c r="C326">
        <f t="shared" si="16"/>
        <v>0.58114423195969445</v>
      </c>
      <c r="D326">
        <f t="shared" si="17"/>
        <v>0.81380057855716526</v>
      </c>
    </row>
    <row r="327" spans="1:4" x14ac:dyDescent="0.25">
      <c r="A327">
        <v>327</v>
      </c>
      <c r="B327">
        <f t="shared" si="15"/>
        <v>0.96325385971792299</v>
      </c>
      <c r="C327">
        <f t="shared" si="16"/>
        <v>0.57085142023239865</v>
      </c>
      <c r="D327">
        <f t="shared" si="17"/>
        <v>0.8210533819543363</v>
      </c>
    </row>
    <row r="328" spans="1:4" x14ac:dyDescent="0.25">
      <c r="A328">
        <v>328</v>
      </c>
      <c r="B328">
        <f t="shared" si="15"/>
        <v>0.9758454134397252</v>
      </c>
      <c r="C328">
        <f t="shared" si="16"/>
        <v>0.56046810279226011</v>
      </c>
      <c r="D328">
        <f t="shared" si="17"/>
        <v>0.82817601133602303</v>
      </c>
    </row>
    <row r="329" spans="1:4" x14ac:dyDescent="0.25">
      <c r="A329">
        <v>329</v>
      </c>
      <c r="B329">
        <f t="shared" si="15"/>
        <v>0.98843696716152829</v>
      </c>
      <c r="C329">
        <f t="shared" si="16"/>
        <v>0.5499959258636945</v>
      </c>
      <c r="D329">
        <f t="shared" si="17"/>
        <v>0.83516733744402227</v>
      </c>
    </row>
    <row r="330" spans="1:4" x14ac:dyDescent="0.25">
      <c r="A330">
        <v>330</v>
      </c>
      <c r="B330">
        <f t="shared" si="15"/>
        <v>1.0010285208833314</v>
      </c>
      <c r="C330">
        <f t="shared" si="16"/>
        <v>0.53943654975935906</v>
      </c>
      <c r="D330">
        <f t="shared" si="17"/>
        <v>0.84202625183762447</v>
      </c>
    </row>
    <row r="331" spans="1:4" x14ac:dyDescent="0.25">
      <c r="A331">
        <v>331</v>
      </c>
      <c r="B331">
        <f t="shared" si="15"/>
        <v>1.0136200746051336</v>
      </c>
      <c r="C331">
        <f t="shared" si="16"/>
        <v>0.52879164861691552</v>
      </c>
      <c r="D331">
        <f t="shared" si="17"/>
        <v>0.84875166706935223</v>
      </c>
    </row>
    <row r="332" spans="1:4" x14ac:dyDescent="0.25">
      <c r="A332">
        <v>332</v>
      </c>
      <c r="B332">
        <f t="shared" si="15"/>
        <v>1.0262116283269367</v>
      </c>
      <c r="C332">
        <f t="shared" si="16"/>
        <v>0.51806291013360184</v>
      </c>
      <c r="D332">
        <f t="shared" si="17"/>
        <v>0.85534251685737195</v>
      </c>
    </row>
    <row r="333" spans="1:4" x14ac:dyDescent="0.25">
      <c r="A333">
        <v>333</v>
      </c>
      <c r="B333">
        <f t="shared" si="15"/>
        <v>1.0388031820487398</v>
      </c>
      <c r="C333">
        <f t="shared" si="16"/>
        <v>0.50725203529866036</v>
      </c>
      <c r="D333">
        <f t="shared" si="17"/>
        <v>0.86179775625454413</v>
      </c>
    </row>
    <row r="334" spans="1:4" x14ac:dyDescent="0.25">
      <c r="A334">
        <v>334</v>
      </c>
      <c r="B334">
        <f t="shared" si="15"/>
        <v>1.051394735770542</v>
      </c>
      <c r="C334">
        <f t="shared" si="16"/>
        <v>0.496360738123652</v>
      </c>
      <c r="D334">
        <f t="shared" si="17"/>
        <v>0.86811636181409657</v>
      </c>
    </row>
    <row r="335" spans="1:4" x14ac:dyDescent="0.25">
      <c r="A335">
        <v>335</v>
      </c>
      <c r="B335">
        <f t="shared" si="15"/>
        <v>1.0639862894923451</v>
      </c>
      <c r="C335">
        <f t="shared" si="16"/>
        <v>0.48539074537070576</v>
      </c>
      <c r="D335">
        <f t="shared" si="17"/>
        <v>0.87429733175188784</v>
      </c>
    </row>
    <row r="336" spans="1:4" x14ac:dyDescent="0.25">
      <c r="A336">
        <v>336</v>
      </c>
      <c r="B336">
        <f t="shared" si="15"/>
        <v>1.0765778432141482</v>
      </c>
      <c r="C336">
        <f t="shared" si="16"/>
        <v>0.4743437962787535</v>
      </c>
      <c r="D336">
        <f t="shared" si="17"/>
        <v>0.88033968610523317</v>
      </c>
    </row>
    <row r="337" spans="1:4" x14ac:dyDescent="0.25">
      <c r="A337">
        <v>337</v>
      </c>
      <c r="B337">
        <f t="shared" si="15"/>
        <v>1.0891693969359504</v>
      </c>
      <c r="C337">
        <f t="shared" si="16"/>
        <v>0.46322164228778012</v>
      </c>
      <c r="D337">
        <f t="shared" si="17"/>
        <v>0.88624246688827313</v>
      </c>
    </row>
    <row r="338" spans="1:4" x14ac:dyDescent="0.25">
      <c r="A338">
        <v>338</v>
      </c>
      <c r="B338">
        <f t="shared" si="15"/>
        <v>1.1017609506577535</v>
      </c>
      <c r="C338">
        <f t="shared" si="16"/>
        <v>0.4520260467611385</v>
      </c>
      <c r="D338">
        <f t="shared" si="17"/>
        <v>0.89200473824385995</v>
      </c>
    </row>
    <row r="339" spans="1:4" x14ac:dyDescent="0.25">
      <c r="A339">
        <v>339</v>
      </c>
      <c r="B339">
        <f t="shared" si="15"/>
        <v>1.1143525043795566</v>
      </c>
      <c r="C339">
        <f t="shared" si="16"/>
        <v>0.44075878470598173</v>
      </c>
      <c r="D339">
        <f t="shared" si="17"/>
        <v>0.89762558659192981</v>
      </c>
    </row>
    <row r="340" spans="1:4" x14ac:dyDescent="0.25">
      <c r="A340">
        <v>340</v>
      </c>
      <c r="B340">
        <f t="shared" si="15"/>
        <v>1.1269440581013588</v>
      </c>
      <c r="C340">
        <f t="shared" si="16"/>
        <v>0.42942164249184217</v>
      </c>
      <c r="D340">
        <f t="shared" si="17"/>
        <v>0.90310412077434821</v>
      </c>
    </row>
    <row r="341" spans="1:4" x14ac:dyDescent="0.25">
      <c r="A341">
        <v>341</v>
      </c>
      <c r="B341">
        <f t="shared" si="15"/>
        <v>1.1395356118231619</v>
      </c>
      <c r="C341">
        <f t="shared" si="16"/>
        <v>0.41801641756740859</v>
      </c>
      <c r="D341">
        <f t="shared" si="17"/>
        <v>0.90843947219619969</v>
      </c>
    </row>
    <row r="342" spans="1:4" x14ac:dyDescent="0.25">
      <c r="A342">
        <v>342</v>
      </c>
      <c r="B342">
        <f t="shared" si="15"/>
        <v>1.152127165544965</v>
      </c>
      <c r="C342">
        <f t="shared" si="16"/>
        <v>0.40654491817555433</v>
      </c>
      <c r="D342">
        <f t="shared" si="17"/>
        <v>0.91363079496349719</v>
      </c>
    </row>
    <row r="343" spans="1:4" x14ac:dyDescent="0.25">
      <c r="A343">
        <v>343</v>
      </c>
      <c r="B343">
        <f t="shared" si="15"/>
        <v>1.1647187192667672</v>
      </c>
      <c r="C343">
        <f t="shared" si="16"/>
        <v>0.39500896306664679</v>
      </c>
      <c r="D343">
        <f t="shared" si="17"/>
        <v>0.91867726601729538</v>
      </c>
    </row>
    <row r="344" spans="1:4" x14ac:dyDescent="0.25">
      <c r="A344">
        <v>344</v>
      </c>
      <c r="B344">
        <f t="shared" si="15"/>
        <v>1.1773102729885703</v>
      </c>
      <c r="C344">
        <f t="shared" si="16"/>
        <v>0.38341038121019116</v>
      </c>
      <c r="D344">
        <f t="shared" si="17"/>
        <v>0.92357808526418372</v>
      </c>
    </row>
    <row r="345" spans="1:4" x14ac:dyDescent="0.25">
      <c r="A345">
        <v>345</v>
      </c>
      <c r="B345">
        <f t="shared" si="15"/>
        <v>1.1899018267103734</v>
      </c>
      <c r="C345">
        <f t="shared" si="16"/>
        <v>0.37175101150486073</v>
      </c>
      <c r="D345">
        <f t="shared" si="17"/>
        <v>0.9283324757031356</v>
      </c>
    </row>
    <row r="346" spans="1:4" x14ac:dyDescent="0.25">
      <c r="A346">
        <v>346</v>
      </c>
      <c r="B346">
        <f t="shared" si="15"/>
        <v>1.2024933804321756</v>
      </c>
      <c r="C346">
        <f t="shared" si="16"/>
        <v>0.3600327024869463</v>
      </c>
      <c r="D346">
        <f t="shared" si="17"/>
        <v>0.93293968354869872</v>
      </c>
    </row>
    <row r="347" spans="1:4" x14ac:dyDescent="0.25">
      <c r="A347">
        <v>347</v>
      </c>
      <c r="B347">
        <f t="shared" si="15"/>
        <v>1.2150849341539787</v>
      </c>
      <c r="C347">
        <f t="shared" si="16"/>
        <v>0.34825731203727722</v>
      </c>
      <c r="D347">
        <f t="shared" si="17"/>
        <v>0.93739897835050501</v>
      </c>
    </row>
    <row r="348" spans="1:4" x14ac:dyDescent="0.25">
      <c r="A348">
        <v>348</v>
      </c>
      <c r="B348">
        <f t="shared" si="15"/>
        <v>1.2276764878757818</v>
      </c>
      <c r="C348">
        <f t="shared" si="16"/>
        <v>0.33642670708666833</v>
      </c>
      <c r="D348">
        <f t="shared" si="17"/>
        <v>0.9417096531090785</v>
      </c>
    </row>
    <row r="349" spans="1:4" x14ac:dyDescent="0.25">
      <c r="A349">
        <v>349</v>
      </c>
      <c r="B349">
        <f t="shared" si="15"/>
        <v>1.240268041597584</v>
      </c>
      <c r="C349">
        <f t="shared" si="16"/>
        <v>0.32454276331992477</v>
      </c>
      <c r="D349">
        <f t="shared" si="17"/>
        <v>0.94587102438792747</v>
      </c>
    </row>
    <row r="350" spans="1:4" x14ac:dyDescent="0.25">
      <c r="A350">
        <v>350</v>
      </c>
      <c r="B350">
        <f t="shared" si="15"/>
        <v>1.2528595953193871</v>
      </c>
      <c r="C350">
        <f t="shared" si="16"/>
        <v>0.31260736487845869</v>
      </c>
      <c r="D350">
        <f t="shared" si="17"/>
        <v>0.9498824324219004</v>
      </c>
    </row>
    <row r="351" spans="1:4" x14ac:dyDescent="0.25">
      <c r="A351">
        <v>351</v>
      </c>
      <c r="B351">
        <f t="shared" si="15"/>
        <v>1.2654511490411902</v>
      </c>
      <c r="C351">
        <f t="shared" si="16"/>
        <v>0.30062240406157281</v>
      </c>
      <c r="D351">
        <f t="shared" si="17"/>
        <v>0.95374324122178733</v>
      </c>
    </row>
    <row r="352" spans="1:4" x14ac:dyDescent="0.25">
      <c r="A352">
        <v>352</v>
      </c>
      <c r="B352">
        <f t="shared" si="15"/>
        <v>1.2780427027629924</v>
      </c>
      <c r="C352">
        <f t="shared" si="16"/>
        <v>0.28858978102644323</v>
      </c>
      <c r="D352">
        <f t="shared" si="17"/>
        <v>0.95745283867515352</v>
      </c>
    </row>
    <row r="353" spans="1:4" x14ac:dyDescent="0.25">
      <c r="A353">
        <v>353</v>
      </c>
      <c r="B353">
        <f t="shared" si="15"/>
        <v>1.2906342564847955</v>
      </c>
      <c r="C353">
        <f t="shared" si="16"/>
        <v>0.27651140348685604</v>
      </c>
      <c r="D353">
        <f t="shared" si="17"/>
        <v>0.96101063664338759</v>
      </c>
    </row>
    <row r="354" spans="1:4" x14ac:dyDescent="0.25">
      <c r="A354">
        <v>354</v>
      </c>
      <c r="B354">
        <f t="shared" si="15"/>
        <v>1.3032258102065986</v>
      </c>
      <c r="C354">
        <f t="shared" si="16"/>
        <v>0.26438918641075382</v>
      </c>
      <c r="D354">
        <f t="shared" si="17"/>
        <v>0.96441607105494653</v>
      </c>
    </row>
    <row r="355" spans="1:4" x14ac:dyDescent="0.25">
      <c r="A355">
        <v>355</v>
      </c>
      <c r="B355">
        <f t="shared" si="15"/>
        <v>1.3158173639284008</v>
      </c>
      <c r="C355">
        <f t="shared" si="16"/>
        <v>0.25222505171662413</v>
      </c>
      <c r="D355">
        <f t="shared" si="17"/>
        <v>0.96766860199478744</v>
      </c>
    </row>
    <row r="356" spans="1:4" x14ac:dyDescent="0.25">
      <c r="A356">
        <v>356</v>
      </c>
      <c r="B356">
        <f t="shared" si="15"/>
        <v>1.3284089176502039</v>
      </c>
      <c r="C356">
        <f t="shared" si="16"/>
        <v>0.24002092796878616</v>
      </c>
      <c r="D356">
        <f t="shared" si="17"/>
        <v>0.97076771378996884</v>
      </c>
    </row>
    <row r="357" spans="1:4" x14ac:dyDescent="0.25">
      <c r="A357">
        <v>357</v>
      </c>
      <c r="B357">
        <f t="shared" si="15"/>
        <v>1.341000471372007</v>
      </c>
      <c r="C357">
        <f t="shared" si="16"/>
        <v>0.22777875007163151</v>
      </c>
      <c r="D357">
        <f t="shared" si="17"/>
        <v>0.97371291509140678</v>
      </c>
    </row>
    <row r="358" spans="1:4" x14ac:dyDescent="0.25">
      <c r="A358">
        <v>358</v>
      </c>
      <c r="B358">
        <f t="shared" si="15"/>
        <v>1.3535920250938092</v>
      </c>
      <c r="C358">
        <f t="shared" si="16"/>
        <v>0.21550045896285175</v>
      </c>
      <c r="D358">
        <f t="shared" si="17"/>
        <v>0.976503738951777</v>
      </c>
    </row>
    <row r="359" spans="1:4" x14ac:dyDescent="0.25">
      <c r="A359">
        <v>359</v>
      </c>
      <c r="B359">
        <f t="shared" si="15"/>
        <v>1.3661835788156123</v>
      </c>
      <c r="C359">
        <f t="shared" si="16"/>
        <v>0.20318800130570971</v>
      </c>
      <c r="D359">
        <f t="shared" si="17"/>
        <v>0.97913974289954697</v>
      </c>
    </row>
    <row r="360" spans="1:4" x14ac:dyDescent="0.25">
      <c r="A360">
        <v>360</v>
      </c>
      <c r="B360">
        <f t="shared" si="15"/>
        <v>1.3787751325374153</v>
      </c>
      <c r="C360">
        <f t="shared" si="16"/>
        <v>0.19084332918041072</v>
      </c>
      <c r="D360">
        <f t="shared" si="17"/>
        <v>0.9816205090091269</v>
      </c>
    </row>
    <row r="361" spans="1:4" x14ac:dyDescent="0.25">
      <c r="A361">
        <v>361</v>
      </c>
      <c r="B361">
        <f t="shared" si="15"/>
        <v>1.3913666862592176</v>
      </c>
      <c r="C361">
        <f t="shared" si="16"/>
        <v>0.17846839977460716</v>
      </c>
      <c r="D361">
        <f t="shared" si="17"/>
        <v>0.98394564396713047</v>
      </c>
    </row>
    <row r="362" spans="1:4" x14ac:dyDescent="0.25">
      <c r="A362">
        <v>362</v>
      </c>
      <c r="B362">
        <f t="shared" si="15"/>
        <v>1.4039582399810207</v>
      </c>
      <c r="C362">
        <f t="shared" si="16"/>
        <v>0.16606517507309324</v>
      </c>
      <c r="D362">
        <f t="shared" si="17"/>
        <v>0.98611477913473278</v>
      </c>
    </row>
    <row r="363" spans="1:4" x14ac:dyDescent="0.25">
      <c r="A363">
        <v>363</v>
      </c>
      <c r="B363">
        <f t="shared" si="15"/>
        <v>1.4165497937028237</v>
      </c>
      <c r="C363">
        <f t="shared" si="16"/>
        <v>0.15363562154674718</v>
      </c>
      <c r="D363">
        <f t="shared" si="17"/>
        <v>0.988127570606116</v>
      </c>
    </row>
    <row r="364" spans="1:4" x14ac:dyDescent="0.25">
      <c r="A364">
        <v>364</v>
      </c>
      <c r="B364">
        <f t="shared" si="15"/>
        <v>1.429141347424626</v>
      </c>
      <c r="C364">
        <f t="shared" si="16"/>
        <v>0.14118170984075415</v>
      </c>
      <c r="D364">
        <f t="shared" si="17"/>
        <v>0.98998369926299346</v>
      </c>
    </row>
    <row r="365" spans="1:4" x14ac:dyDescent="0.25">
      <c r="A365">
        <v>365</v>
      </c>
      <c r="B365">
        <f t="shared" si="15"/>
        <v>1.441732901146429</v>
      </c>
      <c r="C365">
        <f t="shared" si="16"/>
        <v>0.12870541446216746</v>
      </c>
      <c r="D365">
        <f t="shared" si="17"/>
        <v>0.99168287082520579</v>
      </c>
    </row>
    <row r="366" spans="1:4" x14ac:dyDescent="0.25">
      <c r="A366">
        <v>366</v>
      </c>
      <c r="B366">
        <f t="shared" si="15"/>
        <v>1.4543244548682321</v>
      </c>
      <c r="C366">
        <f t="shared" si="16"/>
        <v>0.11620871346686536</v>
      </c>
      <c r="D366">
        <f t="shared" si="17"/>
        <v>0.99322481589737577</v>
      </c>
    </row>
    <row r="367" spans="1:4" x14ac:dyDescent="0.25">
      <c r="A367">
        <v>367</v>
      </c>
      <c r="B367">
        <f t="shared" si="15"/>
        <v>1.4669160085900343</v>
      </c>
      <c r="C367">
        <f t="shared" si="16"/>
        <v>0.10369358814593721</v>
      </c>
      <c r="D367">
        <f t="shared" si="17"/>
        <v>0.99460929001162102</v>
      </c>
    </row>
    <row r="368" spans="1:4" x14ac:dyDescent="0.25">
      <c r="A368">
        <v>368</v>
      </c>
      <c r="B368">
        <f t="shared" si="15"/>
        <v>1.4795075623118374</v>
      </c>
      <c r="C368">
        <f t="shared" si="16"/>
        <v>9.1162022711556878E-2</v>
      </c>
      <c r="D368">
        <f t="shared" si="17"/>
        <v>0.99583607366631266</v>
      </c>
    </row>
    <row r="369" spans="1:4" x14ac:dyDescent="0.25">
      <c r="A369">
        <v>369</v>
      </c>
      <c r="B369">
        <f t="shared" si="15"/>
        <v>1.4920991160336405</v>
      </c>
      <c r="C369">
        <f t="shared" si="16"/>
        <v>7.8616003982400817E-2</v>
      </c>
      <c r="D369">
        <f t="shared" si="17"/>
        <v>0.99690497236087605</v>
      </c>
    </row>
    <row r="370" spans="1:4" x14ac:dyDescent="0.25">
      <c r="A370">
        <v>370</v>
      </c>
      <c r="B370">
        <f t="shared" si="15"/>
        <v>1.5046906697554427</v>
      </c>
      <c r="C370">
        <f t="shared" si="16"/>
        <v>6.6057521068644959E-2</v>
      </c>
      <c r="D370">
        <f t="shared" si="17"/>
        <v>0.99781581662662855</v>
      </c>
    </row>
    <row r="371" spans="1:4" x14ac:dyDescent="0.25">
      <c r="A371">
        <v>371</v>
      </c>
      <c r="B371">
        <f t="shared" si="15"/>
        <v>1.5172822234772458</v>
      </c>
      <c r="C371">
        <f t="shared" si="16"/>
        <v>5.3488565056598353E-2</v>
      </c>
      <c r="D371">
        <f t="shared" si="17"/>
        <v>0.99856846205364713</v>
      </c>
    </row>
    <row r="372" spans="1:4" x14ac:dyDescent="0.25">
      <c r="A372">
        <v>372</v>
      </c>
      <c r="B372">
        <f t="shared" si="15"/>
        <v>1.5298737771990489</v>
      </c>
      <c r="C372">
        <f t="shared" si="16"/>
        <v>4.091112869303147E-2</v>
      </c>
      <c r="D372">
        <f t="shared" si="17"/>
        <v>0.99916278931366442</v>
      </c>
    </row>
    <row r="373" spans="1:4" x14ac:dyDescent="0.25">
      <c r="A373">
        <v>373</v>
      </c>
      <c r="B373">
        <f t="shared" si="15"/>
        <v>1.5424653309208511</v>
      </c>
      <c r="C373">
        <f t="shared" si="16"/>
        <v>2.8327206069233189E-2</v>
      </c>
      <c r="D373">
        <f t="shared" si="17"/>
        <v>0.99959870417898766</v>
      </c>
    </row>
    <row r="374" spans="1:4" x14ac:dyDescent="0.25">
      <c r="A374">
        <v>374</v>
      </c>
      <c r="B374">
        <f t="shared" si="15"/>
        <v>1.5550568846426542</v>
      </c>
      <c r="C374">
        <f t="shared" si="16"/>
        <v>1.5738792304854712E-2</v>
      </c>
      <c r="D374">
        <f t="shared" si="17"/>
        <v>0.99987613753743754</v>
      </c>
    </row>
    <row r="375" spans="1:4" x14ac:dyDescent="0.25">
      <c r="A375">
        <v>375</v>
      </c>
      <c r="B375">
        <f t="shared" si="15"/>
        <v>1.5676484383644573</v>
      </c>
      <c r="C375">
        <f t="shared" si="16"/>
        <v>3.1478832315983678E-3</v>
      </c>
      <c r="D375">
        <f t="shared" si="17"/>
        <v>0.99999504540330608</v>
      </c>
    </row>
    <row r="376" spans="1:4" x14ac:dyDescent="0.25">
      <c r="A376">
        <v>376</v>
      </c>
      <c r="B376">
        <f t="shared" si="15"/>
        <v>1.5802399920862595</v>
      </c>
      <c r="C376">
        <f t="shared" si="16"/>
        <v>-9.4435249232144355E-3</v>
      </c>
      <c r="D376">
        <f t="shared" si="17"/>
        <v>0.99995540892433032</v>
      </c>
    </row>
    <row r="377" spans="1:4" x14ac:dyDescent="0.25">
      <c r="A377">
        <v>377</v>
      </c>
      <c r="B377">
        <f t="shared" si="15"/>
        <v>1.5928315458080626</v>
      </c>
      <c r="C377">
        <f t="shared" si="16"/>
        <v>-2.2033435853138009E-2</v>
      </c>
      <c r="D377">
        <f t="shared" si="17"/>
        <v>0.99975723438468078</v>
      </c>
    </row>
    <row r="378" spans="1:4" x14ac:dyDescent="0.25">
      <c r="A378">
        <v>378</v>
      </c>
      <c r="B378">
        <f t="shared" si="15"/>
        <v>1.6054230995298657</v>
      </c>
      <c r="C378">
        <f t="shared" si="16"/>
        <v>-3.461985348910171E-2</v>
      </c>
      <c r="D378">
        <f t="shared" si="17"/>
        <v>0.99940055320396592</v>
      </c>
    </row>
    <row r="379" spans="1:4" x14ac:dyDescent="0.25">
      <c r="A379">
        <v>379</v>
      </c>
      <c r="B379">
        <f t="shared" si="15"/>
        <v>1.6180146532516679</v>
      </c>
      <c r="C379">
        <f t="shared" si="16"/>
        <v>-4.7200782315879652E-2</v>
      </c>
      <c r="D379">
        <f t="shared" si="17"/>
        <v>0.99888542193224994</v>
      </c>
    </row>
    <row r="380" spans="1:4" x14ac:dyDescent="0.25">
      <c r="A380">
        <v>380</v>
      </c>
      <c r="B380">
        <f t="shared" si="15"/>
        <v>1.630606206973471</v>
      </c>
      <c r="C380">
        <f t="shared" si="16"/>
        <v>-5.977422768847257E-2</v>
      </c>
      <c r="D380">
        <f t="shared" si="17"/>
        <v>0.99821192224108735</v>
      </c>
    </row>
    <row r="381" spans="1:4" x14ac:dyDescent="0.25">
      <c r="A381">
        <v>381</v>
      </c>
      <c r="B381">
        <f t="shared" si="15"/>
        <v>1.6431977606952741</v>
      </c>
      <c r="C381">
        <f t="shared" si="16"/>
        <v>-7.2338196148343761E-2</v>
      </c>
      <c r="D381">
        <f t="shared" si="17"/>
        <v>0.99738016091057469</v>
      </c>
    </row>
    <row r="382" spans="1:4" x14ac:dyDescent="0.25">
      <c r="A382">
        <v>382</v>
      </c>
      <c r="B382">
        <f t="shared" si="15"/>
        <v>1.6557893144170763</v>
      </c>
      <c r="C382">
        <f t="shared" si="16"/>
        <v>-8.4890695739474886E-2</v>
      </c>
      <c r="D382">
        <f t="shared" si="17"/>
        <v>0.9963902698124204</v>
      </c>
    </row>
    <row r="383" spans="1:4" x14ac:dyDescent="0.25">
      <c r="A383">
        <v>383</v>
      </c>
      <c r="B383">
        <f t="shared" si="15"/>
        <v>1.6683808681388794</v>
      </c>
      <c r="C383">
        <f t="shared" si="16"/>
        <v>-9.7429736324183544E-2</v>
      </c>
      <c r="D383">
        <f t="shared" si="17"/>
        <v>0.99524240588903767</v>
      </c>
    </row>
    <row r="384" spans="1:4" x14ac:dyDescent="0.25">
      <c r="A384">
        <v>384</v>
      </c>
      <c r="B384">
        <f t="shared" si="15"/>
        <v>1.6809724218606825</v>
      </c>
      <c r="C384">
        <f t="shared" si="16"/>
        <v>-0.10995332989864461</v>
      </c>
      <c r="D384">
        <f t="shared" si="17"/>
        <v>0.99393675112866198</v>
      </c>
    </row>
    <row r="385" spans="1:4" x14ac:dyDescent="0.25">
      <c r="A385">
        <v>385</v>
      </c>
      <c r="B385">
        <f t="shared" ref="B385:B448" si="18">-3.14159265358979+(A385-1)*0.0125915537218028</f>
        <v>1.6935639755824847</v>
      </c>
      <c r="C385">
        <f t="shared" ref="C385:C448" si="19">1*COS(B385)+0</f>
        <v>-0.12245949090808123</v>
      </c>
      <c r="D385">
        <f t="shared" ref="D385:D448" si="20">1*SIN(B385)+0+0*COS(B385)</f>
        <v>0.99247351253649763</v>
      </c>
    </row>
    <row r="386" spans="1:4" x14ac:dyDescent="0.25">
      <c r="A386">
        <v>386</v>
      </c>
      <c r="B386">
        <f t="shared" si="18"/>
        <v>1.7061555293042878</v>
      </c>
      <c r="C386">
        <f t="shared" si="19"/>
        <v>-0.13494623656156748</v>
      </c>
      <c r="D386">
        <f t="shared" si="20"/>
        <v>0.99085292210189779</v>
      </c>
    </row>
    <row r="387" spans="1:4" x14ac:dyDescent="0.25">
      <c r="A387">
        <v>387</v>
      </c>
      <c r="B387">
        <f t="shared" si="18"/>
        <v>1.7187470830260909</v>
      </c>
      <c r="C387">
        <f t="shared" si="19"/>
        <v>-0.14741158714638491</v>
      </c>
      <c r="D387">
        <f t="shared" si="20"/>
        <v>0.98907523676158415</v>
      </c>
    </row>
    <row r="388" spans="1:4" x14ac:dyDescent="0.25">
      <c r="A388">
        <v>388</v>
      </c>
      <c r="B388">
        <f t="shared" si="18"/>
        <v>1.731338636747894</v>
      </c>
      <c r="C388">
        <f t="shared" si="19"/>
        <v>-0.15985356634189996</v>
      </c>
      <c r="D388">
        <f t="shared" si="20"/>
        <v>0.98714073835891092</v>
      </c>
    </row>
    <row r="389" spans="1:4" x14ac:dyDescent="0.25">
      <c r="A389">
        <v>389</v>
      </c>
      <c r="B389">
        <f t="shared" si="18"/>
        <v>1.7439301904696962</v>
      </c>
      <c r="C389">
        <f t="shared" si="19"/>
        <v>-0.17227020153289807</v>
      </c>
      <c r="D389">
        <f t="shared" si="20"/>
        <v>0.98504973359917958</v>
      </c>
    </row>
    <row r="390" spans="1:4" x14ac:dyDescent="0.25">
      <c r="A390">
        <v>390</v>
      </c>
      <c r="B390">
        <f t="shared" si="18"/>
        <v>1.7565217441914993</v>
      </c>
      <c r="C390">
        <f t="shared" si="19"/>
        <v>-0.18465952412233588</v>
      </c>
      <c r="D390">
        <f t="shared" si="20"/>
        <v>0.98280255400101213</v>
      </c>
    </row>
    <row r="391" spans="1:4" x14ac:dyDescent="0.25">
      <c r="A391">
        <v>391</v>
      </c>
      <c r="B391">
        <f t="shared" si="18"/>
        <v>1.7691132979133024</v>
      </c>
      <c r="C391">
        <f t="shared" si="19"/>
        <v>-0.1970195698434474</v>
      </c>
      <c r="D391">
        <f t="shared" si="20"/>
        <v>0.98039955584379113</v>
      </c>
    </row>
    <row r="392" spans="1:4" x14ac:dyDescent="0.25">
      <c r="A392">
        <v>392</v>
      </c>
      <c r="B392">
        <f t="shared" si="18"/>
        <v>1.7817048516351046</v>
      </c>
      <c r="C392">
        <f t="shared" si="19"/>
        <v>-0.20934837907117143</v>
      </c>
      <c r="D392">
        <f t="shared" si="20"/>
        <v>0.97784112011117286</v>
      </c>
    </row>
    <row r="393" spans="1:4" x14ac:dyDescent="0.25">
      <c r="A393">
        <v>393</v>
      </c>
      <c r="B393">
        <f t="shared" si="18"/>
        <v>1.7942964053569077</v>
      </c>
      <c r="C393">
        <f t="shared" si="19"/>
        <v>-0.22164399713284344</v>
      </c>
      <c r="D393">
        <f t="shared" si="20"/>
        <v>0.97512765243068356</v>
      </c>
    </row>
    <row r="394" spans="1:4" x14ac:dyDescent="0.25">
      <c r="A394">
        <v>394</v>
      </c>
      <c r="B394">
        <f t="shared" si="18"/>
        <v>1.8068879590787108</v>
      </c>
      <c r="C394">
        <f t="shared" si="19"/>
        <v>-0.23390447461809394</v>
      </c>
      <c r="D394">
        <f t="shared" si="20"/>
        <v>0.97225958300941084</v>
      </c>
    </row>
    <row r="395" spans="1:4" x14ac:dyDescent="0.25">
      <c r="A395">
        <v>395</v>
      </c>
      <c r="B395">
        <f t="shared" si="18"/>
        <v>1.819479512800513</v>
      </c>
      <c r="C395">
        <f t="shared" si="19"/>
        <v>-0.24612786768792078</v>
      </c>
      <c r="D395">
        <f t="shared" si="20"/>
        <v>0.96923736656579507</v>
      </c>
    </row>
    <row r="396" spans="1:4" x14ac:dyDescent="0.25">
      <c r="A396">
        <v>396</v>
      </c>
      <c r="B396">
        <f t="shared" si="18"/>
        <v>1.8320710665223161</v>
      </c>
      <c r="C396">
        <f t="shared" si="19"/>
        <v>-0.25831223838287781</v>
      </c>
      <c r="D396">
        <f t="shared" si="20"/>
        <v>0.96606148225753585</v>
      </c>
    </row>
    <row r="397" spans="1:4" x14ac:dyDescent="0.25">
      <c r="A397">
        <v>397</v>
      </c>
      <c r="B397">
        <f t="shared" si="18"/>
        <v>1.8446626202441192</v>
      </c>
      <c r="C397">
        <f t="shared" si="19"/>
        <v>-0.27045565493032381</v>
      </c>
      <c r="D397">
        <f t="shared" si="20"/>
        <v>0.96273243360562522</v>
      </c>
    </row>
    <row r="398" spans="1:4" x14ac:dyDescent="0.25">
      <c r="A398">
        <v>398</v>
      </c>
      <c r="B398">
        <f t="shared" si="18"/>
        <v>1.8572541739659214</v>
      </c>
      <c r="C398">
        <f t="shared" si="19"/>
        <v>-0.28255619205069837</v>
      </c>
      <c r="D398">
        <f t="shared" si="20"/>
        <v>0.95925074841451585</v>
      </c>
    </row>
    <row r="399" spans="1:4" x14ac:dyDescent="0.25">
      <c r="A399">
        <v>399</v>
      </c>
      <c r="B399">
        <f t="shared" si="18"/>
        <v>1.8698457276877245</v>
      </c>
      <c r="C399">
        <f t="shared" si="19"/>
        <v>-0.29461193126276775</v>
      </c>
      <c r="D399">
        <f t="shared" si="20"/>
        <v>0.95561697868843987</v>
      </c>
    </row>
    <row r="400" spans="1:4" x14ac:dyDescent="0.25">
      <c r="A400">
        <v>400</v>
      </c>
      <c r="B400">
        <f t="shared" si="18"/>
        <v>1.8824372814095276</v>
      </c>
      <c r="C400">
        <f t="shared" si="19"/>
        <v>-0.30662096118778609</v>
      </c>
      <c r="D400">
        <f t="shared" si="20"/>
        <v>0.95183170054389243</v>
      </c>
    </row>
    <row r="401" spans="1:4" x14ac:dyDescent="0.25">
      <c r="A401">
        <v>401</v>
      </c>
      <c r="B401">
        <f t="shared" si="18"/>
        <v>1.8950288351313298</v>
      </c>
      <c r="C401">
        <f t="shared" si="19"/>
        <v>-0.31858137785253743</v>
      </c>
      <c r="D401">
        <f t="shared" si="20"/>
        <v>0.94789551411829076</v>
      </c>
    </row>
    <row r="402" spans="1:4" x14ac:dyDescent="0.25">
      <c r="A402">
        <v>402</v>
      </c>
      <c r="B402">
        <f t="shared" si="18"/>
        <v>1.9076203888531329</v>
      </c>
      <c r="C402">
        <f t="shared" si="19"/>
        <v>-0.330491284991204</v>
      </c>
      <c r="D402">
        <f t="shared" si="20"/>
        <v>0.94380904347482431</v>
      </c>
    </row>
    <row r="403" spans="1:4" x14ac:dyDescent="0.25">
      <c r="A403">
        <v>403</v>
      </c>
      <c r="B403">
        <f t="shared" si="18"/>
        <v>1.920211942574936</v>
      </c>
      <c r="C403">
        <f t="shared" si="19"/>
        <v>-0.34234879434600496</v>
      </c>
      <c r="D403">
        <f t="shared" si="20"/>
        <v>0.93957293650351426</v>
      </c>
    </row>
    <row r="404" spans="1:4" x14ac:dyDescent="0.25">
      <c r="A404">
        <v>404</v>
      </c>
      <c r="B404">
        <f t="shared" si="18"/>
        <v>1.9328034962967382</v>
      </c>
      <c r="C404">
        <f t="shared" si="19"/>
        <v>-0.35415202596657297</v>
      </c>
      <c r="D404">
        <f t="shared" si="20"/>
        <v>0.93518786481849292</v>
      </c>
    </row>
    <row r="405" spans="1:4" x14ac:dyDescent="0.25">
      <c r="A405">
        <v>405</v>
      </c>
      <c r="B405">
        <f t="shared" si="18"/>
        <v>1.9453950500185413</v>
      </c>
      <c r="C405">
        <f t="shared" si="19"/>
        <v>-0.3658991085080136</v>
      </c>
      <c r="D405">
        <f t="shared" si="20"/>
        <v>0.93065452365152179</v>
      </c>
    </row>
    <row r="406" spans="1:4" x14ac:dyDescent="0.25">
      <c r="A406">
        <v>406</v>
      </c>
      <c r="B406">
        <f t="shared" si="18"/>
        <v>1.9579866037403444</v>
      </c>
      <c r="C406">
        <f t="shared" si="19"/>
        <v>-0.37758817952759294</v>
      </c>
      <c r="D406">
        <f t="shared" si="20"/>
        <v>0.92597363174176739</v>
      </c>
    </row>
    <row r="407" spans="1:4" x14ac:dyDescent="0.25">
      <c r="A407">
        <v>407</v>
      </c>
      <c r="B407">
        <f t="shared" si="18"/>
        <v>1.9705781574621466</v>
      </c>
      <c r="C407">
        <f t="shared" si="19"/>
        <v>-0.38921738578002152</v>
      </c>
      <c r="D407">
        <f t="shared" si="20"/>
        <v>0.92114593122184818</v>
      </c>
    </row>
    <row r="408" spans="1:4" x14ac:dyDescent="0.25">
      <c r="A408">
        <v>408</v>
      </c>
      <c r="B408">
        <f t="shared" si="18"/>
        <v>1.9831697111839497</v>
      </c>
      <c r="C408">
        <f t="shared" si="19"/>
        <v>-0.40078488351127955</v>
      </c>
      <c r="D408">
        <f t="shared" si="20"/>
        <v>0.91617218750017182</v>
      </c>
    </row>
    <row r="409" spans="1:4" x14ac:dyDescent="0.25">
      <c r="A409">
        <v>409</v>
      </c>
      <c r="B409">
        <f t="shared" si="18"/>
        <v>1.9957612649057528</v>
      </c>
      <c r="C409">
        <f t="shared" si="19"/>
        <v>-0.41228883875093031</v>
      </c>
      <c r="D409">
        <f t="shared" si="20"/>
        <v>0.91105318913958555</v>
      </c>
    </row>
    <row r="410" spans="1:4" x14ac:dyDescent="0.25">
      <c r="A410">
        <v>410</v>
      </c>
      <c r="B410">
        <f t="shared" si="18"/>
        <v>2.008352818627555</v>
      </c>
      <c r="C410">
        <f t="shared" si="19"/>
        <v>-0.42372742760288978</v>
      </c>
      <c r="D410">
        <f t="shared" si="20"/>
        <v>0.90578974773235199</v>
      </c>
    </row>
    <row r="411" spans="1:4" x14ac:dyDescent="0.25">
      <c r="A411">
        <v>411</v>
      </c>
      <c r="B411">
        <f t="shared" si="18"/>
        <v>2.0209443723493581</v>
      </c>
      <c r="C411">
        <f t="shared" si="19"/>
        <v>-0.43509883653459874</v>
      </c>
      <c r="D411">
        <f t="shared" si="20"/>
        <v>0.90038269777147462</v>
      </c>
    </row>
    <row r="412" spans="1:4" x14ac:dyDescent="0.25">
      <c r="A412">
        <v>412</v>
      </c>
      <c r="B412">
        <f t="shared" si="18"/>
        <v>2.0335359260711612</v>
      </c>
      <c r="C412">
        <f t="shared" si="19"/>
        <v>-0.44640126266454477</v>
      </c>
      <c r="D412">
        <f t="shared" si="20"/>
        <v>0.8948328965183947</v>
      </c>
    </row>
    <row r="413" spans="1:4" x14ac:dyDescent="0.25">
      <c r="A413">
        <v>413</v>
      </c>
      <c r="B413">
        <f t="shared" si="18"/>
        <v>2.0461274797929634</v>
      </c>
      <c r="C413">
        <f t="shared" si="19"/>
        <v>-0.45763291404810286</v>
      </c>
      <c r="D413">
        <f t="shared" si="20"/>
        <v>0.88914122386707595</v>
      </c>
    </row>
    <row r="414" spans="1:4" x14ac:dyDescent="0.25">
      <c r="A414">
        <v>414</v>
      </c>
      <c r="B414">
        <f t="shared" si="18"/>
        <v>2.0587190335147665</v>
      </c>
      <c r="C414">
        <f t="shared" si="19"/>
        <v>-0.46879200996164166</v>
      </c>
      <c r="D414">
        <f t="shared" si="20"/>
        <v>0.88330858220450004</v>
      </c>
    </row>
    <row r="415" spans="1:4" x14ac:dyDescent="0.25">
      <c r="A415">
        <v>415</v>
      </c>
      <c r="B415">
        <f t="shared" si="18"/>
        <v>2.0713105872365696</v>
      </c>
      <c r="C415">
        <f t="shared" si="19"/>
        <v>-0.47987678118484395</v>
      </c>
      <c r="D415">
        <f t="shared" si="20"/>
        <v>0.87733589626760022</v>
      </c>
    </row>
    <row r="416" spans="1:4" x14ac:dyDescent="0.25">
      <c r="A416">
        <v>416</v>
      </c>
      <c r="B416">
        <f t="shared" si="18"/>
        <v>2.0839021409583718</v>
      </c>
      <c r="C416">
        <f t="shared" si="19"/>
        <v>-0.49088547028121021</v>
      </c>
      <c r="D416">
        <f t="shared" si="20"/>
        <v>0.87122411299664748</v>
      </c>
    </row>
    <row r="417" spans="1:4" x14ac:dyDescent="0.25">
      <c r="A417">
        <v>417</v>
      </c>
      <c r="B417">
        <f t="shared" si="18"/>
        <v>2.0964936946801749</v>
      </c>
      <c r="C417">
        <f t="shared" si="19"/>
        <v>-0.50181633187669406</v>
      </c>
      <c r="D417">
        <f t="shared" si="20"/>
        <v>0.86497420138511627</v>
      </c>
    </row>
    <row r="418" spans="1:4" x14ac:dyDescent="0.25">
      <c r="A418">
        <v>418</v>
      </c>
      <c r="B418">
        <f t="shared" si="18"/>
        <v>2.109085248401978</v>
      </c>
      <c r="C418">
        <f t="shared" si="19"/>
        <v>-0.51266763293641782</v>
      </c>
      <c r="D418">
        <f t="shared" si="20"/>
        <v>0.85858715232605853</v>
      </c>
    </row>
    <row r="419" spans="1:4" x14ac:dyDescent="0.25">
      <c r="A419">
        <v>419</v>
      </c>
      <c r="B419">
        <f t="shared" si="18"/>
        <v>2.1216768021237802</v>
      </c>
      <c r="C419">
        <f t="shared" si="19"/>
        <v>-0.52343765303943968</v>
      </c>
      <c r="D419">
        <f t="shared" si="20"/>
        <v>0.85206397845500026</v>
      </c>
    </row>
    <row r="420" spans="1:4" x14ac:dyDescent="0.25">
      <c r="A420">
        <v>420</v>
      </c>
      <c r="B420">
        <f t="shared" si="18"/>
        <v>2.1342683558455833</v>
      </c>
      <c r="C420">
        <f t="shared" si="19"/>
        <v>-0.53412468465151974</v>
      </c>
      <c r="D420">
        <f t="shared" si="20"/>
        <v>0.84540571398939246</v>
      </c>
    </row>
    <row r="421" spans="1:4" x14ac:dyDescent="0.25">
      <c r="A421">
        <v>421</v>
      </c>
      <c r="B421">
        <f t="shared" si="18"/>
        <v>2.1468599095673864</v>
      </c>
      <c r="C421">
        <f t="shared" si="19"/>
        <v>-0.54472703339583717</v>
      </c>
      <c r="D421">
        <f t="shared" si="20"/>
        <v>0.83861341456464344</v>
      </c>
    </row>
    <row r="422" spans="1:4" x14ac:dyDescent="0.25">
      <c r="A422">
        <v>422</v>
      </c>
      <c r="B422">
        <f t="shared" si="18"/>
        <v>2.1594514632891886</v>
      </c>
      <c r="C422">
        <f t="shared" si="19"/>
        <v>-0.55524301832162715</v>
      </c>
      <c r="D422">
        <f t="shared" si="20"/>
        <v>0.83168815706675137</v>
      </c>
    </row>
    <row r="423" spans="1:4" x14ac:dyDescent="0.25">
      <c r="A423">
        <v>423</v>
      </c>
      <c r="B423">
        <f t="shared" si="18"/>
        <v>2.1720430170109917</v>
      </c>
      <c r="C423">
        <f t="shared" si="19"/>
        <v>-0.56567097217069007</v>
      </c>
      <c r="D423">
        <f t="shared" si="20"/>
        <v>0.82463103946156813</v>
      </c>
    </row>
    <row r="424" spans="1:4" x14ac:dyDescent="0.25">
      <c r="A424">
        <v>424</v>
      </c>
      <c r="B424">
        <f t="shared" si="18"/>
        <v>2.1846345707327948</v>
      </c>
      <c r="C424">
        <f t="shared" si="19"/>
        <v>-0.57600924164172285</v>
      </c>
      <c r="D424">
        <f t="shared" si="20"/>
        <v>0.81744318062072507</v>
      </c>
    </row>
    <row r="425" spans="1:4" x14ac:dyDescent="0.25">
      <c r="A425">
        <v>425</v>
      </c>
      <c r="B425">
        <f t="shared" si="18"/>
        <v>2.197226124454597</v>
      </c>
      <c r="C425">
        <f t="shared" si="19"/>
        <v>-0.58625618765244358</v>
      </c>
      <c r="D425">
        <f t="shared" si="20"/>
        <v>0.81012572014423967</v>
      </c>
    </row>
    <row r="426" spans="1:4" x14ac:dyDescent="0.25">
      <c r="A426">
        <v>426</v>
      </c>
      <c r="B426">
        <f t="shared" si="18"/>
        <v>2.2098176781764001</v>
      </c>
      <c r="C426">
        <f t="shared" si="19"/>
        <v>-0.59641018559946257</v>
      </c>
      <c r="D426">
        <f t="shared" si="20"/>
        <v>0.80267981817983602</v>
      </c>
    </row>
    <row r="427" spans="1:4" x14ac:dyDescent="0.25">
      <c r="A427">
        <v>427</v>
      </c>
      <c r="B427">
        <f t="shared" si="18"/>
        <v>2.2224092318982032</v>
      </c>
      <c r="C427">
        <f t="shared" si="19"/>
        <v>-0.60646962561585072</v>
      </c>
      <c r="D427">
        <f t="shared" si="20"/>
        <v>0.79510665523901247</v>
      </c>
    </row>
    <row r="428" spans="1:4" x14ac:dyDescent="0.25">
      <c r="A428">
        <v>428</v>
      </c>
      <c r="B428">
        <f t="shared" si="18"/>
        <v>2.2350007856200054</v>
      </c>
      <c r="C428">
        <f t="shared" si="19"/>
        <v>-0.61643291282637847</v>
      </c>
      <c r="D428">
        <f t="shared" si="20"/>
        <v>0.7874074320098754</v>
      </c>
    </row>
    <row r="429" spans="1:4" x14ac:dyDescent="0.25">
      <c r="A429">
        <v>429</v>
      </c>
      <c r="B429">
        <f t="shared" si="18"/>
        <v>2.2475923393418085</v>
      </c>
      <c r="C429">
        <f t="shared" si="19"/>
        <v>-0.62629846760037755</v>
      </c>
      <c r="D429">
        <f t="shared" si="20"/>
        <v>0.77958336916677407</v>
      </c>
    </row>
    <row r="430" spans="1:4" x14ac:dyDescent="0.25">
      <c r="A430">
        <v>430</v>
      </c>
      <c r="B430">
        <f t="shared" si="18"/>
        <v>2.2601838930636116</v>
      </c>
      <c r="C430">
        <f t="shared" si="19"/>
        <v>-0.63606472580217954</v>
      </c>
      <c r="D430">
        <f t="shared" si="20"/>
        <v>0.77163570717677277</v>
      </c>
    </row>
    <row r="431" spans="1:4" x14ac:dyDescent="0.25">
      <c r="A431">
        <v>431</v>
      </c>
      <c r="B431">
        <f t="shared" si="18"/>
        <v>2.2727754467854138</v>
      </c>
      <c r="C431">
        <f t="shared" si="19"/>
        <v>-0.64573013903910359</v>
      </c>
      <c r="D431">
        <f t="shared" si="20"/>
        <v>0.76356570610297836</v>
      </c>
    </row>
    <row r="432" spans="1:4" x14ac:dyDescent="0.25">
      <c r="A432">
        <v>432</v>
      </c>
      <c r="B432">
        <f t="shared" si="18"/>
        <v>2.2853670005072169</v>
      </c>
      <c r="C432">
        <f t="shared" si="19"/>
        <v>-0.6552931749069496</v>
      </c>
      <c r="D432">
        <f t="shared" si="20"/>
        <v>0.75537464540476196</v>
      </c>
    </row>
    <row r="433" spans="1:4" x14ac:dyDescent="0.25">
      <c r="A433">
        <v>433</v>
      </c>
      <c r="B433">
        <f t="shared" si="18"/>
        <v>2.29795855422902</v>
      </c>
      <c r="C433">
        <f t="shared" si="19"/>
        <v>-0.66475231723294848</v>
      </c>
      <c r="D433">
        <f t="shared" si="20"/>
        <v>0.74706382373491054</v>
      </c>
    </row>
    <row r="434" spans="1:4" x14ac:dyDescent="0.25">
      <c r="A434">
        <v>434</v>
      </c>
      <c r="B434">
        <f t="shared" si="18"/>
        <v>2.3105501079508222</v>
      </c>
      <c r="C434">
        <f t="shared" si="19"/>
        <v>-0.67410606631614611</v>
      </c>
      <c r="D434">
        <f t="shared" si="20"/>
        <v>0.73863455873372974</v>
      </c>
    </row>
    <row r="435" spans="1:4" x14ac:dyDescent="0.25">
      <c r="A435">
        <v>435</v>
      </c>
      <c r="B435">
        <f t="shared" si="18"/>
        <v>2.3231416616726253</v>
      </c>
      <c r="C435">
        <f t="shared" si="19"/>
        <v>-0.68335293916517603</v>
      </c>
      <c r="D435">
        <f t="shared" si="20"/>
        <v>0.73008818682013699</v>
      </c>
    </row>
    <row r="436" spans="1:4" x14ac:dyDescent="0.25">
      <c r="A436">
        <v>436</v>
      </c>
      <c r="B436">
        <f t="shared" si="18"/>
        <v>2.3357332153944284</v>
      </c>
      <c r="C436">
        <f t="shared" si="19"/>
        <v>-0.69249146973337627</v>
      </c>
      <c r="D436">
        <f t="shared" si="20"/>
        <v>0.72142606297978207</v>
      </c>
    </row>
    <row r="437" spans="1:4" x14ac:dyDescent="0.25">
      <c r="A437">
        <v>437</v>
      </c>
      <c r="B437">
        <f t="shared" si="18"/>
        <v>2.3483247691162306</v>
      </c>
      <c r="C437">
        <f t="shared" si="19"/>
        <v>-0.7015202091512257</v>
      </c>
      <c r="D437">
        <f t="shared" si="20"/>
        <v>0.71264956055021922</v>
      </c>
    </row>
    <row r="438" spans="1:4" x14ac:dyDescent="0.25">
      <c r="A438">
        <v>438</v>
      </c>
      <c r="B438">
        <f t="shared" si="18"/>
        <v>2.3609163228380337</v>
      </c>
      <c r="C438">
        <f t="shared" si="19"/>
        <v>-0.7104377259560577</v>
      </c>
      <c r="D438">
        <f t="shared" si="20"/>
        <v>0.70376007100316906</v>
      </c>
    </row>
    <row r="439" spans="1:4" x14ac:dyDescent="0.25">
      <c r="A439">
        <v>439</v>
      </c>
      <c r="B439">
        <f t="shared" si="18"/>
        <v>2.3735078765598367</v>
      </c>
      <c r="C439">
        <f t="shared" si="19"/>
        <v>-0.71924260631900705</v>
      </c>
      <c r="D439">
        <f t="shared" si="20"/>
        <v>0.69475900372391142</v>
      </c>
    </row>
    <row r="440" spans="1:4" x14ac:dyDescent="0.25">
      <c r="A440">
        <v>440</v>
      </c>
      <c r="B440">
        <f t="shared" si="18"/>
        <v>2.386099430281639</v>
      </c>
      <c r="C440">
        <f t="shared" si="19"/>
        <v>-0.72793345426916811</v>
      </c>
      <c r="D440">
        <f t="shared" si="20"/>
        <v>0.68564778578783214</v>
      </c>
    </row>
    <row r="441" spans="1:4" x14ac:dyDescent="0.25">
      <c r="A441">
        <v>441</v>
      </c>
      <c r="B441">
        <f t="shared" si="18"/>
        <v>2.3986909840034421</v>
      </c>
      <c r="C441">
        <f t="shared" si="19"/>
        <v>-0.73650889191492097</v>
      </c>
      <c r="D441">
        <f t="shared" si="20"/>
        <v>0.67642786173416547</v>
      </c>
    </row>
    <row r="442" spans="1:4" x14ac:dyDescent="0.25">
      <c r="A442">
        <v>442</v>
      </c>
      <c r="B442">
        <f t="shared" si="18"/>
        <v>2.4112825377252451</v>
      </c>
      <c r="C442">
        <f t="shared" si="19"/>
        <v>-0.74496755966238526</v>
      </c>
      <c r="D442">
        <f t="shared" si="20"/>
        <v>0.6671006933369733</v>
      </c>
    </row>
    <row r="443" spans="1:4" x14ac:dyDescent="0.25">
      <c r="A443">
        <v>443</v>
      </c>
      <c r="B443">
        <f t="shared" si="18"/>
        <v>2.4238740914470474</v>
      </c>
      <c r="C443">
        <f t="shared" si="19"/>
        <v>-0.75330811643097972</v>
      </c>
      <c r="D443">
        <f t="shared" si="20"/>
        <v>0.65766775937338562</v>
      </c>
    </row>
    <row r="444" spans="1:4" x14ac:dyDescent="0.25">
      <c r="A444">
        <v>444</v>
      </c>
      <c r="B444">
        <f t="shared" si="18"/>
        <v>2.4364656451688504</v>
      </c>
      <c r="C444">
        <f t="shared" si="19"/>
        <v>-0.76152923986604526</v>
      </c>
      <c r="D444">
        <f t="shared" si="20"/>
        <v>0.64813055538914632</v>
      </c>
    </row>
    <row r="445" spans="1:4" x14ac:dyDescent="0.25">
      <c r="A445">
        <v>445</v>
      </c>
      <c r="B445">
        <f t="shared" si="18"/>
        <v>2.4490571988906535</v>
      </c>
      <c r="C445">
        <f t="shared" si="19"/>
        <v>-0.76962962654849454</v>
      </c>
      <c r="D445">
        <f t="shared" si="20"/>
        <v>0.63849059346150505</v>
      </c>
    </row>
    <row r="446" spans="1:4" x14ac:dyDescent="0.25">
      <c r="A446">
        <v>446</v>
      </c>
      <c r="B446">
        <f t="shared" si="18"/>
        <v>2.4616487526124557</v>
      </c>
      <c r="C446">
        <f t="shared" si="19"/>
        <v>-0.77760799220146415</v>
      </c>
      <c r="D446">
        <f t="shared" si="20"/>
        <v>0.62874940195948303</v>
      </c>
    </row>
    <row r="447" spans="1:4" x14ac:dyDescent="0.25">
      <c r="A447">
        <v>447</v>
      </c>
      <c r="B447">
        <f t="shared" si="18"/>
        <v>2.4742403063342588</v>
      </c>
      <c r="C447">
        <f t="shared" si="19"/>
        <v>-0.78546307189393294</v>
      </c>
      <c r="D447">
        <f t="shared" si="20"/>
        <v>0.61890852530155571</v>
      </c>
    </row>
    <row r="448" spans="1:4" x14ac:dyDescent="0.25">
      <c r="A448">
        <v>448</v>
      </c>
      <c r="B448">
        <f t="shared" si="18"/>
        <v>2.4868318600560619</v>
      </c>
      <c r="C448">
        <f t="shared" si="19"/>
        <v>-0.79319362024126616</v>
      </c>
      <c r="D448">
        <f t="shared" si="20"/>
        <v>0.60896952371079627</v>
      </c>
    </row>
    <row r="449" spans="1:4" x14ac:dyDescent="0.25">
      <c r="A449">
        <v>449</v>
      </c>
      <c r="B449">
        <f t="shared" ref="B449:B500" si="21">-3.14159265358979+(A449-1)*0.0125915537218028</f>
        <v>2.4994234137778641</v>
      </c>
      <c r="C449">
        <f t="shared" ref="C449:C500" si="22">1*COS(B449)+0</f>
        <v>-0.80079841160266774</v>
      </c>
      <c r="D449">
        <f t="shared" ref="D449:D500" si="23">1*SIN(B449)+0+0*COS(B449)</f>
        <v>0.59893397296750861</v>
      </c>
    </row>
    <row r="450" spans="1:4" x14ac:dyDescent="0.25">
      <c r="A450">
        <v>450</v>
      </c>
      <c r="B450">
        <f t="shared" si="21"/>
        <v>2.5120149674996672</v>
      </c>
      <c r="C450">
        <f t="shared" si="22"/>
        <v>-0.80827624027550105</v>
      </c>
      <c r="D450">
        <f t="shared" si="23"/>
        <v>0.588803464159392</v>
      </c>
    </row>
    <row r="451" spans="1:4" x14ac:dyDescent="0.25">
      <c r="A451">
        <v>451</v>
      </c>
      <c r="B451">
        <f t="shared" si="21"/>
        <v>2.5246065212214703</v>
      </c>
      <c r="C451">
        <f t="shared" si="22"/>
        <v>-0.81562592068644368</v>
      </c>
      <c r="D451">
        <f t="shared" si="23"/>
        <v>0.57857960342928716</v>
      </c>
    </row>
    <row r="452" spans="1:4" x14ac:dyDescent="0.25">
      <c r="A452">
        <v>452</v>
      </c>
      <c r="B452">
        <f t="shared" si="21"/>
        <v>2.5371980749432725</v>
      </c>
      <c r="C452">
        <f t="shared" si="22"/>
        <v>-0.82284628757945599</v>
      </c>
      <c r="D452">
        <f t="shared" si="23"/>
        <v>0.56826401172052687</v>
      </c>
    </row>
    <row r="453" spans="1:4" x14ac:dyDescent="0.25">
      <c r="A453">
        <v>453</v>
      </c>
      <c r="B453">
        <f t="shared" si="21"/>
        <v>2.5497896286650756</v>
      </c>
      <c r="C453">
        <f t="shared" si="22"/>
        <v>-0.82993619620052894</v>
      </c>
      <c r="D453">
        <f t="shared" si="23"/>
        <v>0.55785832451994222</v>
      </c>
    </row>
    <row r="454" spans="1:4" x14ac:dyDescent="0.25">
      <c r="A454">
        <v>454</v>
      </c>
      <c r="B454">
        <f t="shared" si="21"/>
        <v>2.5623811823868787</v>
      </c>
      <c r="C454">
        <f t="shared" si="22"/>
        <v>-0.83689452247917506</v>
      </c>
      <c r="D454">
        <f t="shared" si="23"/>
        <v>0.54736419159856775</v>
      </c>
    </row>
    <row r="455" spans="1:4" x14ac:dyDescent="0.25">
      <c r="A455">
        <v>455</v>
      </c>
      <c r="B455">
        <f t="shared" si="21"/>
        <v>2.5749727361086809</v>
      </c>
      <c r="C455">
        <f t="shared" si="22"/>
        <v>-0.843720163206647</v>
      </c>
      <c r="D455">
        <f t="shared" si="23"/>
        <v>0.5367832767500762</v>
      </c>
    </row>
    <row r="456" spans="1:4" x14ac:dyDescent="0.25">
      <c r="A456">
        <v>456</v>
      </c>
      <c r="B456">
        <f t="shared" si="21"/>
        <v>2.587564289830484</v>
      </c>
      <c r="C456">
        <f t="shared" si="22"/>
        <v>-0.85041203621084671</v>
      </c>
      <c r="D456">
        <f t="shared" si="23"/>
        <v>0.52611725752699035</v>
      </c>
    </row>
    <row r="457" spans="1:4" x14ac:dyDescent="0.25">
      <c r="A457">
        <v>457</v>
      </c>
      <c r="B457">
        <f t="shared" si="21"/>
        <v>2.6001558435522871</v>
      </c>
      <c r="C457">
        <f t="shared" si="22"/>
        <v>-0.85696908052789589</v>
      </c>
      <c r="D457">
        <f t="shared" si="23"/>
        <v>0.51536782497471911</v>
      </c>
    </row>
    <row r="458" spans="1:4" x14ac:dyDescent="0.25">
      <c r="A458">
        <v>458</v>
      </c>
      <c r="B458">
        <f t="shared" si="21"/>
        <v>2.6127473972740893</v>
      </c>
      <c r="C458">
        <f t="shared" si="22"/>
        <v>-0.86339025657034785</v>
      </c>
      <c r="D458">
        <f t="shared" si="23"/>
        <v>0.50453668336344881</v>
      </c>
    </row>
    <row r="459" spans="1:4" x14ac:dyDescent="0.25">
      <c r="A459">
        <v>459</v>
      </c>
      <c r="B459">
        <f t="shared" si="21"/>
        <v>2.6253389509958924</v>
      </c>
      <c r="C459">
        <f t="shared" si="22"/>
        <v>-0.8696745462920108</v>
      </c>
      <c r="D459">
        <f t="shared" si="23"/>
        <v>0.4936255499179365</v>
      </c>
    </row>
    <row r="460" spans="1:4" x14ac:dyDescent="0.25">
      <c r="A460">
        <v>460</v>
      </c>
      <c r="B460">
        <f t="shared" si="21"/>
        <v>2.6379305047176955</v>
      </c>
      <c r="C460">
        <f t="shared" si="22"/>
        <v>-0.87582095334935095</v>
      </c>
      <c r="D460">
        <f t="shared" si="23"/>
        <v>0.48263615454525777</v>
      </c>
    </row>
    <row r="461" spans="1:4" x14ac:dyDescent="0.25">
      <c r="A461">
        <v>461</v>
      </c>
      <c r="B461">
        <f t="shared" si="21"/>
        <v>2.6505220584394977</v>
      </c>
      <c r="C461">
        <f t="shared" si="22"/>
        <v>-0.88182850325945983</v>
      </c>
      <c r="D461">
        <f t="shared" si="23"/>
        <v>0.47157023956053545</v>
      </c>
    </row>
    <row r="462" spans="1:4" x14ac:dyDescent="0.25">
      <c r="A462">
        <v>462</v>
      </c>
      <c r="B462">
        <f t="shared" si="21"/>
        <v>2.6631136121613008</v>
      </c>
      <c r="C462">
        <f t="shared" si="22"/>
        <v>-0.88769624355455456</v>
      </c>
      <c r="D462">
        <f t="shared" si="23"/>
        <v>0.46042955941070179</v>
      </c>
    </row>
    <row r="463" spans="1:4" x14ac:dyDescent="0.25">
      <c r="A463">
        <v>463</v>
      </c>
      <c r="B463">
        <f t="shared" si="21"/>
        <v>2.6757051658831039</v>
      </c>
      <c r="C463">
        <f t="shared" si="22"/>
        <v>-0.89342324393298445</v>
      </c>
      <c r="D463">
        <f t="shared" si="23"/>
        <v>0.44921588039634452</v>
      </c>
    </row>
    <row r="464" spans="1:4" x14ac:dyDescent="0.25">
      <c r="A464">
        <v>464</v>
      </c>
      <c r="B464">
        <f t="shared" si="21"/>
        <v>2.6882967196049061</v>
      </c>
      <c r="C464">
        <f t="shared" si="22"/>
        <v>-0.8990085964067277</v>
      </c>
      <c r="D464">
        <f t="shared" si="23"/>
        <v>0.43793098039166556</v>
      </c>
    </row>
    <row r="465" spans="1:4" x14ac:dyDescent="0.25">
      <c r="A465">
        <v>465</v>
      </c>
      <c r="B465">
        <f t="shared" si="21"/>
        <v>2.7008882733267092</v>
      </c>
      <c r="C465">
        <f t="shared" si="22"/>
        <v>-0.90445141544534879</v>
      </c>
      <c r="D465">
        <f t="shared" si="23"/>
        <v>0.42657664856260591</v>
      </c>
    </row>
    <row r="466" spans="1:4" x14ac:dyDescent="0.25">
      <c r="A466">
        <v>466</v>
      </c>
      <c r="B466">
        <f t="shared" si="21"/>
        <v>2.7134798270485123</v>
      </c>
      <c r="C466">
        <f t="shared" si="22"/>
        <v>-0.90975083811639346</v>
      </c>
      <c r="D466">
        <f t="shared" si="23"/>
        <v>0.41515468508318643</v>
      </c>
    </row>
    <row r="467" spans="1:4" x14ac:dyDescent="0.25">
      <c r="A467">
        <v>467</v>
      </c>
      <c r="B467">
        <f t="shared" si="21"/>
        <v>2.7260713807703145</v>
      </c>
      <c r="C467">
        <f t="shared" si="22"/>
        <v>-0.91490602422220291</v>
      </c>
      <c r="D467">
        <f t="shared" si="23"/>
        <v>0.40366690085009682</v>
      </c>
    </row>
    <row r="468" spans="1:4" x14ac:dyDescent="0.25">
      <c r="A468">
        <v>468</v>
      </c>
      <c r="B468">
        <f t="shared" si="21"/>
        <v>2.7386629344921176</v>
      </c>
      <c r="C468">
        <f t="shared" si="22"/>
        <v>-0.91991615643312463</v>
      </c>
      <c r="D468">
        <f t="shared" si="23"/>
        <v>0.39211511719558451</v>
      </c>
    </row>
    <row r="469" spans="1:4" x14ac:dyDescent="0.25">
      <c r="A469">
        <v>469</v>
      </c>
      <c r="B469">
        <f t="shared" si="21"/>
        <v>2.7512544882139207</v>
      </c>
      <c r="C469">
        <f t="shared" si="22"/>
        <v>-0.92478044041709373</v>
      </c>
      <c r="D469">
        <f t="shared" si="23"/>
        <v>0.38050116559869573</v>
      </c>
    </row>
    <row r="470" spans="1:4" x14ac:dyDescent="0.25">
      <c r="A470">
        <v>470</v>
      </c>
      <c r="B470">
        <f t="shared" si="21"/>
        <v>2.7638460419357229</v>
      </c>
      <c r="C470">
        <f t="shared" si="22"/>
        <v>-0.92949810496557161</v>
      </c>
      <c r="D470">
        <f t="shared" si="23"/>
        <v>0.36882688739490138</v>
      </c>
    </row>
    <row r="471" spans="1:4" x14ac:dyDescent="0.25">
      <c r="A471">
        <v>471</v>
      </c>
      <c r="B471">
        <f t="shared" si="21"/>
        <v>2.776437595657526</v>
      </c>
      <c r="C471">
        <f t="shared" si="22"/>
        <v>-0.93406840211581788</v>
      </c>
      <c r="D471">
        <f t="shared" si="23"/>
        <v>0.35709413348415964</v>
      </c>
    </row>
    <row r="472" spans="1:4" x14ac:dyDescent="0.25">
      <c r="A472">
        <v>472</v>
      </c>
      <c r="B472">
        <f t="shared" si="21"/>
        <v>2.7890291493793291</v>
      </c>
      <c r="C472">
        <f t="shared" si="22"/>
        <v>-0.93849060726947464</v>
      </c>
      <c r="D472">
        <f t="shared" si="23"/>
        <v>0.34530476403746974</v>
      </c>
    </row>
    <row r="473" spans="1:4" x14ac:dyDescent="0.25">
      <c r="A473">
        <v>473</v>
      </c>
      <c r="B473">
        <f t="shared" si="21"/>
        <v>2.8016207031011313</v>
      </c>
      <c r="C473">
        <f t="shared" si="22"/>
        <v>-0.94276401930744913</v>
      </c>
      <c r="D473">
        <f t="shared" si="23"/>
        <v>0.33346064820194843</v>
      </c>
    </row>
    <row r="474" spans="1:4" x14ac:dyDescent="0.25">
      <c r="A474">
        <v>474</v>
      </c>
      <c r="B474">
        <f t="shared" si="21"/>
        <v>2.8142122568229344</v>
      </c>
      <c r="C474">
        <f t="shared" si="22"/>
        <v>-0.94688796070107328</v>
      </c>
      <c r="D474">
        <f t="shared" si="23"/>
        <v>0.32156366380448331</v>
      </c>
    </row>
    <row r="475" spans="1:4" x14ac:dyDescent="0.25">
      <c r="A475">
        <v>475</v>
      </c>
      <c r="B475">
        <f t="shared" si="21"/>
        <v>2.8268038105447375</v>
      </c>
      <c r="C475">
        <f t="shared" si="22"/>
        <v>-0.95086177761952073</v>
      </c>
      <c r="D475">
        <f t="shared" si="23"/>
        <v>0.30961569705401759</v>
      </c>
    </row>
    <row r="476" spans="1:4" x14ac:dyDescent="0.25">
      <c r="A476">
        <v>476</v>
      </c>
      <c r="B476">
        <f t="shared" si="21"/>
        <v>2.8393953642665397</v>
      </c>
      <c r="C476">
        <f t="shared" si="22"/>
        <v>-0.95468484003346987</v>
      </c>
      <c r="D476">
        <f t="shared" si="23"/>
        <v>0.29761864224249818</v>
      </c>
    </row>
    <row r="477" spans="1:4" x14ac:dyDescent="0.25">
      <c r="A477">
        <v>477</v>
      </c>
      <c r="B477">
        <f t="shared" si="21"/>
        <v>2.8519869179883428</v>
      </c>
      <c r="C477">
        <f t="shared" si="22"/>
        <v>-0.95835654181499241</v>
      </c>
      <c r="D477">
        <f t="shared" si="23"/>
        <v>0.28557440144454255</v>
      </c>
    </row>
    <row r="478" spans="1:4" x14ac:dyDescent="0.25">
      <c r="A478">
        <v>478</v>
      </c>
      <c r="B478">
        <f t="shared" si="21"/>
        <v>2.8645784717101459</v>
      </c>
      <c r="C478">
        <f t="shared" si="22"/>
        <v>-0.96187630083365039</v>
      </c>
      <c r="D478">
        <f t="shared" si="23"/>
        <v>0.27348488421587913</v>
      </c>
    </row>
    <row r="479" spans="1:4" x14ac:dyDescent="0.25">
      <c r="A479">
        <v>479</v>
      </c>
      <c r="B479">
        <f t="shared" si="21"/>
        <v>2.8771700254319481</v>
      </c>
      <c r="C479">
        <f t="shared" si="22"/>
        <v>-0.96524355904879122</v>
      </c>
      <c r="D479">
        <f t="shared" si="23"/>
        <v>0.26135200729059388</v>
      </c>
    </row>
    <row r="480" spans="1:4" x14ac:dyDescent="0.25">
      <c r="A480">
        <v>480</v>
      </c>
      <c r="B480">
        <f t="shared" si="21"/>
        <v>2.8897615791537512</v>
      </c>
      <c r="C480">
        <f t="shared" si="22"/>
        <v>-0.96845778259802262</v>
      </c>
      <c r="D480">
        <f t="shared" si="23"/>
        <v>0.24917769427723904</v>
      </c>
    </row>
    <row r="481" spans="1:4" x14ac:dyDescent="0.25">
      <c r="A481">
        <v>481</v>
      </c>
      <c r="B481">
        <f t="shared" si="21"/>
        <v>2.9023531328755543</v>
      </c>
      <c r="C481">
        <f t="shared" si="22"/>
        <v>-0.97151846188185254</v>
      </c>
      <c r="D481">
        <f t="shared" si="23"/>
        <v>0.23696387535385935</v>
      </c>
    </row>
    <row r="482" spans="1:4" x14ac:dyDescent="0.25">
      <c r="A482">
        <v>482</v>
      </c>
      <c r="B482">
        <f t="shared" si="21"/>
        <v>2.9149446865973565</v>
      </c>
      <c r="C482">
        <f t="shared" si="22"/>
        <v>-0.97442511164448486</v>
      </c>
      <c r="D482">
        <f t="shared" si="23"/>
        <v>0.22471248696196916</v>
      </c>
    </row>
    <row r="483" spans="1:4" x14ac:dyDescent="0.25">
      <c r="A483">
        <v>483</v>
      </c>
      <c r="B483">
        <f t="shared" si="21"/>
        <v>2.9275362403191596</v>
      </c>
      <c r="C483">
        <f t="shared" si="22"/>
        <v>-0.97717727105075436</v>
      </c>
      <c r="D483">
        <f t="shared" si="23"/>
        <v>0.21242547149953661</v>
      </c>
    </row>
    <row r="484" spans="1:4" x14ac:dyDescent="0.25">
      <c r="A484">
        <v>484</v>
      </c>
      <c r="B484">
        <f t="shared" si="21"/>
        <v>2.9401277940409627</v>
      </c>
      <c r="C484">
        <f t="shared" si="22"/>
        <v>-0.97977450375918906</v>
      </c>
      <c r="D484">
        <f t="shared" si="23"/>
        <v>0.20010477701303092</v>
      </c>
    </row>
    <row r="485" spans="1:4" x14ac:dyDescent="0.25">
      <c r="A485">
        <v>485</v>
      </c>
      <c r="B485">
        <f t="shared" si="21"/>
        <v>2.9527193477627649</v>
      </c>
      <c r="C485">
        <f t="shared" si="22"/>
        <v>-0.98221639799119032</v>
      </c>
      <c r="D485">
        <f t="shared" si="23"/>
        <v>0.18775235688856662</v>
      </c>
    </row>
    <row r="486" spans="1:4" x14ac:dyDescent="0.25">
      <c r="A486">
        <v>486</v>
      </c>
      <c r="B486">
        <f t="shared" si="21"/>
        <v>2.965310901484568</v>
      </c>
      <c r="C486">
        <f t="shared" si="22"/>
        <v>-0.98450256659631907</v>
      </c>
      <c r="D486">
        <f t="shared" si="23"/>
        <v>0.17537016954220097</v>
      </c>
    </row>
    <row r="487" spans="1:4" x14ac:dyDescent="0.25">
      <c r="A487">
        <v>487</v>
      </c>
      <c r="B487">
        <f t="shared" si="21"/>
        <v>2.9779024552063711</v>
      </c>
      <c r="C487">
        <f t="shared" si="22"/>
        <v>-0.98663264711367571</v>
      </c>
      <c r="D487">
        <f t="shared" si="23"/>
        <v>0.16296017810944194</v>
      </c>
    </row>
    <row r="488" spans="1:4" x14ac:dyDescent="0.25">
      <c r="A488">
        <v>488</v>
      </c>
      <c r="B488">
        <f t="shared" si="21"/>
        <v>2.9904940089281733</v>
      </c>
      <c r="C488">
        <f t="shared" si="22"/>
        <v>-0.98860630182936671</v>
      </c>
      <c r="D488">
        <f t="shared" si="23"/>
        <v>0.15052435013400009</v>
      </c>
    </row>
    <row r="489" spans="1:4" x14ac:dyDescent="0.25">
      <c r="A489">
        <v>489</v>
      </c>
      <c r="B489">
        <f t="shared" si="21"/>
        <v>3.0030855626499764</v>
      </c>
      <c r="C489">
        <f t="shared" si="22"/>
        <v>-0.99042321783004816</v>
      </c>
      <c r="D489">
        <f t="shared" si="23"/>
        <v>0.13806465725584124</v>
      </c>
    </row>
    <row r="490" spans="1:4" x14ac:dyDescent="0.25">
      <c r="A490">
        <v>490</v>
      </c>
      <c r="B490">
        <f t="shared" si="21"/>
        <v>3.0156771163717795</v>
      </c>
      <c r="C490">
        <f t="shared" si="22"/>
        <v>-0.99208310705253577</v>
      </c>
      <c r="D490">
        <f t="shared" si="23"/>
        <v>0.12558307489859807</v>
      </c>
    </row>
    <row r="491" spans="1:4" x14ac:dyDescent="0.25">
      <c r="A491">
        <v>491</v>
      </c>
      <c r="B491">
        <f t="shared" si="21"/>
        <v>3.0282686700935817</v>
      </c>
      <c r="C491">
        <f t="shared" si="22"/>
        <v>-0.99358570632947618</v>
      </c>
      <c r="D491">
        <f t="shared" si="23"/>
        <v>0.11308158195637352</v>
      </c>
    </row>
    <row r="492" spans="1:4" x14ac:dyDescent="0.25">
      <c r="A492">
        <v>492</v>
      </c>
      <c r="B492">
        <f t="shared" si="21"/>
        <v>3.0408602238153848</v>
      </c>
      <c r="C492">
        <f t="shared" si="22"/>
        <v>-0.99493077743107128</v>
      </c>
      <c r="D492">
        <f t="shared" si="23"/>
        <v>0.10056216047999419</v>
      </c>
    </row>
    <row r="493" spans="1:4" x14ac:dyDescent="0.25">
      <c r="A493">
        <v>493</v>
      </c>
      <c r="B493">
        <f t="shared" si="21"/>
        <v>3.0534517775371879</v>
      </c>
      <c r="C493">
        <f t="shared" si="22"/>
        <v>-0.99611810710284798</v>
      </c>
      <c r="D493">
        <f t="shared" si="23"/>
        <v>8.8026795362771124E-2</v>
      </c>
    </row>
    <row r="494" spans="1:4" x14ac:dyDescent="0.25">
      <c r="A494">
        <v>494</v>
      </c>
      <c r="B494">
        <f t="shared" si="21"/>
        <v>3.0660433312589901</v>
      </c>
      <c r="C494">
        <f t="shared" si="22"/>
        <v>-0.99714750709946842</v>
      </c>
      <c r="D494">
        <f t="shared" si="23"/>
        <v>7.5477474025801961E-2</v>
      </c>
    </row>
    <row r="495" spans="1:4" x14ac:dyDescent="0.25">
      <c r="A495">
        <v>495</v>
      </c>
      <c r="B495">
        <f t="shared" si="21"/>
        <v>3.0786348849807932</v>
      </c>
      <c r="C495">
        <f t="shared" si="22"/>
        <v>-0.99801881421457617</v>
      </c>
      <c r="D495">
        <f t="shared" si="23"/>
        <v>6.2916186102872362E-2</v>
      </c>
    </row>
    <row r="496" spans="1:4" x14ac:dyDescent="0.25">
      <c r="A496">
        <v>496</v>
      </c>
      <c r="B496">
        <f t="shared" si="21"/>
        <v>3.0912264387025963</v>
      </c>
      <c r="C496">
        <f t="shared" si="22"/>
        <v>-0.99873189030667098</v>
      </c>
      <c r="D496">
        <f t="shared" si="23"/>
        <v>5.0344923125014603E-2</v>
      </c>
    </row>
    <row r="497" spans="1:4" x14ac:dyDescent="0.25">
      <c r="A497">
        <v>497</v>
      </c>
      <c r="B497">
        <f t="shared" si="21"/>
        <v>3.1038179924243985</v>
      </c>
      <c r="C497">
        <f t="shared" si="22"/>
        <v>-0.99928662232101095</v>
      </c>
      <c r="D497">
        <f t="shared" si="23"/>
        <v>3.7765678204757333E-2</v>
      </c>
    </row>
    <row r="498" spans="1:4" x14ac:dyDescent="0.25">
      <c r="A498">
        <v>498</v>
      </c>
      <c r="B498">
        <f t="shared" si="21"/>
        <v>3.1164095461462016</v>
      </c>
      <c r="C498">
        <f t="shared" si="22"/>
        <v>-0.99968292230753641</v>
      </c>
      <c r="D498">
        <f t="shared" si="23"/>
        <v>2.5180445720124629E-2</v>
      </c>
    </row>
    <row r="499" spans="1:4" x14ac:dyDescent="0.25">
      <c r="A499">
        <v>499</v>
      </c>
      <c r="B499">
        <f t="shared" si="21"/>
        <v>3.1290010998680047</v>
      </c>
      <c r="C499">
        <f t="shared" si="22"/>
        <v>-0.99992072743481442</v>
      </c>
      <c r="D499">
        <f t="shared" si="23"/>
        <v>1.2591220998442417E-2</v>
      </c>
    </row>
    <row r="500" spans="1:4" x14ac:dyDescent="0.25">
      <c r="A500">
        <v>500</v>
      </c>
      <c r="B500">
        <f t="shared" si="21"/>
        <v>3.1415926535898069</v>
      </c>
      <c r="C500">
        <f t="shared" si="22"/>
        <v>-1</v>
      </c>
      <c r="D500">
        <f t="shared" si="23"/>
        <v>-1.3644250659861079E-14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XLSTAT_20220511_000645_1_HID"/>
  <dimension ref="A1:B6"/>
  <sheetViews>
    <sheetView workbookViewId="0"/>
  </sheetViews>
  <sheetFormatPr defaultRowHeight="15" x14ac:dyDescent="0.25"/>
  <sheetData>
    <row r="1" spans="1:2" x14ac:dyDescent="0.25">
      <c r="B1">
        <v>0.88779059045922115</v>
      </c>
    </row>
    <row r="2" spans="1:2" x14ac:dyDescent="0.25">
      <c r="A2">
        <v>0.98006750887063787</v>
      </c>
      <c r="B2">
        <v>4.4704222073329865E-2</v>
      </c>
    </row>
    <row r="3" spans="1:2" x14ac:dyDescent="0.25">
      <c r="A3">
        <v>0.74592572922349676</v>
      </c>
      <c r="B3">
        <v>-0.39663744246550603</v>
      </c>
    </row>
    <row r="4" spans="1:2" x14ac:dyDescent="0.25">
      <c r="A4">
        <v>0.9869665765123502</v>
      </c>
      <c r="B4">
        <v>0.10789711196231108</v>
      </c>
    </row>
    <row r="5" spans="1:2" x14ac:dyDescent="0.25">
      <c r="A5">
        <v>0.91253969281167346</v>
      </c>
      <c r="B5">
        <v>0.13712797208616645</v>
      </c>
    </row>
    <row r="6" spans="1:2" x14ac:dyDescent="0.25">
      <c r="A6">
        <v>0.886632285946924</v>
      </c>
      <c r="B6">
        <v>0.41217854664479786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C152"/>
  <sheetViews>
    <sheetView topLeftCell="A55" zoomScale="80" zoomScaleNormal="80" workbookViewId="0">
      <selection activeCell="G79" sqref="G79"/>
    </sheetView>
  </sheetViews>
  <sheetFormatPr defaultRowHeight="15" x14ac:dyDescent="0.25"/>
  <cols>
    <col min="3" max="3" width="14.28515625" customWidth="1"/>
    <col min="4" max="4" width="15.28515625" customWidth="1"/>
    <col min="13" max="13" width="12.28515625" customWidth="1"/>
    <col min="14" max="14" width="15.85546875" customWidth="1"/>
  </cols>
  <sheetData>
    <row r="1" spans="2:19" ht="8.25" customHeight="1" x14ac:dyDescent="0.25"/>
    <row r="2" spans="2:19" s="4" customFormat="1" x14ac:dyDescent="0.25"/>
    <row r="3" spans="2:19" s="4" customFormat="1" ht="18.75" x14ac:dyDescent="0.3">
      <c r="C3" s="66" t="s">
        <v>3</v>
      </c>
    </row>
    <row r="4" spans="2:19" ht="15.75" thickBot="1" x14ac:dyDescent="0.3">
      <c r="C4" s="75" t="s">
        <v>14</v>
      </c>
      <c r="D4" s="75"/>
      <c r="M4" s="75" t="s">
        <v>14</v>
      </c>
      <c r="N4" s="75"/>
    </row>
    <row r="5" spans="2:19" ht="15.75" thickBot="1" x14ac:dyDescent="0.3">
      <c r="B5" s="27" t="s">
        <v>0</v>
      </c>
      <c r="C5" s="1" t="s">
        <v>7</v>
      </c>
      <c r="D5" s="2" t="s">
        <v>5</v>
      </c>
      <c r="L5" s="27" t="s">
        <v>1</v>
      </c>
      <c r="M5" s="1" t="s">
        <v>7</v>
      </c>
      <c r="N5" s="2" t="s">
        <v>5</v>
      </c>
    </row>
    <row r="6" spans="2:19" ht="15.75" x14ac:dyDescent="0.25">
      <c r="B6" s="27">
        <v>0</v>
      </c>
      <c r="C6" s="19">
        <v>4.9000000000000004</v>
      </c>
      <c r="D6" s="19">
        <v>6.91</v>
      </c>
      <c r="L6" s="27">
        <v>0</v>
      </c>
      <c r="M6" s="11">
        <v>4.9000000000000004</v>
      </c>
      <c r="N6" s="16">
        <v>6.91</v>
      </c>
    </row>
    <row r="7" spans="2:19" ht="15.75" x14ac:dyDescent="0.25">
      <c r="B7" s="27">
        <v>150</v>
      </c>
      <c r="C7" s="20">
        <v>5.05</v>
      </c>
      <c r="D7" s="20">
        <v>6.94</v>
      </c>
      <c r="L7" s="27">
        <v>150</v>
      </c>
      <c r="M7" s="6">
        <v>4.91</v>
      </c>
      <c r="N7" s="6">
        <v>6.93</v>
      </c>
    </row>
    <row r="8" spans="2:19" ht="15.75" x14ac:dyDescent="0.25">
      <c r="B8" s="27">
        <v>300</v>
      </c>
      <c r="C8" s="20">
        <v>5.19</v>
      </c>
      <c r="D8" s="20">
        <v>7.06</v>
      </c>
      <c r="L8" s="27">
        <v>300</v>
      </c>
      <c r="M8" s="6">
        <v>4.8899999999999997</v>
      </c>
      <c r="N8" s="6">
        <v>6.97</v>
      </c>
    </row>
    <row r="9" spans="2:19" ht="15.75" x14ac:dyDescent="0.25">
      <c r="B9" s="27">
        <v>450</v>
      </c>
      <c r="C9" s="20">
        <v>5.24</v>
      </c>
      <c r="D9" s="20">
        <v>7.07</v>
      </c>
      <c r="L9" s="27">
        <v>450</v>
      </c>
      <c r="M9" s="6">
        <v>4.8499999999999996</v>
      </c>
      <c r="N9" s="6">
        <v>6.79</v>
      </c>
    </row>
    <row r="10" spans="2:19" ht="15.75" x14ac:dyDescent="0.25">
      <c r="B10" s="27">
        <v>600</v>
      </c>
      <c r="C10" s="20">
        <v>5.3</v>
      </c>
      <c r="D10" s="20">
        <v>7.09</v>
      </c>
      <c r="L10" s="27">
        <v>600</v>
      </c>
      <c r="M10" s="6">
        <v>4.82</v>
      </c>
      <c r="N10" s="6">
        <v>6.74</v>
      </c>
      <c r="R10" s="10"/>
      <c r="S10" s="10"/>
    </row>
    <row r="11" spans="2:19" ht="16.5" thickBot="1" x14ac:dyDescent="0.3">
      <c r="B11" s="27">
        <v>750</v>
      </c>
      <c r="C11" s="20">
        <v>5.35</v>
      </c>
      <c r="D11" s="20">
        <v>7.1</v>
      </c>
      <c r="L11" s="27">
        <v>750</v>
      </c>
      <c r="M11" s="7">
        <v>4.7</v>
      </c>
      <c r="N11" s="7">
        <v>6.68</v>
      </c>
    </row>
    <row r="30" spans="2:28" s="4" customFormat="1" x14ac:dyDescent="0.25"/>
    <row r="31" spans="2:28" s="4" customFormat="1" ht="18.75" x14ac:dyDescent="0.3">
      <c r="B31" s="66" t="s">
        <v>4</v>
      </c>
      <c r="T31"/>
      <c r="U31"/>
    </row>
    <row r="32" spans="2:28" ht="15.75" thickBot="1" x14ac:dyDescent="0.3">
      <c r="U32" s="24"/>
      <c r="X32" s="4"/>
      <c r="Y32" s="4"/>
      <c r="Z32" s="4"/>
      <c r="AA32" s="4"/>
      <c r="AB32" s="4"/>
    </row>
    <row r="33" spans="2:21" ht="15.75" x14ac:dyDescent="0.25">
      <c r="B33" s="74" t="s">
        <v>12</v>
      </c>
      <c r="C33" s="47" t="s">
        <v>16</v>
      </c>
      <c r="D33" s="47" t="s">
        <v>17</v>
      </c>
      <c r="E33" s="47" t="s">
        <v>18</v>
      </c>
      <c r="T33" s="18"/>
      <c r="U33" s="3"/>
    </row>
    <row r="34" spans="2:21" ht="15.75" x14ac:dyDescent="0.25">
      <c r="B34" s="73">
        <v>0</v>
      </c>
      <c r="C34" s="62">
        <v>7.07</v>
      </c>
      <c r="D34" s="49">
        <v>5.62</v>
      </c>
      <c r="E34" s="49">
        <v>4.79</v>
      </c>
      <c r="T34" s="18"/>
      <c r="U34" s="3"/>
    </row>
    <row r="35" spans="2:21" ht="15.75" x14ac:dyDescent="0.25">
      <c r="B35" s="40">
        <v>250</v>
      </c>
      <c r="C35" s="48">
        <v>7.35</v>
      </c>
      <c r="D35" s="48">
        <v>5.75</v>
      </c>
      <c r="E35" s="48">
        <v>4.82</v>
      </c>
      <c r="T35" s="18"/>
      <c r="U35" s="3"/>
    </row>
    <row r="36" spans="2:21" ht="15.75" x14ac:dyDescent="0.25">
      <c r="B36" s="63">
        <v>375</v>
      </c>
      <c r="C36" s="38">
        <v>7.44</v>
      </c>
      <c r="D36" s="38">
        <v>5.7</v>
      </c>
      <c r="E36" s="41">
        <v>4.82</v>
      </c>
      <c r="T36" s="18"/>
      <c r="U36" s="3"/>
    </row>
    <row r="37" spans="2:21" ht="15.75" x14ac:dyDescent="0.25">
      <c r="B37" s="63">
        <v>500</v>
      </c>
      <c r="C37" s="38">
        <v>7.51</v>
      </c>
      <c r="D37" s="38">
        <v>5.68</v>
      </c>
      <c r="E37" s="41">
        <v>4.8600000000000003</v>
      </c>
      <c r="T37" s="18"/>
      <c r="U37" s="3"/>
    </row>
    <row r="38" spans="2:21" ht="15.75" x14ac:dyDescent="0.25">
      <c r="B38" s="63">
        <v>625</v>
      </c>
      <c r="C38" s="38">
        <v>7.74</v>
      </c>
      <c r="D38" s="38">
        <v>5.51</v>
      </c>
      <c r="E38" s="41">
        <v>4.8899999999999997</v>
      </c>
      <c r="T38" s="18"/>
      <c r="U38" s="3"/>
    </row>
    <row r="39" spans="2:21" ht="15.75" x14ac:dyDescent="0.25">
      <c r="B39" s="27"/>
      <c r="C39" s="27"/>
      <c r="D39" s="27"/>
      <c r="E39" s="27"/>
      <c r="T39" s="18"/>
      <c r="U39" s="3"/>
    </row>
    <row r="40" spans="2:21" ht="15.75" x14ac:dyDescent="0.25">
      <c r="B40" s="27"/>
      <c r="C40" s="27"/>
      <c r="D40" s="27"/>
      <c r="E40" s="27"/>
      <c r="T40" s="18"/>
      <c r="U40" s="3"/>
    </row>
    <row r="47" spans="2:21" x14ac:dyDescent="0.25">
      <c r="B47" s="43"/>
      <c r="C47" s="40"/>
      <c r="D47" s="40"/>
      <c r="E47" s="40"/>
    </row>
    <row r="48" spans="2:21" ht="15.75" thickBot="1" x14ac:dyDescent="0.3"/>
    <row r="49" spans="2:21" x14ac:dyDescent="0.25">
      <c r="B49" s="74" t="s">
        <v>13</v>
      </c>
      <c r="C49" s="47" t="s">
        <v>16</v>
      </c>
      <c r="D49" s="47" t="s">
        <v>17</v>
      </c>
      <c r="E49" s="47" t="s">
        <v>18</v>
      </c>
    </row>
    <row r="50" spans="2:21" x14ac:dyDescent="0.25">
      <c r="B50" s="73">
        <v>0</v>
      </c>
      <c r="C50" s="49">
        <v>7.07</v>
      </c>
      <c r="D50" s="49">
        <v>5.6</v>
      </c>
      <c r="E50" s="49">
        <v>4.79</v>
      </c>
    </row>
    <row r="51" spans="2:21" x14ac:dyDescent="0.25">
      <c r="B51" s="40">
        <v>250</v>
      </c>
      <c r="C51" s="48">
        <v>7.34</v>
      </c>
      <c r="D51" s="48">
        <v>5.4</v>
      </c>
      <c r="E51" s="48">
        <v>4.8899999999999997</v>
      </c>
    </row>
    <row r="52" spans="2:21" ht="15.75" x14ac:dyDescent="0.25">
      <c r="B52" s="63">
        <v>375</v>
      </c>
      <c r="C52" s="38">
        <v>7.58</v>
      </c>
      <c r="D52" s="38">
        <v>5.64</v>
      </c>
      <c r="E52" s="41">
        <v>4.8499999999999996</v>
      </c>
      <c r="T52" s="25"/>
      <c r="U52" s="3"/>
    </row>
    <row r="53" spans="2:21" ht="15.75" x14ac:dyDescent="0.25">
      <c r="B53" s="63">
        <v>500</v>
      </c>
      <c r="C53" s="38">
        <v>7.55</v>
      </c>
      <c r="D53" s="38">
        <v>5.83</v>
      </c>
      <c r="E53" s="41">
        <v>4.9000000000000004</v>
      </c>
      <c r="T53" s="3"/>
      <c r="U53" s="3"/>
    </row>
    <row r="54" spans="2:21" ht="15.75" x14ac:dyDescent="0.25">
      <c r="B54" s="63">
        <v>625</v>
      </c>
      <c r="C54" s="38">
        <v>7.76</v>
      </c>
      <c r="D54" s="38">
        <v>5.84</v>
      </c>
      <c r="E54" s="41">
        <v>4.92</v>
      </c>
      <c r="T54" s="3"/>
      <c r="U54" s="3"/>
    </row>
    <row r="55" spans="2:21" x14ac:dyDescent="0.25">
      <c r="T55" s="3"/>
      <c r="U55" s="3"/>
    </row>
    <row r="56" spans="2:21" x14ac:dyDescent="0.25">
      <c r="T56" s="3"/>
      <c r="U56" s="3"/>
    </row>
    <row r="57" spans="2:21" x14ac:dyDescent="0.25">
      <c r="T57" s="3"/>
      <c r="U57" s="3"/>
    </row>
    <row r="58" spans="2:21" x14ac:dyDescent="0.25">
      <c r="T58" s="3"/>
      <c r="U58" s="3"/>
    </row>
    <row r="59" spans="2:21" x14ac:dyDescent="0.25">
      <c r="T59" s="3"/>
      <c r="U59" s="3"/>
    </row>
    <row r="62" spans="2:21" s="4" customFormat="1" ht="18.75" x14ac:dyDescent="0.3">
      <c r="B62" s="66" t="s">
        <v>2</v>
      </c>
    </row>
    <row r="63" spans="2:21" s="4" customFormat="1" x14ac:dyDescent="0.25"/>
    <row r="66" spans="2:10" x14ac:dyDescent="0.25">
      <c r="B66" s="76" t="s">
        <v>14</v>
      </c>
      <c r="C66" s="76"/>
      <c r="D66" s="76"/>
      <c r="E66" s="76"/>
      <c r="F66" s="76"/>
      <c r="G66" s="76"/>
      <c r="H66" s="76"/>
      <c r="I66" s="76"/>
    </row>
    <row r="67" spans="2:10" x14ac:dyDescent="0.25">
      <c r="B67" s="27" t="s">
        <v>0</v>
      </c>
      <c r="C67" s="27" t="s">
        <v>5</v>
      </c>
      <c r="D67" s="27"/>
      <c r="E67" s="27" t="s">
        <v>0</v>
      </c>
      <c r="F67" s="27" t="s">
        <v>8</v>
      </c>
      <c r="G67" s="27"/>
      <c r="H67" s="27" t="s">
        <v>0</v>
      </c>
      <c r="I67" s="27" t="s">
        <v>15</v>
      </c>
      <c r="J67" s="5"/>
    </row>
    <row r="68" spans="2:10" ht="15.75" x14ac:dyDescent="0.25">
      <c r="B68" s="27">
        <v>0</v>
      </c>
      <c r="C68" s="3">
        <v>7.8995000000000006</v>
      </c>
      <c r="D68" s="43"/>
      <c r="E68" s="27">
        <v>0</v>
      </c>
      <c r="F68" s="20">
        <v>9.1199999999999992</v>
      </c>
      <c r="G68" s="43"/>
      <c r="H68" s="27">
        <v>0</v>
      </c>
      <c r="I68" s="20">
        <v>4.4800000000000004</v>
      </c>
    </row>
    <row r="69" spans="2:10" ht="15.75" x14ac:dyDescent="0.25">
      <c r="B69" s="27">
        <v>150</v>
      </c>
      <c r="C69" s="3">
        <v>7.9476111111111116</v>
      </c>
      <c r="D69" s="43"/>
      <c r="E69" s="27">
        <v>300</v>
      </c>
      <c r="F69" s="20">
        <v>9.14</v>
      </c>
      <c r="G69" s="43"/>
      <c r="H69" s="27">
        <v>150</v>
      </c>
      <c r="I69" s="20">
        <v>4.6399999999999997</v>
      </c>
    </row>
    <row r="70" spans="2:10" ht="15.75" x14ac:dyDescent="0.25">
      <c r="B70" s="27">
        <v>300</v>
      </c>
      <c r="C70" s="3">
        <v>7.9735000000000005</v>
      </c>
      <c r="D70" s="3"/>
      <c r="E70" s="27">
        <v>450</v>
      </c>
      <c r="F70" s="20">
        <v>9.16</v>
      </c>
      <c r="G70" s="3"/>
      <c r="H70" s="27">
        <v>300</v>
      </c>
      <c r="I70" s="20">
        <v>4.7</v>
      </c>
    </row>
    <row r="71" spans="2:10" ht="15.75" x14ac:dyDescent="0.25">
      <c r="B71" s="27">
        <v>450</v>
      </c>
      <c r="C71" s="3">
        <v>7.9237777777777767</v>
      </c>
      <c r="D71" s="43"/>
      <c r="E71" s="27">
        <v>600</v>
      </c>
      <c r="F71" s="20">
        <v>9.35</v>
      </c>
      <c r="G71" s="43"/>
      <c r="H71" s="27">
        <v>450</v>
      </c>
      <c r="I71" s="20">
        <v>4.8499999999999996</v>
      </c>
    </row>
    <row r="72" spans="2:10" ht="15.75" x14ac:dyDescent="0.25">
      <c r="B72" s="27">
        <v>600</v>
      </c>
      <c r="C72" s="3">
        <v>7.8591666666666669</v>
      </c>
      <c r="D72" s="43"/>
      <c r="E72" s="27">
        <v>750</v>
      </c>
      <c r="F72" s="20">
        <v>9.3699999999999992</v>
      </c>
      <c r="G72" s="43"/>
      <c r="H72" s="27">
        <v>600</v>
      </c>
      <c r="I72" s="20">
        <v>4.88</v>
      </c>
    </row>
    <row r="73" spans="2:10" ht="15.75" x14ac:dyDescent="0.25">
      <c r="B73" s="27">
        <v>750</v>
      </c>
      <c r="C73" s="3">
        <v>7.8932222222222217</v>
      </c>
      <c r="D73" s="43"/>
      <c r="E73" s="27">
        <v>900</v>
      </c>
      <c r="F73" s="20">
        <v>9.3800000000000008</v>
      </c>
      <c r="G73" s="43"/>
      <c r="H73" s="27">
        <v>750</v>
      </c>
      <c r="I73" s="20">
        <v>5</v>
      </c>
    </row>
    <row r="75" spans="2:10" x14ac:dyDescent="0.25">
      <c r="J75" s="5"/>
    </row>
    <row r="83" spans="2:9" x14ac:dyDescent="0.25">
      <c r="B83" s="76" t="s">
        <v>14</v>
      </c>
      <c r="C83" s="76"/>
      <c r="D83" s="76"/>
      <c r="E83" s="76"/>
      <c r="F83" s="76"/>
      <c r="G83" s="76"/>
      <c r="H83" s="76"/>
      <c r="I83" s="76"/>
    </row>
    <row r="84" spans="2:9" x14ac:dyDescent="0.25">
      <c r="B84" s="27" t="s">
        <v>0</v>
      </c>
      <c r="C84" s="12" t="s">
        <v>5</v>
      </c>
      <c r="D84" s="12"/>
      <c r="E84" s="27" t="s">
        <v>0</v>
      </c>
      <c r="F84" s="12" t="s">
        <v>8</v>
      </c>
      <c r="G84" s="12"/>
      <c r="H84" s="27" t="s">
        <v>0</v>
      </c>
      <c r="I84" s="12" t="s">
        <v>15</v>
      </c>
    </row>
    <row r="85" spans="2:9" ht="15.75" x14ac:dyDescent="0.25">
      <c r="B85" s="27">
        <v>0</v>
      </c>
      <c r="C85" s="3">
        <v>7.9</v>
      </c>
      <c r="E85" s="27">
        <v>0</v>
      </c>
      <c r="F85" s="22">
        <v>9.1199999999999992</v>
      </c>
      <c r="H85" s="27">
        <v>0</v>
      </c>
      <c r="I85" s="20">
        <v>4.4800000000000004</v>
      </c>
    </row>
    <row r="86" spans="2:9" ht="15.75" x14ac:dyDescent="0.25">
      <c r="B86" s="27">
        <v>150</v>
      </c>
      <c r="C86" s="3">
        <v>7.9763888888888888</v>
      </c>
      <c r="D86" s="5"/>
      <c r="E86" s="27">
        <v>300</v>
      </c>
      <c r="F86" s="22">
        <v>9.19</v>
      </c>
      <c r="H86" s="27">
        <v>150</v>
      </c>
      <c r="I86" s="20">
        <v>4.4800000000000004</v>
      </c>
    </row>
    <row r="87" spans="2:9" ht="15.75" x14ac:dyDescent="0.25">
      <c r="B87" s="27">
        <v>300</v>
      </c>
      <c r="C87" s="3">
        <v>7.8914444444444429</v>
      </c>
      <c r="E87" s="27">
        <v>450</v>
      </c>
      <c r="F87" s="22">
        <v>9.2200000000000006</v>
      </c>
      <c r="G87" s="31"/>
      <c r="H87" s="27">
        <v>300</v>
      </c>
      <c r="I87" s="20">
        <v>4.5</v>
      </c>
    </row>
    <row r="88" spans="2:9" ht="15.75" x14ac:dyDescent="0.25">
      <c r="B88" s="27">
        <v>450</v>
      </c>
      <c r="C88" s="3">
        <v>7.9210555555555553</v>
      </c>
      <c r="E88" s="63">
        <v>600</v>
      </c>
      <c r="F88" s="54">
        <v>9.27</v>
      </c>
      <c r="G88" s="37"/>
      <c r="H88" s="63">
        <v>450</v>
      </c>
      <c r="I88" s="52">
        <v>4.5599999999999996</v>
      </c>
    </row>
    <row r="89" spans="2:9" ht="15.75" x14ac:dyDescent="0.25">
      <c r="B89" s="27">
        <v>600</v>
      </c>
      <c r="C89" s="3">
        <v>7.8627222222222208</v>
      </c>
      <c r="E89" s="63">
        <v>750</v>
      </c>
      <c r="F89" s="54">
        <v>9.33</v>
      </c>
      <c r="G89" s="37"/>
      <c r="H89" s="63">
        <v>600</v>
      </c>
      <c r="I89" s="52">
        <v>4.6399999999999997</v>
      </c>
    </row>
    <row r="90" spans="2:9" ht="15.75" x14ac:dyDescent="0.25">
      <c r="B90" s="27">
        <v>750</v>
      </c>
      <c r="C90" s="3">
        <v>7.7895000000000012</v>
      </c>
      <c r="E90" s="63">
        <v>900</v>
      </c>
      <c r="F90" s="54">
        <v>9.35</v>
      </c>
      <c r="G90" s="37"/>
      <c r="H90" s="63">
        <v>750</v>
      </c>
      <c r="I90" s="52">
        <v>4.75</v>
      </c>
    </row>
    <row r="91" spans="2:9" x14ac:dyDescent="0.25">
      <c r="E91" s="37"/>
      <c r="F91" s="37"/>
      <c r="G91" s="37"/>
      <c r="H91" s="37"/>
      <c r="I91" s="37"/>
    </row>
    <row r="92" spans="2:9" x14ac:dyDescent="0.25">
      <c r="E92" s="37"/>
      <c r="F92" s="37"/>
      <c r="G92" s="37"/>
      <c r="H92" s="37"/>
      <c r="I92" s="37"/>
    </row>
    <row r="102" spans="1:29" s="4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4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44" spans="1:11" ht="15.75" x14ac:dyDescent="0.25">
      <c r="A144">
        <v>40</v>
      </c>
      <c r="B144">
        <v>450</v>
      </c>
      <c r="C144" s="20">
        <v>4.8499999999999996</v>
      </c>
      <c r="J144">
        <v>450</v>
      </c>
      <c r="K144" s="6">
        <v>4.5599999999999996</v>
      </c>
    </row>
    <row r="145" spans="1:11" ht="15.75" x14ac:dyDescent="0.25">
      <c r="A145">
        <v>41</v>
      </c>
      <c r="B145">
        <v>600</v>
      </c>
      <c r="C145" s="20">
        <v>4.88</v>
      </c>
      <c r="J145">
        <v>600</v>
      </c>
      <c r="K145" s="6">
        <v>4.6399999999999997</v>
      </c>
    </row>
    <row r="146" spans="1:11" ht="16.5" thickBot="1" x14ac:dyDescent="0.3">
      <c r="A146">
        <v>42</v>
      </c>
      <c r="B146">
        <v>750</v>
      </c>
      <c r="C146" s="20">
        <v>5</v>
      </c>
      <c r="J146">
        <v>750</v>
      </c>
      <c r="K146" s="7">
        <v>4.75</v>
      </c>
    </row>
    <row r="147" spans="1:11" ht="15.75" x14ac:dyDescent="0.25">
      <c r="A147">
        <v>43</v>
      </c>
      <c r="B147">
        <v>0</v>
      </c>
      <c r="C147" s="20">
        <v>9.1199999999999992</v>
      </c>
      <c r="J147">
        <v>0</v>
      </c>
      <c r="K147" s="16">
        <v>9.1199999999999992</v>
      </c>
    </row>
    <row r="148" spans="1:11" ht="15.75" x14ac:dyDescent="0.25">
      <c r="A148">
        <v>44</v>
      </c>
      <c r="B148">
        <v>300</v>
      </c>
      <c r="C148" s="20">
        <v>9.14</v>
      </c>
      <c r="J148">
        <v>300</v>
      </c>
      <c r="K148" s="6">
        <v>9.19</v>
      </c>
    </row>
    <row r="149" spans="1:11" ht="15.75" x14ac:dyDescent="0.25">
      <c r="A149">
        <v>45</v>
      </c>
      <c r="B149">
        <v>450</v>
      </c>
      <c r="C149" s="20">
        <v>9.16</v>
      </c>
      <c r="J149">
        <v>450</v>
      </c>
      <c r="K149" s="6">
        <v>9.2200000000000006</v>
      </c>
    </row>
    <row r="150" spans="1:11" ht="15.75" x14ac:dyDescent="0.25">
      <c r="A150">
        <v>46</v>
      </c>
      <c r="B150">
        <v>600</v>
      </c>
      <c r="C150" s="20">
        <v>9.35</v>
      </c>
      <c r="J150">
        <v>600</v>
      </c>
      <c r="K150" s="6">
        <v>9.27</v>
      </c>
    </row>
    <row r="151" spans="1:11" ht="15.75" x14ac:dyDescent="0.25">
      <c r="A151">
        <v>47</v>
      </c>
      <c r="B151">
        <v>750</v>
      </c>
      <c r="C151" s="20">
        <v>9.3699999999999992</v>
      </c>
      <c r="J151">
        <v>750</v>
      </c>
      <c r="K151" s="6">
        <v>9.33</v>
      </c>
    </row>
    <row r="152" spans="1:11" ht="16.5" thickBot="1" x14ac:dyDescent="0.3">
      <c r="A152">
        <v>48</v>
      </c>
      <c r="B152">
        <v>900</v>
      </c>
      <c r="C152" s="20">
        <v>9.3800000000000008</v>
      </c>
      <c r="J152">
        <v>900</v>
      </c>
      <c r="K152" s="7">
        <v>9.35</v>
      </c>
    </row>
  </sheetData>
  <mergeCells count="4">
    <mergeCell ref="C4:D4"/>
    <mergeCell ref="M4:N4"/>
    <mergeCell ref="B66:I66"/>
    <mergeCell ref="B83:I83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1C5E-3B57-48F3-B199-6B56DA0AF7D5}">
  <dimension ref="C1:V68"/>
  <sheetViews>
    <sheetView topLeftCell="E1" workbookViewId="0">
      <selection activeCell="U45" sqref="U45"/>
    </sheetView>
  </sheetViews>
  <sheetFormatPr defaultRowHeight="15" x14ac:dyDescent="0.25"/>
  <sheetData>
    <row r="1" spans="3:22" x14ac:dyDescent="0.25">
      <c r="C1" t="s">
        <v>33</v>
      </c>
    </row>
    <row r="2" spans="3:22" x14ac:dyDescent="0.25">
      <c r="C2" s="12" t="s">
        <v>14</v>
      </c>
      <c r="D2" s="12" t="s">
        <v>0</v>
      </c>
      <c r="E2" s="12"/>
      <c r="F2" s="12"/>
      <c r="G2" s="12" t="s">
        <v>19</v>
      </c>
      <c r="H2" s="12" t="s">
        <v>0</v>
      </c>
    </row>
    <row r="3" spans="3:22" x14ac:dyDescent="0.25">
      <c r="C3" s="12" t="s">
        <v>21</v>
      </c>
      <c r="D3" s="12" t="s">
        <v>23</v>
      </c>
      <c r="E3" s="12" t="s">
        <v>16</v>
      </c>
      <c r="G3" s="12" t="s">
        <v>21</v>
      </c>
      <c r="H3" s="12" t="s">
        <v>23</v>
      </c>
      <c r="I3" s="12" t="s">
        <v>16</v>
      </c>
    </row>
    <row r="4" spans="3:22" ht="15.75" x14ac:dyDescent="0.25">
      <c r="C4" s="20">
        <v>9.1199999999999992</v>
      </c>
      <c r="D4" s="20">
        <v>4.4800000000000004</v>
      </c>
      <c r="E4" s="33">
        <v>7.8995000000000006</v>
      </c>
      <c r="F4" s="32"/>
      <c r="G4" s="33">
        <v>11.417333333333332</v>
      </c>
      <c r="H4" s="33">
        <v>1.9933333333333332</v>
      </c>
      <c r="I4" s="33">
        <v>7.5518740740740746</v>
      </c>
      <c r="J4" s="26"/>
      <c r="O4" s="30"/>
      <c r="P4" s="20"/>
      <c r="R4" s="30"/>
      <c r="S4" s="20"/>
      <c r="U4" s="30"/>
      <c r="V4" s="3"/>
    </row>
    <row r="5" spans="3:22" ht="15.75" x14ac:dyDescent="0.25">
      <c r="C5" s="20">
        <v>9.14</v>
      </c>
      <c r="D5" s="20">
        <v>4.6399999999999997</v>
      </c>
      <c r="E5" s="33">
        <v>7.9476111111111116</v>
      </c>
      <c r="F5" s="32"/>
      <c r="G5" s="33">
        <v>11.593999999999999</v>
      </c>
      <c r="H5" s="33">
        <v>2.0900000000000003</v>
      </c>
      <c r="I5" s="33">
        <v>7.9803629629629631</v>
      </c>
      <c r="J5" s="26"/>
      <c r="O5" s="30"/>
      <c r="P5" s="20"/>
      <c r="R5" s="30"/>
      <c r="S5" s="20"/>
      <c r="U5" s="30"/>
      <c r="V5" s="3"/>
    </row>
    <row r="6" spans="3:22" ht="15.75" x14ac:dyDescent="0.25">
      <c r="C6" s="20">
        <v>9.16</v>
      </c>
      <c r="D6" s="20">
        <v>4.7</v>
      </c>
      <c r="E6" s="33">
        <v>7.9735000000000005</v>
      </c>
      <c r="F6" s="32"/>
      <c r="G6" s="33">
        <v>11.752666666666665</v>
      </c>
      <c r="H6" s="33">
        <v>2.1866666666666665</v>
      </c>
      <c r="I6" s="33">
        <v>8.2720333333333329</v>
      </c>
      <c r="J6" s="26"/>
      <c r="O6" s="30"/>
      <c r="P6" s="20"/>
      <c r="R6" s="30"/>
      <c r="S6" s="20"/>
      <c r="U6" s="30"/>
      <c r="V6" s="3"/>
    </row>
    <row r="7" spans="3:22" ht="15.75" x14ac:dyDescent="0.25">
      <c r="C7" s="20">
        <v>9.35</v>
      </c>
      <c r="D7" s="20">
        <v>4.8499999999999996</v>
      </c>
      <c r="E7" s="33">
        <v>7.9237777777777767</v>
      </c>
      <c r="F7" s="32"/>
      <c r="G7" s="33">
        <v>11.502666666666668</v>
      </c>
      <c r="H7" s="33">
        <v>2.2933333333333334</v>
      </c>
      <c r="I7" s="33">
        <v>8.4136407407407408</v>
      </c>
      <c r="J7" s="26"/>
      <c r="O7" s="30"/>
      <c r="P7" s="20"/>
      <c r="R7" s="30"/>
      <c r="S7" s="20"/>
      <c r="U7" s="30"/>
      <c r="V7" s="3"/>
    </row>
    <row r="8" spans="3:22" ht="15.75" x14ac:dyDescent="0.25">
      <c r="C8" s="20">
        <v>9.3699999999999992</v>
      </c>
      <c r="D8" s="20">
        <v>4.88</v>
      </c>
      <c r="E8" s="33">
        <v>7.8591666666666669</v>
      </c>
      <c r="F8" s="32"/>
      <c r="G8" s="33">
        <v>11.891333333333334</v>
      </c>
      <c r="H8" s="33">
        <v>2.3766666666666665</v>
      </c>
      <c r="I8" s="33">
        <v>8.4092185185185162</v>
      </c>
      <c r="J8" s="26"/>
      <c r="O8" s="30"/>
      <c r="P8" s="20"/>
      <c r="R8" s="30"/>
      <c r="S8" s="20"/>
      <c r="U8" s="30"/>
      <c r="V8" s="3"/>
    </row>
    <row r="9" spans="3:22" ht="15.75" x14ac:dyDescent="0.25">
      <c r="C9" s="20">
        <v>9.3800000000000008</v>
      </c>
      <c r="D9" s="20">
        <v>5</v>
      </c>
      <c r="E9" s="33">
        <v>7.8932222222222217</v>
      </c>
      <c r="F9" s="32"/>
      <c r="G9" s="33">
        <v>12.107999999999999</v>
      </c>
      <c r="H9" s="33">
        <v>2.5499999999999998</v>
      </c>
      <c r="I9" s="33">
        <v>8.6648370370370369</v>
      </c>
      <c r="J9" s="26"/>
      <c r="O9" s="30"/>
      <c r="P9" s="20"/>
      <c r="R9" s="30"/>
      <c r="S9" s="20"/>
      <c r="U9" s="30"/>
      <c r="V9" s="3"/>
    </row>
    <row r="10" spans="3:22" x14ac:dyDescent="0.25">
      <c r="J10" s="3"/>
      <c r="P10" s="17"/>
      <c r="S10" s="17"/>
      <c r="V10" s="17"/>
    </row>
    <row r="11" spans="3:22" x14ac:dyDescent="0.25">
      <c r="J11" s="3"/>
      <c r="P11" s="17"/>
      <c r="S11" s="17"/>
      <c r="V11" s="17"/>
    </row>
    <row r="15" spans="3:22" x14ac:dyDescent="0.25">
      <c r="C15" s="12" t="s">
        <v>14</v>
      </c>
      <c r="D15" s="12" t="s">
        <v>1</v>
      </c>
      <c r="E15" s="12"/>
      <c r="F15" s="12"/>
      <c r="G15" s="12" t="s">
        <v>19</v>
      </c>
      <c r="H15" s="12" t="s">
        <v>1</v>
      </c>
    </row>
    <row r="16" spans="3:22" x14ac:dyDescent="0.25">
      <c r="C16" s="12" t="s">
        <v>21</v>
      </c>
      <c r="D16" s="12" t="s">
        <v>23</v>
      </c>
      <c r="E16" s="12" t="s">
        <v>16</v>
      </c>
      <c r="G16" s="12" t="s">
        <v>21</v>
      </c>
      <c r="H16" s="12" t="s">
        <v>23</v>
      </c>
      <c r="I16" s="12" t="s">
        <v>16</v>
      </c>
    </row>
    <row r="17" spans="3:22" ht="15.75" x14ac:dyDescent="0.25">
      <c r="C17" s="52">
        <v>9.1199999999999992</v>
      </c>
      <c r="D17" s="52">
        <v>4.4800000000000004</v>
      </c>
      <c r="E17" s="53">
        <v>7.9</v>
      </c>
      <c r="F17" s="33"/>
      <c r="G17" s="33">
        <v>11.417333333333332</v>
      </c>
      <c r="H17" s="33">
        <v>1.9933333333333332</v>
      </c>
      <c r="I17" s="33">
        <v>7.5518740740740746</v>
      </c>
    </row>
    <row r="18" spans="3:22" ht="15.75" x14ac:dyDescent="0.25">
      <c r="C18" s="52">
        <v>9.19</v>
      </c>
      <c r="D18" s="52">
        <v>4.4800000000000004</v>
      </c>
      <c r="E18" s="53">
        <v>7.9763888888888888</v>
      </c>
      <c r="F18" s="33"/>
      <c r="G18" s="33">
        <v>11.594666666666667</v>
      </c>
      <c r="H18" s="33">
        <v>2.0666666666666664</v>
      </c>
      <c r="I18" s="33">
        <v>7.7451629629629624</v>
      </c>
      <c r="J18" s="26"/>
      <c r="O18" s="30"/>
      <c r="P18" s="22"/>
      <c r="R18" s="30"/>
      <c r="S18" s="20"/>
      <c r="U18" s="30"/>
      <c r="V18" s="3"/>
    </row>
    <row r="19" spans="3:22" ht="15.75" x14ac:dyDescent="0.25">
      <c r="C19" s="52">
        <v>9.2200000000000006</v>
      </c>
      <c r="D19" s="52">
        <v>4.5</v>
      </c>
      <c r="E19" s="53">
        <v>7.8914444444444429</v>
      </c>
      <c r="F19" s="33"/>
      <c r="G19" s="33">
        <v>11.586</v>
      </c>
      <c r="H19" s="33">
        <v>2.1633333333333336</v>
      </c>
      <c r="I19" s="33">
        <v>7.848274074074074</v>
      </c>
      <c r="J19" s="26"/>
      <c r="O19" s="30"/>
      <c r="P19" s="22"/>
      <c r="R19" s="30"/>
      <c r="S19" s="20"/>
      <c r="U19" s="30"/>
      <c r="V19" s="3"/>
    </row>
    <row r="20" spans="3:22" ht="15.75" x14ac:dyDescent="0.25">
      <c r="C20" s="52">
        <v>9.27</v>
      </c>
      <c r="D20" s="52">
        <v>4.5599999999999996</v>
      </c>
      <c r="E20" s="53">
        <v>7.9210555555555553</v>
      </c>
      <c r="F20" s="33"/>
      <c r="G20" s="33">
        <v>11.637333333333332</v>
      </c>
      <c r="H20" s="33">
        <v>2.2766666666666668</v>
      </c>
      <c r="I20" s="33">
        <v>8.0808296296296298</v>
      </c>
      <c r="J20" s="26"/>
      <c r="O20" s="30"/>
      <c r="P20" s="22"/>
      <c r="R20" s="30"/>
      <c r="S20" s="20"/>
      <c r="U20" s="30"/>
      <c r="V20" s="3"/>
    </row>
    <row r="21" spans="3:22" ht="15.75" x14ac:dyDescent="0.25">
      <c r="C21" s="52">
        <v>9.33</v>
      </c>
      <c r="D21" s="52">
        <v>4.6399999999999997</v>
      </c>
      <c r="E21" s="53">
        <v>7.8627222222222208</v>
      </c>
      <c r="F21" s="33"/>
      <c r="G21" s="33">
        <v>12.091999999999999</v>
      </c>
      <c r="H21" s="33">
        <v>2.3366666666666664</v>
      </c>
      <c r="I21" s="33">
        <v>8.1758074074074063</v>
      </c>
      <c r="J21" s="26"/>
      <c r="O21" s="30"/>
      <c r="U21" s="30"/>
      <c r="V21" s="3"/>
    </row>
    <row r="22" spans="3:22" ht="15.75" x14ac:dyDescent="0.25">
      <c r="C22" s="52">
        <v>9.35</v>
      </c>
      <c r="D22" s="52">
        <v>4.75</v>
      </c>
      <c r="E22" s="53">
        <v>7.7895000000000012</v>
      </c>
      <c r="F22" s="33"/>
      <c r="G22" s="33">
        <v>12.084000000000001</v>
      </c>
      <c r="H22" s="33">
        <v>2.4533333333333336</v>
      </c>
      <c r="I22" s="33">
        <v>8.3054333333333332</v>
      </c>
      <c r="J22" s="26"/>
      <c r="O22" s="30"/>
      <c r="U22" s="30"/>
      <c r="V22" s="3"/>
    </row>
    <row r="23" spans="3:22" x14ac:dyDescent="0.25">
      <c r="C23" s="27"/>
      <c r="F23" s="27"/>
      <c r="G23" s="26"/>
      <c r="I23" s="27"/>
      <c r="J23" s="26"/>
      <c r="O23" s="30"/>
      <c r="U23" s="30"/>
      <c r="V23" s="3"/>
    </row>
    <row r="29" spans="3:22" s="4" customFormat="1" x14ac:dyDescent="0.25"/>
    <row r="30" spans="3:22" x14ac:dyDescent="0.25">
      <c r="C30" t="s">
        <v>32</v>
      </c>
    </row>
    <row r="31" spans="3:22" x14ac:dyDescent="0.25">
      <c r="D31" t="s">
        <v>14</v>
      </c>
      <c r="E31" t="s">
        <v>0</v>
      </c>
      <c r="H31" t="s">
        <v>20</v>
      </c>
      <c r="I31" t="s">
        <v>0</v>
      </c>
    </row>
    <row r="32" spans="3:22" x14ac:dyDescent="0.25">
      <c r="D32" s="12" t="s">
        <v>21</v>
      </c>
      <c r="E32" s="12" t="s">
        <v>23</v>
      </c>
      <c r="F32" s="12" t="s">
        <v>16</v>
      </c>
      <c r="G32" s="8"/>
      <c r="H32" s="12" t="s">
        <v>21</v>
      </c>
      <c r="I32" s="12" t="s">
        <v>23</v>
      </c>
      <c r="J32" s="12" t="s">
        <v>16</v>
      </c>
    </row>
    <row r="33" spans="4:16" ht="15.75" x14ac:dyDescent="0.25">
      <c r="D33" s="20">
        <v>9.1199999999999992</v>
      </c>
      <c r="E33" s="20">
        <v>4.4800000000000004</v>
      </c>
      <c r="F33" s="33">
        <v>7.8995000000000006</v>
      </c>
      <c r="G33" s="3"/>
      <c r="H33" s="33">
        <v>37.333333333333336</v>
      </c>
      <c r="I33" s="33">
        <v>13.916666666666666</v>
      </c>
      <c r="J33" s="33">
        <v>28.570986111111115</v>
      </c>
    </row>
    <row r="34" spans="4:16" ht="15.75" x14ac:dyDescent="0.25">
      <c r="D34" s="20">
        <v>9.14</v>
      </c>
      <c r="E34" s="20">
        <v>4.6399999999999997</v>
      </c>
      <c r="F34" s="33">
        <v>7.9476111111111116</v>
      </c>
      <c r="G34" s="3"/>
      <c r="H34" s="33">
        <v>41.416666666666664</v>
      </c>
      <c r="I34" s="33">
        <v>14.808333333333332</v>
      </c>
      <c r="J34" s="33">
        <v>42.267097222222219</v>
      </c>
    </row>
    <row r="35" spans="4:16" ht="15.75" x14ac:dyDescent="0.25">
      <c r="D35" s="20">
        <v>9.16</v>
      </c>
      <c r="E35" s="20">
        <v>4.7</v>
      </c>
      <c r="F35" s="33">
        <v>7.9735000000000005</v>
      </c>
      <c r="G35" s="3"/>
      <c r="H35" s="33">
        <v>48.166666666666664</v>
      </c>
      <c r="I35" s="33">
        <v>20.333333333333332</v>
      </c>
      <c r="J35" s="33">
        <v>51.070500000000003</v>
      </c>
    </row>
    <row r="36" spans="4:16" ht="15.75" x14ac:dyDescent="0.25">
      <c r="D36" s="20">
        <v>9.35</v>
      </c>
      <c r="E36" s="20">
        <v>4.8499999999999996</v>
      </c>
      <c r="F36" s="33">
        <v>7.9237777777777767</v>
      </c>
      <c r="G36" s="3"/>
      <c r="H36" s="33">
        <v>54.083333333333336</v>
      </c>
      <c r="I36" s="33">
        <v>25.666666666666668</v>
      </c>
      <c r="J36" s="33">
        <v>57.625750000000004</v>
      </c>
    </row>
    <row r="37" spans="4:16" ht="15.75" x14ac:dyDescent="0.25">
      <c r="D37" s="20">
        <v>9.3699999999999992</v>
      </c>
      <c r="E37" s="20">
        <v>4.88</v>
      </c>
      <c r="F37" s="33">
        <v>7.8591666666666669</v>
      </c>
      <c r="G37" s="3"/>
      <c r="H37" s="33">
        <v>65.083333333333329</v>
      </c>
      <c r="I37" s="33">
        <v>31.166666666666668</v>
      </c>
      <c r="J37" s="33">
        <v>64.331361111111121</v>
      </c>
    </row>
    <row r="38" spans="4:16" ht="15.75" x14ac:dyDescent="0.25">
      <c r="D38" s="20">
        <v>9.3800000000000008</v>
      </c>
      <c r="E38" s="20">
        <v>5</v>
      </c>
      <c r="F38" s="33">
        <v>7.8932222222222217</v>
      </c>
      <c r="G38" s="3"/>
      <c r="H38" s="33">
        <v>72.333333333333329</v>
      </c>
      <c r="I38" s="33">
        <v>41</v>
      </c>
      <c r="J38" s="33">
        <v>72.544263888888892</v>
      </c>
    </row>
    <row r="39" spans="4:16" x14ac:dyDescent="0.25">
      <c r="G39" s="3"/>
      <c r="H39" s="26"/>
      <c r="J39" s="27"/>
    </row>
    <row r="40" spans="4:16" x14ac:dyDescent="0.25">
      <c r="D40" s="27"/>
      <c r="E40" s="3"/>
      <c r="F40" s="3"/>
      <c r="G40" s="3"/>
      <c r="H40" s="26"/>
      <c r="J40" s="27"/>
      <c r="P40" s="12"/>
    </row>
    <row r="41" spans="4:16" x14ac:dyDescent="0.25">
      <c r="D41" s="27"/>
    </row>
    <row r="48" spans="4:16" x14ac:dyDescent="0.25">
      <c r="D48" t="s">
        <v>14</v>
      </c>
      <c r="E48" t="s">
        <v>1</v>
      </c>
      <c r="H48" t="s">
        <v>20</v>
      </c>
      <c r="I48" t="s">
        <v>1</v>
      </c>
    </row>
    <row r="49" spans="4:12" x14ac:dyDescent="0.25">
      <c r="D49" s="12" t="s">
        <v>21</v>
      </c>
      <c r="E49" t="s">
        <v>24</v>
      </c>
      <c r="F49" t="s">
        <v>16</v>
      </c>
      <c r="H49" s="12" t="s">
        <v>21</v>
      </c>
      <c r="I49" s="12" t="s">
        <v>23</v>
      </c>
      <c r="J49" s="12" t="s">
        <v>16</v>
      </c>
    </row>
    <row r="50" spans="4:12" ht="15.75" x14ac:dyDescent="0.25">
      <c r="D50" s="54">
        <v>9.1199999999999992</v>
      </c>
      <c r="E50" s="52">
        <v>4.4800000000000004</v>
      </c>
      <c r="F50" s="53">
        <v>7.9</v>
      </c>
      <c r="G50" s="21"/>
      <c r="H50" s="33">
        <v>37.333333333333336</v>
      </c>
      <c r="I50" s="33">
        <v>13.916666666666666</v>
      </c>
      <c r="J50" s="33">
        <v>28.570986111111115</v>
      </c>
    </row>
    <row r="51" spans="4:12" ht="15.75" x14ac:dyDescent="0.25">
      <c r="D51" s="54">
        <v>9.19</v>
      </c>
      <c r="E51" s="52">
        <v>4.4800000000000004</v>
      </c>
      <c r="F51" s="53">
        <v>7.9763888888888888</v>
      </c>
      <c r="G51" s="21"/>
      <c r="H51" s="33">
        <v>41.083333333333336</v>
      </c>
      <c r="I51" s="33">
        <v>14.833333333333334</v>
      </c>
      <c r="J51" s="33">
        <v>37.400930555555561</v>
      </c>
    </row>
    <row r="52" spans="4:12" ht="15.75" x14ac:dyDescent="0.25">
      <c r="D52" s="54">
        <v>9.2200000000000006</v>
      </c>
      <c r="E52" s="52">
        <v>4.5</v>
      </c>
      <c r="F52" s="53">
        <v>7.8914444444444429</v>
      </c>
      <c r="G52" s="15"/>
      <c r="H52" s="33">
        <v>46.666666666666664</v>
      </c>
      <c r="I52" s="33">
        <v>19.166666666666668</v>
      </c>
      <c r="J52" s="33">
        <v>43.81733333333333</v>
      </c>
    </row>
    <row r="53" spans="4:12" ht="15.75" x14ac:dyDescent="0.25">
      <c r="D53" s="54">
        <v>9.27</v>
      </c>
      <c r="E53" s="52">
        <v>4.5599999999999996</v>
      </c>
      <c r="F53" s="53">
        <v>7.9210555555555553</v>
      </c>
      <c r="G53" s="33"/>
      <c r="H53" s="33">
        <v>50.333333333333336</v>
      </c>
      <c r="I53" s="33">
        <v>25.5</v>
      </c>
      <c r="J53" s="33">
        <v>50.748374999999989</v>
      </c>
    </row>
    <row r="54" spans="4:12" ht="15.75" x14ac:dyDescent="0.25">
      <c r="D54" s="54">
        <v>9.33</v>
      </c>
      <c r="E54" s="52">
        <v>4.6399999999999997</v>
      </c>
      <c r="F54" s="53">
        <v>7.8627222222222208</v>
      </c>
      <c r="G54" s="33"/>
      <c r="H54" s="33">
        <v>57.166666666666664</v>
      </c>
      <c r="I54" s="33">
        <v>30.5</v>
      </c>
      <c r="J54" s="33">
        <v>59.316388888888888</v>
      </c>
    </row>
    <row r="55" spans="4:12" ht="15.75" x14ac:dyDescent="0.25">
      <c r="D55" s="54">
        <v>9.35</v>
      </c>
      <c r="E55" s="52">
        <v>4.75</v>
      </c>
      <c r="F55" s="53">
        <v>7.7895000000000012</v>
      </c>
      <c r="G55" s="33"/>
      <c r="H55" s="33">
        <v>64.833333333333329</v>
      </c>
      <c r="I55" s="33">
        <v>34.583333333333336</v>
      </c>
      <c r="J55" s="33">
        <v>68.51966666666668</v>
      </c>
      <c r="K55" s="3"/>
      <c r="L55" s="3"/>
    </row>
    <row r="56" spans="4:12" x14ac:dyDescent="0.25">
      <c r="K56" s="3"/>
      <c r="L56" s="3"/>
    </row>
    <row r="62" spans="4:12" x14ac:dyDescent="0.25">
      <c r="K62" s="8"/>
    </row>
    <row r="63" spans="4:12" x14ac:dyDescent="0.25">
      <c r="K63" s="27"/>
    </row>
    <row r="64" spans="4:12" x14ac:dyDescent="0.25">
      <c r="K64" s="27"/>
    </row>
    <row r="65" spans="5:11" x14ac:dyDescent="0.25">
      <c r="K65" s="27"/>
    </row>
    <row r="66" spans="5:11" x14ac:dyDescent="0.25">
      <c r="G66" s="3"/>
      <c r="H66" s="27"/>
      <c r="J66" s="27"/>
      <c r="K66" s="27"/>
    </row>
    <row r="67" spans="5:11" x14ac:dyDescent="0.25">
      <c r="E67" s="27"/>
      <c r="H67" s="27"/>
      <c r="K67" s="27"/>
    </row>
    <row r="68" spans="5:11" x14ac:dyDescent="0.25">
      <c r="E68" s="27"/>
      <c r="H68" s="27"/>
      <c r="K68" s="27"/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6010-6B52-4334-B64A-5A577D096D05}">
  <dimension ref="C4:P56"/>
  <sheetViews>
    <sheetView topLeftCell="E1" workbookViewId="0">
      <selection activeCell="K67" sqref="K67"/>
    </sheetView>
  </sheetViews>
  <sheetFormatPr defaultRowHeight="15" x14ac:dyDescent="0.25"/>
  <sheetData>
    <row r="4" spans="3:10" x14ac:dyDescent="0.25">
      <c r="C4" t="s">
        <v>0</v>
      </c>
      <c r="D4" s="77" t="s">
        <v>14</v>
      </c>
      <c r="E4" s="77"/>
      <c r="H4" s="77" t="s">
        <v>19</v>
      </c>
      <c r="I4" s="77"/>
    </row>
    <row r="5" spans="3:10" x14ac:dyDescent="0.25">
      <c r="D5" s="12" t="s">
        <v>23</v>
      </c>
      <c r="E5" s="12" t="s">
        <v>16</v>
      </c>
      <c r="F5" s="12"/>
      <c r="H5" s="12" t="s">
        <v>23</v>
      </c>
      <c r="I5" s="12" t="s">
        <v>16</v>
      </c>
      <c r="J5" s="12"/>
    </row>
    <row r="6" spans="3:10" ht="15.75" x14ac:dyDescent="0.25">
      <c r="D6" s="20">
        <v>4.9000000000000004</v>
      </c>
      <c r="E6" s="20">
        <v>6.91</v>
      </c>
      <c r="F6" s="26"/>
      <c r="H6" s="56">
        <v>1.6893333333333331</v>
      </c>
      <c r="I6" s="57">
        <v>4.4666666666666659</v>
      </c>
      <c r="J6" s="26"/>
    </row>
    <row r="7" spans="3:10" ht="15.75" x14ac:dyDescent="0.25">
      <c r="D7" s="20">
        <v>5.05</v>
      </c>
      <c r="E7" s="20">
        <v>6.94</v>
      </c>
      <c r="F7" s="26"/>
      <c r="H7" s="52">
        <v>1.9093333333333333</v>
      </c>
      <c r="I7" s="52">
        <v>4.5173333333333332</v>
      </c>
      <c r="J7" s="26"/>
    </row>
    <row r="8" spans="3:10" ht="15.75" x14ac:dyDescent="0.25">
      <c r="D8" s="20">
        <v>5.19</v>
      </c>
      <c r="E8" s="20">
        <v>7.06</v>
      </c>
      <c r="F8" s="26"/>
      <c r="H8" s="52">
        <v>2.3856666666666668</v>
      </c>
      <c r="I8" s="52">
        <v>4.5529999999999999</v>
      </c>
      <c r="J8" s="26"/>
    </row>
    <row r="9" spans="3:10" ht="15.75" x14ac:dyDescent="0.25">
      <c r="D9" s="20">
        <v>5.24</v>
      </c>
      <c r="E9" s="20">
        <v>7.07</v>
      </c>
      <c r="F9" s="26"/>
      <c r="H9" s="52">
        <v>2.5723333333333334</v>
      </c>
      <c r="I9" s="52">
        <v>4.7046666666666672</v>
      </c>
      <c r="J9" s="26"/>
    </row>
    <row r="10" spans="3:10" ht="15.75" x14ac:dyDescent="0.25">
      <c r="D10" s="20">
        <v>5.3</v>
      </c>
      <c r="E10" s="20">
        <v>7.09</v>
      </c>
      <c r="F10" s="26"/>
      <c r="H10" s="52">
        <v>2.5843333333333334</v>
      </c>
      <c r="I10" s="52">
        <v>4.9063333333333334</v>
      </c>
      <c r="J10" s="26"/>
    </row>
    <row r="11" spans="3:10" ht="16.5" thickBot="1" x14ac:dyDescent="0.3">
      <c r="D11" s="20">
        <v>5.35</v>
      </c>
      <c r="E11" s="20">
        <v>7.1</v>
      </c>
      <c r="F11" s="26"/>
      <c r="H11" s="23">
        <v>2.6746666666666665</v>
      </c>
      <c r="I11" s="23">
        <v>5.2049999999999992</v>
      </c>
      <c r="J11" s="26"/>
    </row>
    <row r="12" spans="3:10" ht="15.75" x14ac:dyDescent="0.25">
      <c r="D12" s="20"/>
      <c r="E12" s="20"/>
      <c r="F12" s="26"/>
      <c r="H12" s="52"/>
      <c r="I12" s="52"/>
      <c r="J12" s="26"/>
    </row>
    <row r="13" spans="3:10" ht="15.75" x14ac:dyDescent="0.25">
      <c r="D13" s="20"/>
      <c r="E13" s="20"/>
      <c r="F13" s="26"/>
      <c r="H13" s="52"/>
      <c r="I13" s="52"/>
      <c r="J13" s="26"/>
    </row>
    <row r="14" spans="3:10" ht="15.75" x14ac:dyDescent="0.25">
      <c r="D14" s="20"/>
      <c r="E14" s="20"/>
      <c r="F14" s="26"/>
      <c r="H14" s="52"/>
      <c r="I14" s="52"/>
      <c r="J14" s="26"/>
    </row>
    <row r="15" spans="3:10" ht="15.75" x14ac:dyDescent="0.25">
      <c r="D15" s="20"/>
      <c r="E15" s="20"/>
      <c r="F15" s="26"/>
      <c r="H15" s="52"/>
      <c r="I15" s="52"/>
      <c r="J15" s="26"/>
    </row>
    <row r="16" spans="3:10" ht="15.75" x14ac:dyDescent="0.25">
      <c r="D16" s="20"/>
      <c r="E16" s="20"/>
      <c r="F16" s="26"/>
      <c r="H16" s="52"/>
      <c r="I16" s="52"/>
      <c r="J16" s="26"/>
    </row>
    <row r="18" spans="3:16" x14ac:dyDescent="0.25">
      <c r="C18" t="s">
        <v>1</v>
      </c>
      <c r="D18" s="77" t="s">
        <v>14</v>
      </c>
      <c r="E18" s="77"/>
      <c r="H18" s="77" t="s">
        <v>19</v>
      </c>
      <c r="I18" s="77"/>
    </row>
    <row r="19" spans="3:16" x14ac:dyDescent="0.25">
      <c r="D19" s="12" t="s">
        <v>23</v>
      </c>
      <c r="E19" s="12" t="s">
        <v>16</v>
      </c>
      <c r="F19" s="12"/>
      <c r="H19" s="12" t="s">
        <v>23</v>
      </c>
      <c r="I19" s="12" t="s">
        <v>16</v>
      </c>
      <c r="J19" s="12"/>
    </row>
    <row r="20" spans="3:16" ht="15.75" x14ac:dyDescent="0.25">
      <c r="D20" s="56">
        <v>4.9000000000000004</v>
      </c>
      <c r="E20" s="57">
        <v>6.91</v>
      </c>
      <c r="F20" s="59"/>
      <c r="G20" s="60"/>
      <c r="H20" s="59">
        <v>1.6893333333333331</v>
      </c>
      <c r="I20" s="59">
        <v>4.4666666666666659</v>
      </c>
      <c r="J20" s="26"/>
    </row>
    <row r="21" spans="3:16" ht="15.75" x14ac:dyDescent="0.25">
      <c r="D21" s="52">
        <v>4.91</v>
      </c>
      <c r="E21" s="52">
        <v>6.93</v>
      </c>
      <c r="F21" s="53"/>
      <c r="G21" s="61"/>
      <c r="H21" s="53">
        <v>1.7746666666666666</v>
      </c>
      <c r="I21" s="53">
        <v>4.6026666666666669</v>
      </c>
      <c r="J21" s="26"/>
    </row>
    <row r="22" spans="3:16" ht="15.75" x14ac:dyDescent="0.25">
      <c r="D22" s="52">
        <v>4.8899999999999997</v>
      </c>
      <c r="E22" s="52">
        <v>6.97</v>
      </c>
      <c r="F22" s="53"/>
      <c r="G22" s="61"/>
      <c r="H22" s="53">
        <v>1.9093333333333333</v>
      </c>
      <c r="I22" s="53">
        <v>4.7563333333333331</v>
      </c>
      <c r="J22" s="26"/>
    </row>
    <row r="23" spans="3:16" ht="15.75" x14ac:dyDescent="0.25">
      <c r="D23" s="52">
        <v>4.8499999999999996</v>
      </c>
      <c r="E23" s="52">
        <v>6.79</v>
      </c>
      <c r="F23" s="53"/>
      <c r="G23" s="61"/>
      <c r="H23" s="53">
        <v>2.0840000000000001</v>
      </c>
      <c r="I23" s="53">
        <v>4.8639999999999999</v>
      </c>
      <c r="J23" s="26"/>
      <c r="P23" s="12"/>
    </row>
    <row r="24" spans="3:16" ht="15.75" x14ac:dyDescent="0.25">
      <c r="D24" s="52">
        <v>4.82</v>
      </c>
      <c r="E24" s="52">
        <v>6.74</v>
      </c>
      <c r="F24" s="53"/>
      <c r="G24" s="61"/>
      <c r="H24" s="53">
        <v>2.3546666666666667</v>
      </c>
      <c r="I24" s="53">
        <v>5.0133333333333328</v>
      </c>
      <c r="J24" s="26"/>
    </row>
    <row r="25" spans="3:16" ht="16.5" thickBot="1" x14ac:dyDescent="0.3">
      <c r="D25" s="23">
        <v>4.7</v>
      </c>
      <c r="E25" s="23">
        <v>6.68</v>
      </c>
      <c r="F25" s="53"/>
      <c r="G25" s="61"/>
      <c r="H25" s="53">
        <v>2.7096666666666667</v>
      </c>
      <c r="I25" s="53">
        <v>5.2599999999999989</v>
      </c>
      <c r="J25" s="26"/>
    </row>
    <row r="27" spans="3:16" s="4" customFormat="1" x14ac:dyDescent="0.25"/>
    <row r="30" spans="3:16" x14ac:dyDescent="0.25">
      <c r="C30" t="s">
        <v>0</v>
      </c>
      <c r="D30" s="77" t="s">
        <v>14</v>
      </c>
      <c r="E30" s="77"/>
      <c r="H30" s="77" t="s">
        <v>20</v>
      </c>
      <c r="I30" s="77"/>
    </row>
    <row r="31" spans="3:16" x14ac:dyDescent="0.25">
      <c r="D31" s="12" t="s">
        <v>24</v>
      </c>
      <c r="E31" s="12" t="s">
        <v>16</v>
      </c>
      <c r="F31" s="12"/>
      <c r="G31" s="8"/>
      <c r="H31" s="12" t="s">
        <v>24</v>
      </c>
      <c r="I31" s="12" t="s">
        <v>16</v>
      </c>
      <c r="J31" s="12"/>
    </row>
    <row r="32" spans="3:16" ht="15.75" x14ac:dyDescent="0.25">
      <c r="D32" s="20">
        <v>4.9000000000000004</v>
      </c>
      <c r="E32" s="20">
        <v>6.91</v>
      </c>
      <c r="F32" s="33"/>
      <c r="G32" s="33"/>
      <c r="H32" s="33">
        <v>11.158333333333333</v>
      </c>
      <c r="I32" s="33">
        <v>13.892027186349267</v>
      </c>
      <c r="J32" s="26"/>
    </row>
    <row r="33" spans="4:12" ht="15.75" x14ac:dyDescent="0.25">
      <c r="D33" s="20">
        <v>5.05</v>
      </c>
      <c r="E33" s="20">
        <v>6.94</v>
      </c>
      <c r="F33" s="33"/>
      <c r="G33" s="33"/>
      <c r="H33" s="33">
        <v>12.291666666666666</v>
      </c>
      <c r="I33" s="33">
        <v>17.154147936485813</v>
      </c>
      <c r="J33" s="26"/>
    </row>
    <row r="34" spans="4:12" ht="15.75" x14ac:dyDescent="0.25">
      <c r="D34" s="20">
        <v>5.19</v>
      </c>
      <c r="E34" s="20">
        <v>7.06</v>
      </c>
      <c r="F34" s="33"/>
      <c r="G34" s="33"/>
      <c r="H34" s="33">
        <v>14.258333333333333</v>
      </c>
      <c r="I34" s="33">
        <v>18.745118093064349</v>
      </c>
      <c r="J34" s="26"/>
    </row>
    <row r="35" spans="4:12" ht="15.75" x14ac:dyDescent="0.25">
      <c r="D35" s="20">
        <v>5.24</v>
      </c>
      <c r="E35" s="20">
        <v>7.07</v>
      </c>
      <c r="F35" s="33"/>
      <c r="G35" s="33"/>
      <c r="H35" s="33">
        <v>15.091666666666667</v>
      </c>
      <c r="I35" s="33">
        <v>20.220066557479882</v>
      </c>
      <c r="J35" s="26"/>
    </row>
    <row r="36" spans="4:12" ht="15.75" x14ac:dyDescent="0.25">
      <c r="D36" s="20">
        <v>5.3</v>
      </c>
      <c r="E36" s="20">
        <v>7.09</v>
      </c>
      <c r="F36" s="33"/>
      <c r="G36" s="33"/>
      <c r="H36" s="33">
        <v>16.225000000000001</v>
      </c>
      <c r="I36" s="33">
        <v>23.219334773669726</v>
      </c>
      <c r="J36" s="26"/>
    </row>
    <row r="37" spans="4:12" ht="15.75" x14ac:dyDescent="0.25">
      <c r="D37" s="20">
        <v>5.35</v>
      </c>
      <c r="E37" s="20">
        <v>7.1</v>
      </c>
      <c r="F37" s="33"/>
      <c r="G37" s="33"/>
      <c r="H37" s="33">
        <v>17.558333333333334</v>
      </c>
      <c r="I37" s="33">
        <v>25.652074549023709</v>
      </c>
      <c r="J37" s="26"/>
    </row>
    <row r="38" spans="4:12" x14ac:dyDescent="0.25">
      <c r="G38" s="3"/>
      <c r="H38" s="26"/>
      <c r="J38" s="27"/>
      <c r="K38" s="3"/>
      <c r="L38" s="3"/>
    </row>
    <row r="39" spans="4:12" x14ac:dyDescent="0.25">
      <c r="D39" s="27"/>
      <c r="E39" s="3"/>
      <c r="F39" s="3"/>
      <c r="G39" s="3"/>
      <c r="H39" s="26"/>
      <c r="J39" s="27"/>
      <c r="K39" s="3"/>
      <c r="L39" s="3"/>
    </row>
    <row r="40" spans="4:12" x14ac:dyDescent="0.25">
      <c r="D40" s="27"/>
    </row>
    <row r="42" spans="4:12" x14ac:dyDescent="0.25">
      <c r="J42" s="12"/>
    </row>
    <row r="43" spans="4:12" x14ac:dyDescent="0.25">
      <c r="J43" s="26"/>
    </row>
    <row r="44" spans="4:12" x14ac:dyDescent="0.25">
      <c r="J44" s="26"/>
    </row>
    <row r="45" spans="4:12" x14ac:dyDescent="0.25">
      <c r="J45" s="26"/>
      <c r="K45" s="8"/>
    </row>
    <row r="46" spans="4:12" x14ac:dyDescent="0.25">
      <c r="J46" s="26"/>
      <c r="K46" s="27"/>
    </row>
    <row r="47" spans="4:12" x14ac:dyDescent="0.25">
      <c r="J47" s="26"/>
      <c r="K47" s="27"/>
    </row>
    <row r="48" spans="4:12" x14ac:dyDescent="0.25">
      <c r="J48" s="26"/>
      <c r="K48" s="27"/>
    </row>
    <row r="49" spans="3:11" x14ac:dyDescent="0.25">
      <c r="C49" t="s">
        <v>1</v>
      </c>
      <c r="D49" s="77" t="s">
        <v>14</v>
      </c>
      <c r="E49" s="77"/>
      <c r="H49" s="77" t="s">
        <v>20</v>
      </c>
      <c r="I49" s="77"/>
      <c r="J49" s="27"/>
      <c r="K49" s="27"/>
    </row>
    <row r="50" spans="3:11" ht="15.75" thickBot="1" x14ac:dyDescent="0.3">
      <c r="D50" s="12" t="s">
        <v>24</v>
      </c>
      <c r="E50" s="12" t="s">
        <v>16</v>
      </c>
      <c r="H50" s="12" t="s">
        <v>24</v>
      </c>
      <c r="I50" s="12" t="s">
        <v>25</v>
      </c>
    </row>
    <row r="51" spans="3:11" ht="15.75" x14ac:dyDescent="0.25">
      <c r="D51" s="19">
        <v>4.9000000000000004</v>
      </c>
      <c r="E51" s="46">
        <v>6.91</v>
      </c>
      <c r="F51" s="33"/>
      <c r="G51" s="33"/>
      <c r="H51" s="33">
        <v>11.158333333333333</v>
      </c>
      <c r="I51" s="33">
        <v>13.89</v>
      </c>
      <c r="K51" s="27"/>
    </row>
    <row r="52" spans="3:11" ht="15.75" x14ac:dyDescent="0.25">
      <c r="D52" s="20">
        <v>4.91</v>
      </c>
      <c r="E52" s="20">
        <v>6.93</v>
      </c>
      <c r="F52" s="33"/>
      <c r="G52" s="33"/>
      <c r="H52" s="33">
        <v>13.008333333333333</v>
      </c>
      <c r="I52" s="33">
        <v>17.920627591734327</v>
      </c>
    </row>
    <row r="53" spans="3:11" ht="15.75" x14ac:dyDescent="0.25">
      <c r="D53" s="20">
        <v>4.8899999999999997</v>
      </c>
      <c r="E53" s="20">
        <v>6.97</v>
      </c>
      <c r="F53" s="33"/>
      <c r="G53" s="55"/>
      <c r="H53" s="33">
        <v>14.008333333333335</v>
      </c>
      <c r="I53" s="33">
        <v>20.586643783903082</v>
      </c>
    </row>
    <row r="54" spans="3:11" ht="15.75" x14ac:dyDescent="0.25">
      <c r="D54" s="20">
        <v>4.8499999999999996</v>
      </c>
      <c r="E54" s="20">
        <v>6.79</v>
      </c>
      <c r="F54" s="33"/>
      <c r="G54" s="33"/>
      <c r="H54" s="33">
        <v>16.775000000000002</v>
      </c>
      <c r="I54" s="33">
        <v>22.51950552322543</v>
      </c>
    </row>
    <row r="55" spans="3:11" ht="15.75" x14ac:dyDescent="0.25">
      <c r="D55" s="20">
        <v>4.82</v>
      </c>
      <c r="E55" s="20">
        <v>6.74</v>
      </c>
      <c r="F55" s="33"/>
      <c r="G55" s="33"/>
      <c r="H55" s="33">
        <v>17.724999999999998</v>
      </c>
      <c r="I55" s="33">
        <v>24.352391655341439</v>
      </c>
    </row>
    <row r="56" spans="3:11" ht="16.5" thickBot="1" x14ac:dyDescent="0.3">
      <c r="D56" s="23">
        <v>4.7</v>
      </c>
      <c r="E56" s="23">
        <v>6.68</v>
      </c>
      <c r="F56" s="33"/>
      <c r="G56" s="33"/>
      <c r="H56" s="33">
        <v>18.491666666666667</v>
      </c>
      <c r="I56" s="33">
        <v>26.818456633097536</v>
      </c>
    </row>
  </sheetData>
  <mergeCells count="8">
    <mergeCell ref="D49:E49"/>
    <mergeCell ref="H49:I49"/>
    <mergeCell ref="D4:E4"/>
    <mergeCell ref="H4:I4"/>
    <mergeCell ref="H18:I18"/>
    <mergeCell ref="D18:E18"/>
    <mergeCell ref="D30:E30"/>
    <mergeCell ref="H30:I3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B3E0-A1F5-42B1-BB64-FC01DA8B16F8}">
  <dimension ref="B4:N51"/>
  <sheetViews>
    <sheetView topLeftCell="A43" workbookViewId="0">
      <selection activeCell="K56" sqref="K56"/>
    </sheetView>
  </sheetViews>
  <sheetFormatPr defaultRowHeight="15" x14ac:dyDescent="0.25"/>
  <sheetData>
    <row r="4" spans="2:9" ht="15.75" thickBot="1" x14ac:dyDescent="0.3">
      <c r="B4" t="s">
        <v>0</v>
      </c>
      <c r="C4" s="75" t="s">
        <v>14</v>
      </c>
      <c r="D4" s="75"/>
      <c r="E4" s="75"/>
      <c r="G4" s="77" t="s">
        <v>20</v>
      </c>
      <c r="H4" s="77"/>
      <c r="I4" s="77"/>
    </row>
    <row r="5" spans="2:9" x14ac:dyDescent="0.25">
      <c r="C5" s="47" t="s">
        <v>16</v>
      </c>
      <c r="D5" s="47" t="s">
        <v>17</v>
      </c>
      <c r="E5" s="47" t="s">
        <v>18</v>
      </c>
      <c r="G5" s="27" t="s">
        <v>16</v>
      </c>
      <c r="H5" s="27" t="s">
        <v>17</v>
      </c>
      <c r="I5" s="27" t="s">
        <v>18</v>
      </c>
    </row>
    <row r="6" spans="2:9" ht="15.75" x14ac:dyDescent="0.25">
      <c r="B6" s="27"/>
      <c r="C6" s="64">
        <v>7.07</v>
      </c>
      <c r="D6" s="36">
        <v>5.62</v>
      </c>
      <c r="E6" s="36">
        <v>4.79</v>
      </c>
      <c r="G6" s="3">
        <v>15.05175</v>
      </c>
      <c r="H6" s="3">
        <v>21.741416666666666</v>
      </c>
      <c r="I6" s="3">
        <v>12.261333333333333</v>
      </c>
    </row>
    <row r="7" spans="2:9" x14ac:dyDescent="0.25">
      <c r="B7" s="30"/>
      <c r="C7" s="53">
        <v>7.35</v>
      </c>
      <c r="D7" s="53">
        <v>5.75</v>
      </c>
      <c r="E7" s="53">
        <v>4.82</v>
      </c>
      <c r="G7" s="3">
        <v>16.485250000000004</v>
      </c>
      <c r="H7" s="3">
        <v>22.697083333333335</v>
      </c>
      <c r="I7" s="3">
        <v>15.5</v>
      </c>
    </row>
    <row r="8" spans="2:9" ht="15.75" x14ac:dyDescent="0.25">
      <c r="B8" s="27"/>
      <c r="C8" s="64">
        <v>7.44</v>
      </c>
      <c r="D8" s="64">
        <v>5.7</v>
      </c>
      <c r="E8" s="65">
        <v>4.82</v>
      </c>
      <c r="G8" s="3">
        <v>17.679833333333335</v>
      </c>
      <c r="H8" s="3">
        <v>24.60841666666667</v>
      </c>
      <c r="I8" s="3">
        <v>17.277333333333331</v>
      </c>
    </row>
    <row r="9" spans="2:9" ht="15.75" x14ac:dyDescent="0.25">
      <c r="B9" s="27"/>
      <c r="C9" s="64">
        <v>7.51</v>
      </c>
      <c r="D9" s="64">
        <v>5.68</v>
      </c>
      <c r="E9" s="65">
        <v>4.8600000000000003</v>
      </c>
      <c r="G9" s="3">
        <v>19.113333333333333</v>
      </c>
      <c r="H9" s="3">
        <v>24.369499999999999</v>
      </c>
      <c r="I9" s="3">
        <v>18.391999999999999</v>
      </c>
    </row>
    <row r="10" spans="2:9" ht="15.75" x14ac:dyDescent="0.25">
      <c r="B10" s="27"/>
      <c r="C10" s="64">
        <v>7.74</v>
      </c>
      <c r="D10" s="64">
        <v>5.51</v>
      </c>
      <c r="E10" s="65">
        <v>4.8899999999999997</v>
      </c>
      <c r="G10" s="3">
        <v>20.785750000000004</v>
      </c>
      <c r="H10" s="3">
        <v>26.041916666666669</v>
      </c>
      <c r="I10" s="3">
        <v>18.949333333333332</v>
      </c>
    </row>
    <row r="11" spans="2:9" x14ac:dyDescent="0.25">
      <c r="G11" s="3"/>
      <c r="H11" s="30"/>
      <c r="I11" s="3"/>
    </row>
    <row r="12" spans="2:9" x14ac:dyDescent="0.25">
      <c r="B12" s="27"/>
    </row>
    <row r="13" spans="2:9" x14ac:dyDescent="0.25">
      <c r="B13" s="30"/>
    </row>
    <row r="14" spans="2:9" ht="15.75" thickBot="1" x14ac:dyDescent="0.3">
      <c r="B14" t="s">
        <v>1</v>
      </c>
      <c r="C14" s="75" t="s">
        <v>14</v>
      </c>
      <c r="D14" s="75"/>
      <c r="E14" s="75"/>
      <c r="G14" s="75" t="s">
        <v>20</v>
      </c>
      <c r="H14" s="75"/>
      <c r="I14" s="75"/>
    </row>
    <row r="15" spans="2:9" ht="15.75" thickBot="1" x14ac:dyDescent="0.3">
      <c r="B15" s="27"/>
      <c r="C15" s="47" t="s">
        <v>16</v>
      </c>
      <c r="D15" s="47" t="s">
        <v>17</v>
      </c>
      <c r="E15" s="47" t="s">
        <v>18</v>
      </c>
      <c r="G15" s="1" t="s">
        <v>16</v>
      </c>
      <c r="H15" s="1" t="s">
        <v>17</v>
      </c>
      <c r="I15" s="1" t="s">
        <v>18</v>
      </c>
    </row>
    <row r="16" spans="2:9" x14ac:dyDescent="0.25">
      <c r="B16" s="27"/>
      <c r="C16" s="36">
        <v>7.07</v>
      </c>
      <c r="D16" s="36">
        <v>5.6</v>
      </c>
      <c r="E16" s="36">
        <v>4.79</v>
      </c>
      <c r="G16" s="3">
        <v>15.05</v>
      </c>
      <c r="H16" s="3">
        <v>21.741416666666666</v>
      </c>
      <c r="I16" s="3">
        <v>12.26</v>
      </c>
    </row>
    <row r="17" spans="2:14" x14ac:dyDescent="0.25">
      <c r="C17" s="53">
        <v>7.34</v>
      </c>
      <c r="D17" s="53">
        <v>5.4</v>
      </c>
      <c r="E17" s="53">
        <v>4.8899999999999997</v>
      </c>
      <c r="G17" s="3">
        <v>16.724166666666665</v>
      </c>
      <c r="H17" s="3">
        <v>23.174916666666672</v>
      </c>
      <c r="I17" s="3">
        <v>16.22</v>
      </c>
    </row>
    <row r="18" spans="2:14" ht="15.75" x14ac:dyDescent="0.25">
      <c r="C18" s="64">
        <v>7.58</v>
      </c>
      <c r="D18" s="64">
        <v>5.64</v>
      </c>
      <c r="E18" s="65">
        <v>4.8499999999999996</v>
      </c>
      <c r="G18" s="3">
        <v>17.918750000000003</v>
      </c>
      <c r="H18" s="3">
        <v>23.652750000000001</v>
      </c>
      <c r="I18" s="3">
        <v>17.834666666666667</v>
      </c>
    </row>
    <row r="19" spans="2:14" ht="15.75" x14ac:dyDescent="0.25">
      <c r="C19" s="64">
        <v>7.55</v>
      </c>
      <c r="D19" s="64">
        <v>5.83</v>
      </c>
      <c r="E19" s="65">
        <v>4.9000000000000004</v>
      </c>
      <c r="G19" s="3">
        <v>20.546833333333336</v>
      </c>
      <c r="H19" s="3">
        <v>26.519750000000002</v>
      </c>
      <c r="I19" s="3">
        <v>20.342666666666663</v>
      </c>
    </row>
    <row r="20" spans="2:14" ht="15.75" x14ac:dyDescent="0.25">
      <c r="C20" s="64">
        <v>7.76</v>
      </c>
      <c r="D20" s="64">
        <v>5.84</v>
      </c>
      <c r="E20" s="65">
        <v>4.92</v>
      </c>
      <c r="G20" s="3">
        <v>21.980333333333334</v>
      </c>
      <c r="H20" s="3">
        <v>26.997583333333335</v>
      </c>
      <c r="I20" s="3">
        <v>21.736000000000001</v>
      </c>
    </row>
    <row r="24" spans="2:14" ht="14.25" customHeight="1" x14ac:dyDescent="0.25"/>
    <row r="25" spans="2:14" ht="14.25" customHeight="1" x14ac:dyDescent="0.25"/>
    <row r="26" spans="2:14" ht="14.25" customHeight="1" x14ac:dyDescent="0.25"/>
    <row r="27" spans="2:14" ht="14.25" customHeight="1" x14ac:dyDescent="0.25"/>
    <row r="28" spans="2:14" s="4" customFormat="1" x14ac:dyDescent="0.25"/>
    <row r="29" spans="2:14" ht="15.75" thickBot="1" x14ac:dyDescent="0.3">
      <c r="B29" t="s">
        <v>0</v>
      </c>
      <c r="C29" s="75" t="s">
        <v>14</v>
      </c>
      <c r="D29" s="75"/>
      <c r="E29" s="75"/>
      <c r="G29" s="77" t="s">
        <v>19</v>
      </c>
      <c r="H29" s="77"/>
      <c r="I29" s="77"/>
    </row>
    <row r="30" spans="2:14" x14ac:dyDescent="0.25">
      <c r="C30" s="47" t="s">
        <v>16</v>
      </c>
      <c r="D30" s="47" t="s">
        <v>17</v>
      </c>
      <c r="E30" s="47" t="s">
        <v>18</v>
      </c>
      <c r="G30" s="27" t="s">
        <v>16</v>
      </c>
      <c r="H30" s="27" t="s">
        <v>17</v>
      </c>
      <c r="I30" s="27" t="s">
        <v>18</v>
      </c>
    </row>
    <row r="31" spans="2:14" ht="15.75" x14ac:dyDescent="0.25">
      <c r="B31" s="27"/>
      <c r="C31" s="64">
        <v>7.07</v>
      </c>
      <c r="D31" s="36">
        <v>5.62</v>
      </c>
      <c r="E31" s="36">
        <v>4.79</v>
      </c>
      <c r="G31" s="3">
        <v>2.1123333333333334</v>
      </c>
      <c r="H31" s="3">
        <v>2.2373333333333334</v>
      </c>
      <c r="I31" s="3">
        <v>1.492</v>
      </c>
      <c r="L31" s="3"/>
      <c r="M31" s="3"/>
      <c r="N31" s="3"/>
    </row>
    <row r="32" spans="2:14" x14ac:dyDescent="0.25">
      <c r="B32" s="43"/>
      <c r="C32" s="53">
        <v>7.35</v>
      </c>
      <c r="D32" s="53">
        <v>5.75</v>
      </c>
      <c r="E32" s="53">
        <v>4.82</v>
      </c>
      <c r="G32" s="3">
        <v>2.2786666666666666</v>
      </c>
      <c r="H32" s="3">
        <v>2.6060000000000003</v>
      </c>
      <c r="I32" s="3">
        <v>1.5143333333333333</v>
      </c>
      <c r="L32" s="3"/>
      <c r="M32" s="3"/>
      <c r="N32" s="3"/>
    </row>
    <row r="33" spans="2:14" ht="15.75" x14ac:dyDescent="0.25">
      <c r="B33" s="27"/>
      <c r="C33" s="64">
        <v>7.44</v>
      </c>
      <c r="D33" s="64">
        <v>5.7</v>
      </c>
      <c r="E33" s="65">
        <v>4.82</v>
      </c>
      <c r="G33" s="3">
        <v>2.1606666666666663</v>
      </c>
      <c r="H33" s="3">
        <v>2.7446666666666668</v>
      </c>
      <c r="I33" s="3">
        <v>1.68</v>
      </c>
      <c r="L33" s="3"/>
      <c r="M33" s="3"/>
      <c r="N33" s="3"/>
    </row>
    <row r="34" spans="2:14" ht="15.75" x14ac:dyDescent="0.25">
      <c r="B34" s="27"/>
      <c r="C34" s="64">
        <v>7.51</v>
      </c>
      <c r="D34" s="64">
        <v>5.68</v>
      </c>
      <c r="E34" s="65">
        <v>4.8600000000000003</v>
      </c>
      <c r="G34" s="3">
        <v>2.8153333333333332</v>
      </c>
      <c r="H34" s="3">
        <v>2.968666666666667</v>
      </c>
      <c r="I34" s="3">
        <v>1.7199999999999998</v>
      </c>
      <c r="L34" s="3"/>
      <c r="M34" s="3"/>
      <c r="N34" s="3"/>
    </row>
    <row r="35" spans="2:14" ht="15.75" x14ac:dyDescent="0.25">
      <c r="B35" s="27"/>
      <c r="C35" s="64">
        <v>7.74</v>
      </c>
      <c r="D35" s="64">
        <v>5.51</v>
      </c>
      <c r="E35" s="65">
        <v>4.8899999999999997</v>
      </c>
      <c r="G35" s="3">
        <v>2.8040000000000003</v>
      </c>
      <c r="H35" s="3">
        <v>3.1453333333333333</v>
      </c>
      <c r="I35" s="3">
        <v>1.86</v>
      </c>
      <c r="L35" s="3"/>
      <c r="M35" s="3"/>
      <c r="N35" s="3"/>
    </row>
    <row r="36" spans="2:14" x14ac:dyDescent="0.25">
      <c r="G36" s="3"/>
      <c r="H36" s="30"/>
      <c r="I36" s="3"/>
    </row>
    <row r="37" spans="2:14" x14ac:dyDescent="0.25">
      <c r="B37" s="27"/>
      <c r="L37" s="3"/>
      <c r="M37" s="3"/>
      <c r="N37" s="3"/>
    </row>
    <row r="38" spans="2:14" x14ac:dyDescent="0.25">
      <c r="B38" s="43"/>
      <c r="L38" s="3"/>
      <c r="M38" s="3"/>
      <c r="N38" s="3"/>
    </row>
    <row r="39" spans="2:14" x14ac:dyDescent="0.25">
      <c r="L39" s="3"/>
      <c r="M39" s="3"/>
      <c r="N39" s="3"/>
    </row>
    <row r="40" spans="2:14" x14ac:dyDescent="0.25">
      <c r="L40" s="3"/>
      <c r="M40" s="3"/>
      <c r="N40" s="3"/>
    </row>
    <row r="41" spans="2:14" x14ac:dyDescent="0.25">
      <c r="L41" s="3"/>
      <c r="M41" s="3"/>
      <c r="N41" s="3"/>
    </row>
    <row r="45" spans="2:14" ht="15.75" thickBot="1" x14ac:dyDescent="0.3">
      <c r="B45" t="s">
        <v>1</v>
      </c>
      <c r="C45" s="75" t="s">
        <v>14</v>
      </c>
      <c r="D45" s="75"/>
      <c r="E45" s="75"/>
      <c r="G45" s="75" t="s">
        <v>19</v>
      </c>
      <c r="H45" s="75"/>
      <c r="I45" s="75"/>
    </row>
    <row r="46" spans="2:14" ht="15.75" thickBot="1" x14ac:dyDescent="0.3">
      <c r="B46" s="27"/>
      <c r="C46" s="47" t="s">
        <v>16</v>
      </c>
      <c r="D46" s="47" t="s">
        <v>17</v>
      </c>
      <c r="E46" s="47" t="s">
        <v>18</v>
      </c>
      <c r="G46" s="1" t="s">
        <v>16</v>
      </c>
      <c r="H46" s="1" t="s">
        <v>17</v>
      </c>
      <c r="I46" s="1" t="s">
        <v>18</v>
      </c>
    </row>
    <row r="47" spans="2:14" x14ac:dyDescent="0.25">
      <c r="B47" s="27"/>
      <c r="C47" s="36">
        <v>7.07</v>
      </c>
      <c r="D47" s="36">
        <v>5.6</v>
      </c>
      <c r="E47" s="36">
        <v>4.79</v>
      </c>
      <c r="G47" s="3">
        <v>2.11</v>
      </c>
      <c r="H47" s="3">
        <v>2.2373333333333334</v>
      </c>
      <c r="I47" s="3">
        <v>1.492</v>
      </c>
    </row>
    <row r="48" spans="2:14" x14ac:dyDescent="0.25">
      <c r="C48" s="53">
        <v>7.34</v>
      </c>
      <c r="D48" s="53">
        <v>5.4</v>
      </c>
      <c r="E48" s="53">
        <v>4.8899999999999997</v>
      </c>
      <c r="G48" s="3">
        <v>2.4153333333333329</v>
      </c>
      <c r="H48" s="3">
        <v>2.7633333333333332</v>
      </c>
      <c r="I48" s="3">
        <v>1.6273333333333333</v>
      </c>
    </row>
    <row r="49" spans="3:9" ht="15.75" x14ac:dyDescent="0.25">
      <c r="C49" s="64">
        <v>7.58</v>
      </c>
      <c r="D49" s="64">
        <v>5.64</v>
      </c>
      <c r="E49" s="65">
        <v>4.8499999999999996</v>
      </c>
      <c r="G49" s="3">
        <v>2.6673333333333336</v>
      </c>
      <c r="H49" s="3">
        <v>2.702666666666667</v>
      </c>
      <c r="I49" s="3">
        <v>1.690666666666667</v>
      </c>
    </row>
    <row r="50" spans="3:9" ht="15.75" x14ac:dyDescent="0.25">
      <c r="C50" s="64">
        <v>7.55</v>
      </c>
      <c r="D50" s="64">
        <v>5.83</v>
      </c>
      <c r="E50" s="65">
        <v>4.9000000000000004</v>
      </c>
      <c r="G50" s="3">
        <v>2.66</v>
      </c>
      <c r="H50" s="3">
        <v>2.984</v>
      </c>
      <c r="I50" s="3">
        <v>1.748</v>
      </c>
    </row>
    <row r="51" spans="3:9" ht="15.75" x14ac:dyDescent="0.25">
      <c r="C51" s="64">
        <v>7.76</v>
      </c>
      <c r="D51" s="64">
        <v>5.84</v>
      </c>
      <c r="E51" s="65">
        <v>4.92</v>
      </c>
      <c r="G51" s="3">
        <v>2.8379999999999996</v>
      </c>
      <c r="H51" s="3">
        <v>3.2933333333333334</v>
      </c>
      <c r="I51" s="3">
        <v>1.9853333333333334</v>
      </c>
    </row>
  </sheetData>
  <mergeCells count="8">
    <mergeCell ref="C45:E45"/>
    <mergeCell ref="G45:I45"/>
    <mergeCell ref="C4:E4"/>
    <mergeCell ref="G4:I4"/>
    <mergeCell ref="C14:E14"/>
    <mergeCell ref="G14:I14"/>
    <mergeCell ref="C29:E29"/>
    <mergeCell ref="G29:I2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E35C-B61C-4E5C-B693-C6828677AC32}">
  <dimension ref="A1:Q65"/>
  <sheetViews>
    <sheetView topLeftCell="A16" zoomScale="80" zoomScaleNormal="80" workbookViewId="0">
      <selection activeCell="T64" sqref="T64"/>
    </sheetView>
  </sheetViews>
  <sheetFormatPr defaultRowHeight="15" x14ac:dyDescent="0.25"/>
  <sheetData>
    <row r="1" spans="1:17" x14ac:dyDescent="0.25">
      <c r="B1" s="12"/>
      <c r="C1" s="77" t="s">
        <v>19</v>
      </c>
      <c r="D1" s="77"/>
      <c r="E1" s="77"/>
      <c r="F1" s="77"/>
      <c r="G1" s="77"/>
      <c r="H1" s="77"/>
      <c r="I1" s="77"/>
      <c r="J1" s="77"/>
    </row>
    <row r="2" spans="1:17" x14ac:dyDescent="0.25">
      <c r="A2" s="27"/>
      <c r="B2" s="12" t="s">
        <v>0</v>
      </c>
      <c r="D2" s="12" t="s">
        <v>21</v>
      </c>
      <c r="E2" s="8"/>
      <c r="G2" t="s">
        <v>22</v>
      </c>
      <c r="H2" s="27"/>
      <c r="I2" s="8"/>
      <c r="J2" t="s">
        <v>16</v>
      </c>
      <c r="K2" s="8"/>
      <c r="L2" s="27"/>
      <c r="M2" s="28"/>
      <c r="N2" s="28"/>
      <c r="O2" s="28"/>
      <c r="P2" s="28"/>
      <c r="Q2" s="28"/>
    </row>
    <row r="3" spans="1:17" x14ac:dyDescent="0.25">
      <c r="A3" s="27"/>
      <c r="B3" s="27"/>
      <c r="C3" s="27">
        <v>0</v>
      </c>
      <c r="D3" s="3">
        <v>11.417333333333332</v>
      </c>
      <c r="E3" s="3"/>
      <c r="F3" s="27">
        <v>0</v>
      </c>
      <c r="G3" s="26">
        <v>1.9933333333333332</v>
      </c>
      <c r="H3" s="27"/>
      <c r="I3" s="27">
        <v>0</v>
      </c>
      <c r="J3" s="26">
        <v>7.5518740740740746</v>
      </c>
      <c r="K3" s="26"/>
      <c r="M3" s="27"/>
      <c r="N3" s="3"/>
      <c r="O3" s="3"/>
      <c r="P3" s="3"/>
      <c r="Q3" s="26"/>
    </row>
    <row r="4" spans="1:17" x14ac:dyDescent="0.25">
      <c r="A4" s="27"/>
      <c r="B4" s="27"/>
      <c r="C4" s="27">
        <v>300</v>
      </c>
      <c r="D4" s="3">
        <v>11.593999999999999</v>
      </c>
      <c r="E4" s="3"/>
      <c r="F4" s="27">
        <v>150</v>
      </c>
      <c r="G4" s="26">
        <v>2.0900000000000003</v>
      </c>
      <c r="H4" s="27"/>
      <c r="I4" s="27">
        <v>150</v>
      </c>
      <c r="J4" s="26">
        <v>7.9803629629629631</v>
      </c>
      <c r="K4" s="26"/>
      <c r="M4" s="27"/>
      <c r="N4" s="3"/>
      <c r="O4" s="3"/>
      <c r="P4" s="3"/>
      <c r="Q4" s="26"/>
    </row>
    <row r="5" spans="1:17" x14ac:dyDescent="0.25">
      <c r="A5" s="27"/>
      <c r="B5" s="27"/>
      <c r="C5" s="27">
        <v>450</v>
      </c>
      <c r="D5" s="3">
        <v>11.752666666666665</v>
      </c>
      <c r="E5" s="3"/>
      <c r="F5" s="27">
        <v>300</v>
      </c>
      <c r="G5" s="26">
        <v>2.1866666666666665</v>
      </c>
      <c r="H5" s="27"/>
      <c r="I5" s="27">
        <v>300</v>
      </c>
      <c r="J5" s="26">
        <v>8.2720333333333329</v>
      </c>
      <c r="K5" s="26"/>
      <c r="M5" s="27"/>
      <c r="N5" s="3"/>
      <c r="O5" s="3"/>
      <c r="P5" s="3"/>
      <c r="Q5" s="26"/>
    </row>
    <row r="6" spans="1:17" x14ac:dyDescent="0.25">
      <c r="A6" s="27"/>
      <c r="B6" s="27"/>
      <c r="C6" s="27">
        <v>600</v>
      </c>
      <c r="D6" s="3">
        <v>11.502666666666668</v>
      </c>
      <c r="E6" s="3"/>
      <c r="F6" s="27">
        <v>450</v>
      </c>
      <c r="G6" s="26">
        <v>2.2933333333333334</v>
      </c>
      <c r="H6" s="27"/>
      <c r="I6" s="27">
        <v>450</v>
      </c>
      <c r="J6" s="26">
        <v>8.4136407407407408</v>
      </c>
      <c r="K6" s="26"/>
      <c r="M6" s="27"/>
      <c r="N6" s="3"/>
      <c r="O6" s="3"/>
      <c r="P6" s="3"/>
      <c r="Q6" s="26"/>
    </row>
    <row r="7" spans="1:17" x14ac:dyDescent="0.25">
      <c r="A7" s="27"/>
      <c r="B7" s="27"/>
      <c r="C7" s="27">
        <v>750</v>
      </c>
      <c r="D7" s="3">
        <v>11.891333333333334</v>
      </c>
      <c r="E7" s="3"/>
      <c r="F7" s="27">
        <v>600</v>
      </c>
      <c r="G7" s="26">
        <v>2.3766666666666665</v>
      </c>
      <c r="H7" s="27"/>
      <c r="I7" s="27">
        <v>600</v>
      </c>
      <c r="J7" s="26">
        <v>8.4092185185185162</v>
      </c>
      <c r="K7" s="26"/>
      <c r="M7" s="27"/>
      <c r="N7" s="3"/>
      <c r="O7" s="3"/>
      <c r="P7" s="3"/>
      <c r="Q7" s="26"/>
    </row>
    <row r="8" spans="1:17" x14ac:dyDescent="0.25">
      <c r="A8" s="27"/>
      <c r="B8" s="27"/>
      <c r="C8" s="27">
        <v>900</v>
      </c>
      <c r="D8" s="3">
        <v>12.107999999999999</v>
      </c>
      <c r="E8" s="3"/>
      <c r="F8" s="27">
        <v>750</v>
      </c>
      <c r="G8" s="26">
        <v>2.5499999999999998</v>
      </c>
      <c r="H8" s="27"/>
      <c r="I8" s="27">
        <v>750</v>
      </c>
      <c r="J8" s="26">
        <v>8.6648370370370369</v>
      </c>
      <c r="K8" s="26"/>
      <c r="M8" s="27"/>
      <c r="N8" s="3"/>
      <c r="O8" s="3"/>
      <c r="P8" s="3"/>
      <c r="Q8" s="26"/>
    </row>
    <row r="9" spans="1:17" x14ac:dyDescent="0.25">
      <c r="A9" s="27"/>
      <c r="B9" s="27"/>
      <c r="C9" s="3"/>
      <c r="D9" s="3"/>
      <c r="E9" s="3"/>
      <c r="F9" s="26"/>
      <c r="H9" s="27"/>
      <c r="I9" s="3"/>
      <c r="J9" s="3"/>
      <c r="K9" s="26"/>
      <c r="M9" s="27"/>
      <c r="N9" s="3"/>
      <c r="O9" s="3"/>
      <c r="P9" s="3"/>
      <c r="Q9" s="26"/>
    </row>
    <row r="10" spans="1:17" x14ac:dyDescent="0.25">
      <c r="A10" s="27"/>
      <c r="B10" s="27"/>
      <c r="C10" s="3"/>
      <c r="D10" s="3"/>
      <c r="E10" s="3"/>
      <c r="F10" s="26"/>
      <c r="H10" s="27"/>
      <c r="I10" s="3"/>
      <c r="J10" s="3"/>
      <c r="K10" s="26"/>
      <c r="M10" s="27"/>
      <c r="N10" s="3"/>
      <c r="O10" s="3"/>
      <c r="P10" s="3"/>
      <c r="Q10" s="26"/>
    </row>
    <row r="11" spans="1:17" x14ac:dyDescent="0.25">
      <c r="A11" s="27"/>
      <c r="B11" s="27"/>
      <c r="K11" s="26"/>
      <c r="M11" s="27"/>
      <c r="N11" s="3"/>
      <c r="O11" s="3"/>
      <c r="P11" s="3"/>
      <c r="Q11" s="26"/>
    </row>
    <row r="12" spans="1:17" x14ac:dyDescent="0.25">
      <c r="A12" s="27"/>
      <c r="B12" s="27"/>
      <c r="K12" s="26"/>
      <c r="M12" s="27"/>
      <c r="N12" s="3"/>
      <c r="O12" s="3"/>
      <c r="P12" s="3"/>
      <c r="Q12" s="26"/>
    </row>
    <row r="13" spans="1:17" x14ac:dyDescent="0.25">
      <c r="A13" s="27"/>
      <c r="B13" s="27"/>
      <c r="K13" s="26"/>
      <c r="M13" s="27"/>
      <c r="N13" s="3"/>
      <c r="O13" s="3"/>
      <c r="P13" s="3"/>
      <c r="Q13" s="26"/>
    </row>
    <row r="14" spans="1:17" x14ac:dyDescent="0.25">
      <c r="M14" s="27"/>
    </row>
    <row r="15" spans="1:17" x14ac:dyDescent="0.25">
      <c r="M15" s="27" t="s">
        <v>20</v>
      </c>
    </row>
    <row r="16" spans="1:17" x14ac:dyDescent="0.25">
      <c r="K16" s="8"/>
      <c r="M16" s="28"/>
      <c r="N16" s="28"/>
      <c r="O16" s="28"/>
      <c r="P16" s="28"/>
      <c r="Q16" s="28"/>
    </row>
    <row r="17" spans="2:17" x14ac:dyDescent="0.25">
      <c r="K17" s="26"/>
      <c r="M17" s="27"/>
      <c r="N17" s="3"/>
      <c r="O17" s="3"/>
      <c r="P17" s="3"/>
      <c r="Q17" s="26"/>
    </row>
    <row r="18" spans="2:17" x14ac:dyDescent="0.25">
      <c r="K18" s="26"/>
      <c r="M18" s="27"/>
      <c r="N18" s="3"/>
      <c r="O18" s="3"/>
      <c r="P18" s="3"/>
      <c r="Q18" s="26"/>
    </row>
    <row r="19" spans="2:17" x14ac:dyDescent="0.25">
      <c r="K19" s="26"/>
      <c r="M19" s="27"/>
      <c r="N19" s="3"/>
      <c r="O19" s="3"/>
      <c r="P19" s="3"/>
      <c r="Q19" s="26"/>
    </row>
    <row r="20" spans="2:17" x14ac:dyDescent="0.25">
      <c r="K20" s="26"/>
      <c r="M20" s="27"/>
      <c r="N20" s="3"/>
      <c r="O20" s="3"/>
      <c r="P20" s="3"/>
      <c r="Q20" s="26"/>
    </row>
    <row r="21" spans="2:17" x14ac:dyDescent="0.25">
      <c r="K21" s="26"/>
      <c r="M21" s="27"/>
      <c r="N21" s="3"/>
      <c r="O21" s="3"/>
      <c r="P21" s="3"/>
      <c r="Q21" s="26"/>
    </row>
    <row r="22" spans="2:17" x14ac:dyDescent="0.25">
      <c r="C22" s="77" t="s">
        <v>19</v>
      </c>
      <c r="D22" s="77"/>
      <c r="E22" s="77"/>
      <c r="F22" s="77"/>
      <c r="G22" s="77"/>
      <c r="H22" s="77"/>
      <c r="I22" s="77"/>
      <c r="J22" s="77"/>
      <c r="K22" s="26"/>
      <c r="M22" s="27"/>
      <c r="N22" s="3"/>
      <c r="O22" s="3"/>
      <c r="P22" s="3"/>
      <c r="Q22" s="26"/>
    </row>
    <row r="23" spans="2:17" x14ac:dyDescent="0.25">
      <c r="B23" s="12" t="s">
        <v>1</v>
      </c>
      <c r="D23" s="12" t="s">
        <v>21</v>
      </c>
      <c r="E23" s="8"/>
      <c r="G23" t="s">
        <v>22</v>
      </c>
      <c r="H23" s="27"/>
      <c r="I23" s="8"/>
      <c r="J23" t="s">
        <v>16</v>
      </c>
      <c r="K23" s="26"/>
      <c r="M23" s="27"/>
      <c r="N23" s="3"/>
      <c r="O23" s="3"/>
      <c r="P23" s="3"/>
      <c r="Q23" s="26"/>
    </row>
    <row r="24" spans="2:17" x14ac:dyDescent="0.25">
      <c r="C24" s="27">
        <v>0</v>
      </c>
      <c r="D24" s="3">
        <v>11.417333333333332</v>
      </c>
      <c r="E24" s="3"/>
      <c r="F24" s="27">
        <v>0</v>
      </c>
      <c r="G24" s="26">
        <v>1.9933333333333332</v>
      </c>
      <c r="H24" s="27"/>
      <c r="I24" s="27">
        <v>0</v>
      </c>
      <c r="J24" s="26">
        <v>7.5518740740740746</v>
      </c>
      <c r="K24" s="26"/>
      <c r="M24" s="27"/>
      <c r="N24" s="3"/>
      <c r="O24" s="3"/>
      <c r="P24" s="3"/>
      <c r="Q24" s="26"/>
    </row>
    <row r="25" spans="2:17" x14ac:dyDescent="0.25">
      <c r="C25" s="27">
        <v>300</v>
      </c>
      <c r="D25" s="3">
        <v>11.594666666666667</v>
      </c>
      <c r="E25" s="3"/>
      <c r="F25" s="27">
        <v>150</v>
      </c>
      <c r="G25" s="26">
        <v>2.0666666666666664</v>
      </c>
      <c r="H25" s="27"/>
      <c r="I25" s="27">
        <v>150</v>
      </c>
      <c r="J25" s="26">
        <v>7.7451629629629624</v>
      </c>
      <c r="K25" s="26"/>
      <c r="M25" s="27"/>
      <c r="N25" s="3"/>
      <c r="O25" s="3"/>
      <c r="P25" s="3"/>
      <c r="Q25" s="26"/>
    </row>
    <row r="26" spans="2:17" x14ac:dyDescent="0.25">
      <c r="C26" s="27">
        <v>450</v>
      </c>
      <c r="D26" s="3">
        <v>11.586</v>
      </c>
      <c r="E26" s="3"/>
      <c r="F26" s="27">
        <v>300</v>
      </c>
      <c r="G26" s="26">
        <v>2.1633333333333336</v>
      </c>
      <c r="H26" s="27"/>
      <c r="I26" s="27">
        <v>300</v>
      </c>
      <c r="J26" s="26">
        <v>7.848274074074074</v>
      </c>
      <c r="K26" s="26"/>
      <c r="M26" s="27"/>
      <c r="N26" s="3"/>
      <c r="O26" s="3"/>
      <c r="P26" s="3"/>
      <c r="Q26" s="26"/>
    </row>
    <row r="27" spans="2:17" x14ac:dyDescent="0.25">
      <c r="C27" s="27">
        <v>600</v>
      </c>
      <c r="D27" s="3">
        <v>11.637333333333332</v>
      </c>
      <c r="E27" s="3"/>
      <c r="F27" s="27">
        <v>450</v>
      </c>
      <c r="G27" s="26">
        <v>2.2766666666666668</v>
      </c>
      <c r="H27" s="27"/>
      <c r="I27" s="27">
        <v>450</v>
      </c>
      <c r="J27" s="26">
        <v>8.0808296296296298</v>
      </c>
      <c r="K27" s="26"/>
      <c r="M27" s="27"/>
      <c r="N27" s="3"/>
      <c r="O27" s="3"/>
      <c r="P27" s="3"/>
      <c r="Q27" s="26"/>
    </row>
    <row r="28" spans="2:17" x14ac:dyDescent="0.25">
      <c r="C28" s="27">
        <v>750</v>
      </c>
      <c r="D28" s="3">
        <v>12.091999999999999</v>
      </c>
      <c r="F28" s="27">
        <v>600</v>
      </c>
      <c r="G28" s="26">
        <v>2.3366666666666664</v>
      </c>
      <c r="I28" s="27">
        <v>600</v>
      </c>
      <c r="J28" s="26">
        <v>8.1758074074074063</v>
      </c>
    </row>
    <row r="29" spans="2:17" x14ac:dyDescent="0.25">
      <c r="C29" s="27">
        <v>900</v>
      </c>
      <c r="D29" s="3">
        <v>12.084000000000001</v>
      </c>
      <c r="F29" s="27">
        <v>750</v>
      </c>
      <c r="G29" s="26">
        <v>2.4533333333333336</v>
      </c>
      <c r="I29" s="27">
        <v>750</v>
      </c>
      <c r="J29" s="26">
        <v>8.3054333333333332</v>
      </c>
    </row>
    <row r="34" spans="2:10" s="4" customFormat="1" x14ac:dyDescent="0.25"/>
    <row r="36" spans="2:10" x14ac:dyDescent="0.25">
      <c r="C36" s="77" t="s">
        <v>20</v>
      </c>
      <c r="D36" s="77"/>
      <c r="E36" s="77"/>
      <c r="F36" s="77"/>
      <c r="G36" s="77"/>
      <c r="H36" s="77"/>
      <c r="I36" s="77"/>
      <c r="J36" s="77"/>
    </row>
    <row r="37" spans="2:10" x14ac:dyDescent="0.25">
      <c r="B37" s="12" t="s">
        <v>0</v>
      </c>
      <c r="D37" s="12" t="s">
        <v>21</v>
      </c>
      <c r="E37" s="8"/>
      <c r="G37" t="s">
        <v>22</v>
      </c>
      <c r="H37" s="27"/>
      <c r="I37" s="8"/>
      <c r="J37" t="s">
        <v>16</v>
      </c>
    </row>
    <row r="38" spans="2:10" x14ac:dyDescent="0.25">
      <c r="B38" s="27"/>
      <c r="C38" s="27">
        <v>0</v>
      </c>
      <c r="D38" s="3">
        <v>37.333333333333336</v>
      </c>
      <c r="E38" s="3"/>
      <c r="F38" s="27">
        <v>0</v>
      </c>
      <c r="G38" s="26">
        <v>13.916666666666666</v>
      </c>
      <c r="H38" s="27"/>
      <c r="I38" s="27">
        <v>0</v>
      </c>
      <c r="J38" s="26">
        <v>28.570986111111115</v>
      </c>
    </row>
    <row r="39" spans="2:10" x14ac:dyDescent="0.25">
      <c r="B39" s="27"/>
      <c r="C39" s="27">
        <v>300</v>
      </c>
      <c r="D39" s="3">
        <v>41.416666666666664</v>
      </c>
      <c r="E39" s="3"/>
      <c r="F39" s="27">
        <v>150</v>
      </c>
      <c r="G39" s="26">
        <v>14.808333333333332</v>
      </c>
      <c r="H39" s="27"/>
      <c r="I39" s="27">
        <v>150</v>
      </c>
      <c r="J39" s="26">
        <v>42.267097222222219</v>
      </c>
    </row>
    <row r="40" spans="2:10" x14ac:dyDescent="0.25">
      <c r="B40" s="27"/>
      <c r="C40" s="27">
        <v>450</v>
      </c>
      <c r="D40" s="3">
        <v>48.166666666666664</v>
      </c>
      <c r="E40" s="3"/>
      <c r="F40" s="27">
        <v>300</v>
      </c>
      <c r="G40" s="26">
        <v>20.333333333333332</v>
      </c>
      <c r="H40" s="27"/>
      <c r="I40" s="27">
        <v>300</v>
      </c>
      <c r="J40" s="26">
        <v>51.070500000000003</v>
      </c>
    </row>
    <row r="41" spans="2:10" x14ac:dyDescent="0.25">
      <c r="B41" s="27"/>
      <c r="C41" s="27">
        <v>600</v>
      </c>
      <c r="D41" s="3">
        <v>54.083333333333336</v>
      </c>
      <c r="E41" s="3"/>
      <c r="F41" s="27">
        <v>450</v>
      </c>
      <c r="G41" s="26">
        <v>25.666666666666668</v>
      </c>
      <c r="H41" s="27"/>
      <c r="I41" s="27">
        <v>450</v>
      </c>
      <c r="J41" s="26">
        <v>57.625750000000004</v>
      </c>
    </row>
    <row r="42" spans="2:10" x14ac:dyDescent="0.25">
      <c r="B42" s="27"/>
      <c r="C42" s="27">
        <v>750</v>
      </c>
      <c r="D42" s="3">
        <v>65.083333333333329</v>
      </c>
      <c r="E42" s="3"/>
      <c r="F42" s="27">
        <v>600</v>
      </c>
      <c r="G42" s="26">
        <v>31.166666666666668</v>
      </c>
      <c r="H42" s="27"/>
      <c r="I42" s="27">
        <v>600</v>
      </c>
      <c r="J42" s="26">
        <v>64.331361111111121</v>
      </c>
    </row>
    <row r="43" spans="2:10" x14ac:dyDescent="0.25">
      <c r="B43" s="27"/>
      <c r="C43" s="27">
        <v>900</v>
      </c>
      <c r="D43" s="3">
        <v>72.333333333333329</v>
      </c>
      <c r="E43" s="3"/>
      <c r="F43" s="27">
        <v>750</v>
      </c>
      <c r="G43" s="26">
        <v>41</v>
      </c>
      <c r="H43" s="27"/>
      <c r="I43" s="27">
        <v>750</v>
      </c>
      <c r="J43" s="26">
        <v>72.544263888888892</v>
      </c>
    </row>
    <row r="44" spans="2:10" x14ac:dyDescent="0.25">
      <c r="B44" s="27"/>
      <c r="C44" s="3"/>
      <c r="D44" s="3"/>
      <c r="E44" s="3"/>
      <c r="F44" s="26"/>
      <c r="H44" s="27"/>
      <c r="I44" s="3"/>
      <c r="J44" s="3"/>
    </row>
    <row r="45" spans="2:10" x14ac:dyDescent="0.25">
      <c r="B45" s="27"/>
      <c r="C45" s="3"/>
      <c r="D45" s="3"/>
      <c r="E45" s="3"/>
      <c r="F45" s="26"/>
      <c r="H45" s="27"/>
      <c r="I45" s="3"/>
      <c r="J45" s="3"/>
    </row>
    <row r="46" spans="2:10" x14ac:dyDescent="0.25">
      <c r="B46" s="27"/>
    </row>
    <row r="47" spans="2:10" x14ac:dyDescent="0.25">
      <c r="B47" s="27"/>
    </row>
    <row r="48" spans="2:10" x14ac:dyDescent="0.25">
      <c r="B48" s="27"/>
    </row>
    <row r="53" spans="1:17" x14ac:dyDescent="0.25">
      <c r="B53" s="12" t="s">
        <v>1</v>
      </c>
      <c r="C53" s="77" t="s">
        <v>20</v>
      </c>
      <c r="D53" s="77"/>
      <c r="E53" s="77"/>
      <c r="F53" s="77"/>
      <c r="G53" s="77"/>
      <c r="H53" s="77"/>
      <c r="I53" s="77"/>
      <c r="J53" s="77"/>
    </row>
    <row r="54" spans="1:17" x14ac:dyDescent="0.25">
      <c r="A54" s="27"/>
      <c r="D54" s="12" t="s">
        <v>21</v>
      </c>
      <c r="E54" s="8"/>
      <c r="G54" t="s">
        <v>22</v>
      </c>
      <c r="H54" s="27"/>
      <c r="I54" s="8"/>
      <c r="J54" t="s">
        <v>16</v>
      </c>
      <c r="K54" s="8"/>
      <c r="M54" s="28"/>
      <c r="N54" s="28"/>
      <c r="O54" s="28"/>
      <c r="P54" s="28"/>
      <c r="Q54" s="28"/>
    </row>
    <row r="55" spans="1:17" x14ac:dyDescent="0.25">
      <c r="A55" s="27"/>
      <c r="C55" s="27">
        <v>0</v>
      </c>
      <c r="D55" s="3">
        <v>37.333333333333336</v>
      </c>
      <c r="E55" s="3"/>
      <c r="F55" s="27">
        <v>0</v>
      </c>
      <c r="G55" s="26">
        <v>13.916666666666666</v>
      </c>
      <c r="H55" s="27"/>
      <c r="I55" s="27">
        <v>0</v>
      </c>
      <c r="J55" s="26">
        <v>28.570986111111115</v>
      </c>
      <c r="K55" s="26"/>
      <c r="M55" s="27"/>
      <c r="N55" s="3"/>
      <c r="O55" s="3"/>
      <c r="P55" s="3"/>
      <c r="Q55" s="26"/>
    </row>
    <row r="56" spans="1:17" x14ac:dyDescent="0.25">
      <c r="A56" s="27"/>
      <c r="C56" s="27">
        <v>300</v>
      </c>
      <c r="D56" s="3">
        <v>41.083333333333336</v>
      </c>
      <c r="E56" s="3"/>
      <c r="F56" s="27">
        <v>150</v>
      </c>
      <c r="G56" s="26">
        <v>14.833333333333334</v>
      </c>
      <c r="H56" s="27"/>
      <c r="I56" s="27">
        <v>150</v>
      </c>
      <c r="J56" s="26">
        <v>37.400930555555561</v>
      </c>
      <c r="K56" s="26"/>
      <c r="M56" s="27"/>
      <c r="N56" s="3"/>
      <c r="O56" s="3"/>
      <c r="P56" s="3"/>
      <c r="Q56" s="26"/>
    </row>
    <row r="57" spans="1:17" x14ac:dyDescent="0.25">
      <c r="A57" s="27"/>
      <c r="C57" s="27">
        <v>450</v>
      </c>
      <c r="D57" s="3">
        <v>46.666666666666664</v>
      </c>
      <c r="E57" s="3"/>
      <c r="F57" s="27">
        <v>300</v>
      </c>
      <c r="G57" s="26">
        <v>19.166666666666668</v>
      </c>
      <c r="H57" s="27"/>
      <c r="I57" s="27">
        <v>300</v>
      </c>
      <c r="J57" s="26">
        <v>43.81733333333333</v>
      </c>
      <c r="K57" s="26"/>
      <c r="M57" s="27"/>
      <c r="N57" s="3"/>
      <c r="O57" s="3"/>
      <c r="P57" s="3"/>
      <c r="Q57" s="26"/>
    </row>
    <row r="58" spans="1:17" x14ac:dyDescent="0.25">
      <c r="A58" s="27"/>
      <c r="C58" s="27">
        <v>600</v>
      </c>
      <c r="D58" s="3">
        <v>50.333333333333336</v>
      </c>
      <c r="E58" s="3"/>
      <c r="F58" s="27">
        <v>450</v>
      </c>
      <c r="G58" s="26">
        <v>25.5</v>
      </c>
      <c r="H58" s="27"/>
      <c r="I58" s="27">
        <v>450</v>
      </c>
      <c r="J58" s="26">
        <v>50.748374999999989</v>
      </c>
      <c r="K58" s="26"/>
      <c r="M58" s="27"/>
      <c r="N58" s="3"/>
      <c r="O58" s="3"/>
      <c r="P58" s="3"/>
      <c r="Q58" s="26"/>
    </row>
    <row r="59" spans="1:17" x14ac:dyDescent="0.25">
      <c r="A59" s="27"/>
      <c r="B59" s="3"/>
      <c r="C59" s="27">
        <v>750</v>
      </c>
      <c r="D59" s="3">
        <v>57.166666666666664</v>
      </c>
      <c r="F59" s="27">
        <v>600</v>
      </c>
      <c r="G59" s="26">
        <v>30.5</v>
      </c>
      <c r="I59" s="27">
        <v>600</v>
      </c>
      <c r="J59" s="26">
        <v>59.316388888888888</v>
      </c>
      <c r="K59" s="26"/>
      <c r="M59" s="27"/>
      <c r="N59" s="3"/>
      <c r="O59" s="3"/>
      <c r="P59" s="3"/>
      <c r="Q59" s="26"/>
    </row>
    <row r="60" spans="1:17" x14ac:dyDescent="0.25">
      <c r="A60" s="27"/>
      <c r="B60" s="3"/>
      <c r="C60" s="27">
        <v>900</v>
      </c>
      <c r="D60">
        <v>64.833333333333329</v>
      </c>
      <c r="F60" s="27">
        <v>750</v>
      </c>
      <c r="G60" s="26">
        <v>34.583333333333336</v>
      </c>
      <c r="I60" s="27">
        <v>750</v>
      </c>
      <c r="J60" s="26">
        <v>68.51966666666668</v>
      </c>
      <c r="K60" s="26"/>
      <c r="M60" s="27"/>
      <c r="N60" s="3"/>
      <c r="O60" s="3"/>
      <c r="P60" s="3"/>
      <c r="Q60" s="26"/>
    </row>
    <row r="61" spans="1:17" x14ac:dyDescent="0.25">
      <c r="A61" s="27"/>
      <c r="B61" s="3"/>
      <c r="K61" s="26"/>
      <c r="M61" s="27"/>
      <c r="N61" s="3"/>
      <c r="O61" s="3"/>
      <c r="P61" s="3"/>
      <c r="Q61" s="26"/>
    </row>
    <row r="62" spans="1:17" x14ac:dyDescent="0.25">
      <c r="A62" s="27"/>
      <c r="B62" s="3"/>
      <c r="K62" s="26"/>
      <c r="M62" s="27"/>
      <c r="N62" s="3"/>
      <c r="O62" s="3"/>
      <c r="P62" s="3"/>
      <c r="Q62" s="26"/>
    </row>
    <row r="63" spans="1:17" x14ac:dyDescent="0.25">
      <c r="A63" s="27"/>
      <c r="B63" s="3"/>
      <c r="K63" s="26"/>
      <c r="M63" s="27"/>
      <c r="N63" s="3"/>
      <c r="O63" s="3"/>
      <c r="P63" s="3"/>
      <c r="Q63" s="26"/>
    </row>
    <row r="64" spans="1:17" x14ac:dyDescent="0.25">
      <c r="A64" s="27"/>
      <c r="B64" s="3"/>
      <c r="C64" s="3"/>
      <c r="D64" s="3"/>
      <c r="E64" s="26"/>
      <c r="G64" s="27"/>
      <c r="H64" s="3"/>
      <c r="I64" s="3"/>
      <c r="J64" s="3"/>
      <c r="K64" s="26"/>
      <c r="M64" s="27"/>
      <c r="N64" s="3"/>
      <c r="O64" s="3"/>
      <c r="P64" s="3"/>
      <c r="Q64" s="26"/>
    </row>
    <row r="65" spans="1:17" x14ac:dyDescent="0.25">
      <c r="A65" s="27"/>
      <c r="B65" s="3"/>
      <c r="C65" s="3"/>
      <c r="D65" s="3"/>
      <c r="E65" s="26"/>
      <c r="G65" s="27"/>
      <c r="H65" s="3"/>
      <c r="I65" s="3"/>
      <c r="J65" s="3"/>
      <c r="K65" s="26"/>
      <c r="M65" s="27"/>
      <c r="N65" s="3"/>
      <c r="O65" s="3"/>
      <c r="P65" s="3"/>
      <c r="Q65" s="26"/>
    </row>
  </sheetData>
  <mergeCells count="4">
    <mergeCell ref="C1:J1"/>
    <mergeCell ref="C22:J22"/>
    <mergeCell ref="C36:J36"/>
    <mergeCell ref="C53:J5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6BF0-380D-442B-BC5E-6EE24EC03B8C}">
  <dimension ref="A2:K58"/>
  <sheetViews>
    <sheetView topLeftCell="A25" workbookViewId="0">
      <selection activeCell="H77" sqref="H77"/>
    </sheetView>
  </sheetViews>
  <sheetFormatPr defaultRowHeight="15" x14ac:dyDescent="0.25"/>
  <sheetData>
    <row r="2" spans="2:11" x14ac:dyDescent="0.25">
      <c r="B2" s="43" t="s">
        <v>0</v>
      </c>
      <c r="C2" t="s">
        <v>22</v>
      </c>
      <c r="E2" s="43" t="s">
        <v>0</v>
      </c>
      <c r="F2" t="s">
        <v>16</v>
      </c>
    </row>
    <row r="3" spans="2:11" x14ac:dyDescent="0.25">
      <c r="B3" s="27">
        <v>0</v>
      </c>
      <c r="C3" s="3">
        <v>1.6893333333333331</v>
      </c>
      <c r="E3" s="27">
        <v>0</v>
      </c>
      <c r="F3" s="3">
        <v>4.4666666666666659</v>
      </c>
    </row>
    <row r="4" spans="2:11" x14ac:dyDescent="0.25">
      <c r="B4" s="27">
        <v>150</v>
      </c>
      <c r="C4" s="3">
        <v>1.9093333333333333</v>
      </c>
      <c r="E4" s="27">
        <v>150</v>
      </c>
      <c r="F4" s="3">
        <v>4.5173333333333332</v>
      </c>
      <c r="J4" s="28"/>
      <c r="K4" s="28"/>
    </row>
    <row r="5" spans="2:11" x14ac:dyDescent="0.25">
      <c r="B5" s="27">
        <v>300</v>
      </c>
      <c r="C5" s="3">
        <v>2.3856666666666668</v>
      </c>
      <c r="E5" s="27">
        <v>300</v>
      </c>
      <c r="F5" s="3">
        <v>4.5529999999999999</v>
      </c>
      <c r="J5" s="3"/>
      <c r="K5" s="26"/>
    </row>
    <row r="6" spans="2:11" x14ac:dyDescent="0.25">
      <c r="B6" s="27">
        <v>450</v>
      </c>
      <c r="C6" s="3">
        <v>2.5723333333333334</v>
      </c>
      <c r="E6" s="27">
        <v>450</v>
      </c>
      <c r="F6" s="3">
        <v>4.7046666666666672</v>
      </c>
      <c r="J6" s="3"/>
      <c r="K6" s="26"/>
    </row>
    <row r="7" spans="2:11" x14ac:dyDescent="0.25">
      <c r="B7" s="27">
        <v>600</v>
      </c>
      <c r="C7" s="3">
        <v>2.5843333333333334</v>
      </c>
      <c r="E7" s="27">
        <v>600</v>
      </c>
      <c r="F7" s="3">
        <v>4.9063333333333334</v>
      </c>
      <c r="J7" s="3"/>
      <c r="K7" s="26"/>
    </row>
    <row r="8" spans="2:11" x14ac:dyDescent="0.25">
      <c r="B8" s="27">
        <v>750</v>
      </c>
      <c r="C8" s="3">
        <v>2.6746666666666665</v>
      </c>
      <c r="E8" s="27">
        <v>750</v>
      </c>
      <c r="F8" s="3">
        <v>5.2049999999999992</v>
      </c>
      <c r="J8" s="3"/>
      <c r="K8" s="26"/>
    </row>
    <row r="9" spans="2:11" x14ac:dyDescent="0.25">
      <c r="C9" s="3"/>
      <c r="H9" s="3"/>
      <c r="J9" s="3"/>
      <c r="K9" s="26"/>
    </row>
    <row r="10" spans="2:11" x14ac:dyDescent="0.25">
      <c r="J10" s="3"/>
      <c r="K10" s="26"/>
    </row>
    <row r="11" spans="2:11" x14ac:dyDescent="0.25">
      <c r="J11" s="3"/>
      <c r="K11" s="26"/>
    </row>
    <row r="12" spans="2:11" x14ac:dyDescent="0.25">
      <c r="J12" s="3"/>
      <c r="K12" s="26"/>
    </row>
    <row r="13" spans="2:11" x14ac:dyDescent="0.25">
      <c r="J13" s="3"/>
      <c r="K13" s="26"/>
    </row>
    <row r="14" spans="2:11" x14ac:dyDescent="0.25">
      <c r="J14" s="3"/>
      <c r="K14" s="26"/>
    </row>
    <row r="15" spans="2:11" x14ac:dyDescent="0.25">
      <c r="J15" s="3"/>
      <c r="K15" s="26"/>
    </row>
    <row r="19" spans="2:6" x14ac:dyDescent="0.25">
      <c r="B19" s="43" t="s">
        <v>1</v>
      </c>
      <c r="C19" s="43" t="s">
        <v>22</v>
      </c>
      <c r="D19" s="43"/>
      <c r="E19" s="43" t="s">
        <v>1</v>
      </c>
      <c r="F19" s="43" t="s">
        <v>16</v>
      </c>
    </row>
    <row r="20" spans="2:6" x14ac:dyDescent="0.25">
      <c r="B20" s="27">
        <v>0</v>
      </c>
      <c r="C20" s="3">
        <v>1.6893333333333331</v>
      </c>
      <c r="E20" s="27">
        <v>0</v>
      </c>
      <c r="F20" s="3">
        <v>4.4666666666666659</v>
      </c>
    </row>
    <row r="21" spans="2:6" x14ac:dyDescent="0.25">
      <c r="B21" s="27">
        <v>150</v>
      </c>
      <c r="C21" s="3">
        <v>1.7746666666666666</v>
      </c>
      <c r="E21" s="27">
        <v>150</v>
      </c>
      <c r="F21" s="3">
        <v>4.6026666666666669</v>
      </c>
    </row>
    <row r="22" spans="2:6" x14ac:dyDescent="0.25">
      <c r="B22" s="27">
        <v>300</v>
      </c>
      <c r="C22" s="3">
        <v>1.9093333333333333</v>
      </c>
      <c r="E22" s="27">
        <v>300</v>
      </c>
      <c r="F22" s="3">
        <v>4.7563333333333331</v>
      </c>
    </row>
    <row r="23" spans="2:6" x14ac:dyDescent="0.25">
      <c r="B23" s="27">
        <v>450</v>
      </c>
      <c r="C23" s="3">
        <v>2.0840000000000001</v>
      </c>
      <c r="E23" s="27">
        <v>450</v>
      </c>
      <c r="F23" s="3">
        <v>4.8639999999999999</v>
      </c>
    </row>
    <row r="24" spans="2:6" x14ac:dyDescent="0.25">
      <c r="B24" s="27">
        <v>600</v>
      </c>
      <c r="C24" s="3">
        <v>2.3546666666666667</v>
      </c>
      <c r="E24" s="27">
        <v>600</v>
      </c>
      <c r="F24" s="3">
        <v>5.0133333333333328</v>
      </c>
    </row>
    <row r="25" spans="2:6" x14ac:dyDescent="0.25">
      <c r="B25" s="27">
        <v>750</v>
      </c>
      <c r="C25" s="3">
        <v>2.7096666666666667</v>
      </c>
      <c r="E25" s="27">
        <v>750</v>
      </c>
      <c r="F25" s="3">
        <v>5.2599999999999989</v>
      </c>
    </row>
    <row r="34" spans="2:11" s="4" customFormat="1" x14ac:dyDescent="0.25"/>
    <row r="36" spans="2:11" x14ac:dyDescent="0.25">
      <c r="B36" s="43" t="s">
        <v>0</v>
      </c>
      <c r="C36" t="s">
        <v>22</v>
      </c>
      <c r="E36" s="43" t="s">
        <v>0</v>
      </c>
      <c r="F36" t="s">
        <v>16</v>
      </c>
    </row>
    <row r="37" spans="2:11" x14ac:dyDescent="0.25">
      <c r="B37" s="27">
        <v>0</v>
      </c>
      <c r="C37" s="3">
        <v>11.158333333333333</v>
      </c>
      <c r="E37" s="27">
        <v>0</v>
      </c>
      <c r="F37" s="3">
        <v>13.892027186349267</v>
      </c>
    </row>
    <row r="38" spans="2:11" x14ac:dyDescent="0.25">
      <c r="B38" s="27">
        <v>150</v>
      </c>
      <c r="C38" s="3">
        <v>12.291666666666666</v>
      </c>
      <c r="E38" s="27">
        <v>150</v>
      </c>
      <c r="F38" s="3">
        <v>17.154147936485813</v>
      </c>
    </row>
    <row r="39" spans="2:11" x14ac:dyDescent="0.25">
      <c r="B39" s="27">
        <v>300</v>
      </c>
      <c r="C39" s="3">
        <v>14.258333333333333</v>
      </c>
      <c r="E39" s="27">
        <v>300</v>
      </c>
      <c r="F39" s="3">
        <v>18.745118093064349</v>
      </c>
    </row>
    <row r="40" spans="2:11" x14ac:dyDescent="0.25">
      <c r="B40" s="27">
        <v>450</v>
      </c>
      <c r="C40" s="3">
        <v>15.091666666666667</v>
      </c>
      <c r="E40" s="27">
        <v>450</v>
      </c>
      <c r="F40" s="3">
        <v>20.220066557479882</v>
      </c>
    </row>
    <row r="41" spans="2:11" x14ac:dyDescent="0.25">
      <c r="B41" s="27">
        <v>600</v>
      </c>
      <c r="C41" s="3">
        <v>16.225000000000001</v>
      </c>
      <c r="E41" s="27">
        <v>600</v>
      </c>
      <c r="F41" s="3">
        <v>23.219334773669726</v>
      </c>
    </row>
    <row r="42" spans="2:11" x14ac:dyDescent="0.25">
      <c r="B42" s="27">
        <v>750</v>
      </c>
      <c r="C42" s="3">
        <v>17.558333333333334</v>
      </c>
      <c r="E42" s="27">
        <v>750</v>
      </c>
      <c r="F42" s="3">
        <v>25.652074549023709</v>
      </c>
    </row>
    <row r="43" spans="2:11" x14ac:dyDescent="0.25">
      <c r="C43" s="3"/>
      <c r="H43" s="3"/>
    </row>
    <row r="47" spans="2:11" x14ac:dyDescent="0.25">
      <c r="J47" s="28"/>
      <c r="K47" s="28"/>
    </row>
    <row r="48" spans="2:11" x14ac:dyDescent="0.25">
      <c r="J48" s="3"/>
      <c r="K48" s="26"/>
    </row>
    <row r="49" spans="1:11" x14ac:dyDescent="0.25">
      <c r="J49" s="3"/>
      <c r="K49" s="26"/>
    </row>
    <row r="50" spans="1:11" x14ac:dyDescent="0.25">
      <c r="J50" s="3"/>
      <c r="K50" s="26"/>
    </row>
    <row r="51" spans="1:11" x14ac:dyDescent="0.25">
      <c r="B51" s="43" t="s">
        <v>1</v>
      </c>
      <c r="C51" t="s">
        <v>22</v>
      </c>
      <c r="E51" s="43" t="s">
        <v>1</v>
      </c>
      <c r="F51" t="s">
        <v>16</v>
      </c>
      <c r="J51" s="3"/>
      <c r="K51" s="26"/>
    </row>
    <row r="52" spans="1:11" x14ac:dyDescent="0.25">
      <c r="B52" s="27">
        <v>0</v>
      </c>
      <c r="C52" s="3">
        <v>11.158333333333333</v>
      </c>
      <c r="E52" s="27">
        <v>0</v>
      </c>
      <c r="F52" s="3">
        <v>13.89</v>
      </c>
      <c r="I52" s="3"/>
      <c r="J52" s="3"/>
      <c r="K52" s="26"/>
    </row>
    <row r="53" spans="1:11" x14ac:dyDescent="0.25">
      <c r="B53" s="27">
        <v>150</v>
      </c>
      <c r="C53" s="3">
        <v>13.008333333333333</v>
      </c>
      <c r="E53" s="27">
        <v>150</v>
      </c>
      <c r="F53" s="3">
        <v>17.920627591734327</v>
      </c>
      <c r="I53" s="3"/>
      <c r="J53" s="3"/>
      <c r="K53" s="26"/>
    </row>
    <row r="54" spans="1:11" x14ac:dyDescent="0.25">
      <c r="B54" s="27">
        <v>300</v>
      </c>
      <c r="C54" s="3">
        <v>14.008333333333335</v>
      </c>
      <c r="E54" s="27">
        <v>300</v>
      </c>
      <c r="F54" s="3">
        <v>20.586643783903082</v>
      </c>
      <c r="I54" s="3"/>
      <c r="J54" s="3"/>
      <c r="K54" s="26"/>
    </row>
    <row r="55" spans="1:11" x14ac:dyDescent="0.25">
      <c r="B55" s="27">
        <v>450</v>
      </c>
      <c r="C55" s="3">
        <v>16.775000000000002</v>
      </c>
      <c r="E55" s="27">
        <v>450</v>
      </c>
      <c r="F55" s="3">
        <v>22.51950552322543</v>
      </c>
      <c r="I55" s="3"/>
      <c r="J55" s="3"/>
      <c r="K55" s="26"/>
    </row>
    <row r="56" spans="1:11" x14ac:dyDescent="0.25">
      <c r="B56" s="27">
        <v>600</v>
      </c>
      <c r="C56" s="3">
        <v>17.724999999999998</v>
      </c>
      <c r="E56" s="27">
        <v>600</v>
      </c>
      <c r="F56" s="3">
        <v>24.352391655341439</v>
      </c>
      <c r="I56" s="3"/>
      <c r="J56" s="3"/>
      <c r="K56" s="26"/>
    </row>
    <row r="57" spans="1:11" x14ac:dyDescent="0.25">
      <c r="B57" s="27">
        <v>750</v>
      </c>
      <c r="C57" s="3">
        <v>18.491666666666667</v>
      </c>
      <c r="E57" s="27">
        <v>750</v>
      </c>
      <c r="F57" s="3">
        <v>26.818456633097536</v>
      </c>
      <c r="I57" s="3"/>
      <c r="J57" s="3"/>
      <c r="K57" s="26"/>
    </row>
    <row r="58" spans="1:11" x14ac:dyDescent="0.25">
      <c r="A58" s="27"/>
      <c r="B58" s="3"/>
      <c r="C58" s="3"/>
      <c r="D58" s="3"/>
      <c r="E58" s="26"/>
      <c r="G58" s="27"/>
      <c r="H58" s="3"/>
      <c r="I58" s="3"/>
      <c r="J58" s="3"/>
      <c r="K58" s="2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BF6D5-8640-4644-AF67-EB42D9BFCDE1}">
  <dimension ref="A1:R61"/>
  <sheetViews>
    <sheetView tabSelected="1" workbookViewId="0">
      <selection activeCell="J70" sqref="J70"/>
    </sheetView>
  </sheetViews>
  <sheetFormatPr defaultRowHeight="15" x14ac:dyDescent="0.25"/>
  <sheetData>
    <row r="1" spans="1:18" s="51" customFormat="1" x14ac:dyDescent="0.25">
      <c r="A1" s="50" t="s">
        <v>4</v>
      </c>
      <c r="C1" s="51" t="s">
        <v>28</v>
      </c>
    </row>
    <row r="3" spans="1:18" x14ac:dyDescent="0.25">
      <c r="A3" t="s">
        <v>30</v>
      </c>
      <c r="C3" t="s">
        <v>16</v>
      </c>
      <c r="F3" t="s">
        <v>17</v>
      </c>
      <c r="I3" t="s">
        <v>18</v>
      </c>
      <c r="R3" s="28"/>
    </row>
    <row r="4" spans="1:18" x14ac:dyDescent="0.25">
      <c r="B4" s="27">
        <v>0</v>
      </c>
      <c r="C4" s="3">
        <v>2.1123333333333334</v>
      </c>
      <c r="E4" s="27">
        <v>0</v>
      </c>
      <c r="F4" s="3">
        <v>2.2373333333333334</v>
      </c>
      <c r="H4" s="27">
        <v>0</v>
      </c>
      <c r="I4" s="3">
        <v>1.492</v>
      </c>
      <c r="R4" s="26"/>
    </row>
    <row r="5" spans="1:18" x14ac:dyDescent="0.25">
      <c r="B5" s="29">
        <v>250</v>
      </c>
      <c r="C5" s="3">
        <v>2.2786666666666666</v>
      </c>
      <c r="E5" s="29">
        <v>250</v>
      </c>
      <c r="F5" s="3">
        <v>2.6060000000000003</v>
      </c>
      <c r="H5" s="29">
        <v>250</v>
      </c>
      <c r="I5" s="3">
        <v>1.5143333333333333</v>
      </c>
      <c r="R5" s="26"/>
    </row>
    <row r="6" spans="1:18" x14ac:dyDescent="0.25">
      <c r="B6" s="27">
        <v>375</v>
      </c>
      <c r="C6" s="3">
        <v>2.1606666666666663</v>
      </c>
      <c r="E6" s="27">
        <v>375</v>
      </c>
      <c r="F6" s="3">
        <v>2.7446666666666668</v>
      </c>
      <c r="H6" s="27">
        <v>375</v>
      </c>
      <c r="I6" s="3">
        <v>1.68</v>
      </c>
      <c r="R6" s="26"/>
    </row>
    <row r="7" spans="1:18" x14ac:dyDescent="0.25">
      <c r="B7" s="27">
        <v>500</v>
      </c>
      <c r="C7" s="3">
        <v>2.8153333333333332</v>
      </c>
      <c r="E7" s="27">
        <v>500</v>
      </c>
      <c r="F7" s="3">
        <v>2.968666666666667</v>
      </c>
      <c r="H7" s="27">
        <v>500</v>
      </c>
      <c r="I7" s="3">
        <v>1.7199999999999998</v>
      </c>
      <c r="R7" s="26"/>
    </row>
    <row r="8" spans="1:18" x14ac:dyDescent="0.25">
      <c r="B8" s="27">
        <v>625</v>
      </c>
      <c r="C8" s="3">
        <v>2.8040000000000003</v>
      </c>
      <c r="E8" s="27">
        <v>625</v>
      </c>
      <c r="F8" s="3">
        <v>3.1453333333333333</v>
      </c>
      <c r="H8" s="27">
        <v>625</v>
      </c>
      <c r="I8" s="3">
        <v>1.86</v>
      </c>
      <c r="R8" s="26"/>
    </row>
    <row r="9" spans="1:18" x14ac:dyDescent="0.25">
      <c r="R9" s="26"/>
    </row>
    <row r="10" spans="1:18" x14ac:dyDescent="0.25">
      <c r="R10" s="26"/>
    </row>
    <row r="11" spans="1:18" x14ac:dyDescent="0.25">
      <c r="R11" s="26"/>
    </row>
    <row r="12" spans="1:18" x14ac:dyDescent="0.25">
      <c r="R12" s="26"/>
    </row>
    <row r="13" spans="1:18" x14ac:dyDescent="0.25">
      <c r="R13" s="26"/>
    </row>
    <row r="14" spans="1:18" x14ac:dyDescent="0.25">
      <c r="R14" s="26"/>
    </row>
    <row r="19" spans="1:11" x14ac:dyDescent="0.25">
      <c r="A19" t="s">
        <v>31</v>
      </c>
      <c r="C19" t="s">
        <v>16</v>
      </c>
      <c r="F19" t="s">
        <v>17</v>
      </c>
      <c r="I19" t="s">
        <v>18</v>
      </c>
    </row>
    <row r="20" spans="1:11" x14ac:dyDescent="0.25">
      <c r="B20" s="27">
        <v>0</v>
      </c>
      <c r="C20" s="3">
        <v>2.11</v>
      </c>
      <c r="E20" s="27">
        <v>0</v>
      </c>
      <c r="F20" s="3">
        <v>2.2373333333333334</v>
      </c>
      <c r="H20" s="27">
        <v>0</v>
      </c>
      <c r="I20" s="3">
        <v>1.492</v>
      </c>
    </row>
    <row r="21" spans="1:11" x14ac:dyDescent="0.25">
      <c r="B21" s="29">
        <v>250</v>
      </c>
      <c r="C21" s="3">
        <v>2.4153333333333329</v>
      </c>
      <c r="E21" s="29">
        <v>250</v>
      </c>
      <c r="F21" s="3">
        <v>2.7633333333333332</v>
      </c>
      <c r="H21" s="29">
        <v>250</v>
      </c>
      <c r="I21" s="3">
        <v>1.6273333333333333</v>
      </c>
    </row>
    <row r="22" spans="1:11" x14ac:dyDescent="0.25">
      <c r="B22" s="27">
        <v>375</v>
      </c>
      <c r="C22" s="3">
        <v>2.6673333333333336</v>
      </c>
      <c r="E22" s="27">
        <v>375</v>
      </c>
      <c r="F22" s="3">
        <v>2.702666666666667</v>
      </c>
      <c r="H22" s="27">
        <v>375</v>
      </c>
      <c r="I22" s="3">
        <v>1.690666666666667</v>
      </c>
    </row>
    <row r="23" spans="1:11" x14ac:dyDescent="0.25">
      <c r="B23" s="27">
        <v>500</v>
      </c>
      <c r="C23" s="3">
        <v>2.66</v>
      </c>
      <c r="E23" s="27">
        <v>500</v>
      </c>
      <c r="F23" s="3">
        <v>2.984</v>
      </c>
      <c r="H23" s="27">
        <v>500</v>
      </c>
      <c r="I23" s="3">
        <v>1.748</v>
      </c>
    </row>
    <row r="24" spans="1:11" x14ac:dyDescent="0.25">
      <c r="B24" s="27">
        <v>625</v>
      </c>
      <c r="C24" s="3">
        <v>2.8379999999999996</v>
      </c>
      <c r="E24" s="27">
        <v>625</v>
      </c>
      <c r="F24" s="3">
        <v>3.2933333333333334</v>
      </c>
      <c r="H24" s="27">
        <v>625</v>
      </c>
      <c r="I24" s="3">
        <v>1.9853333333333334</v>
      </c>
    </row>
    <row r="27" spans="1:11" x14ac:dyDescent="0.25">
      <c r="A27" s="27"/>
      <c r="B27" s="3"/>
      <c r="C27" s="3"/>
      <c r="D27" s="3"/>
      <c r="E27" s="26"/>
      <c r="G27" s="27"/>
      <c r="H27" s="3"/>
      <c r="I27" s="3"/>
      <c r="J27" s="3"/>
      <c r="K27" s="26"/>
    </row>
    <row r="34" spans="1:18" s="4" customFormat="1" x14ac:dyDescent="0.25">
      <c r="B34" s="51" t="s">
        <v>29</v>
      </c>
    </row>
    <row r="36" spans="1:18" x14ac:dyDescent="0.25">
      <c r="A36" t="s">
        <v>30</v>
      </c>
      <c r="B36" t="s">
        <v>16</v>
      </c>
      <c r="E36" t="s">
        <v>17</v>
      </c>
      <c r="H36" t="s">
        <v>18</v>
      </c>
    </row>
    <row r="37" spans="1:18" x14ac:dyDescent="0.25">
      <c r="A37" s="27">
        <v>0</v>
      </c>
      <c r="B37" s="3">
        <v>15.05175</v>
      </c>
      <c r="D37" s="27">
        <v>0</v>
      </c>
      <c r="E37" s="3">
        <v>21.741416666666666</v>
      </c>
      <c r="G37" s="27">
        <v>0</v>
      </c>
      <c r="H37" s="3">
        <v>12.261333333333333</v>
      </c>
    </row>
    <row r="38" spans="1:18" x14ac:dyDescent="0.25">
      <c r="A38" s="29">
        <v>250</v>
      </c>
      <c r="B38" s="3">
        <v>16.485250000000004</v>
      </c>
      <c r="D38" s="29">
        <v>250</v>
      </c>
      <c r="E38" s="3">
        <v>22.697083333333335</v>
      </c>
      <c r="G38" s="29">
        <v>250</v>
      </c>
      <c r="H38" s="3">
        <v>15.5</v>
      </c>
    </row>
    <row r="39" spans="1:18" x14ac:dyDescent="0.25">
      <c r="A39" s="27">
        <v>375</v>
      </c>
      <c r="B39" s="3">
        <v>17.679833333333335</v>
      </c>
      <c r="D39" s="27">
        <v>375</v>
      </c>
      <c r="E39" s="3">
        <v>24.60841666666667</v>
      </c>
      <c r="G39" s="27">
        <v>375</v>
      </c>
      <c r="H39" s="3">
        <v>17.277333333333331</v>
      </c>
    </row>
    <row r="40" spans="1:18" x14ac:dyDescent="0.25">
      <c r="A40" s="27">
        <v>500</v>
      </c>
      <c r="B40" s="3">
        <v>19.113333333333333</v>
      </c>
      <c r="D40" s="27">
        <v>500</v>
      </c>
      <c r="E40" s="3">
        <v>24.369499999999999</v>
      </c>
      <c r="G40" s="27">
        <v>500</v>
      </c>
      <c r="H40" s="3">
        <v>18.391999999999999</v>
      </c>
    </row>
    <row r="41" spans="1:18" x14ac:dyDescent="0.25">
      <c r="A41" s="27">
        <v>625</v>
      </c>
      <c r="B41" s="3">
        <v>20.785750000000004</v>
      </c>
      <c r="D41" s="27">
        <v>625</v>
      </c>
      <c r="E41" s="3">
        <v>26.041916666666669</v>
      </c>
      <c r="G41" s="27">
        <v>625</v>
      </c>
      <c r="H41" s="3">
        <v>18.949333333333332</v>
      </c>
      <c r="I41" s="28"/>
      <c r="J41" s="28"/>
      <c r="K41" s="28"/>
      <c r="N41" s="28"/>
      <c r="O41" s="28"/>
      <c r="P41" s="28"/>
      <c r="Q41" s="28"/>
      <c r="R41" s="28"/>
    </row>
    <row r="42" spans="1:18" x14ac:dyDescent="0.25">
      <c r="B42" s="3"/>
      <c r="H42" s="3"/>
      <c r="I42" s="3"/>
      <c r="J42" s="3"/>
      <c r="K42" s="26"/>
      <c r="N42" s="27"/>
      <c r="R42" s="26"/>
    </row>
    <row r="43" spans="1:18" x14ac:dyDescent="0.25">
      <c r="I43" s="3"/>
      <c r="J43" s="3"/>
      <c r="K43" s="26"/>
      <c r="N43" s="29"/>
      <c r="R43" s="26"/>
    </row>
    <row r="44" spans="1:18" x14ac:dyDescent="0.25">
      <c r="I44" s="3"/>
      <c r="J44" s="3"/>
      <c r="K44" s="26"/>
      <c r="N44" s="27"/>
      <c r="R44" s="26"/>
    </row>
    <row r="45" spans="1:18" x14ac:dyDescent="0.25">
      <c r="I45" s="3"/>
      <c r="J45" s="3"/>
      <c r="K45" s="26"/>
      <c r="N45" s="27"/>
      <c r="R45" s="26"/>
    </row>
    <row r="46" spans="1:18" x14ac:dyDescent="0.25">
      <c r="I46" s="3"/>
      <c r="J46" s="3"/>
      <c r="K46" s="26"/>
      <c r="N46" s="27"/>
      <c r="R46" s="26"/>
    </row>
    <row r="47" spans="1:18" x14ac:dyDescent="0.25">
      <c r="I47" s="3"/>
      <c r="J47" s="3"/>
      <c r="K47" s="26"/>
      <c r="N47" s="29"/>
      <c r="R47" s="26"/>
    </row>
    <row r="48" spans="1:18" x14ac:dyDescent="0.25">
      <c r="A48" s="27"/>
      <c r="B48" s="9"/>
      <c r="C48" s="9"/>
      <c r="D48" s="9"/>
      <c r="E48" s="26"/>
      <c r="G48" s="27"/>
      <c r="H48" s="3"/>
      <c r="I48" s="3"/>
      <c r="J48" s="3"/>
      <c r="K48" s="26"/>
      <c r="N48" s="27"/>
      <c r="R48" s="26"/>
    </row>
    <row r="49" spans="1:18" x14ac:dyDescent="0.25">
      <c r="A49" s="27"/>
      <c r="B49" s="9"/>
      <c r="C49" s="9"/>
      <c r="D49" s="9"/>
      <c r="E49" s="26"/>
      <c r="G49" s="27"/>
      <c r="H49" s="3"/>
      <c r="I49" s="3"/>
      <c r="J49" s="3"/>
      <c r="K49" s="26"/>
      <c r="N49" s="27"/>
      <c r="R49" s="26"/>
    </row>
    <row r="50" spans="1:18" x14ac:dyDescent="0.25">
      <c r="I50" s="3"/>
      <c r="J50" s="3"/>
      <c r="K50" s="26"/>
      <c r="N50" s="27"/>
      <c r="R50" s="26"/>
    </row>
    <row r="56" spans="1:18" x14ac:dyDescent="0.25">
      <c r="A56" t="s">
        <v>31</v>
      </c>
      <c r="B56" t="s">
        <v>16</v>
      </c>
      <c r="E56" t="s">
        <v>17</v>
      </c>
      <c r="H56" t="s">
        <v>18</v>
      </c>
    </row>
    <row r="57" spans="1:18" x14ac:dyDescent="0.25">
      <c r="A57" s="27">
        <v>0</v>
      </c>
      <c r="B57" s="3">
        <v>15.05</v>
      </c>
      <c r="D57" s="27">
        <v>0</v>
      </c>
      <c r="E57" s="3">
        <v>21.741416666666666</v>
      </c>
      <c r="G57" s="27">
        <v>0</v>
      </c>
      <c r="H57" s="3">
        <v>12.26</v>
      </c>
    </row>
    <row r="58" spans="1:18" x14ac:dyDescent="0.25">
      <c r="A58" s="29">
        <v>250</v>
      </c>
      <c r="B58" s="3">
        <v>16.724166666666665</v>
      </c>
      <c r="D58" s="29">
        <v>250</v>
      </c>
      <c r="E58" s="3">
        <v>23.174916666666672</v>
      </c>
      <c r="G58" s="29">
        <v>250</v>
      </c>
      <c r="H58" s="3">
        <v>16.22</v>
      </c>
    </row>
    <row r="59" spans="1:18" x14ac:dyDescent="0.25">
      <c r="A59" s="27">
        <v>375</v>
      </c>
      <c r="B59" s="3">
        <v>17.918750000000003</v>
      </c>
      <c r="D59" s="27">
        <v>375</v>
      </c>
      <c r="E59" s="3">
        <v>23.652750000000001</v>
      </c>
      <c r="G59" s="27">
        <v>375</v>
      </c>
      <c r="H59" s="3">
        <v>17.834666666666667</v>
      </c>
    </row>
    <row r="60" spans="1:18" x14ac:dyDescent="0.25">
      <c r="A60" s="27">
        <v>500</v>
      </c>
      <c r="B60" s="3">
        <v>20.546833333333336</v>
      </c>
      <c r="D60" s="27">
        <v>500</v>
      </c>
      <c r="E60" s="3">
        <v>26.519750000000002</v>
      </c>
      <c r="G60" s="27">
        <v>500</v>
      </c>
      <c r="H60" s="3">
        <v>20.342666666666663</v>
      </c>
    </row>
    <row r="61" spans="1:18" x14ac:dyDescent="0.25">
      <c r="A61" s="27">
        <v>625</v>
      </c>
      <c r="B61" s="3">
        <v>21.980333333333334</v>
      </c>
      <c r="D61" s="27">
        <v>625</v>
      </c>
      <c r="E61" s="3">
        <v>26.997583333333335</v>
      </c>
      <c r="G61" s="27">
        <v>625</v>
      </c>
      <c r="H61" s="3">
        <v>21.736000000000001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XLSTAT_20220511_000645_1_HID3"/>
  <dimension ref="A1:D7"/>
  <sheetViews>
    <sheetView workbookViewId="0">
      <selection activeCell="C1" sqref="C1"/>
    </sheetView>
  </sheetViews>
  <sheetFormatPr defaultRowHeight="15" x14ac:dyDescent="0.25"/>
  <sheetData>
    <row r="1" spans="1:4" x14ac:dyDescent="0.25">
      <c r="A1">
        <v>-0.61793227996050226</v>
      </c>
      <c r="B1">
        <v>1.4115891448630633</v>
      </c>
      <c r="C1">
        <v>-1.8737309530235011</v>
      </c>
      <c r="D1">
        <v>-1.233120144465482</v>
      </c>
    </row>
    <row r="2" spans="1:4" x14ac:dyDescent="0.25">
      <c r="A2">
        <v>1.5583096640381913</v>
      </c>
      <c r="B2">
        <v>7.1079819144758929E-2</v>
      </c>
      <c r="C2">
        <v>-0.63849377887147551</v>
      </c>
      <c r="D2">
        <v>0.47477767487743577</v>
      </c>
    </row>
    <row r="3" spans="1:4" x14ac:dyDescent="0.25">
      <c r="A3">
        <v>1.186023678963871</v>
      </c>
      <c r="B3">
        <v>-0.63065447443067202</v>
      </c>
      <c r="C3">
        <v>-0.33567517124631785</v>
      </c>
      <c r="D3">
        <v>1.7644864310788291</v>
      </c>
    </row>
    <row r="4" spans="1:4" x14ac:dyDescent="0.25">
      <c r="A4">
        <v>1.569279197954607</v>
      </c>
      <c r="B4">
        <v>0.17155666397555583</v>
      </c>
      <c r="C4">
        <v>0.24013181725183194</v>
      </c>
      <c r="D4">
        <v>0.76543326684894231</v>
      </c>
    </row>
    <row r="5" spans="1:4" x14ac:dyDescent="0.25">
      <c r="A5">
        <v>1.4509402763137309</v>
      </c>
      <c r="B5">
        <v>0.21803380091446112</v>
      </c>
      <c r="C5">
        <v>0.99243766909939946</v>
      </c>
      <c r="D5">
        <v>-1.1706374828215167</v>
      </c>
    </row>
    <row r="6" spans="1:4" x14ac:dyDescent="0.25">
      <c r="A6">
        <v>1.40974743794076</v>
      </c>
      <c r="B6">
        <v>0.65536486694263452</v>
      </c>
      <c r="C6">
        <v>1.3651318867826758</v>
      </c>
      <c r="D6">
        <v>-0.25720318677222459</v>
      </c>
    </row>
    <row r="7" spans="1:4" x14ac:dyDescent="0.25">
      <c r="C7">
        <v>0.25019853000741121</v>
      </c>
      <c r="D7">
        <v>-0.34373655874605386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Yield vs gypsum application</vt:lpstr>
      <vt:lpstr>pH vs gypsum application</vt:lpstr>
      <vt:lpstr>Paddy pH vs Ca &amp; S</vt:lpstr>
      <vt:lpstr>Maize pH vs Ca &amp; S</vt:lpstr>
      <vt:lpstr>Groundnut pH vs Ca &amp; S</vt:lpstr>
      <vt:lpstr>Paddy Ca S vs gypsum applicatio</vt:lpstr>
      <vt:lpstr>Maize Ca S vs gypsum applicatio</vt:lpstr>
      <vt:lpstr>Groundnut Ca S vs gypsum applic</vt:lpstr>
      <vt:lpstr>XLSTAT_20220511_000645_1_HID3</vt:lpstr>
      <vt:lpstr>XLSTAT_20220511_000645_1_HID2</vt:lpstr>
      <vt:lpstr>XLSTAT_20220511_000645_1_HID1</vt:lpstr>
      <vt:lpstr>XLSTAT_20220511_000645_1_HID</vt:lpstr>
      <vt:lpstr>rnga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2022-04-26T03:53:54Z</dcterms:created>
  <dcterms:modified xsi:type="dcterms:W3CDTF">2023-05-29T10:29:44Z</dcterms:modified>
</cp:coreProperties>
</file>