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iCloudDrive\Working MS\MIRNA\BMC Revision\"/>
    </mc:Choice>
  </mc:AlternateContent>
  <bookViews>
    <workbookView xWindow="-120" yWindow="-120" windowWidth="20730" windowHeight="111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6" i="1" l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7" i="1"/>
  <c r="Q68" i="1"/>
  <c r="Q69" i="1"/>
  <c r="Q70" i="1"/>
  <c r="Q71" i="1"/>
  <c r="Q72" i="1"/>
  <c r="Q73" i="1"/>
  <c r="Q74" i="1"/>
  <c r="Q75" i="1"/>
  <c r="Q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7" i="1"/>
  <c r="J68" i="1"/>
  <c r="J69" i="1"/>
  <c r="J70" i="1"/>
  <c r="J71" i="1"/>
  <c r="J72" i="1"/>
  <c r="J73" i="1"/>
  <c r="J74" i="1"/>
  <c r="J75" i="1"/>
  <c r="J5" i="1"/>
  <c r="I6" i="1" l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5" i="1"/>
  <c r="P6" i="1" l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7" i="1"/>
  <c r="M68" i="1"/>
  <c r="M69" i="1"/>
  <c r="M70" i="1"/>
  <c r="M71" i="1"/>
  <c r="M72" i="1"/>
  <c r="M73" i="1"/>
  <c r="M74" i="1"/>
  <c r="M75" i="1"/>
  <c r="M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5" i="1"/>
  <c r="L66" i="1"/>
  <c r="Q66" i="1" l="1"/>
  <c r="J66" i="1"/>
  <c r="M66" i="1"/>
</calcChain>
</file>

<file path=xl/sharedStrings.xml><?xml version="1.0" encoding="utf-8"?>
<sst xmlns="http://schemas.openxmlformats.org/spreadsheetml/2006/main" count="184" uniqueCount="174">
  <si>
    <t>Mature miRNA Sequence</t>
    <phoneticPr fontId="1" type="noConversion"/>
  </si>
  <si>
    <t>miRNA_id</t>
  </si>
  <si>
    <t>Col-0</t>
    <phoneticPr fontId="1" type="noConversion"/>
  </si>
  <si>
    <t>slr1</t>
    <phoneticPr fontId="1" type="noConversion"/>
  </si>
  <si>
    <t>Target</t>
    <phoneticPr fontId="1" type="noConversion"/>
  </si>
  <si>
    <t>23°C</t>
    <phoneticPr fontId="1" type="noConversion"/>
  </si>
  <si>
    <t>4°C</t>
    <phoneticPr fontId="1" type="noConversion"/>
  </si>
  <si>
    <t>23°C</t>
    <phoneticPr fontId="1" type="noConversion"/>
  </si>
  <si>
    <t>Rep1</t>
    <phoneticPr fontId="1" type="noConversion"/>
  </si>
  <si>
    <t>Rep2</t>
    <phoneticPr fontId="1" type="noConversion"/>
  </si>
  <si>
    <t>Mean</t>
    <phoneticPr fontId="1" type="noConversion"/>
  </si>
  <si>
    <t xml:space="preserve">Rep1  </t>
    <phoneticPr fontId="1" type="noConversion"/>
  </si>
  <si>
    <t>ACCTCCTGGGAAGTCCTCGTGTTGCATCCC</t>
  </si>
  <si>
    <t>GAACTCCGCAGTTAAGCGTGCTTGGG</t>
  </si>
  <si>
    <t>CATGCCAGCACTAATGCACCGGATCCCAT</t>
    <phoneticPr fontId="1" type="noConversion"/>
  </si>
  <si>
    <t>ATCAAAGTCTGGGTGGTGTAGTCGGTTATC</t>
  </si>
  <si>
    <t>AATCTAACCGCTACCGCTCGCAACCGCAAA</t>
  </si>
  <si>
    <t>ACAATGGCTGCCACTGAATTTTAATG</t>
  </si>
  <si>
    <t>AAGTAAGACTCCGTGGCCCAATGGATAA</t>
    <phoneticPr fontId="1" type="noConversion"/>
  </si>
  <si>
    <t>AAAGCTTAGAGGTCGCCGGTTCGAGTG</t>
    <phoneticPr fontId="1" type="noConversion"/>
  </si>
  <si>
    <t>TAATTTATCGTTGACCCGGCCAAATCGATT</t>
    <phoneticPr fontId="1" type="noConversion"/>
  </si>
  <si>
    <t>GTATTCCCGCCTGTCACGCGGG</t>
  </si>
  <si>
    <t>ACAAAACGACTTCATGGCCCAATGGATAA</t>
  </si>
  <si>
    <t>GGGTCCACGGGCCGGTTCTGTTGCTGGCA</t>
  </si>
  <si>
    <t>ATGGTTTTTTACGGGACGGGTTTGGCGGGA</t>
  </si>
  <si>
    <t>ACTAAGGCTCCGAATGATGACTGCGTTT</t>
  </si>
  <si>
    <t>AAAACTAACCGCGCCTAGGCATCCCGTCC</t>
  </si>
  <si>
    <t>AATTTACCAATGGATCCTTCTGAGCCTT</t>
    <phoneticPr fontId="1" type="noConversion"/>
  </si>
  <si>
    <t>TTTGGCAGGACGGGTTTGGCAGGACG</t>
  </si>
  <si>
    <t>GTGCTTGGGCAAGAGTAGTACTAGGATGG</t>
    <phoneticPr fontId="1" type="noConversion"/>
  </si>
  <si>
    <t>ATTTATTGTTGACCCGGCCAAATCGACT</t>
  </si>
  <si>
    <t>ATCCGGCCAAATCGACTCACCGTTAA</t>
  </si>
  <si>
    <t>TCCGAAAGGGCGTGGGTTC</t>
  </si>
  <si>
    <t>AGGTAAAGTAGGGCGCTTAGGCTGGCTGA</t>
  </si>
  <si>
    <t>GTGGAGATGCTGGGTTCAAGGTACGTTGGG</t>
  </si>
  <si>
    <t>AGTATTAGGCCGGACCGATGTGGATCGGGT</t>
  </si>
  <si>
    <t>AGATTTTGGGTCGGGTTCGGTTTGGGTT</t>
  </si>
  <si>
    <t>GATTCGGCCAAATCGACTCACCGTTAAC</t>
  </si>
  <si>
    <t>TTTGCGGTGCGGAAGAAGTGCGGTGCGGTT</t>
  </si>
  <si>
    <t>TGGTGGGACGGGTTTGACAGGACG</t>
  </si>
  <si>
    <t>GGGACGGGTTTGGCGGGACGGGT</t>
  </si>
  <si>
    <t>AACTTATCCGCTGTCTTTCCTGTTACGCTT</t>
  </si>
  <si>
    <t>GATCGCACATAGTTCTTCTTCGAAGCCTTT</t>
    <phoneticPr fontId="1" type="noConversion"/>
  </si>
  <si>
    <t>GAAATCGTTGTGGATATGGGCCGCTGGGAA</t>
    <phoneticPr fontId="1" type="noConversion"/>
  </si>
  <si>
    <t>GAAAGAGGATGGGGGGAGGGGGGGA</t>
  </si>
  <si>
    <t>TAAGCCAATTAGCAGAGCAAGGGCGTCTA</t>
  </si>
  <si>
    <t>CGAATATCCTGCTGCCCAGCTATCCGTT</t>
    <phoneticPr fontId="1" type="noConversion"/>
  </si>
  <si>
    <t>AGAGAGAGGGTGAGAGAGAGAAGTGGGCCA</t>
    <phoneticPr fontId="1" type="noConversion"/>
  </si>
  <si>
    <t>AGGATACTCGGCTCTCACCCG</t>
  </si>
  <si>
    <t>AGTGTTAAAAGTTAAGGTCGAGGGTGTTGA</t>
  </si>
  <si>
    <t>ACGCTTGGAACGAAACTAAGGGGGTGTT</t>
  </si>
  <si>
    <t>GTACTTCGGGATGAGAGGGAGGTTGT</t>
  </si>
  <si>
    <t>TGGCAGTGATGACTCGGAAAT</t>
  </si>
  <si>
    <t>GTTGACCAGGCCAAATCGACTCACCGTTA</t>
    <phoneticPr fontId="1" type="noConversion"/>
  </si>
  <si>
    <t>ACGTCAGAAAACTTGGATCCGGCGGCAGAT</t>
    <phoneticPr fontId="1" type="noConversion"/>
  </si>
  <si>
    <t>AAGATTCCGGGTCGGGTTTGGTTCGG</t>
    <phoneticPr fontId="1" type="noConversion"/>
  </si>
  <si>
    <t>GTTGACCCGGCCAAATCGACTCATTG</t>
  </si>
  <si>
    <t>GGGACGTTGGGTCGATCTCATTGGGCCGGG</t>
  </si>
  <si>
    <t>TGTGTTAGTGGGTTGCGGATAACGGT</t>
  </si>
  <si>
    <t>ACATAATTAATAGAGACCACCGTTGCAG</t>
  </si>
  <si>
    <t>ACGTACGGACCGCGTCGCTGGAAT</t>
    <phoneticPr fontId="1" type="noConversion"/>
  </si>
  <si>
    <t>TGGACATAGCGAGTACCAACCGGTT</t>
  </si>
  <si>
    <t>TTTGCGGAAACGGGCGGTTGCGGTTTCAAG</t>
  </si>
  <si>
    <t>AGAGAGAGCCAATCAGGAACCGACTTGC</t>
  </si>
  <si>
    <t>GCTTTCGAAAGGCGTTGCGCTCTTCGTC</t>
  </si>
  <si>
    <t>ATATTGAACCTAGGACACCGCTAA</t>
  </si>
  <si>
    <t>TAAAGAAAATAGCATGGGACGGGTT</t>
  </si>
  <si>
    <t>GTTTGGCAGGATGTTACTTAATAA</t>
  </si>
  <si>
    <t>AACCGCTAGATATCGCTTTGGACCGCTCG</t>
    <phoneticPr fontId="1" type="noConversion"/>
  </si>
  <si>
    <t>TGTATGCCTGGCTCCCTGTATGCCA</t>
  </si>
  <si>
    <t>AAAAATAAATTATTTAGGCGGGTG</t>
  </si>
  <si>
    <t>TCCAACAACCGGCTCTACATTGTT</t>
  </si>
  <si>
    <t>ATATGTTAGTAAGACCTTGGTCCAATTGGT</t>
  </si>
  <si>
    <t>AAAAAGAATAGGGCTCCGTTTGTT</t>
  </si>
  <si>
    <t>GTTCGAACCCCACAGCCTGCATATTTTTCC</t>
  </si>
  <si>
    <t>AAACCGTTGCGCACCATGTTTATTTG</t>
  </si>
  <si>
    <t>GAGTGGGCAGAAGGGAAGGAGGTCC</t>
  </si>
  <si>
    <t>GGGGTTGAAGTTTGGGCTCTATCTGGCATG</t>
  </si>
  <si>
    <t>CTTATATATACCACTTAAGATCCGATC</t>
  </si>
  <si>
    <t>CTGAGCCGCGAACGATGTCGAC</t>
  </si>
  <si>
    <t>AAACCGTTGCGCACCATGTTTATT</t>
  </si>
  <si>
    <t>GGGAAAGGGGAGAGTGGTCAAAAGC</t>
  </si>
  <si>
    <t>NM_125021.4</t>
  </si>
  <si>
    <t>NM_001343955.1, NM_001343954.1, NM_001123828.2</t>
  </si>
  <si>
    <t>NR_140079.1</t>
  </si>
  <si>
    <t>NR_141776.1</t>
  </si>
  <si>
    <t>NR_139706.1</t>
  </si>
  <si>
    <t>NM_001123828.2</t>
  </si>
  <si>
    <t>NR_141776.1, NR_142661.1, NR_139362.1, NR_142146.1</t>
  </si>
  <si>
    <t>NM_001340727.1, NM_001340726.1, NM_112340.4, NM_001340729.1, NM_001340728.1, NM_001338136.1</t>
  </si>
  <si>
    <t>NR_142227.1</t>
  </si>
  <si>
    <t>NR_142661.1, NR_139362.1, NR_141776.1, NR_142146.1</t>
  </si>
  <si>
    <t>NM_114974.4</t>
  </si>
  <si>
    <t>NM_001334911.1, NM_001198509.2, NM_001334909.1, NM_001334907.1, NM_001334910.1, NM_001334908.1, NM_179839.3</t>
  </si>
  <si>
    <t>NR_141776.1, NR_142661.1, NR_139362.1</t>
  </si>
  <si>
    <t>NR_140498.1</t>
  </si>
  <si>
    <t>NR_143545.1</t>
  </si>
  <si>
    <t>NM_001334800.1, NM_106434.2</t>
  </si>
  <si>
    <t>Pred_2</t>
  </si>
  <si>
    <t>Pred_3</t>
  </si>
  <si>
    <t>Pred_9</t>
  </si>
  <si>
    <t>Pred_11</t>
  </si>
  <si>
    <t>Pred_14</t>
  </si>
  <si>
    <t>Pred_15</t>
  </si>
  <si>
    <t>Pred_20</t>
  </si>
  <si>
    <t>Pred_21</t>
  </si>
  <si>
    <t>Pred_22</t>
  </si>
  <si>
    <t>Pred_23</t>
  </si>
  <si>
    <t>Pred_24</t>
  </si>
  <si>
    <t>Pred_26</t>
  </si>
  <si>
    <t>Pred_27</t>
  </si>
  <si>
    <t>Pred_28</t>
  </si>
  <si>
    <t>Pred_29</t>
  </si>
  <si>
    <t>Pred_30</t>
  </si>
  <si>
    <t>Pred_31</t>
  </si>
  <si>
    <t>Pred_35</t>
  </si>
  <si>
    <t>Pred_36</t>
  </si>
  <si>
    <t>Pred_37</t>
  </si>
  <si>
    <t>Pred_38</t>
  </si>
  <si>
    <t>Pred_39</t>
  </si>
  <si>
    <t>Pred_40</t>
  </si>
  <si>
    <t>Pred_41</t>
  </si>
  <si>
    <t>Pred_42</t>
  </si>
  <si>
    <t>Pred_43</t>
  </si>
  <si>
    <t>Pred_44</t>
  </si>
  <si>
    <t>Pred_45</t>
  </si>
  <si>
    <t>Pred_46</t>
  </si>
  <si>
    <t>Pred_47</t>
  </si>
  <si>
    <t>Pred_48</t>
  </si>
  <si>
    <t>Pred_49</t>
  </si>
  <si>
    <t>Pred_50</t>
  </si>
  <si>
    <t>Pred_51</t>
  </si>
  <si>
    <t>Pred_52</t>
  </si>
  <si>
    <t>Pred_54</t>
  </si>
  <si>
    <t>Pred_57</t>
  </si>
  <si>
    <t>Pred_58</t>
  </si>
  <si>
    <t>Pred_59</t>
  </si>
  <si>
    <t>Pred_60</t>
  </si>
  <si>
    <t>Pred_61</t>
  </si>
  <si>
    <t>Pred_63</t>
  </si>
  <si>
    <t>Pred_64</t>
  </si>
  <si>
    <t>Pred_65</t>
  </si>
  <si>
    <t>Pred_66</t>
  </si>
  <si>
    <t>Pred_67</t>
  </si>
  <si>
    <t>Pred_69</t>
  </si>
  <si>
    <t>Pred_70</t>
  </si>
  <si>
    <t>p value</t>
  </si>
  <si>
    <t>p value between Col and slr at 23C</t>
  </si>
  <si>
    <t>p value between col and slr at 4C</t>
  </si>
  <si>
    <t>Table S2: Expression of predicted miRNAs from small RNA libraries in this study.</t>
  </si>
  <si>
    <t>AGAGGCTGCTCCAATGGTCACATG</t>
    <phoneticPr fontId="1" type="noConversion"/>
  </si>
  <si>
    <t>Pred_1</t>
  </si>
  <si>
    <t>Pred_4</t>
  </si>
  <si>
    <t>Pred_5</t>
  </si>
  <si>
    <t>Pred_6</t>
  </si>
  <si>
    <t>Pred_7</t>
  </si>
  <si>
    <t>Pred_8</t>
  </si>
  <si>
    <t>Pred_10</t>
  </si>
  <si>
    <t>Pred_12</t>
  </si>
  <si>
    <t>Pred_13</t>
  </si>
  <si>
    <t>Pred_16</t>
  </si>
  <si>
    <t>Pred_17</t>
  </si>
  <si>
    <t>Pred_18</t>
  </si>
  <si>
    <t>Pred_19</t>
  </si>
  <si>
    <t>Pred_25</t>
  </si>
  <si>
    <t>Pred_32</t>
    <phoneticPr fontId="1" type="noConversion"/>
  </si>
  <si>
    <t>Pred_33</t>
    <phoneticPr fontId="1" type="noConversion"/>
  </si>
  <si>
    <t>Pred_34</t>
    <phoneticPr fontId="1" type="noConversion"/>
  </si>
  <si>
    <t>Pred_53</t>
  </si>
  <si>
    <t>Pred_55</t>
  </si>
  <si>
    <t>Pred_56</t>
  </si>
  <si>
    <t>Pred_62</t>
  </si>
  <si>
    <t>Pred_68</t>
  </si>
  <si>
    <t>Pred_71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</si>
</sst>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3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1"/>
  <sheetViews>
    <sheetView tabSelected="1" topLeftCell="A49" zoomScale="95" zoomScaleNormal="95" workbookViewId="0">
      <selection activeCell="A77" sqref="A77"/>
    </sheetView>
  </sheetViews>
  <sheetFormatPr defaultRowHeight="14.25"/>
  <cols>
    <col min="1" max="1" width="46.875" customWidth="1"/>
    <col min="2" max="2" width="14.25" customWidth="1"/>
    <col min="3" max="3" width="12.75" customWidth="1"/>
    <col min="4" max="5" width="13.625" customWidth="1"/>
    <col min="6" max="18" width="12.75" customWidth="1"/>
    <col min="19" max="19" width="255.625" bestFit="1" customWidth="1"/>
  </cols>
  <sheetData>
    <row r="1" spans="1:19">
      <c r="A1" t="s">
        <v>149</v>
      </c>
    </row>
    <row r="2" spans="1:19" s="1" customFormat="1" ht="18.75">
      <c r="A2" s="15" t="s">
        <v>0</v>
      </c>
      <c r="B2" s="15" t="s">
        <v>1</v>
      </c>
      <c r="C2" s="16" t="s">
        <v>2</v>
      </c>
      <c r="D2" s="16"/>
      <c r="E2" s="16"/>
      <c r="F2" s="16"/>
      <c r="G2" s="16"/>
      <c r="H2" s="16"/>
      <c r="I2" s="7"/>
      <c r="J2" s="7"/>
      <c r="K2" s="17" t="s">
        <v>3</v>
      </c>
      <c r="L2" s="17"/>
      <c r="M2" s="17"/>
      <c r="N2" s="17"/>
      <c r="O2" s="17"/>
      <c r="P2" s="17"/>
      <c r="Q2" s="8"/>
      <c r="R2" s="8"/>
      <c r="S2" s="18" t="s">
        <v>4</v>
      </c>
    </row>
    <row r="3" spans="1:19" s="1" customFormat="1" ht="18.75">
      <c r="A3" s="15"/>
      <c r="B3" s="15"/>
      <c r="C3" s="19" t="s">
        <v>5</v>
      </c>
      <c r="D3" s="20"/>
      <c r="E3" s="21"/>
      <c r="F3" s="19" t="s">
        <v>6</v>
      </c>
      <c r="G3" s="20"/>
      <c r="H3" s="21"/>
      <c r="I3" s="9"/>
      <c r="J3" s="9"/>
      <c r="K3" s="22" t="s">
        <v>7</v>
      </c>
      <c r="L3" s="23"/>
      <c r="M3" s="24"/>
      <c r="N3" s="22" t="s">
        <v>6</v>
      </c>
      <c r="O3" s="23"/>
      <c r="P3" s="24"/>
      <c r="Q3" s="10"/>
      <c r="R3" s="10"/>
      <c r="S3" s="18"/>
    </row>
    <row r="4" spans="1:19" s="1" customFormat="1" ht="14.25" customHeight="1">
      <c r="A4" s="15"/>
      <c r="B4" s="15"/>
      <c r="C4" s="2" t="s">
        <v>8</v>
      </c>
      <c r="D4" s="2" t="s">
        <v>9</v>
      </c>
      <c r="E4" s="2" t="s">
        <v>10</v>
      </c>
      <c r="F4" s="2" t="s">
        <v>8</v>
      </c>
      <c r="G4" s="2" t="s">
        <v>9</v>
      </c>
      <c r="H4" s="2" t="s">
        <v>10</v>
      </c>
      <c r="I4" s="2" t="s">
        <v>146</v>
      </c>
      <c r="J4" s="2" t="s">
        <v>147</v>
      </c>
      <c r="K4" s="3" t="s">
        <v>8</v>
      </c>
      <c r="L4" s="3" t="s">
        <v>9</v>
      </c>
      <c r="M4" s="3" t="s">
        <v>10</v>
      </c>
      <c r="N4" s="3" t="s">
        <v>11</v>
      </c>
      <c r="O4" s="3" t="s">
        <v>9</v>
      </c>
      <c r="P4" s="3" t="s">
        <v>10</v>
      </c>
      <c r="Q4" s="3" t="s">
        <v>146</v>
      </c>
      <c r="R4" s="3" t="s">
        <v>148</v>
      </c>
      <c r="S4" s="18"/>
    </row>
    <row r="5" spans="1:19">
      <c r="A5" t="s">
        <v>12</v>
      </c>
      <c r="B5" t="s">
        <v>151</v>
      </c>
      <c r="C5" s="4">
        <v>637.04123250837176</v>
      </c>
      <c r="D5" s="4">
        <v>451.68106187057356</v>
      </c>
      <c r="E5" s="4">
        <f>AVERAGE(C5:D5)</f>
        <v>544.3611471894726</v>
      </c>
      <c r="F5" s="4">
        <v>592.01968266305209</v>
      </c>
      <c r="G5" s="4">
        <v>433.83295196359597</v>
      </c>
      <c r="H5" s="4">
        <f>AVERAGE(F5:G5)</f>
        <v>512.92631731332403</v>
      </c>
      <c r="I5" s="4">
        <f>TTEST(C5:D5,F5:G5,2,2)</f>
        <v>0.82053016473832374</v>
      </c>
      <c r="J5" s="4">
        <f>TTEST(C5:D5,K5:L5,2,2)</f>
        <v>0.80783231743941697</v>
      </c>
      <c r="K5" s="5">
        <v>587.19531383861658</v>
      </c>
      <c r="L5" s="5">
        <v>435.13285120901747</v>
      </c>
      <c r="M5" s="5">
        <f>AVERAGE(K5:L5)</f>
        <v>511.164082523817</v>
      </c>
      <c r="N5" s="5">
        <v>457.97160543672226</v>
      </c>
      <c r="O5" s="5">
        <v>559.53976525055828</v>
      </c>
      <c r="P5" s="5">
        <f>AVERAGE(N5:O5)</f>
        <v>508.75568534364027</v>
      </c>
      <c r="Q5" s="5">
        <f>TTEST(K5:L5,N5:O5,2,2)</f>
        <v>0.98137738760615945</v>
      </c>
      <c r="R5" s="5">
        <f>TTEST(F5:G5,N5:O5,2,2)</f>
        <v>0.96864005706211909</v>
      </c>
      <c r="S5" t="s">
        <v>82</v>
      </c>
    </row>
    <row r="6" spans="1:19">
      <c r="A6" t="s">
        <v>13</v>
      </c>
      <c r="B6" t="s">
        <v>98</v>
      </c>
      <c r="C6" s="4">
        <v>227.50700227409683</v>
      </c>
      <c r="D6" s="4">
        <v>111.71024371287579</v>
      </c>
      <c r="E6" s="4">
        <f t="shared" ref="E6:E58" si="0">AVERAGE(C6:D6)</f>
        <v>169.60862299348631</v>
      </c>
      <c r="F6" s="4">
        <v>107.11880088268025</v>
      </c>
      <c r="G6" s="4">
        <v>75.228619556143272</v>
      </c>
      <c r="H6" s="4">
        <f t="shared" ref="H6:H58" si="1">AVERAGE(F6:G6)</f>
        <v>91.17371021941176</v>
      </c>
      <c r="I6" s="4">
        <f t="shared" ref="I6:I58" si="2">TTEST(C6:D6,F6:G6,2,2)</f>
        <v>0.32153821450314235</v>
      </c>
      <c r="J6" s="4">
        <f t="shared" ref="J6:J58" si="3">TTEST(C6:D6,K6:L6,2,2)</f>
        <v>0.18367292581474626</v>
      </c>
      <c r="K6" s="5">
        <v>459.02577833069518</v>
      </c>
      <c r="L6" s="5">
        <v>289.8905385778387</v>
      </c>
      <c r="M6" s="5">
        <f t="shared" ref="M6:M58" si="4">AVERAGE(K6:L6)</f>
        <v>374.45815845426694</v>
      </c>
      <c r="N6" s="5">
        <v>378.89795367182387</v>
      </c>
      <c r="O6" s="5">
        <v>212.3785315883172</v>
      </c>
      <c r="P6" s="5">
        <f t="shared" ref="P6:P58" si="5">AVERAGE(N6:O6)</f>
        <v>295.63824263007052</v>
      </c>
      <c r="Q6" s="5">
        <f t="shared" ref="Q6:Q58" si="6">TTEST(K6:L6,N6:O6,2,2)</f>
        <v>0.57490977512353902</v>
      </c>
      <c r="R6" s="5">
        <f t="shared" ref="R6:R58" si="7">TTEST(F6:G6,N6:O6,2,2)</f>
        <v>0.13735413725817047</v>
      </c>
    </row>
    <row r="7" spans="1:19">
      <c r="A7" t="s">
        <v>14</v>
      </c>
      <c r="B7" t="s">
        <v>99</v>
      </c>
      <c r="C7" s="4">
        <v>200.21481245756544</v>
      </c>
      <c r="D7" s="4">
        <v>125.79049685926236</v>
      </c>
      <c r="E7" s="4">
        <f t="shared" si="0"/>
        <v>163.00265465841392</v>
      </c>
      <c r="F7" s="4">
        <v>106.51888227163847</v>
      </c>
      <c r="G7" s="4">
        <v>95.960227503592051</v>
      </c>
      <c r="H7" s="4">
        <f t="shared" si="1"/>
        <v>101.23955488761527</v>
      </c>
      <c r="I7" s="4">
        <f t="shared" si="2"/>
        <v>0.24203717238739597</v>
      </c>
      <c r="J7" s="4">
        <f t="shared" si="3"/>
        <v>0.61642207718570463</v>
      </c>
      <c r="K7" s="5">
        <v>384.88119238279882</v>
      </c>
      <c r="L7" s="5">
        <v>108.9792614081456</v>
      </c>
      <c r="M7" s="5">
        <f t="shared" si="4"/>
        <v>246.9302268954722</v>
      </c>
      <c r="N7" s="5">
        <v>164.0151026628113</v>
      </c>
      <c r="O7" s="5">
        <v>156.81694570323543</v>
      </c>
      <c r="P7" s="5">
        <f t="shared" si="5"/>
        <v>160.41602418302335</v>
      </c>
      <c r="Q7" s="5">
        <f t="shared" si="6"/>
        <v>0.59473369076056382</v>
      </c>
      <c r="R7" s="5">
        <f t="shared" si="7"/>
        <v>1.145803048505744E-2</v>
      </c>
    </row>
    <row r="8" spans="1:19">
      <c r="A8" t="s">
        <v>15</v>
      </c>
      <c r="B8" t="s">
        <v>152</v>
      </c>
      <c r="C8" s="4">
        <v>199.566028230548</v>
      </c>
      <c r="D8" s="4">
        <v>258.1293467443258</v>
      </c>
      <c r="E8" s="4">
        <f t="shared" si="0"/>
        <v>228.8476874874369</v>
      </c>
      <c r="F8" s="4">
        <v>265.93058875012622</v>
      </c>
      <c r="G8" s="4">
        <v>149.80117556964575</v>
      </c>
      <c r="H8" s="4">
        <f t="shared" si="1"/>
        <v>207.86588215988598</v>
      </c>
      <c r="I8" s="4">
        <f t="shared" si="2"/>
        <v>0.77756940945546693</v>
      </c>
      <c r="J8" s="4">
        <f t="shared" si="3"/>
        <v>0.21155491018100614</v>
      </c>
      <c r="K8" s="5">
        <v>289.87179832896175</v>
      </c>
      <c r="L8" s="5">
        <v>276.6542872467578</v>
      </c>
      <c r="M8" s="5">
        <f t="shared" si="4"/>
        <v>283.26304278785977</v>
      </c>
      <c r="N8" s="5">
        <v>384.23967426187841</v>
      </c>
      <c r="O8" s="5">
        <v>321.73710639765079</v>
      </c>
      <c r="P8" s="5">
        <f t="shared" si="5"/>
        <v>352.98839032976457</v>
      </c>
      <c r="Q8" s="5">
        <f t="shared" si="6"/>
        <v>0.16074294150905966</v>
      </c>
      <c r="R8" s="5">
        <f t="shared" si="7"/>
        <v>0.15871855345545094</v>
      </c>
    </row>
    <row r="9" spans="1:19">
      <c r="A9" t="s">
        <v>16</v>
      </c>
      <c r="B9" t="s">
        <v>153</v>
      </c>
      <c r="C9" s="4">
        <v>71.279760408310196</v>
      </c>
      <c r="D9" s="4">
        <v>152.76039351098075</v>
      </c>
      <c r="E9" s="4">
        <f t="shared" si="0"/>
        <v>112.02007695964548</v>
      </c>
      <c r="F9" s="4">
        <v>87.954734141068201</v>
      </c>
      <c r="G9" s="4">
        <v>107.94432154916372</v>
      </c>
      <c r="H9" s="4">
        <f t="shared" si="1"/>
        <v>97.949527845115966</v>
      </c>
      <c r="I9" s="4">
        <f t="shared" si="2"/>
        <v>0.76922108127067734</v>
      </c>
      <c r="J9" s="4">
        <f t="shared" si="3"/>
        <v>0.5669793021316365</v>
      </c>
      <c r="K9" s="5">
        <v>49.786785413505797</v>
      </c>
      <c r="L9" s="5">
        <v>106.72173200697382</v>
      </c>
      <c r="M9" s="5">
        <f t="shared" si="4"/>
        <v>78.25425871023981</v>
      </c>
      <c r="N9" s="5">
        <v>32.41453176237647</v>
      </c>
      <c r="O9" s="5">
        <v>62.527100204147615</v>
      </c>
      <c r="P9" s="5">
        <f t="shared" si="5"/>
        <v>47.470815983262042</v>
      </c>
      <c r="Q9" s="5">
        <f t="shared" si="6"/>
        <v>0.44000456392655585</v>
      </c>
      <c r="R9" s="5">
        <f t="shared" si="7"/>
        <v>0.10783180799026593</v>
      </c>
    </row>
    <row r="10" spans="1:19">
      <c r="A10" t="s">
        <v>17</v>
      </c>
      <c r="B10" t="s">
        <v>154</v>
      </c>
      <c r="C10" s="4">
        <v>59.644896603798394</v>
      </c>
      <c r="D10" s="4">
        <v>86.18978488505013</v>
      </c>
      <c r="E10" s="4">
        <f t="shared" si="0"/>
        <v>72.917340744424266</v>
      </c>
      <c r="F10" s="4">
        <v>46.393705920563441</v>
      </c>
      <c r="G10" s="4">
        <v>83.757445610473468</v>
      </c>
      <c r="H10" s="4">
        <f t="shared" si="1"/>
        <v>65.075575765518451</v>
      </c>
      <c r="I10" s="4">
        <f t="shared" si="2"/>
        <v>0.76482347200487955</v>
      </c>
      <c r="J10" s="4">
        <f t="shared" si="3"/>
        <v>0.35484125940876077</v>
      </c>
      <c r="K10" s="5">
        <v>63.339596035891383</v>
      </c>
      <c r="L10" s="5">
        <v>41.27714284037264</v>
      </c>
      <c r="M10" s="5">
        <f t="shared" si="4"/>
        <v>52.308369438132011</v>
      </c>
      <c r="N10" s="5">
        <v>27.841695196647958</v>
      </c>
      <c r="O10" s="5">
        <v>18.4353945644609</v>
      </c>
      <c r="P10" s="5">
        <f t="shared" si="5"/>
        <v>23.138544880554427</v>
      </c>
      <c r="Q10" s="5">
        <f t="shared" si="6"/>
        <v>0.13549307553909373</v>
      </c>
      <c r="R10" s="5">
        <f t="shared" si="7"/>
        <v>0.16142344667582043</v>
      </c>
    </row>
    <row r="11" spans="1:19">
      <c r="A11" t="s">
        <v>18</v>
      </c>
      <c r="B11" t="s">
        <v>155</v>
      </c>
      <c r="C11" s="4">
        <v>54.714136478466258</v>
      </c>
      <c r="D11" s="4">
        <v>6.6518842989363014</v>
      </c>
      <c r="E11" s="4">
        <f t="shared" si="0"/>
        <v>30.68301038870128</v>
      </c>
      <c r="F11" s="4">
        <v>7.4989826380221087</v>
      </c>
      <c r="G11" s="4">
        <v>16.182900718472681</v>
      </c>
      <c r="H11" s="12">
        <f t="shared" si="1"/>
        <v>11.840941678247395</v>
      </c>
      <c r="I11" s="4">
        <f t="shared" si="2"/>
        <v>0.52105840906716494</v>
      </c>
      <c r="J11" s="4">
        <f t="shared" si="3"/>
        <v>0.84035880889784054</v>
      </c>
      <c r="K11" s="5">
        <v>38.422916712948819</v>
      </c>
      <c r="L11" s="5">
        <v>33.98175835448064</v>
      </c>
      <c r="M11" s="12">
        <f t="shared" si="4"/>
        <v>36.202337533714726</v>
      </c>
      <c r="N11" s="5">
        <v>63.938776759743853</v>
      </c>
      <c r="O11" s="5">
        <v>75.784795791436252</v>
      </c>
      <c r="P11" s="12">
        <f t="shared" si="5"/>
        <v>69.861786275590049</v>
      </c>
      <c r="Q11" s="12">
        <f t="shared" si="6"/>
        <v>3.3550044595161102E-2</v>
      </c>
      <c r="R11" s="12">
        <f t="shared" si="7"/>
        <v>1.5646348752238633E-2</v>
      </c>
    </row>
    <row r="12" spans="1:19">
      <c r="A12" t="s">
        <v>19</v>
      </c>
      <c r="B12" t="s">
        <v>156</v>
      </c>
      <c r="C12" s="4">
        <v>27.659834211841243</v>
      </c>
      <c r="D12" s="4">
        <v>54.923340398221136</v>
      </c>
      <c r="E12" s="4">
        <f t="shared" si="0"/>
        <v>41.291587305031186</v>
      </c>
      <c r="F12" s="4">
        <v>30.69583559830383</v>
      </c>
      <c r="G12" s="4">
        <v>44.831008747120265</v>
      </c>
      <c r="H12" s="4">
        <f t="shared" si="1"/>
        <v>37.763422172712048</v>
      </c>
      <c r="I12" s="4">
        <f t="shared" si="2"/>
        <v>0.83962867438124589</v>
      </c>
      <c r="J12" s="4">
        <f t="shared" si="3"/>
        <v>0.63522001297078623</v>
      </c>
      <c r="K12" s="5">
        <v>18.303280325077438</v>
      </c>
      <c r="L12" s="5">
        <v>43.653489578448209</v>
      </c>
      <c r="M12" s="5">
        <f t="shared" si="4"/>
        <v>30.978384951762823</v>
      </c>
      <c r="N12" s="5">
        <v>13.435236635591746</v>
      </c>
      <c r="O12" s="5">
        <v>20.316083430608675</v>
      </c>
      <c r="P12" s="5">
        <f t="shared" si="5"/>
        <v>16.87566003310021</v>
      </c>
      <c r="Q12" s="5">
        <f t="shared" si="6"/>
        <v>0.39528197305100365</v>
      </c>
      <c r="R12" s="5">
        <f t="shared" si="7"/>
        <v>0.11723099493967459</v>
      </c>
    </row>
    <row r="13" spans="1:19">
      <c r="A13" t="s">
        <v>20</v>
      </c>
      <c r="B13" t="s">
        <v>100</v>
      </c>
      <c r="C13" s="4">
        <v>20.977356673562163</v>
      </c>
      <c r="D13" s="4">
        <v>34.527679590587653</v>
      </c>
      <c r="E13" s="4">
        <f t="shared" si="0"/>
        <v>27.752518132074908</v>
      </c>
      <c r="F13" s="4">
        <v>22.530276725790866</v>
      </c>
      <c r="G13" s="4">
        <v>21.38767149008957</v>
      </c>
      <c r="H13" s="11">
        <f t="shared" si="1"/>
        <v>21.958974107940218</v>
      </c>
      <c r="I13" s="4">
        <f t="shared" si="2"/>
        <v>0.48391830581644746</v>
      </c>
      <c r="J13" s="4">
        <f t="shared" si="3"/>
        <v>0.29499467170074234</v>
      </c>
      <c r="K13" s="5">
        <v>14.484275269972221</v>
      </c>
      <c r="L13" s="5">
        <v>20.29400114316536</v>
      </c>
      <c r="M13" s="11">
        <f t="shared" si="4"/>
        <v>17.389138206568791</v>
      </c>
      <c r="N13" s="5">
        <v>12.464014710127284</v>
      </c>
      <c r="O13" s="5">
        <v>13.513097778987714</v>
      </c>
      <c r="P13" s="11">
        <f t="shared" si="5"/>
        <v>12.988556244557499</v>
      </c>
      <c r="Q13" s="5">
        <f t="shared" si="6"/>
        <v>0.27450536824423344</v>
      </c>
      <c r="R13" s="11">
        <f t="shared" si="7"/>
        <v>7.3925726044897049E-3</v>
      </c>
    </row>
    <row r="14" spans="1:19">
      <c r="A14" t="s">
        <v>21</v>
      </c>
      <c r="B14" t="s">
        <v>157</v>
      </c>
      <c r="C14" s="4">
        <v>19.701414360427968</v>
      </c>
      <c r="D14" s="4">
        <v>2.6659302832312806</v>
      </c>
      <c r="E14" s="4">
        <f t="shared" si="0"/>
        <v>11.183672321829624</v>
      </c>
      <c r="F14" s="4">
        <v>1.7664270214007634</v>
      </c>
      <c r="G14" s="4">
        <v>2.0119281974317387</v>
      </c>
      <c r="H14" s="4">
        <f t="shared" si="1"/>
        <v>1.8891776094162509</v>
      </c>
      <c r="I14" s="4">
        <f t="shared" si="2"/>
        <v>0.38915643583968806</v>
      </c>
      <c r="J14" s="4">
        <f t="shared" si="3"/>
        <v>0.52546401145760568</v>
      </c>
      <c r="K14" s="5">
        <v>32.042383876980345</v>
      </c>
      <c r="L14" s="5">
        <v>10.978721929909129</v>
      </c>
      <c r="M14" s="5">
        <f t="shared" si="4"/>
        <v>21.510552903444736</v>
      </c>
      <c r="N14" s="5">
        <v>40.710385709052098</v>
      </c>
      <c r="O14" s="5">
        <v>9.0551686147855808</v>
      </c>
      <c r="P14" s="5">
        <f t="shared" si="5"/>
        <v>24.882777161918838</v>
      </c>
      <c r="Q14" s="5">
        <f t="shared" si="6"/>
        <v>0.87554903925963745</v>
      </c>
      <c r="R14" s="5">
        <f t="shared" si="7"/>
        <v>0.28346319451343871</v>
      </c>
      <c r="S14" t="s">
        <v>84</v>
      </c>
    </row>
    <row r="15" spans="1:19">
      <c r="A15" t="s">
        <v>22</v>
      </c>
      <c r="B15" t="s">
        <v>101</v>
      </c>
      <c r="C15" s="4">
        <v>15.765456716522491</v>
      </c>
      <c r="D15" s="4">
        <v>4.3741962899620042</v>
      </c>
      <c r="E15" s="4">
        <f t="shared" si="0"/>
        <v>10.069826503242247</v>
      </c>
      <c r="F15" s="4">
        <v>8.6988198601056457</v>
      </c>
      <c r="G15" s="4">
        <v>4.8111326460324184</v>
      </c>
      <c r="H15" s="12">
        <f t="shared" si="1"/>
        <v>6.7549762530690316</v>
      </c>
      <c r="I15" s="4">
        <f t="shared" si="2"/>
        <v>0.63707741413093066</v>
      </c>
      <c r="J15" s="4">
        <f t="shared" si="3"/>
        <v>0.50694970143836893</v>
      </c>
      <c r="K15" s="5">
        <v>19.467611134560734</v>
      </c>
      <c r="L15" s="5">
        <v>11.715389418712556</v>
      </c>
      <c r="M15" s="5">
        <f t="shared" si="4"/>
        <v>15.591500276636644</v>
      </c>
      <c r="N15" s="5">
        <v>21.407349940445886</v>
      </c>
      <c r="O15" s="5">
        <v>20.873324576133943</v>
      </c>
      <c r="P15" s="12">
        <f t="shared" si="5"/>
        <v>21.140337258289915</v>
      </c>
      <c r="Q15" s="5">
        <f t="shared" si="6"/>
        <v>0.28943154008776761</v>
      </c>
      <c r="R15" s="12">
        <f t="shared" si="7"/>
        <v>1.8100142716444598E-2</v>
      </c>
    </row>
    <row r="16" spans="1:19">
      <c r="A16" t="s">
        <v>23</v>
      </c>
      <c r="B16" t="s">
        <v>158</v>
      </c>
      <c r="C16" s="4">
        <v>12.954058399447149</v>
      </c>
      <c r="D16" s="4">
        <v>13.58847959899439</v>
      </c>
      <c r="E16" s="4">
        <f t="shared" si="0"/>
        <v>13.271268999220769</v>
      </c>
      <c r="F16" s="4">
        <v>8.9321215421774447</v>
      </c>
      <c r="G16" s="4">
        <v>13.952284673494013</v>
      </c>
      <c r="H16" s="4">
        <f t="shared" si="1"/>
        <v>11.442203107835729</v>
      </c>
      <c r="I16" s="4">
        <f t="shared" si="2"/>
        <v>0.5448302465075332</v>
      </c>
      <c r="J16" s="4">
        <f t="shared" si="3"/>
        <v>0.46276549241731935</v>
      </c>
      <c r="K16" s="5">
        <v>11.829601024350302</v>
      </c>
      <c r="L16" s="5">
        <v>13.283778265842432</v>
      </c>
      <c r="M16" s="5">
        <f t="shared" si="4"/>
        <v>12.556689645096366</v>
      </c>
      <c r="N16" s="5">
        <v>9.0647379710016605</v>
      </c>
      <c r="O16" s="5">
        <v>7.2673532728920174</v>
      </c>
      <c r="P16" s="5">
        <f t="shared" si="5"/>
        <v>8.1660456219468394</v>
      </c>
      <c r="Q16" s="5">
        <f t="shared" si="6"/>
        <v>6.2853820087621637E-2</v>
      </c>
      <c r="R16" s="5">
        <f t="shared" si="7"/>
        <v>0.34410601285041265</v>
      </c>
    </row>
    <row r="17" spans="1:19">
      <c r="A17" t="s">
        <v>24</v>
      </c>
      <c r="B17" t="s">
        <v>159</v>
      </c>
      <c r="C17" s="4">
        <v>12.435031017833241</v>
      </c>
      <c r="D17" s="4">
        <v>10.275478858668139</v>
      </c>
      <c r="E17" s="4">
        <f t="shared" si="0"/>
        <v>11.35525493825069</v>
      </c>
      <c r="F17" s="4">
        <v>7.6989555083693642</v>
      </c>
      <c r="G17" s="4">
        <v>14.170972521040943</v>
      </c>
      <c r="H17" s="4">
        <f t="shared" si="1"/>
        <v>10.934964014705153</v>
      </c>
      <c r="I17" s="4">
        <f t="shared" si="2"/>
        <v>0.91321188418491195</v>
      </c>
      <c r="J17" s="4">
        <f t="shared" si="3"/>
        <v>0.12427401581365149</v>
      </c>
      <c r="K17" s="5">
        <v>13.925396481420238</v>
      </c>
      <c r="L17" s="5">
        <v>15.137328721541376</v>
      </c>
      <c r="M17" s="5">
        <f t="shared" si="4"/>
        <v>14.531362601480808</v>
      </c>
      <c r="N17" s="5">
        <v>12.221209228761166</v>
      </c>
      <c r="O17" s="5">
        <v>5.1776989771722679</v>
      </c>
      <c r="P17" s="5">
        <f t="shared" si="5"/>
        <v>8.6994541029667172</v>
      </c>
      <c r="Q17" s="5">
        <f t="shared" si="6"/>
        <v>0.24427126580250091</v>
      </c>
      <c r="R17" s="5">
        <f t="shared" si="7"/>
        <v>0.68618518270984064</v>
      </c>
    </row>
    <row r="18" spans="1:19">
      <c r="A18" t="s">
        <v>25</v>
      </c>
      <c r="B18" t="s">
        <v>102</v>
      </c>
      <c r="C18" s="4">
        <v>12.089012763423968</v>
      </c>
      <c r="D18" s="4">
        <v>52.74918366238203</v>
      </c>
      <c r="E18" s="4">
        <f t="shared" si="0"/>
        <v>32.419098212903002</v>
      </c>
      <c r="F18" s="4">
        <v>15.864514380882326</v>
      </c>
      <c r="G18" s="4">
        <v>34.159041786830173</v>
      </c>
      <c r="H18" s="4">
        <f t="shared" si="1"/>
        <v>25.01177808385625</v>
      </c>
      <c r="I18" s="4">
        <f t="shared" si="2"/>
        <v>0.77127854446689259</v>
      </c>
      <c r="J18" s="4">
        <f t="shared" si="3"/>
        <v>0.53653383737898674</v>
      </c>
      <c r="K18" s="5">
        <v>12.202186883384957</v>
      </c>
      <c r="L18" s="5">
        <v>21.74357265339146</v>
      </c>
      <c r="M18" s="5">
        <f t="shared" si="4"/>
        <v>16.972879768388211</v>
      </c>
      <c r="N18" s="5">
        <v>7.0008913793896754</v>
      </c>
      <c r="O18" s="5">
        <v>9.4963178549930838</v>
      </c>
      <c r="P18" s="5">
        <f t="shared" si="5"/>
        <v>8.2486046171913792</v>
      </c>
      <c r="Q18" s="5">
        <f t="shared" si="6"/>
        <v>0.21888175861926495</v>
      </c>
      <c r="R18" s="5">
        <f t="shared" si="7"/>
        <v>0.21105735317385144</v>
      </c>
    </row>
    <row r="19" spans="1:19">
      <c r="A19" t="s">
        <v>26</v>
      </c>
      <c r="B19" t="s">
        <v>103</v>
      </c>
      <c r="C19" s="4">
        <v>9.8182679688631147</v>
      </c>
      <c r="D19" s="4">
        <v>14.520261057211149</v>
      </c>
      <c r="E19" s="4">
        <f t="shared" si="0"/>
        <v>12.169264513037131</v>
      </c>
      <c r="F19" s="4">
        <v>9.3320672828719573</v>
      </c>
      <c r="G19" s="4">
        <v>9.6222652920648368</v>
      </c>
      <c r="H19" s="4">
        <f t="shared" si="1"/>
        <v>9.4771662874683962</v>
      </c>
      <c r="I19" s="4">
        <f t="shared" si="2"/>
        <v>0.37144190750811767</v>
      </c>
      <c r="J19" s="4">
        <f t="shared" si="3"/>
        <v>0.49158419904772521</v>
      </c>
      <c r="K19" s="5">
        <v>6.1476666740718109</v>
      </c>
      <c r="L19" s="5">
        <v>11.953024092520113</v>
      </c>
      <c r="M19" s="5">
        <f t="shared" si="4"/>
        <v>9.0503453832959622</v>
      </c>
      <c r="N19" s="5">
        <v>5.7463963923314099</v>
      </c>
      <c r="O19" s="5">
        <v>8.9855134715949223</v>
      </c>
      <c r="P19" s="5">
        <f t="shared" si="5"/>
        <v>7.3659549319631665</v>
      </c>
      <c r="Q19" s="5">
        <f t="shared" si="6"/>
        <v>0.66267768958737028</v>
      </c>
      <c r="R19" s="5">
        <f t="shared" si="7"/>
        <v>0.32370685476376071</v>
      </c>
      <c r="S19" t="s">
        <v>86</v>
      </c>
    </row>
    <row r="20" spans="1:19">
      <c r="A20" t="s">
        <v>27</v>
      </c>
      <c r="B20" t="s">
        <v>160</v>
      </c>
      <c r="C20" s="4">
        <v>8.3476903876237056</v>
      </c>
      <c r="D20" s="4">
        <v>26.426357467758613</v>
      </c>
      <c r="E20" s="4">
        <f t="shared" si="0"/>
        <v>17.38702392769116</v>
      </c>
      <c r="F20" s="4">
        <v>31.32908302107014</v>
      </c>
      <c r="G20" s="4">
        <v>13.077533283306302</v>
      </c>
      <c r="H20" s="4">
        <f t="shared" si="1"/>
        <v>22.203308152188221</v>
      </c>
      <c r="I20" s="4">
        <f t="shared" si="2"/>
        <v>0.74371865757514177</v>
      </c>
      <c r="J20" s="4">
        <f t="shared" si="3"/>
        <v>0.72968221102917363</v>
      </c>
      <c r="K20" s="5">
        <v>16.254058100386832</v>
      </c>
      <c r="L20" s="5">
        <v>11.050012332051397</v>
      </c>
      <c r="M20" s="5">
        <f t="shared" si="4"/>
        <v>13.652035216219115</v>
      </c>
      <c r="N20" s="5">
        <v>6.3129425155190138</v>
      </c>
      <c r="O20" s="5">
        <v>21.593094389104078</v>
      </c>
      <c r="P20" s="5">
        <f t="shared" si="5"/>
        <v>13.953018452311547</v>
      </c>
      <c r="Q20" s="5">
        <f t="shared" si="6"/>
        <v>0.97363982949796846</v>
      </c>
      <c r="R20" s="5">
        <f t="shared" si="7"/>
        <v>0.55986299038068754</v>
      </c>
    </row>
    <row r="21" spans="1:19">
      <c r="A21" t="s">
        <v>28</v>
      </c>
      <c r="B21" t="s">
        <v>161</v>
      </c>
      <c r="C21" s="4">
        <v>8.1098028377173303</v>
      </c>
      <c r="D21" s="4">
        <v>8.6707441250726109</v>
      </c>
      <c r="E21" s="4">
        <f t="shared" si="0"/>
        <v>8.3902734813949706</v>
      </c>
      <c r="F21" s="4">
        <v>3.0995794903824714</v>
      </c>
      <c r="G21" s="4">
        <v>7.8727625116894124</v>
      </c>
      <c r="H21" s="4">
        <f t="shared" si="1"/>
        <v>5.4861710010359417</v>
      </c>
      <c r="I21" s="4">
        <f t="shared" si="2"/>
        <v>0.35034315547539752</v>
      </c>
      <c r="J21" s="4">
        <f t="shared" si="3"/>
        <v>0.31824958418674065</v>
      </c>
      <c r="K21" s="5">
        <v>9.9666717291770262</v>
      </c>
      <c r="L21" s="5">
        <v>19.818731795550249</v>
      </c>
      <c r="M21" s="5">
        <f t="shared" si="4"/>
        <v>14.892701762363638</v>
      </c>
      <c r="N21" s="5">
        <v>10.319232958059926</v>
      </c>
      <c r="O21" s="5">
        <v>3.7613777322955491</v>
      </c>
      <c r="P21" s="5">
        <f t="shared" si="5"/>
        <v>7.0403053451777371</v>
      </c>
      <c r="Q21" s="5">
        <f t="shared" si="6"/>
        <v>0.31574409718746632</v>
      </c>
      <c r="R21" s="5">
        <f t="shared" si="7"/>
        <v>0.73845795326885122</v>
      </c>
      <c r="S21" t="s">
        <v>87</v>
      </c>
    </row>
    <row r="22" spans="1:19">
      <c r="A22" t="s">
        <v>29</v>
      </c>
      <c r="B22" t="s">
        <v>162</v>
      </c>
      <c r="C22" s="4">
        <v>7.9151675696121142</v>
      </c>
      <c r="D22" s="4">
        <v>2.2259223724067003</v>
      </c>
      <c r="E22" s="4">
        <f t="shared" si="0"/>
        <v>5.070544971009407</v>
      </c>
      <c r="F22" s="4">
        <v>4.6993624531605214</v>
      </c>
      <c r="G22" s="4">
        <v>4.1113315338822485</v>
      </c>
      <c r="H22" s="4">
        <f t="shared" si="1"/>
        <v>4.4053469935213849</v>
      </c>
      <c r="I22" s="4">
        <f t="shared" si="2"/>
        <v>0.83770412821257989</v>
      </c>
      <c r="J22" s="4">
        <f t="shared" si="3"/>
        <v>0.34786683858903766</v>
      </c>
      <c r="K22" s="5">
        <v>18.722439416491422</v>
      </c>
      <c r="L22" s="5">
        <v>7.1290402142267082</v>
      </c>
      <c r="M22" s="5">
        <f t="shared" si="4"/>
        <v>12.925739815359066</v>
      </c>
      <c r="N22" s="5">
        <v>15.41814806674836</v>
      </c>
      <c r="O22" s="5">
        <v>9.2409156632940039</v>
      </c>
      <c r="P22" s="5">
        <f t="shared" si="5"/>
        <v>12.329531865021181</v>
      </c>
      <c r="Q22" s="5">
        <f t="shared" si="6"/>
        <v>0.93594640456723588</v>
      </c>
      <c r="R22" s="5">
        <f t="shared" si="7"/>
        <v>0.12515856631359468</v>
      </c>
    </row>
    <row r="23" spans="1:19">
      <c r="A23" t="s">
        <v>30</v>
      </c>
      <c r="B23" t="s">
        <v>163</v>
      </c>
      <c r="C23" s="4">
        <v>7.8502891469103764</v>
      </c>
      <c r="D23" s="4">
        <v>12.630815322493833</v>
      </c>
      <c r="E23" s="4">
        <f t="shared" si="0"/>
        <v>10.240552234702104</v>
      </c>
      <c r="F23" s="4">
        <v>6.5991047214594554</v>
      </c>
      <c r="G23" s="4">
        <v>6.6918481349360004</v>
      </c>
      <c r="H23" s="11">
        <f t="shared" si="1"/>
        <v>6.6454764281977283</v>
      </c>
      <c r="I23" s="4">
        <f t="shared" si="2"/>
        <v>0.27153488161304684</v>
      </c>
      <c r="J23" s="4">
        <f t="shared" si="3"/>
        <v>0.38330228918307896</v>
      </c>
      <c r="K23" s="5">
        <v>4.6107500055538582</v>
      </c>
      <c r="L23" s="5">
        <v>8.8162463982603629</v>
      </c>
      <c r="M23" s="5">
        <f t="shared" si="4"/>
        <v>6.713498201907111</v>
      </c>
      <c r="N23" s="5">
        <v>4.7751744668669458</v>
      </c>
      <c r="O23" s="5">
        <v>4.5740210695198957</v>
      </c>
      <c r="P23" s="11">
        <f t="shared" si="5"/>
        <v>4.6745977681934203</v>
      </c>
      <c r="Q23" s="5">
        <f t="shared" si="6"/>
        <v>0.43495493886759595</v>
      </c>
      <c r="R23" s="11">
        <f t="shared" si="7"/>
        <v>3.1429123198791938E-3</v>
      </c>
      <c r="S23" t="s">
        <v>85</v>
      </c>
    </row>
    <row r="24" spans="1:19">
      <c r="A24" t="s">
        <v>31</v>
      </c>
      <c r="B24" t="s">
        <v>104</v>
      </c>
      <c r="C24" s="4">
        <v>6.2932070020686481</v>
      </c>
      <c r="D24" s="4">
        <v>11.000197770614507</v>
      </c>
      <c r="E24" s="4">
        <f t="shared" si="0"/>
        <v>8.6467023863415768</v>
      </c>
      <c r="F24" s="4">
        <v>6.4657894745612845</v>
      </c>
      <c r="G24" s="4">
        <v>10.715704529799478</v>
      </c>
      <c r="H24" s="4">
        <f t="shared" si="1"/>
        <v>8.5907470021803807</v>
      </c>
      <c r="I24" s="4">
        <f t="shared" si="2"/>
        <v>0.98752285218863745</v>
      </c>
      <c r="J24" s="4">
        <f t="shared" si="3"/>
        <v>0.38189338776858284</v>
      </c>
      <c r="K24" s="5">
        <v>2.9806868722772415</v>
      </c>
      <c r="L24" s="5">
        <v>7.2478575511304868</v>
      </c>
      <c r="M24" s="5">
        <f t="shared" si="4"/>
        <v>5.1142722117038639</v>
      </c>
      <c r="N24" s="5">
        <v>1.8615086904735552</v>
      </c>
      <c r="O24" s="5">
        <v>4.4579291642021319</v>
      </c>
      <c r="P24" s="5">
        <f t="shared" si="5"/>
        <v>3.1597189273378437</v>
      </c>
      <c r="Q24" s="5">
        <f t="shared" si="6"/>
        <v>0.51581017915996386</v>
      </c>
      <c r="R24" s="5">
        <f t="shared" si="7"/>
        <v>0.16095125554321343</v>
      </c>
      <c r="S24" t="s">
        <v>88</v>
      </c>
    </row>
    <row r="25" spans="1:19">
      <c r="A25" t="s">
        <v>32</v>
      </c>
      <c r="B25" t="s">
        <v>105</v>
      </c>
      <c r="C25" s="4">
        <v>5.5795443523495232</v>
      </c>
      <c r="D25" s="4">
        <v>0.18117972798659188</v>
      </c>
      <c r="E25" s="4">
        <f t="shared" si="0"/>
        <v>2.8803620401680576</v>
      </c>
      <c r="F25" s="4">
        <v>0.43327455241905516</v>
      </c>
      <c r="G25" s="4">
        <v>1.9681906279223531</v>
      </c>
      <c r="H25" s="4">
        <f t="shared" si="1"/>
        <v>1.2007325901707042</v>
      </c>
      <c r="I25" s="4">
        <f t="shared" si="2"/>
        <v>0.61023403353191341</v>
      </c>
      <c r="J25" s="4">
        <f t="shared" si="3"/>
        <v>0.73168071074691587</v>
      </c>
      <c r="K25" s="5">
        <v>6.7065454626237937</v>
      </c>
      <c r="L25" s="5">
        <v>1.9010773904604554</v>
      </c>
      <c r="M25" s="5">
        <f t="shared" si="4"/>
        <v>4.3038114265421248</v>
      </c>
      <c r="N25" s="5">
        <v>4.5728365657285162</v>
      </c>
      <c r="O25" s="5">
        <v>3.9239063997404187</v>
      </c>
      <c r="P25" s="5">
        <f t="shared" si="5"/>
        <v>4.2483714827344672</v>
      </c>
      <c r="Q25" s="5">
        <f t="shared" si="6"/>
        <v>0.98383330879275999</v>
      </c>
      <c r="R25" s="5">
        <f t="shared" si="7"/>
        <v>6.7290987081270348E-2</v>
      </c>
      <c r="S25" t="s">
        <v>89</v>
      </c>
    </row>
    <row r="26" spans="1:19">
      <c r="A26" t="s">
        <v>33</v>
      </c>
      <c r="B26" t="s">
        <v>106</v>
      </c>
      <c r="C26" s="4">
        <v>5.5579182114489436</v>
      </c>
      <c r="D26" s="4">
        <v>9.2660489455999837</v>
      </c>
      <c r="E26" s="4">
        <f t="shared" si="0"/>
        <v>7.4119835785244632</v>
      </c>
      <c r="F26" s="4">
        <v>4.3994031476396369</v>
      </c>
      <c r="G26" s="4">
        <v>6.8230608434641571</v>
      </c>
      <c r="H26" s="4">
        <f t="shared" si="1"/>
        <v>5.611231995551897</v>
      </c>
      <c r="I26" s="4">
        <f t="shared" si="2"/>
        <v>0.50161227113927942</v>
      </c>
      <c r="J26" s="4">
        <f t="shared" si="3"/>
        <v>0.58052520208697378</v>
      </c>
      <c r="K26" s="5">
        <v>2.8409671751392458</v>
      </c>
      <c r="L26" s="5">
        <v>7.8894711704108902</v>
      </c>
      <c r="M26" s="5">
        <f t="shared" si="4"/>
        <v>5.3652191727750678</v>
      </c>
      <c r="N26" s="5">
        <v>4.4919014052731443</v>
      </c>
      <c r="O26" s="5">
        <v>5.3402276446171379</v>
      </c>
      <c r="P26" s="5">
        <f t="shared" si="5"/>
        <v>4.9160645249451411</v>
      </c>
      <c r="Q26" s="5">
        <f t="shared" si="6"/>
        <v>0.87686425696372794</v>
      </c>
      <c r="R26" s="5">
        <f t="shared" si="7"/>
        <v>0.64245128462584644</v>
      </c>
    </row>
    <row r="27" spans="1:19">
      <c r="A27" t="s">
        <v>34</v>
      </c>
      <c r="B27" t="s">
        <v>107</v>
      </c>
      <c r="C27" s="4">
        <v>5.3200306615425692</v>
      </c>
      <c r="D27" s="4">
        <v>6.8071812086390944</v>
      </c>
      <c r="E27" s="4">
        <f t="shared" si="0"/>
        <v>6.0636059350908322</v>
      </c>
      <c r="F27" s="4">
        <v>2.6663049379634165</v>
      </c>
      <c r="G27" s="4">
        <v>5.9920470227858305</v>
      </c>
      <c r="H27" s="4">
        <f t="shared" si="1"/>
        <v>4.3291759803746235</v>
      </c>
      <c r="I27" s="4">
        <f t="shared" si="2"/>
        <v>0.44150331117723052</v>
      </c>
      <c r="J27" s="4">
        <f t="shared" si="3"/>
        <v>0.78066714323402564</v>
      </c>
      <c r="K27" s="5">
        <v>1.7232095980352802</v>
      </c>
      <c r="L27" s="5">
        <v>8.2696866485029812</v>
      </c>
      <c r="M27" s="5">
        <f t="shared" si="4"/>
        <v>4.9964481232691309</v>
      </c>
      <c r="N27" s="5">
        <v>2.1447817520673573</v>
      </c>
      <c r="O27" s="5">
        <v>1.9271256282748801</v>
      </c>
      <c r="P27" s="5">
        <f t="shared" si="5"/>
        <v>2.0359536901711186</v>
      </c>
      <c r="Q27" s="5">
        <f t="shared" si="6"/>
        <v>0.46142905247465649</v>
      </c>
      <c r="R27" s="5">
        <f t="shared" si="7"/>
        <v>0.3026089797503575</v>
      </c>
    </row>
    <row r="28" spans="1:19">
      <c r="A28" t="s">
        <v>35</v>
      </c>
      <c r="B28" t="s">
        <v>108</v>
      </c>
      <c r="C28" s="4">
        <v>4.6496202936246025</v>
      </c>
      <c r="D28" s="4">
        <v>6.6777671172201005</v>
      </c>
      <c r="E28" s="4">
        <f t="shared" si="0"/>
        <v>5.663693705422352</v>
      </c>
      <c r="F28" s="4">
        <v>3.3662099841788131</v>
      </c>
      <c r="G28" s="4">
        <v>3.6302182692790068</v>
      </c>
      <c r="H28" s="4">
        <f t="shared" si="1"/>
        <v>3.49821412672891</v>
      </c>
      <c r="I28" s="4">
        <f t="shared" si="2"/>
        <v>0.16840419927136341</v>
      </c>
      <c r="J28" s="4">
        <f t="shared" si="3"/>
        <v>0.33840745742849321</v>
      </c>
      <c r="K28" s="5">
        <v>1.5369166685179527</v>
      </c>
      <c r="L28" s="5">
        <v>4.8952742804356726</v>
      </c>
      <c r="M28" s="5">
        <f t="shared" si="4"/>
        <v>3.2160954744768127</v>
      </c>
      <c r="N28" s="5">
        <v>1.4568328881966954</v>
      </c>
      <c r="O28" s="5">
        <v>2.9487343950712019</v>
      </c>
      <c r="P28" s="5">
        <f t="shared" si="5"/>
        <v>2.2027836416339488</v>
      </c>
      <c r="Q28" s="5">
        <f t="shared" si="6"/>
        <v>0.63668602962303877</v>
      </c>
      <c r="R28" s="5">
        <f t="shared" si="7"/>
        <v>0.22938473084383326</v>
      </c>
    </row>
    <row r="29" spans="1:19">
      <c r="A29" t="s">
        <v>36</v>
      </c>
      <c r="B29" t="s">
        <v>164</v>
      </c>
      <c r="C29" s="4">
        <v>4.2819758983147507</v>
      </c>
      <c r="D29" s="4">
        <v>2.4847505552446885</v>
      </c>
      <c r="E29" s="4">
        <f t="shared" si="0"/>
        <v>3.3833632267797196</v>
      </c>
      <c r="F29" s="4">
        <v>1.5331253393289643</v>
      </c>
      <c r="G29" s="4">
        <v>1.6620276413566537</v>
      </c>
      <c r="H29" s="11">
        <f t="shared" si="1"/>
        <v>1.5975764903428091</v>
      </c>
      <c r="I29" s="4">
        <f t="shared" si="2"/>
        <v>0.18595030816395341</v>
      </c>
      <c r="J29" s="4">
        <f t="shared" si="3"/>
        <v>0.3051188670739704</v>
      </c>
      <c r="K29" s="5">
        <v>2.0957954570699355</v>
      </c>
      <c r="L29" s="5">
        <v>2.2100024664102795</v>
      </c>
      <c r="M29" s="11">
        <f t="shared" si="4"/>
        <v>2.1528989617401075</v>
      </c>
      <c r="N29" s="5">
        <v>0.97122192546446362</v>
      </c>
      <c r="O29" s="5">
        <v>0.99839038573276917</v>
      </c>
      <c r="P29" s="11">
        <f t="shared" si="5"/>
        <v>0.9848061555986164</v>
      </c>
      <c r="Q29" s="11">
        <f t="shared" si="6"/>
        <v>2.5155701182353347E-3</v>
      </c>
      <c r="R29" s="11">
        <f t="shared" si="7"/>
        <v>1.1357794069639738E-2</v>
      </c>
      <c r="S29" t="s">
        <v>90</v>
      </c>
    </row>
    <row r="30" spans="1:19">
      <c r="A30" t="s">
        <v>37</v>
      </c>
      <c r="B30" t="s">
        <v>109</v>
      </c>
      <c r="C30" s="4">
        <v>4.1522190529112732</v>
      </c>
      <c r="D30" s="4">
        <v>8.4895643970860188</v>
      </c>
      <c r="E30" s="4">
        <f t="shared" si="0"/>
        <v>6.3208917249986456</v>
      </c>
      <c r="F30" s="4">
        <v>4.7326912648850641</v>
      </c>
      <c r="G30" s="4">
        <v>5.5546713276919739</v>
      </c>
      <c r="H30" s="11">
        <f t="shared" si="1"/>
        <v>5.143681296288519</v>
      </c>
      <c r="I30" s="4">
        <f t="shared" si="2"/>
        <v>0.64713560502690992</v>
      </c>
      <c r="J30" s="4">
        <f t="shared" si="3"/>
        <v>0.30420197612636091</v>
      </c>
      <c r="K30" s="5">
        <v>1.6766363656559484</v>
      </c>
      <c r="L30" s="5">
        <v>4.1348433242514906</v>
      </c>
      <c r="M30" s="5">
        <f t="shared" si="4"/>
        <v>2.9057398449537195</v>
      </c>
      <c r="N30" s="5">
        <v>1.0116895056921495</v>
      </c>
      <c r="O30" s="5">
        <v>2.4843667738001467</v>
      </c>
      <c r="P30" s="11">
        <f t="shared" si="5"/>
        <v>1.7480281397461481</v>
      </c>
      <c r="Q30" s="5">
        <f t="shared" si="6"/>
        <v>0.50391218026517648</v>
      </c>
      <c r="R30" s="11">
        <f t="shared" si="7"/>
        <v>5.6496345035669027E-2</v>
      </c>
      <c r="S30" t="s">
        <v>91</v>
      </c>
    </row>
    <row r="31" spans="1:19">
      <c r="A31" t="s">
        <v>38</v>
      </c>
      <c r="B31" t="s">
        <v>110</v>
      </c>
      <c r="C31" s="4">
        <v>3.8278269394025801</v>
      </c>
      <c r="D31" s="4">
        <v>4.1930165619754121</v>
      </c>
      <c r="E31" s="13">
        <f t="shared" si="0"/>
        <v>4.0104217506889963</v>
      </c>
      <c r="F31" s="4">
        <v>3.0329218669333859</v>
      </c>
      <c r="G31" s="4">
        <v>5.9483094532764449</v>
      </c>
      <c r="H31" s="4">
        <f t="shared" si="1"/>
        <v>4.4906156601049156</v>
      </c>
      <c r="I31" s="4">
        <f t="shared" si="2"/>
        <v>0.77480762675147363</v>
      </c>
      <c r="J31" s="13">
        <f t="shared" si="3"/>
        <v>4.027432819439198E-2</v>
      </c>
      <c r="K31" s="5">
        <v>3.1204065694152372</v>
      </c>
      <c r="L31" s="5">
        <v>2.9466699552137059</v>
      </c>
      <c r="M31" s="13">
        <f t="shared" si="4"/>
        <v>3.0335382623144715</v>
      </c>
      <c r="N31" s="5">
        <v>2.7922630357103331</v>
      </c>
      <c r="O31" s="5">
        <v>1.5556315312580358</v>
      </c>
      <c r="P31" s="5">
        <f t="shared" si="5"/>
        <v>2.1739472834841846</v>
      </c>
      <c r="Q31" s="5">
        <f t="shared" si="6"/>
        <v>0.30246237983853841</v>
      </c>
      <c r="R31" s="5">
        <f t="shared" si="7"/>
        <v>0.2809857325361923</v>
      </c>
    </row>
    <row r="32" spans="1:19">
      <c r="A32" t="s">
        <v>39</v>
      </c>
      <c r="B32" t="s">
        <v>111</v>
      </c>
      <c r="C32" s="4">
        <v>3.5250609667944666</v>
      </c>
      <c r="D32" s="4">
        <v>1.604734733595528</v>
      </c>
      <c r="E32" s="4">
        <f t="shared" si="0"/>
        <v>2.5648978501949973</v>
      </c>
      <c r="F32" s="4">
        <v>0.69990504621539673</v>
      </c>
      <c r="G32" s="4">
        <v>2.4493038925255948</v>
      </c>
      <c r="H32" s="4">
        <f t="shared" si="1"/>
        <v>1.5746044693704957</v>
      </c>
      <c r="I32" s="4">
        <f t="shared" si="2"/>
        <v>0.52544726781343287</v>
      </c>
      <c r="J32" s="4">
        <f t="shared" si="3"/>
        <v>0.6974483246428631</v>
      </c>
      <c r="K32" s="5">
        <v>2.0026489923112716</v>
      </c>
      <c r="L32" s="5">
        <v>2.2575294011717908</v>
      </c>
      <c r="M32" s="5">
        <f t="shared" si="4"/>
        <v>2.1300891967415314</v>
      </c>
      <c r="N32" s="5">
        <v>3.6420822204917385</v>
      </c>
      <c r="O32" s="5">
        <v>1.0912639099869803</v>
      </c>
      <c r="P32" s="5">
        <f t="shared" si="5"/>
        <v>2.3666730652393593</v>
      </c>
      <c r="Q32" s="5">
        <f t="shared" si="6"/>
        <v>0.87058176023457823</v>
      </c>
      <c r="R32" s="5">
        <f t="shared" si="7"/>
        <v>0.6594916817130303</v>
      </c>
      <c r="S32" t="s">
        <v>83</v>
      </c>
    </row>
    <row r="33" spans="1:19">
      <c r="A33" t="s">
        <v>40</v>
      </c>
      <c r="B33" t="s">
        <v>112</v>
      </c>
      <c r="C33" s="4">
        <v>3.4818086849933074</v>
      </c>
      <c r="D33" s="4">
        <v>0.93178145821675817</v>
      </c>
      <c r="E33" s="4">
        <f t="shared" si="0"/>
        <v>2.2067950716050326</v>
      </c>
      <c r="F33" s="4">
        <v>0.76656266966448217</v>
      </c>
      <c r="G33" s="4">
        <v>2.7554668790912942</v>
      </c>
      <c r="H33" s="4">
        <f t="shared" si="1"/>
        <v>1.7610147743778881</v>
      </c>
      <c r="I33" s="4">
        <f t="shared" si="2"/>
        <v>0.80866052796569843</v>
      </c>
      <c r="J33" s="4">
        <f t="shared" si="3"/>
        <v>0.80157057563830125</v>
      </c>
      <c r="K33" s="5">
        <v>3.8190050551052157</v>
      </c>
      <c r="L33" s="5">
        <v>1.5683888471298757</v>
      </c>
      <c r="M33" s="5">
        <f t="shared" si="4"/>
        <v>2.6936969511175457</v>
      </c>
      <c r="N33" s="5">
        <v>2.3875872334334729</v>
      </c>
      <c r="O33" s="5">
        <v>0.48758600233460819</v>
      </c>
      <c r="P33" s="5">
        <f t="shared" si="5"/>
        <v>1.4375866178840406</v>
      </c>
      <c r="Q33" s="5">
        <f t="shared" si="6"/>
        <v>0.48354342017650764</v>
      </c>
      <c r="R33" s="5">
        <f t="shared" si="7"/>
        <v>0.83596223318363028</v>
      </c>
    </row>
    <row r="34" spans="1:19">
      <c r="A34" t="s">
        <v>41</v>
      </c>
      <c r="B34" t="s">
        <v>113</v>
      </c>
      <c r="C34" s="4">
        <v>3.4169302622915687</v>
      </c>
      <c r="D34" s="4">
        <v>16.797949066185446</v>
      </c>
      <c r="E34" s="4">
        <f t="shared" si="0"/>
        <v>10.107439664238507</v>
      </c>
      <c r="F34" s="4">
        <v>10.165287575985525</v>
      </c>
      <c r="G34" s="4">
        <v>14.08349738202217</v>
      </c>
      <c r="H34" s="4">
        <f t="shared" si="1"/>
        <v>12.124392479003848</v>
      </c>
      <c r="I34" s="4">
        <f t="shared" si="2"/>
        <v>0.79957352558046879</v>
      </c>
      <c r="J34" s="4">
        <f t="shared" si="3"/>
        <v>0.92184924201350305</v>
      </c>
      <c r="K34" s="5">
        <v>2.8875404075185775</v>
      </c>
      <c r="L34" s="5">
        <v>15.303672993206666</v>
      </c>
      <c r="M34" s="5">
        <f t="shared" si="4"/>
        <v>9.0956067003626213</v>
      </c>
      <c r="N34" s="5">
        <v>2.306652072978101</v>
      </c>
      <c r="O34" s="5">
        <v>4.9455151665367403</v>
      </c>
      <c r="P34" s="5">
        <f t="shared" si="5"/>
        <v>3.6260836197574209</v>
      </c>
      <c r="Q34" s="5">
        <f t="shared" si="6"/>
        <v>0.47963002101407848</v>
      </c>
      <c r="R34" s="5">
        <f t="shared" si="7"/>
        <v>6.9313202208925784E-2</v>
      </c>
    </row>
    <row r="35" spans="1:19">
      <c r="A35" t="s">
        <v>42</v>
      </c>
      <c r="B35" t="s">
        <v>114</v>
      </c>
      <c r="C35" s="4">
        <v>3.2655472759875117</v>
      </c>
      <c r="D35" s="4">
        <v>7.066009391477083</v>
      </c>
      <c r="E35" s="4">
        <f t="shared" si="0"/>
        <v>5.1657783337322973</v>
      </c>
      <c r="F35" s="4">
        <v>13.231538254643453</v>
      </c>
      <c r="G35" s="4">
        <v>0.78727625116894118</v>
      </c>
      <c r="H35" s="4">
        <f t="shared" si="1"/>
        <v>7.0094072529061977</v>
      </c>
      <c r="I35" s="4">
        <f t="shared" si="2"/>
        <v>0.80352492192709235</v>
      </c>
      <c r="J35" s="4">
        <f t="shared" si="3"/>
        <v>0.42734793601460597</v>
      </c>
      <c r="K35" s="5">
        <v>6.566825765485798</v>
      </c>
      <c r="L35" s="5">
        <v>7.6755999639840891</v>
      </c>
      <c r="M35" s="5">
        <f t="shared" si="4"/>
        <v>7.1212128647349431</v>
      </c>
      <c r="N35" s="5">
        <v>9.2266082919124042</v>
      </c>
      <c r="O35" s="5">
        <v>23.566656779506065</v>
      </c>
      <c r="P35" s="5">
        <f t="shared" si="5"/>
        <v>16.396632535709234</v>
      </c>
      <c r="Q35" s="5">
        <f t="shared" si="6"/>
        <v>0.32614377776296144</v>
      </c>
      <c r="R35" s="5">
        <f t="shared" si="7"/>
        <v>0.42697757924269641</v>
      </c>
    </row>
    <row r="36" spans="1:19">
      <c r="A36" t="s">
        <v>43</v>
      </c>
      <c r="B36" t="s">
        <v>165</v>
      </c>
      <c r="C36" s="4">
        <v>3.070912007882296</v>
      </c>
      <c r="D36" s="4">
        <v>4.1930165619754121</v>
      </c>
      <c r="E36" s="4">
        <f t="shared" si="0"/>
        <v>3.6319642849288538</v>
      </c>
      <c r="F36" s="4">
        <v>2.7329625614125015</v>
      </c>
      <c r="G36" s="4">
        <v>4.1113315338822485</v>
      </c>
      <c r="H36" s="4">
        <f t="shared" si="1"/>
        <v>3.4221470476473748</v>
      </c>
      <c r="I36" s="4">
        <f t="shared" si="2"/>
        <v>0.83533147682178888</v>
      </c>
      <c r="J36" s="4">
        <f t="shared" si="3"/>
        <v>0.8587539152828132</v>
      </c>
      <c r="K36" s="5">
        <v>2.8409671751392458</v>
      </c>
      <c r="L36" s="5">
        <v>4.8952742804356726</v>
      </c>
      <c r="M36" s="5">
        <f t="shared" si="4"/>
        <v>3.868120727787459</v>
      </c>
      <c r="N36" s="5">
        <v>2.4280548136611588</v>
      </c>
      <c r="O36" s="5">
        <v>2.0664359146561968</v>
      </c>
      <c r="P36" s="5">
        <f t="shared" si="5"/>
        <v>2.2472453641586778</v>
      </c>
      <c r="Q36" s="5">
        <f t="shared" si="6"/>
        <v>0.26038375069713215</v>
      </c>
      <c r="R36" s="5">
        <f t="shared" si="7"/>
        <v>0.24092844353073817</v>
      </c>
    </row>
    <row r="37" spans="1:19">
      <c r="A37" t="s">
        <v>44</v>
      </c>
      <c r="B37" t="s">
        <v>166</v>
      </c>
      <c r="C37" s="4">
        <v>2.6600153307712846</v>
      </c>
      <c r="D37" s="4">
        <v>1.5012034604603326</v>
      </c>
      <c r="E37" s="4">
        <f t="shared" si="0"/>
        <v>2.0806093956158085</v>
      </c>
      <c r="F37" s="4">
        <v>0.96653554001173836</v>
      </c>
      <c r="G37" s="4">
        <v>2.5805166010537519</v>
      </c>
      <c r="H37" s="4">
        <f t="shared" si="1"/>
        <v>1.7735260705327451</v>
      </c>
      <c r="I37" s="4">
        <f t="shared" si="2"/>
        <v>0.78646896285977397</v>
      </c>
      <c r="J37" s="4">
        <f t="shared" si="3"/>
        <v>0.16760389349994376</v>
      </c>
      <c r="K37" s="5">
        <v>0.97803787996596991</v>
      </c>
      <c r="L37" s="5">
        <v>0.11881733690377846</v>
      </c>
      <c r="M37" s="5">
        <f t="shared" si="4"/>
        <v>0.54842760843487415</v>
      </c>
      <c r="N37" s="5">
        <v>1.3354301475136374</v>
      </c>
      <c r="O37" s="5">
        <v>1.5556315312580358</v>
      </c>
      <c r="P37" s="5">
        <f t="shared" si="5"/>
        <v>1.4455308393858366</v>
      </c>
      <c r="Q37" s="5">
        <f t="shared" si="6"/>
        <v>0.18043487138608827</v>
      </c>
      <c r="R37" s="5">
        <f t="shared" si="7"/>
        <v>0.72612736132633771</v>
      </c>
    </row>
    <row r="38" spans="1:19">
      <c r="A38" t="s">
        <v>45</v>
      </c>
      <c r="B38" t="s">
        <v>167</v>
      </c>
      <c r="C38" s="4">
        <v>2.5951369080695459</v>
      </c>
      <c r="D38" s="4">
        <v>2.8212271929340735</v>
      </c>
      <c r="E38" s="4">
        <f t="shared" si="0"/>
        <v>2.7081820505018097</v>
      </c>
      <c r="F38" s="4">
        <v>5.4325963111004603</v>
      </c>
      <c r="G38" s="4">
        <v>2.2306160449786669</v>
      </c>
      <c r="H38" s="4">
        <f t="shared" si="1"/>
        <v>3.8316061780395634</v>
      </c>
      <c r="I38" s="4">
        <f t="shared" si="2"/>
        <v>0.55641180459713802</v>
      </c>
      <c r="J38" s="4">
        <f t="shared" si="3"/>
        <v>0.24330009387689178</v>
      </c>
      <c r="K38" s="5">
        <v>2.5615277808632544</v>
      </c>
      <c r="L38" s="5">
        <v>2.400110205456325</v>
      </c>
      <c r="M38" s="5">
        <f t="shared" si="4"/>
        <v>2.4808189931597897</v>
      </c>
      <c r="N38" s="5">
        <v>1.4973004684243814</v>
      </c>
      <c r="O38" s="5">
        <v>8.6836745177687362</v>
      </c>
      <c r="P38" s="5">
        <f t="shared" si="5"/>
        <v>5.0904874930965587</v>
      </c>
      <c r="Q38" s="5">
        <f t="shared" si="6"/>
        <v>0.54325431187063811</v>
      </c>
      <c r="R38" s="5">
        <f t="shared" si="7"/>
        <v>0.77928999681931255</v>
      </c>
    </row>
    <row r="39" spans="1:19">
      <c r="A39" t="s">
        <v>46</v>
      </c>
      <c r="B39" t="s">
        <v>115</v>
      </c>
      <c r="C39" s="4">
        <v>2.5735107671689663</v>
      </c>
      <c r="D39" s="4">
        <v>3.0282897392044643</v>
      </c>
      <c r="E39" s="13">
        <f t="shared" si="0"/>
        <v>2.8009002531867155</v>
      </c>
      <c r="F39" s="4">
        <v>1.7330982096762206</v>
      </c>
      <c r="G39" s="4">
        <v>0.78727625116894118</v>
      </c>
      <c r="H39" s="4">
        <f t="shared" si="1"/>
        <v>1.260187230422581</v>
      </c>
      <c r="I39" s="4">
        <f t="shared" si="2"/>
        <v>9.9059569066583752E-2</v>
      </c>
      <c r="J39" s="13">
        <f t="shared" si="3"/>
        <v>2.9951933874354745E-2</v>
      </c>
      <c r="K39" s="5">
        <v>1.5369166685179527</v>
      </c>
      <c r="L39" s="5">
        <v>1.4495715102260973</v>
      </c>
      <c r="M39" s="13">
        <f t="shared" si="4"/>
        <v>1.4932440893720251</v>
      </c>
      <c r="N39" s="5">
        <v>0.20233790113842992</v>
      </c>
      <c r="O39" s="5">
        <v>0.76620657509724144</v>
      </c>
      <c r="P39" s="5">
        <f t="shared" si="5"/>
        <v>0.48427223811783571</v>
      </c>
      <c r="Q39" s="5">
        <f t="shared" si="6"/>
        <v>7.1485825865478692E-2</v>
      </c>
      <c r="R39" s="5">
        <f t="shared" si="7"/>
        <v>0.29412891981872236</v>
      </c>
    </row>
    <row r="40" spans="1:19">
      <c r="A40" t="s">
        <v>47</v>
      </c>
      <c r="B40" t="s">
        <v>116</v>
      </c>
      <c r="C40" s="4">
        <v>2.4005016399643297</v>
      </c>
      <c r="D40" s="4">
        <v>1.9929770078525106</v>
      </c>
      <c r="E40" s="4">
        <f t="shared" si="0"/>
        <v>2.1967393239084201</v>
      </c>
      <c r="F40" s="4">
        <v>0.89987791656265304</v>
      </c>
      <c r="G40" s="4">
        <v>4.9423453545605751</v>
      </c>
      <c r="H40" s="11">
        <f t="shared" si="1"/>
        <v>2.9211116355616142</v>
      </c>
      <c r="I40" s="4">
        <f t="shared" si="2"/>
        <v>0.75551564739624733</v>
      </c>
      <c r="J40" s="4">
        <f t="shared" si="3"/>
        <v>0.10753055732549399</v>
      </c>
      <c r="K40" s="5">
        <v>2.8409671751392458</v>
      </c>
      <c r="L40" s="5">
        <v>3.3268854333057969</v>
      </c>
      <c r="M40" s="5">
        <f t="shared" si="4"/>
        <v>3.0839263042225213</v>
      </c>
      <c r="N40" s="5">
        <v>1.9019762707012413</v>
      </c>
      <c r="O40" s="5">
        <v>1.7181601987029052</v>
      </c>
      <c r="P40" s="11">
        <f t="shared" si="5"/>
        <v>1.8100682347020731</v>
      </c>
      <c r="Q40" s="11">
        <f t="shared" si="6"/>
        <v>3.9156262700848175E-2</v>
      </c>
      <c r="R40" s="5">
        <f t="shared" si="7"/>
        <v>0.6380425175232044</v>
      </c>
    </row>
    <row r="41" spans="1:19">
      <c r="A41" t="s">
        <v>48</v>
      </c>
      <c r="B41" t="s">
        <v>117</v>
      </c>
      <c r="C41" s="4">
        <v>2.3139970763620115</v>
      </c>
      <c r="D41" s="4">
        <v>2.3035708272580968</v>
      </c>
      <c r="E41" s="12">
        <f t="shared" si="0"/>
        <v>2.3087839518100539</v>
      </c>
      <c r="F41" s="4">
        <v>1.3331524689817082</v>
      </c>
      <c r="G41" s="4">
        <v>1.4870773633191112</v>
      </c>
      <c r="H41" s="11">
        <f t="shared" si="1"/>
        <v>1.4101149161504098</v>
      </c>
      <c r="I41" s="11">
        <f t="shared" si="2"/>
        <v>7.2874999927243153E-3</v>
      </c>
      <c r="J41" s="12">
        <f t="shared" si="3"/>
        <v>1.0418485672671132E-2</v>
      </c>
      <c r="K41" s="5">
        <v>3.4464191960705604</v>
      </c>
      <c r="L41" s="5">
        <v>3.7071009113978879</v>
      </c>
      <c r="M41" s="12">
        <f t="shared" si="4"/>
        <v>3.5767600537342243</v>
      </c>
      <c r="N41" s="5">
        <v>1.6591707893351253</v>
      </c>
      <c r="O41" s="5">
        <v>3.1112630625160715</v>
      </c>
      <c r="P41" s="5">
        <f t="shared" si="5"/>
        <v>2.3852169259255982</v>
      </c>
      <c r="Q41" s="5">
        <f t="shared" si="6"/>
        <v>0.2476106011091187</v>
      </c>
      <c r="R41" s="5">
        <f t="shared" si="7"/>
        <v>0.3134031577777715</v>
      </c>
      <c r="S41" t="s">
        <v>92</v>
      </c>
    </row>
    <row r="42" spans="1:19">
      <c r="A42" t="s">
        <v>49</v>
      </c>
      <c r="B42" t="s">
        <v>118</v>
      </c>
      <c r="C42" s="4">
        <v>2.2923709354614319</v>
      </c>
      <c r="D42" s="4">
        <v>5.4871574761653541</v>
      </c>
      <c r="E42" s="4">
        <f t="shared" si="0"/>
        <v>3.889764205813393</v>
      </c>
      <c r="F42" s="4">
        <v>2.3330168207179893</v>
      </c>
      <c r="G42" s="4">
        <v>4.155069103391634</v>
      </c>
      <c r="H42" s="4">
        <f t="shared" si="1"/>
        <v>3.2440429620548117</v>
      </c>
      <c r="I42" s="4">
        <f t="shared" si="2"/>
        <v>0.75902272612040633</v>
      </c>
      <c r="J42" s="4">
        <f t="shared" si="3"/>
        <v>0.89104451282740893</v>
      </c>
      <c r="K42" s="5">
        <v>0.79174495044864224</v>
      </c>
      <c r="L42" s="5">
        <v>6.0359207147119456</v>
      </c>
      <c r="M42" s="5">
        <f t="shared" si="4"/>
        <v>3.4138328325802938</v>
      </c>
      <c r="N42" s="5">
        <v>1.7401059497904974</v>
      </c>
      <c r="O42" s="5">
        <v>1.6020682933851413</v>
      </c>
      <c r="P42" s="5">
        <f t="shared" si="5"/>
        <v>1.6710871215878194</v>
      </c>
      <c r="Q42" s="5">
        <f t="shared" si="6"/>
        <v>0.57478041918065959</v>
      </c>
      <c r="R42" s="5">
        <f t="shared" si="7"/>
        <v>0.22727536110957647</v>
      </c>
    </row>
    <row r="43" spans="1:19">
      <c r="A43" t="s">
        <v>50</v>
      </c>
      <c r="B43" t="s">
        <v>119</v>
      </c>
      <c r="C43" s="4">
        <v>1.9463526810521594</v>
      </c>
      <c r="D43" s="4">
        <v>2.5365161918122863</v>
      </c>
      <c r="E43" s="4">
        <f t="shared" si="0"/>
        <v>2.2414344364322227</v>
      </c>
      <c r="F43" s="4">
        <v>1.0998507869099092</v>
      </c>
      <c r="G43" s="4">
        <v>0.87475139018771242</v>
      </c>
      <c r="H43" s="4">
        <f t="shared" si="1"/>
        <v>0.98730108854881082</v>
      </c>
      <c r="I43" s="4">
        <f t="shared" si="2"/>
        <v>5.7955973353132628E-2</v>
      </c>
      <c r="J43" s="4">
        <f t="shared" si="3"/>
        <v>0.36095905696836139</v>
      </c>
      <c r="K43" s="5">
        <v>3.3066994989325647</v>
      </c>
      <c r="L43" s="5">
        <v>2.4238736728370807</v>
      </c>
      <c r="M43" s="5">
        <f t="shared" si="4"/>
        <v>2.8652865858848227</v>
      </c>
      <c r="N43" s="5">
        <v>1.4163653079690095</v>
      </c>
      <c r="O43" s="5">
        <v>0.90551686147855814</v>
      </c>
      <c r="P43" s="5">
        <f t="shared" si="5"/>
        <v>1.1609410847237838</v>
      </c>
      <c r="Q43" s="5">
        <f t="shared" si="6"/>
        <v>7.9064065774312797E-2</v>
      </c>
      <c r="R43" s="5">
        <f t="shared" si="7"/>
        <v>0.59734811123719855</v>
      </c>
    </row>
    <row r="44" spans="1:19">
      <c r="A44" t="s">
        <v>51</v>
      </c>
      <c r="B44" t="s">
        <v>120</v>
      </c>
      <c r="C44" s="4">
        <v>1.9031003992510003</v>
      </c>
      <c r="D44" s="4">
        <v>0.15529690970279303</v>
      </c>
      <c r="E44" s="4">
        <f t="shared" si="0"/>
        <v>1.0291986544768967</v>
      </c>
      <c r="F44" s="4">
        <v>0.19997287034725622</v>
      </c>
      <c r="G44" s="4">
        <v>0.69980111215016993</v>
      </c>
      <c r="H44" s="4">
        <f t="shared" si="1"/>
        <v>0.44988699124871306</v>
      </c>
      <c r="I44" s="4">
        <f t="shared" si="2"/>
        <v>0.58912254513569962</v>
      </c>
      <c r="J44" s="4">
        <f t="shared" si="3"/>
        <v>0.45680665800359554</v>
      </c>
      <c r="K44" s="5">
        <v>4.564176773174526</v>
      </c>
      <c r="L44" s="5">
        <v>1.0693560321340061</v>
      </c>
      <c r="M44" s="5">
        <f t="shared" si="4"/>
        <v>2.8167664026542658</v>
      </c>
      <c r="N44" s="5">
        <v>1.1330922463752076</v>
      </c>
      <c r="O44" s="5">
        <v>0</v>
      </c>
      <c r="P44" s="5">
        <f t="shared" si="5"/>
        <v>0.56654612318760378</v>
      </c>
      <c r="Q44" s="5">
        <f t="shared" si="6"/>
        <v>0.34527742448420762</v>
      </c>
      <c r="R44" s="5">
        <f t="shared" si="7"/>
        <v>0.86794953476812298</v>
      </c>
    </row>
    <row r="45" spans="1:19">
      <c r="A45" t="s">
        <v>52</v>
      </c>
      <c r="B45" t="s">
        <v>121</v>
      </c>
      <c r="C45" s="4">
        <v>1.6435867084440456</v>
      </c>
      <c r="D45" s="4">
        <v>2.4847505552446885</v>
      </c>
      <c r="E45" s="4">
        <f t="shared" si="0"/>
        <v>2.0641686318443671</v>
      </c>
      <c r="F45" s="4">
        <v>6.8324064035312544</v>
      </c>
      <c r="G45" s="4">
        <v>3.2365801436945363</v>
      </c>
      <c r="H45" s="4">
        <f t="shared" si="1"/>
        <v>5.0344932736128953</v>
      </c>
      <c r="I45" s="4">
        <f t="shared" si="2"/>
        <v>0.24895930681385792</v>
      </c>
      <c r="J45" s="4">
        <f t="shared" si="3"/>
        <v>0.1114537515026599</v>
      </c>
      <c r="K45" s="5">
        <v>7.1257045540377808</v>
      </c>
      <c r="L45" s="5">
        <v>4.5150588023435816</v>
      </c>
      <c r="M45" s="5">
        <f t="shared" si="4"/>
        <v>5.8203816781906816</v>
      </c>
      <c r="N45" s="5">
        <v>3.1969388379871928</v>
      </c>
      <c r="O45" s="5">
        <v>12.8862014902718</v>
      </c>
      <c r="P45" s="5">
        <f t="shared" si="5"/>
        <v>8.0415701641294959</v>
      </c>
      <c r="Q45" s="5">
        <f t="shared" si="6"/>
        <v>0.70126075017265777</v>
      </c>
      <c r="R45" s="5">
        <f t="shared" si="7"/>
        <v>0.61947440379966112</v>
      </c>
      <c r="S45" t="s">
        <v>93</v>
      </c>
    </row>
    <row r="46" spans="1:19">
      <c r="A46" t="s">
        <v>53</v>
      </c>
      <c r="B46" t="s">
        <v>122</v>
      </c>
      <c r="C46" s="4">
        <v>1.4922037221399889</v>
      </c>
      <c r="D46" s="4">
        <v>3.1318210123396595</v>
      </c>
      <c r="E46" s="4">
        <f t="shared" si="0"/>
        <v>2.3120123672398241</v>
      </c>
      <c r="F46" s="4">
        <v>0.86654910483811032</v>
      </c>
      <c r="G46" s="4">
        <v>1.5308149328284968</v>
      </c>
      <c r="H46" s="4">
        <f t="shared" si="1"/>
        <v>1.1986820188333036</v>
      </c>
      <c r="I46" s="4">
        <f t="shared" si="2"/>
        <v>0.33516832857869949</v>
      </c>
      <c r="J46" s="4">
        <f t="shared" si="3"/>
        <v>0.27335032667923298</v>
      </c>
      <c r="K46" s="5">
        <v>0.51230555617265083</v>
      </c>
      <c r="L46" s="5">
        <v>1.3545176407030746</v>
      </c>
      <c r="M46" s="5">
        <f t="shared" si="4"/>
        <v>0.9334115984378627</v>
      </c>
      <c r="N46" s="5">
        <v>0.52607854295991774</v>
      </c>
      <c r="O46" s="5">
        <v>1.1377006721140859</v>
      </c>
      <c r="P46" s="5">
        <f t="shared" si="5"/>
        <v>0.83188960753700181</v>
      </c>
      <c r="Q46" s="5">
        <f t="shared" si="6"/>
        <v>0.86335699944441446</v>
      </c>
      <c r="R46" s="5">
        <f t="shared" si="7"/>
        <v>0.50187335703093505</v>
      </c>
      <c r="S46" t="s">
        <v>94</v>
      </c>
    </row>
    <row r="47" spans="1:19">
      <c r="A47" t="s">
        <v>54</v>
      </c>
      <c r="B47" t="s">
        <v>123</v>
      </c>
      <c r="C47" s="4">
        <v>1.4056991585376706</v>
      </c>
      <c r="D47" s="4">
        <v>4.2188993802592103</v>
      </c>
      <c r="E47" s="4">
        <f t="shared" si="0"/>
        <v>2.8122992693984403</v>
      </c>
      <c r="F47" s="4">
        <v>1.2331660338080801</v>
      </c>
      <c r="G47" s="4">
        <v>1.7932403498848106</v>
      </c>
      <c r="H47" s="4">
        <f t="shared" si="1"/>
        <v>1.5132031918464453</v>
      </c>
      <c r="I47" s="4">
        <f t="shared" si="2"/>
        <v>0.46065131192700803</v>
      </c>
      <c r="J47" s="4">
        <f t="shared" si="3"/>
        <v>0.54054019953371779</v>
      </c>
      <c r="K47" s="5">
        <v>0.83831818282797421</v>
      </c>
      <c r="L47" s="5">
        <v>2.4238736728370807</v>
      </c>
      <c r="M47" s="5">
        <f t="shared" si="4"/>
        <v>1.6310959278325274</v>
      </c>
      <c r="N47" s="5">
        <v>0.32374064182148787</v>
      </c>
      <c r="O47" s="5">
        <v>1.0448271478598747</v>
      </c>
      <c r="P47" s="5">
        <f t="shared" si="5"/>
        <v>0.68428389484068131</v>
      </c>
      <c r="Q47" s="5">
        <f t="shared" si="6"/>
        <v>0.39053817939416346</v>
      </c>
      <c r="R47" s="5">
        <f t="shared" si="7"/>
        <v>0.21106513568054475</v>
      </c>
    </row>
    <row r="48" spans="1:19">
      <c r="A48" t="s">
        <v>55</v>
      </c>
      <c r="B48" t="s">
        <v>124</v>
      </c>
      <c r="C48" s="4">
        <v>1.4056991585376706</v>
      </c>
      <c r="D48" s="4">
        <v>1.5529690970279304</v>
      </c>
      <c r="E48" s="11">
        <f t="shared" si="0"/>
        <v>1.4793341277828005</v>
      </c>
      <c r="F48" s="4">
        <v>0.73323385793993945</v>
      </c>
      <c r="G48" s="4">
        <v>0.83101382067832685</v>
      </c>
      <c r="H48" s="11">
        <f t="shared" si="1"/>
        <v>0.78212383930913321</v>
      </c>
      <c r="I48" s="11">
        <f t="shared" si="2"/>
        <v>1.5694051917123107E-2</v>
      </c>
      <c r="J48" s="4">
        <f t="shared" si="3"/>
        <v>0.55125207019524813</v>
      </c>
      <c r="K48" s="5">
        <v>0.37258585903465519</v>
      </c>
      <c r="L48" s="5">
        <v>1.6634427166528984</v>
      </c>
      <c r="M48" s="5">
        <f t="shared" si="4"/>
        <v>1.0180142878437768</v>
      </c>
      <c r="N48" s="5">
        <v>0.52607854295991774</v>
      </c>
      <c r="O48" s="5">
        <v>0.3482757159532916</v>
      </c>
      <c r="P48" s="5">
        <f t="shared" si="5"/>
        <v>0.4371771294566047</v>
      </c>
      <c r="Q48" s="5">
        <f t="shared" si="6"/>
        <v>0.46672549317073719</v>
      </c>
      <c r="R48" s="5">
        <f t="shared" si="7"/>
        <v>7.669065625194138E-2</v>
      </c>
    </row>
    <row r="49" spans="1:19">
      <c r="A49" t="s">
        <v>56</v>
      </c>
      <c r="B49" t="s">
        <v>125</v>
      </c>
      <c r="C49" s="4">
        <v>1.4056991585376706</v>
      </c>
      <c r="D49" s="4">
        <v>1.2682580959061431</v>
      </c>
      <c r="E49" s="4">
        <f t="shared" si="0"/>
        <v>1.3369786272219069</v>
      </c>
      <c r="F49" s="4">
        <v>0.99986435173628108</v>
      </c>
      <c r="G49" s="4">
        <v>1.7057652108660393</v>
      </c>
      <c r="H49" s="4">
        <f t="shared" si="1"/>
        <v>1.3528147813011602</v>
      </c>
      <c r="I49" s="4">
        <f t="shared" si="2"/>
        <v>0.96887346197711355</v>
      </c>
      <c r="J49" s="4">
        <f t="shared" si="3"/>
        <v>0.20045529326596323</v>
      </c>
      <c r="K49" s="5">
        <v>1.0246111123453017</v>
      </c>
      <c r="L49" s="5">
        <v>1.2119368364185403</v>
      </c>
      <c r="M49" s="14">
        <f t="shared" si="4"/>
        <v>1.118273974381921</v>
      </c>
      <c r="N49" s="5">
        <v>0.64748128364297575</v>
      </c>
      <c r="O49" s="5">
        <v>0.74298819403368876</v>
      </c>
      <c r="P49" s="14">
        <f t="shared" si="5"/>
        <v>0.6952347388383322</v>
      </c>
      <c r="Q49" s="14">
        <f t="shared" si="6"/>
        <v>5.657215327025944E-2</v>
      </c>
      <c r="R49" s="5">
        <f t="shared" si="7"/>
        <v>0.20613165194148342</v>
      </c>
    </row>
    <row r="50" spans="1:19">
      <c r="A50" t="s">
        <v>57</v>
      </c>
      <c r="B50" t="s">
        <v>126</v>
      </c>
      <c r="C50" s="4">
        <v>1.3191945949353525</v>
      </c>
      <c r="D50" s="4">
        <v>3.1835866489072573</v>
      </c>
      <c r="E50" s="4">
        <f t="shared" si="0"/>
        <v>2.2513906219213049</v>
      </c>
      <c r="F50" s="4">
        <v>6.6324335331839981</v>
      </c>
      <c r="G50" s="4">
        <v>3.1928425741851503</v>
      </c>
      <c r="H50" s="4">
        <f t="shared" si="1"/>
        <v>4.9126380536845744</v>
      </c>
      <c r="I50" s="4">
        <f t="shared" si="2"/>
        <v>0.3067319275940984</v>
      </c>
      <c r="J50" s="4">
        <f t="shared" si="3"/>
        <v>0.70316770338154044</v>
      </c>
      <c r="K50" s="5">
        <v>1.4903434361386207</v>
      </c>
      <c r="L50" s="5">
        <v>4.6101126718666041</v>
      </c>
      <c r="M50" s="5">
        <f t="shared" si="4"/>
        <v>3.0502280540026123</v>
      </c>
      <c r="N50" s="5">
        <v>8.4981918478140575</v>
      </c>
      <c r="O50" s="5">
        <v>31.855618819194405</v>
      </c>
      <c r="P50" s="5">
        <f t="shared" si="5"/>
        <v>20.17690533350423</v>
      </c>
      <c r="Q50" s="5">
        <f t="shared" si="6"/>
        <v>0.28325470261391794</v>
      </c>
      <c r="R50" s="5">
        <f t="shared" si="7"/>
        <v>0.32520924298836373</v>
      </c>
      <c r="S50" t="s">
        <v>95</v>
      </c>
    </row>
    <row r="51" spans="1:19">
      <c r="A51" t="s">
        <v>58</v>
      </c>
      <c r="B51" t="s">
        <v>127</v>
      </c>
      <c r="C51" s="4">
        <v>0.97317634052607971</v>
      </c>
      <c r="D51" s="4">
        <v>1.0094299130681548</v>
      </c>
      <c r="E51" s="13">
        <f t="shared" si="0"/>
        <v>0.9913031267971173</v>
      </c>
      <c r="F51" s="4">
        <v>0.36661692896996972</v>
      </c>
      <c r="G51" s="4">
        <v>0.96222652920648366</v>
      </c>
      <c r="H51" s="4">
        <f t="shared" si="1"/>
        <v>0.66442172908822672</v>
      </c>
      <c r="I51" s="4">
        <f t="shared" si="2"/>
        <v>0.38757040158098</v>
      </c>
      <c r="J51" s="13">
        <f t="shared" si="3"/>
        <v>1.2055148709468905E-2</v>
      </c>
      <c r="K51" s="5">
        <v>0.23286616189665948</v>
      </c>
      <c r="L51" s="5">
        <v>0.38021547809209111</v>
      </c>
      <c r="M51" s="13">
        <f t="shared" si="4"/>
        <v>0.30654081999437532</v>
      </c>
      <c r="N51" s="5">
        <v>0.44514338250454583</v>
      </c>
      <c r="O51" s="5">
        <v>0.23218381063552773</v>
      </c>
      <c r="P51" s="5">
        <f t="shared" si="5"/>
        <v>0.33866359657003675</v>
      </c>
      <c r="Q51" s="5">
        <f t="shared" si="6"/>
        <v>0.82721615513915414</v>
      </c>
      <c r="R51" s="5">
        <f t="shared" si="7"/>
        <v>0.41127266772082482</v>
      </c>
    </row>
    <row r="52" spans="1:19">
      <c r="A52" t="s">
        <v>59</v>
      </c>
      <c r="B52" t="s">
        <v>128</v>
      </c>
      <c r="C52" s="4">
        <v>0.95155019962550014</v>
      </c>
      <c r="D52" s="4">
        <v>1.5788519153117291</v>
      </c>
      <c r="E52" s="4">
        <f t="shared" si="0"/>
        <v>1.2652010574686146</v>
      </c>
      <c r="F52" s="4">
        <v>0.53326098759268326</v>
      </c>
      <c r="G52" s="4">
        <v>0.61232597313139869</v>
      </c>
      <c r="H52" s="4">
        <f t="shared" si="1"/>
        <v>0.57279348036204092</v>
      </c>
      <c r="I52" s="4">
        <f t="shared" si="2"/>
        <v>0.1599046674560709</v>
      </c>
      <c r="J52" s="4">
        <f t="shared" si="3"/>
        <v>0.21944923462248955</v>
      </c>
      <c r="K52" s="5">
        <v>0.41915909141398711</v>
      </c>
      <c r="L52" s="5">
        <v>0.80795789094569359</v>
      </c>
      <c r="M52" s="5">
        <f t="shared" si="4"/>
        <v>0.6135584911798404</v>
      </c>
      <c r="N52" s="5">
        <v>0.56654612318760378</v>
      </c>
      <c r="O52" s="5">
        <v>0.27862057276263325</v>
      </c>
      <c r="P52" s="5">
        <f t="shared" si="5"/>
        <v>0.42258334797511854</v>
      </c>
      <c r="Q52" s="5">
        <f t="shared" si="6"/>
        <v>0.5125651871767456</v>
      </c>
      <c r="R52" s="5">
        <f t="shared" si="7"/>
        <v>0.42028987531530115</v>
      </c>
    </row>
    <row r="53" spans="1:19">
      <c r="A53" t="s">
        <v>60</v>
      </c>
      <c r="B53" t="s">
        <v>129</v>
      </c>
      <c r="C53" s="4">
        <v>0.90829791782434099</v>
      </c>
      <c r="D53" s="4">
        <v>1.9412113712849128</v>
      </c>
      <c r="E53" s="4">
        <f t="shared" si="0"/>
        <v>1.4247546445546269</v>
      </c>
      <c r="F53" s="4">
        <v>0.99986435173628108</v>
      </c>
      <c r="G53" s="4">
        <v>1.5308149328284968</v>
      </c>
      <c r="H53" s="4">
        <f t="shared" si="1"/>
        <v>1.265339642282389</v>
      </c>
      <c r="I53" s="4">
        <f t="shared" si="2"/>
        <v>0.80943846704622702</v>
      </c>
      <c r="J53" s="4">
        <f t="shared" si="3"/>
        <v>0.46682653484046999</v>
      </c>
      <c r="K53" s="5">
        <v>0.97803787996596991</v>
      </c>
      <c r="L53" s="5">
        <v>0.95053869523022771</v>
      </c>
      <c r="M53" s="5">
        <f t="shared" si="4"/>
        <v>0.96428828759809881</v>
      </c>
      <c r="N53" s="5">
        <v>0</v>
      </c>
      <c r="O53" s="5">
        <v>0.74298819403368876</v>
      </c>
      <c r="P53" s="5">
        <f t="shared" si="5"/>
        <v>0.37149409701684438</v>
      </c>
      <c r="Q53" s="5">
        <f t="shared" si="6"/>
        <v>0.25184134555762161</v>
      </c>
      <c r="R53" s="5">
        <f t="shared" si="7"/>
        <v>0.18939697415549184</v>
      </c>
    </row>
    <row r="54" spans="1:19">
      <c r="A54" t="s">
        <v>61</v>
      </c>
      <c r="B54" t="s">
        <v>130</v>
      </c>
      <c r="C54" s="4">
        <v>0.86504563602318196</v>
      </c>
      <c r="D54" s="4">
        <v>1.1388440044871488</v>
      </c>
      <c r="E54" s="4">
        <f t="shared" si="0"/>
        <v>1.0019448202551655</v>
      </c>
      <c r="F54" s="4">
        <v>0.13331524689817081</v>
      </c>
      <c r="G54" s="4">
        <v>0.83101382067832685</v>
      </c>
      <c r="H54" s="4">
        <f t="shared" si="1"/>
        <v>0.48216453378824886</v>
      </c>
      <c r="I54" s="4">
        <f t="shared" si="2"/>
        <v>0.29979390132702677</v>
      </c>
      <c r="J54" s="4">
        <f t="shared" si="3"/>
        <v>0.95677912939573995</v>
      </c>
      <c r="K54" s="5">
        <v>1.6766363656559484</v>
      </c>
      <c r="L54" s="5">
        <v>0.23763467380755693</v>
      </c>
      <c r="M54" s="5">
        <f t="shared" si="4"/>
        <v>0.9571355197317527</v>
      </c>
      <c r="N54" s="5">
        <v>0.64748128364297575</v>
      </c>
      <c r="O54" s="5">
        <v>0.78942495616079422</v>
      </c>
      <c r="P54" s="5">
        <f t="shared" si="5"/>
        <v>0.71845311990188498</v>
      </c>
      <c r="Q54" s="5">
        <f t="shared" si="6"/>
        <v>0.77267376078558758</v>
      </c>
      <c r="R54" s="5">
        <f t="shared" si="7"/>
        <v>0.57513180313209777</v>
      </c>
    </row>
    <row r="55" spans="1:19">
      <c r="A55" t="s">
        <v>62</v>
      </c>
      <c r="B55" t="s">
        <v>131</v>
      </c>
      <c r="C55" s="4">
        <v>0.86504563602318196</v>
      </c>
      <c r="D55" s="4">
        <v>0.80236736679776399</v>
      </c>
      <c r="E55" s="4">
        <f t="shared" si="0"/>
        <v>0.83370650141047298</v>
      </c>
      <c r="F55" s="4">
        <v>0.46660336414359788</v>
      </c>
      <c r="G55" s="4">
        <v>0.83101382067832685</v>
      </c>
      <c r="H55" s="4">
        <f t="shared" si="1"/>
        <v>0.64880859241096234</v>
      </c>
      <c r="I55" s="4">
        <f t="shared" si="2"/>
        <v>0.42261398040982889</v>
      </c>
      <c r="J55" s="4">
        <f t="shared" si="3"/>
        <v>0.67133534251861282</v>
      </c>
      <c r="K55" s="5">
        <v>0</v>
      </c>
      <c r="L55" s="5">
        <v>1.1168829668955176</v>
      </c>
      <c r="M55" s="5">
        <f t="shared" si="4"/>
        <v>0.55844148344775879</v>
      </c>
      <c r="N55" s="5">
        <v>0.24280548136611591</v>
      </c>
      <c r="O55" s="5">
        <v>0.23218381063552773</v>
      </c>
      <c r="P55" s="5">
        <f t="shared" si="5"/>
        <v>0.23749464600082182</v>
      </c>
      <c r="Q55" s="5">
        <f t="shared" si="6"/>
        <v>0.62352816209805928</v>
      </c>
      <c r="R55" s="5">
        <f t="shared" si="7"/>
        <v>0.1526646577715175</v>
      </c>
    </row>
    <row r="56" spans="1:19">
      <c r="A56" t="s">
        <v>63</v>
      </c>
      <c r="B56" t="s">
        <v>132</v>
      </c>
      <c r="C56" s="4">
        <v>0.71366264971912508</v>
      </c>
      <c r="D56" s="4">
        <v>1.2164924593385453</v>
      </c>
      <c r="E56" s="4">
        <f t="shared" si="0"/>
        <v>0.96507755452883526</v>
      </c>
      <c r="F56" s="4">
        <v>0.59991861104176869</v>
      </c>
      <c r="G56" s="4">
        <v>0.61232597313139869</v>
      </c>
      <c r="H56" s="4">
        <f t="shared" si="1"/>
        <v>0.60612229208658364</v>
      </c>
      <c r="I56" s="4">
        <f t="shared" si="2"/>
        <v>0.28964269770467954</v>
      </c>
      <c r="J56" s="4">
        <f t="shared" si="3"/>
        <v>0.7736331894558619</v>
      </c>
      <c r="K56" s="5">
        <v>1.0711843447246336</v>
      </c>
      <c r="L56" s="5">
        <v>0.64161361928040372</v>
      </c>
      <c r="M56" s="5">
        <f t="shared" si="4"/>
        <v>0.85639898200251863</v>
      </c>
      <c r="N56" s="5">
        <v>0</v>
      </c>
      <c r="O56" s="5">
        <v>0.13931028638131662</v>
      </c>
      <c r="P56" s="5">
        <f t="shared" si="5"/>
        <v>6.9655143190658311E-2</v>
      </c>
      <c r="Q56" s="5">
        <f t="shared" si="6"/>
        <v>7.3414967921193064E-2</v>
      </c>
      <c r="R56" s="5">
        <f t="shared" si="7"/>
        <v>1.6571076867272085E-2</v>
      </c>
    </row>
    <row r="57" spans="1:19">
      <c r="A57" t="s">
        <v>64</v>
      </c>
      <c r="B57" t="s">
        <v>168</v>
      </c>
      <c r="C57" s="4">
        <v>0.67041036791796604</v>
      </c>
      <c r="D57" s="4">
        <v>0.62118763881117212</v>
      </c>
      <c r="E57" s="12">
        <f t="shared" si="0"/>
        <v>0.64579900336456908</v>
      </c>
      <c r="F57" s="4">
        <v>2.0663863269216476</v>
      </c>
      <c r="G57" s="4">
        <v>0</v>
      </c>
      <c r="H57" s="4">
        <f t="shared" si="1"/>
        <v>1.0331931634608238</v>
      </c>
      <c r="I57" s="4">
        <f t="shared" si="2"/>
        <v>0.74379353754254729</v>
      </c>
      <c r="J57" s="12">
        <f t="shared" si="3"/>
        <v>5.8476138604816486E-2</v>
      </c>
      <c r="K57" s="5">
        <v>1.350623739000625</v>
      </c>
      <c r="L57" s="5">
        <v>1.0693560321340061</v>
      </c>
      <c r="M57" s="12">
        <f t="shared" si="4"/>
        <v>1.2099898855673157</v>
      </c>
      <c r="N57" s="5">
        <v>0.52607854295991774</v>
      </c>
      <c r="O57" s="5">
        <v>2.019999152529091</v>
      </c>
      <c r="P57" s="5">
        <f t="shared" si="5"/>
        <v>1.2730388477445045</v>
      </c>
      <c r="Q57" s="5">
        <f t="shared" si="6"/>
        <v>0.9414461286394622</v>
      </c>
      <c r="R57" s="5">
        <f t="shared" si="7"/>
        <v>0.86813704647637457</v>
      </c>
    </row>
    <row r="58" spans="1:19">
      <c r="A58" t="s">
        <v>65</v>
      </c>
      <c r="B58" t="s">
        <v>133</v>
      </c>
      <c r="C58" s="4">
        <v>0.64878422701738647</v>
      </c>
      <c r="D58" s="4">
        <v>1.5529690970279304</v>
      </c>
      <c r="E58" s="4">
        <f t="shared" si="0"/>
        <v>1.1008766620226584</v>
      </c>
      <c r="F58" s="4">
        <v>1.0331931634608238</v>
      </c>
      <c r="G58" s="4">
        <v>1.3558646547909543</v>
      </c>
      <c r="H58" s="4">
        <f t="shared" si="1"/>
        <v>1.194528909125889</v>
      </c>
      <c r="I58" s="4">
        <f t="shared" si="2"/>
        <v>0.8633366203073789</v>
      </c>
      <c r="J58" s="4">
        <f t="shared" si="3"/>
        <v>0.66003800965005444</v>
      </c>
      <c r="K58" s="5">
        <v>0.65202525331064654</v>
      </c>
      <c r="L58" s="5">
        <v>1.0455925647532505</v>
      </c>
      <c r="M58" s="5">
        <f t="shared" si="4"/>
        <v>0.8488089090319485</v>
      </c>
      <c r="N58" s="5">
        <v>0.72841644409834772</v>
      </c>
      <c r="O58" s="5">
        <v>0.44114924020750268</v>
      </c>
      <c r="P58" s="5">
        <f t="shared" si="5"/>
        <v>0.5847828421529252</v>
      </c>
      <c r="Q58" s="5">
        <f t="shared" si="6"/>
        <v>0.39174607766412228</v>
      </c>
      <c r="R58" s="5">
        <f t="shared" si="7"/>
        <v>0.10593066529049855</v>
      </c>
      <c r="S58" t="s">
        <v>96</v>
      </c>
    </row>
    <row r="59" spans="1:19">
      <c r="A59" t="s">
        <v>66</v>
      </c>
      <c r="B59" t="s">
        <v>169</v>
      </c>
      <c r="C59" s="4">
        <v>0.58390580431564776</v>
      </c>
      <c r="D59" s="4">
        <v>0.56942200224357442</v>
      </c>
      <c r="E59" s="4">
        <f t="shared" ref="E59:E75" si="8">AVERAGE(C59:D59)</f>
        <v>0.57666390327961103</v>
      </c>
      <c r="F59" s="4">
        <v>0.16664405862271353</v>
      </c>
      <c r="G59" s="4">
        <v>1.1371768072440263</v>
      </c>
      <c r="H59" s="4">
        <f t="shared" ref="H59:H75" si="9">AVERAGE(F59:G59)</f>
        <v>0.65191043293336992</v>
      </c>
      <c r="I59" s="4">
        <f t="shared" ref="I59:I75" si="10">TTEST(C59:D59,F59:G59,2,2)</f>
        <v>0.8910195779210015</v>
      </c>
      <c r="J59" s="4">
        <f t="shared" ref="J59:J75" si="11">TTEST(C59:D59,K59:L59,2,2)</f>
        <v>0.66333433157744304</v>
      </c>
      <c r="K59" s="5">
        <v>1.5369166685179527</v>
      </c>
      <c r="L59" s="5">
        <v>0.26139814118831262</v>
      </c>
      <c r="M59" s="5">
        <f t="shared" ref="M59:M75" si="12">AVERAGE(K59:L59)</f>
        <v>0.89915740485313267</v>
      </c>
      <c r="N59" s="5">
        <v>0.24280548136611591</v>
      </c>
      <c r="O59" s="5">
        <v>0.16252866744486941</v>
      </c>
      <c r="P59" s="5">
        <f t="shared" ref="P59:P75" si="13">AVERAGE(N59:O59)</f>
        <v>0.20266707440549264</v>
      </c>
      <c r="Q59" s="5">
        <f t="shared" ref="Q59:Q75" si="14">TTEST(K59:L59,N59:O59,2,2)</f>
        <v>0.38955879859756182</v>
      </c>
      <c r="R59" s="5">
        <f t="shared" ref="R59:R75" si="15">TTEST(F59:G59,N59:O59,2,2)</f>
        <v>0.4536064965030232</v>
      </c>
    </row>
    <row r="60" spans="1:19">
      <c r="A60" t="s">
        <v>67</v>
      </c>
      <c r="B60" t="s">
        <v>170</v>
      </c>
      <c r="C60" s="4">
        <v>0.58390580431564776</v>
      </c>
      <c r="D60" s="4">
        <v>1.5270862787441315</v>
      </c>
      <c r="E60" s="4">
        <f t="shared" si="8"/>
        <v>1.0554960415298895</v>
      </c>
      <c r="F60" s="4">
        <v>0.76656266966448217</v>
      </c>
      <c r="G60" s="4">
        <v>1.2683895157721832</v>
      </c>
      <c r="H60" s="4">
        <f t="shared" si="9"/>
        <v>1.0174760927183326</v>
      </c>
      <c r="I60" s="4">
        <f t="shared" si="10"/>
        <v>0.94973628772702234</v>
      </c>
      <c r="J60" s="4">
        <f t="shared" si="11"/>
        <v>0.78828714730061877</v>
      </c>
      <c r="K60" s="5">
        <v>0.79174495044864224</v>
      </c>
      <c r="L60" s="5">
        <v>1.0218290973724948</v>
      </c>
      <c r="M60" s="5">
        <f t="shared" si="12"/>
        <v>0.90678702391056853</v>
      </c>
      <c r="N60" s="5">
        <v>0.56654612318760378</v>
      </c>
      <c r="O60" s="5">
        <v>0.39471247808039711</v>
      </c>
      <c r="P60" s="5">
        <f t="shared" si="13"/>
        <v>0.48062930063400044</v>
      </c>
      <c r="Q60" s="5">
        <f t="shared" si="14"/>
        <v>9.7243329161643244E-2</v>
      </c>
      <c r="R60" s="5">
        <f t="shared" si="15"/>
        <v>0.18025087622040614</v>
      </c>
    </row>
    <row r="61" spans="1:19">
      <c r="A61" t="s">
        <v>68</v>
      </c>
      <c r="B61" t="s">
        <v>134</v>
      </c>
      <c r="C61" s="4">
        <v>0.47577509981275007</v>
      </c>
      <c r="D61" s="4">
        <v>0.98354709478435587</v>
      </c>
      <c r="E61" s="4">
        <f t="shared" si="8"/>
        <v>0.729661097298553</v>
      </c>
      <c r="F61" s="4">
        <v>0.49993217586814054</v>
      </c>
      <c r="G61" s="4">
        <v>0.83101382067832685</v>
      </c>
      <c r="H61" s="4">
        <f t="shared" si="9"/>
        <v>0.6654729982732337</v>
      </c>
      <c r="I61" s="4">
        <f t="shared" si="10"/>
        <v>0.85189966668865658</v>
      </c>
      <c r="J61" s="4">
        <f t="shared" si="11"/>
        <v>0.86488178728760912</v>
      </c>
      <c r="K61" s="5">
        <v>0.32601262665532327</v>
      </c>
      <c r="L61" s="5">
        <v>1.3545176407030746</v>
      </c>
      <c r="M61" s="5">
        <f t="shared" si="12"/>
        <v>0.84026513367919886</v>
      </c>
      <c r="N61" s="5">
        <v>0.20233790113842992</v>
      </c>
      <c r="O61" s="5">
        <v>0.53402276446171371</v>
      </c>
      <c r="P61" s="5">
        <f t="shared" si="13"/>
        <v>0.36818033280007179</v>
      </c>
      <c r="Q61" s="5">
        <f t="shared" si="14"/>
        <v>0.47441651276671226</v>
      </c>
      <c r="R61" s="5">
        <f t="shared" si="15"/>
        <v>0.33221802638636644</v>
      </c>
    </row>
    <row r="62" spans="1:19">
      <c r="A62" t="s">
        <v>69</v>
      </c>
      <c r="B62" t="s">
        <v>135</v>
      </c>
      <c r="C62" s="4">
        <v>0.4541489589121705</v>
      </c>
      <c r="D62" s="4">
        <v>1.2164924593385453</v>
      </c>
      <c r="E62" s="4">
        <f t="shared" si="8"/>
        <v>0.83532070912535794</v>
      </c>
      <c r="F62" s="4">
        <v>0.43327455241905516</v>
      </c>
      <c r="G62" s="4">
        <v>0.26242541705631373</v>
      </c>
      <c r="H62" s="4">
        <f t="shared" si="9"/>
        <v>0.34784998473768447</v>
      </c>
      <c r="I62" s="4">
        <f t="shared" si="10"/>
        <v>0.33835333441781368</v>
      </c>
      <c r="J62" s="4">
        <f t="shared" si="11"/>
        <v>0.31912620385265933</v>
      </c>
      <c r="K62" s="5">
        <v>0.2794393942759914</v>
      </c>
      <c r="L62" s="5">
        <v>0.38021547809209111</v>
      </c>
      <c r="M62" s="5">
        <f t="shared" si="12"/>
        <v>0.32982743618404126</v>
      </c>
      <c r="N62" s="5">
        <v>0</v>
      </c>
      <c r="O62" s="5">
        <v>0.23218381063552773</v>
      </c>
      <c r="P62" s="5">
        <f t="shared" si="13"/>
        <v>0.11609190531776387</v>
      </c>
      <c r="Q62" s="5">
        <f t="shared" si="14"/>
        <v>0.23330426432393581</v>
      </c>
      <c r="R62" s="5">
        <f t="shared" si="15"/>
        <v>0.24910899732817193</v>
      </c>
      <c r="S62" t="s">
        <v>97</v>
      </c>
    </row>
    <row r="63" spans="1:19">
      <c r="A63" t="s">
        <v>70</v>
      </c>
      <c r="B63" t="s">
        <v>136</v>
      </c>
      <c r="C63" s="4">
        <v>0.30276597260811366</v>
      </c>
      <c r="D63" s="4">
        <v>0.18117972798659188</v>
      </c>
      <c r="E63" s="4">
        <f t="shared" si="8"/>
        <v>0.24197285029735277</v>
      </c>
      <c r="F63" s="4">
        <v>0.16664405862271353</v>
      </c>
      <c r="G63" s="4">
        <v>0</v>
      </c>
      <c r="H63" s="4">
        <f t="shared" si="9"/>
        <v>8.3322029311356766E-2</v>
      </c>
      <c r="I63" s="4">
        <f t="shared" si="10"/>
        <v>0.26385329824743897</v>
      </c>
      <c r="J63" s="4">
        <f t="shared" si="11"/>
        <v>0.7109370183943533</v>
      </c>
      <c r="K63" s="5">
        <v>0</v>
      </c>
      <c r="L63" s="5">
        <v>0.33268854333057968</v>
      </c>
      <c r="M63" s="5">
        <f t="shared" si="12"/>
        <v>0.16634427166528984</v>
      </c>
      <c r="N63" s="5">
        <v>0.32374064182148787</v>
      </c>
      <c r="O63" s="5">
        <v>0</v>
      </c>
      <c r="P63" s="5">
        <f t="shared" si="13"/>
        <v>0.16187032091074394</v>
      </c>
      <c r="Q63" s="5">
        <f t="shared" si="14"/>
        <v>0.98637135646232665</v>
      </c>
      <c r="R63" s="5">
        <f t="shared" si="15"/>
        <v>0.70819636000725783</v>
      </c>
    </row>
    <row r="64" spans="1:19">
      <c r="A64" t="s">
        <v>71</v>
      </c>
      <c r="B64" t="s">
        <v>137</v>
      </c>
      <c r="C64" s="4">
        <v>0.25951369080695458</v>
      </c>
      <c r="D64" s="4">
        <v>0.36235945597318375</v>
      </c>
      <c r="E64" s="13">
        <f t="shared" si="8"/>
        <v>0.31093657339006919</v>
      </c>
      <c r="F64" s="4">
        <v>0.39994574069451244</v>
      </c>
      <c r="G64" s="4">
        <v>0.26242541705631373</v>
      </c>
      <c r="H64" s="4">
        <f t="shared" si="9"/>
        <v>0.33118557887541311</v>
      </c>
      <c r="I64" s="4">
        <f t="shared" si="10"/>
        <v>0.83551287006382835</v>
      </c>
      <c r="J64" s="13">
        <f t="shared" si="11"/>
        <v>2.6277470310716731E-2</v>
      </c>
      <c r="K64" s="5">
        <v>0</v>
      </c>
      <c r="L64" s="5">
        <v>0</v>
      </c>
      <c r="M64" s="13">
        <f t="shared" si="12"/>
        <v>0</v>
      </c>
      <c r="N64" s="5">
        <v>0</v>
      </c>
      <c r="O64" s="5">
        <v>0</v>
      </c>
      <c r="P64" s="5">
        <f t="shared" si="13"/>
        <v>0</v>
      </c>
      <c r="Q64" s="5" t="e">
        <f t="shared" si="14"/>
        <v>#DIV/0!</v>
      </c>
      <c r="R64" s="5">
        <f t="shared" si="15"/>
        <v>4.0504436797398548E-2</v>
      </c>
    </row>
    <row r="65" spans="1:19">
      <c r="A65" t="s">
        <v>72</v>
      </c>
      <c r="B65" t="s">
        <v>138</v>
      </c>
      <c r="C65" s="4">
        <v>0.21626140900579549</v>
      </c>
      <c r="D65" s="4">
        <v>3.0282897392044643</v>
      </c>
      <c r="E65" s="4">
        <f t="shared" si="8"/>
        <v>1.6222755741051298</v>
      </c>
      <c r="F65" s="4">
        <v>0.79989148138902488</v>
      </c>
      <c r="G65" s="4">
        <v>1.6182900718472681</v>
      </c>
      <c r="H65" s="4">
        <f t="shared" si="9"/>
        <v>1.2090907766181465</v>
      </c>
      <c r="I65" s="4">
        <f t="shared" si="10"/>
        <v>0.80433732104683819</v>
      </c>
      <c r="J65" s="4">
        <f t="shared" si="11"/>
        <v>0.69665016632400811</v>
      </c>
      <c r="K65" s="5">
        <v>0.41915909141398711</v>
      </c>
      <c r="L65" s="5">
        <v>1.4733349776068529</v>
      </c>
      <c r="M65" s="5">
        <f t="shared" si="12"/>
        <v>0.94624703451042003</v>
      </c>
      <c r="N65" s="5">
        <v>0</v>
      </c>
      <c r="O65" s="5">
        <v>0.20896542957197495</v>
      </c>
      <c r="P65" s="5">
        <f t="shared" si="13"/>
        <v>0.10448271478598747</v>
      </c>
      <c r="Q65" s="5">
        <f t="shared" si="14"/>
        <v>0.25772877394690175</v>
      </c>
      <c r="R65" s="5">
        <f t="shared" si="15"/>
        <v>0.12035217169775159</v>
      </c>
    </row>
    <row r="66" spans="1:19">
      <c r="A66" t="s">
        <v>73</v>
      </c>
      <c r="B66" t="s">
        <v>171</v>
      </c>
      <c r="C66" s="4">
        <v>0.21626140900579549</v>
      </c>
      <c r="D66" s="4">
        <v>0.23294536455418954</v>
      </c>
      <c r="E66" s="13">
        <f t="shared" si="8"/>
        <v>0.22460338677999253</v>
      </c>
      <c r="F66" s="4">
        <v>0.16664405862271353</v>
      </c>
      <c r="G66" s="4">
        <v>0.13121270852815686</v>
      </c>
      <c r="H66" s="4">
        <f t="shared" si="9"/>
        <v>0.1489283835754352</v>
      </c>
      <c r="I66" s="4">
        <f t="shared" si="10"/>
        <v>6.0902758199214757E-2</v>
      </c>
      <c r="J66" s="13">
        <f t="shared" si="11"/>
        <v>1.4445211500721312E-3</v>
      </c>
      <c r="K66" s="5">
        <v>0</v>
      </c>
      <c r="L66" s="5">
        <f>G66*1000000/42081401</f>
        <v>3.1180689190494597E-3</v>
      </c>
      <c r="M66" s="13">
        <f t="shared" si="12"/>
        <v>1.5590344595247298E-3</v>
      </c>
      <c r="N66" s="5">
        <v>0.20233790113842992</v>
      </c>
      <c r="O66" s="5">
        <v>9.2873524254211096E-2</v>
      </c>
      <c r="P66" s="5">
        <f t="shared" si="13"/>
        <v>0.1476057126963205</v>
      </c>
      <c r="Q66" s="5">
        <f t="shared" si="14"/>
        <v>0.11650135023824515</v>
      </c>
      <c r="R66" s="5">
        <f t="shared" si="15"/>
        <v>0.98374447513431729</v>
      </c>
    </row>
    <row r="67" spans="1:19">
      <c r="A67" t="s">
        <v>74</v>
      </c>
      <c r="B67" t="s">
        <v>139</v>
      </c>
      <c r="C67" s="4">
        <v>0.19463526810521592</v>
      </c>
      <c r="D67" s="4">
        <v>0.23294536455418954</v>
      </c>
      <c r="E67" s="4">
        <f t="shared" si="8"/>
        <v>0.21379031632970275</v>
      </c>
      <c r="F67" s="4">
        <v>0.16664405862271353</v>
      </c>
      <c r="G67" s="4">
        <v>0.26242541705631373</v>
      </c>
      <c r="H67" s="4">
        <f t="shared" si="9"/>
        <v>0.21453473783951363</v>
      </c>
      <c r="I67" s="4">
        <f t="shared" si="10"/>
        <v>0.98979518500570185</v>
      </c>
      <c r="J67" s="4">
        <f t="shared" si="11"/>
        <v>0.19331385883058128</v>
      </c>
      <c r="K67" s="5">
        <v>0</v>
      </c>
      <c r="L67" s="5">
        <v>0.14258080428453415</v>
      </c>
      <c r="M67" s="5">
        <f t="shared" si="12"/>
        <v>7.1290402142267076E-2</v>
      </c>
      <c r="N67" s="5">
        <v>0</v>
      </c>
      <c r="O67" s="5">
        <v>0.11609190531776387</v>
      </c>
      <c r="P67" s="5">
        <f t="shared" si="13"/>
        <v>5.8045952658881933E-2</v>
      </c>
      <c r="Q67" s="5">
        <f t="shared" si="14"/>
        <v>0.89865409464526391</v>
      </c>
      <c r="R67" s="5">
        <f t="shared" si="15"/>
        <v>0.17309781383978906</v>
      </c>
    </row>
    <row r="68" spans="1:19">
      <c r="A68" t="s">
        <v>75</v>
      </c>
      <c r="B68" t="s">
        <v>140</v>
      </c>
      <c r="C68" s="4">
        <v>0.19463526810521592</v>
      </c>
      <c r="D68" s="4">
        <v>0.41412509254078145</v>
      </c>
      <c r="E68" s="4">
        <f t="shared" si="8"/>
        <v>0.30438018032299868</v>
      </c>
      <c r="F68" s="4">
        <v>0.56658979931722597</v>
      </c>
      <c r="G68" s="4">
        <v>0.39363812558447059</v>
      </c>
      <c r="H68" s="4">
        <f t="shared" si="9"/>
        <v>0.48011396245084825</v>
      </c>
      <c r="I68" s="4">
        <f t="shared" si="10"/>
        <v>0.3354392490160053</v>
      </c>
      <c r="J68" s="4">
        <f t="shared" si="11"/>
        <v>0.78374852021048058</v>
      </c>
      <c r="K68" s="5">
        <v>0</v>
      </c>
      <c r="L68" s="5">
        <v>0.45150588023435817</v>
      </c>
      <c r="M68" s="5">
        <f t="shared" si="12"/>
        <v>0.22575294011717909</v>
      </c>
      <c r="N68" s="5">
        <v>0.12140274068305795</v>
      </c>
      <c r="O68" s="5"/>
      <c r="P68" s="5">
        <f t="shared" si="13"/>
        <v>0.12140274068305795</v>
      </c>
      <c r="Q68" s="5" t="e">
        <f t="shared" si="14"/>
        <v>#DIV/0!</v>
      </c>
      <c r="R68" s="5" t="e">
        <f t="shared" si="15"/>
        <v>#DIV/0!</v>
      </c>
    </row>
    <row r="69" spans="1:19">
      <c r="A69" t="s">
        <v>76</v>
      </c>
      <c r="B69" t="s">
        <v>141</v>
      </c>
      <c r="C69" s="4">
        <v>0.15138298630405683</v>
      </c>
      <c r="D69" s="4">
        <v>0.3882422742569826</v>
      </c>
      <c r="E69" s="12">
        <f t="shared" si="8"/>
        <v>0.26981263028051972</v>
      </c>
      <c r="F69" s="4">
        <v>0</v>
      </c>
      <c r="G69" s="4">
        <v>0.56858840362201313</v>
      </c>
      <c r="H69" s="4">
        <f t="shared" si="9"/>
        <v>0.28429420181100656</v>
      </c>
      <c r="I69" s="4">
        <f t="shared" si="10"/>
        <v>0.96676888556615648</v>
      </c>
      <c r="J69" s="12">
        <f t="shared" si="11"/>
        <v>1.5453615641087843E-2</v>
      </c>
      <c r="K69" s="5">
        <v>1.2109040418626293</v>
      </c>
      <c r="L69" s="5">
        <v>1.2119368364185403</v>
      </c>
      <c r="M69" s="12">
        <f t="shared" si="12"/>
        <v>1.2114204391405847</v>
      </c>
      <c r="N69" s="5">
        <v>1.2949625672859515</v>
      </c>
      <c r="O69" s="5"/>
      <c r="P69" s="5">
        <f t="shared" si="13"/>
        <v>1.2949625672859515</v>
      </c>
      <c r="Q69" s="5" t="e">
        <f t="shared" si="14"/>
        <v>#DIV/0!</v>
      </c>
      <c r="R69" s="5" t="e">
        <f t="shared" si="15"/>
        <v>#DIV/0!</v>
      </c>
    </row>
    <row r="70" spans="1:19">
      <c r="A70" t="s">
        <v>77</v>
      </c>
      <c r="B70" t="s">
        <v>142</v>
      </c>
      <c r="C70" s="4">
        <v>0.12975684540347729</v>
      </c>
      <c r="D70" s="4">
        <v>1.0094299130681548</v>
      </c>
      <c r="E70" s="4">
        <f t="shared" si="8"/>
        <v>0.56959337923581599</v>
      </c>
      <c r="F70" s="4">
        <v>0.56658979931722597</v>
      </c>
      <c r="G70" s="4">
        <v>0.43737569509385621</v>
      </c>
      <c r="H70" s="4">
        <f t="shared" si="9"/>
        <v>0.50198274720554115</v>
      </c>
      <c r="I70" s="4">
        <f t="shared" si="10"/>
        <v>0.8930757068586016</v>
      </c>
      <c r="J70" s="4">
        <f t="shared" si="11"/>
        <v>0.67561345169728781</v>
      </c>
      <c r="K70" s="5">
        <v>0</v>
      </c>
      <c r="L70" s="5">
        <v>0.61785015189964798</v>
      </c>
      <c r="M70" s="5">
        <f t="shared" si="12"/>
        <v>0.30892507594982399</v>
      </c>
      <c r="N70" s="5">
        <v>0</v>
      </c>
      <c r="O70" s="5">
        <v>0</v>
      </c>
      <c r="P70" s="5">
        <f t="shared" si="13"/>
        <v>0</v>
      </c>
      <c r="Q70" s="5">
        <f t="shared" si="14"/>
        <v>0.42264973081037416</v>
      </c>
      <c r="R70" s="5">
        <f t="shared" si="15"/>
        <v>1.6164111721438286E-2</v>
      </c>
    </row>
    <row r="71" spans="1:19">
      <c r="A71" t="s">
        <v>78</v>
      </c>
      <c r="B71" t="s">
        <v>143</v>
      </c>
      <c r="C71" s="4">
        <v>0.12975684540347729</v>
      </c>
      <c r="D71" s="4">
        <v>0.41412509254078145</v>
      </c>
      <c r="E71" s="4">
        <f t="shared" si="8"/>
        <v>0.27194096897212938</v>
      </c>
      <c r="F71" s="4">
        <v>0.19997287034725622</v>
      </c>
      <c r="G71" s="4">
        <v>0.83101382067832685</v>
      </c>
      <c r="H71" s="4">
        <f t="shared" si="9"/>
        <v>0.51549334551279158</v>
      </c>
      <c r="I71" s="4">
        <f t="shared" si="10"/>
        <v>0.55448653282607507</v>
      </c>
      <c r="J71" s="4">
        <f t="shared" si="11"/>
        <v>0.73310079429050956</v>
      </c>
      <c r="K71" s="5">
        <v>0.23286616189665948</v>
      </c>
      <c r="L71" s="5">
        <v>0.45150588023435817</v>
      </c>
      <c r="M71" s="5">
        <f t="shared" si="12"/>
        <v>0.34218602106550883</v>
      </c>
      <c r="N71" s="5">
        <v>0</v>
      </c>
      <c r="O71" s="5">
        <v>0.32505733488973881</v>
      </c>
      <c r="P71" s="5">
        <f t="shared" si="13"/>
        <v>0.16252866744486941</v>
      </c>
      <c r="Q71" s="5">
        <f t="shared" si="14"/>
        <v>0.45585743681099766</v>
      </c>
      <c r="R71" s="5">
        <f t="shared" si="15"/>
        <v>0.42477687961540389</v>
      </c>
    </row>
    <row r="72" spans="1:19">
      <c r="A72" t="s">
        <v>79</v>
      </c>
      <c r="B72" t="s">
        <v>172</v>
      </c>
      <c r="C72" s="4">
        <v>0.10813070450289775</v>
      </c>
      <c r="D72" s="4">
        <v>0.31059381940558606</v>
      </c>
      <c r="E72" s="4">
        <f t="shared" si="8"/>
        <v>0.2093622619542419</v>
      </c>
      <c r="F72" s="4">
        <v>0</v>
      </c>
      <c r="G72" s="4">
        <v>0.2186878475469281</v>
      </c>
      <c r="H72" s="4">
        <f t="shared" si="9"/>
        <v>0.10934392377346405</v>
      </c>
      <c r="I72" s="4">
        <f t="shared" si="10"/>
        <v>0.57122027814634435</v>
      </c>
      <c r="J72" s="4">
        <f t="shared" si="11"/>
        <v>0.60815810511313306</v>
      </c>
      <c r="K72" s="5">
        <v>0.23286616189665948</v>
      </c>
      <c r="L72" s="5">
        <v>0</v>
      </c>
      <c r="M72" s="5">
        <f t="shared" si="12"/>
        <v>0.11643308094832974</v>
      </c>
      <c r="N72" s="5">
        <v>0</v>
      </c>
      <c r="O72" s="5">
        <v>0</v>
      </c>
      <c r="P72" s="5">
        <f t="shared" si="13"/>
        <v>0</v>
      </c>
      <c r="Q72" s="5">
        <f t="shared" si="14"/>
        <v>0.42264973081037416</v>
      </c>
      <c r="R72" s="5">
        <f t="shared" si="15"/>
        <v>0.42264973081037416</v>
      </c>
    </row>
    <row r="73" spans="1:19">
      <c r="A73" t="s">
        <v>80</v>
      </c>
      <c r="B73" t="s">
        <v>144</v>
      </c>
      <c r="C73" s="4">
        <v>6.4878422701738644E-2</v>
      </c>
      <c r="D73" s="4">
        <v>0.18117972798659188</v>
      </c>
      <c r="E73" s="4">
        <f t="shared" si="8"/>
        <v>0.12302907534416527</v>
      </c>
      <c r="F73" s="4">
        <v>0.16664405862271353</v>
      </c>
      <c r="G73" s="4">
        <v>0.34990055607508497</v>
      </c>
      <c r="H73" s="4">
        <f t="shared" si="9"/>
        <v>0.25827230734889928</v>
      </c>
      <c r="I73" s="4">
        <f t="shared" si="10"/>
        <v>0.3388610950633919</v>
      </c>
      <c r="J73" s="4">
        <f t="shared" si="11"/>
        <v>0.73241805802654469</v>
      </c>
      <c r="K73" s="5">
        <v>0</v>
      </c>
      <c r="L73" s="5">
        <v>0.16634427166528984</v>
      </c>
      <c r="M73" s="5">
        <f t="shared" si="12"/>
        <v>8.3172135832644919E-2</v>
      </c>
      <c r="N73" s="5">
        <v>8.0935160455371968E-2</v>
      </c>
      <c r="O73" s="5">
        <v>0</v>
      </c>
      <c r="P73" s="5">
        <f t="shared" si="13"/>
        <v>4.0467580227685984E-2</v>
      </c>
      <c r="Q73" s="5">
        <f t="shared" si="14"/>
        <v>0.68965021903044876</v>
      </c>
      <c r="R73" s="5">
        <f t="shared" si="15"/>
        <v>0.16170411901471071</v>
      </c>
    </row>
    <row r="74" spans="1:19">
      <c r="A74" t="s">
        <v>81</v>
      </c>
      <c r="B74" t="s">
        <v>145</v>
      </c>
      <c r="C74" s="4">
        <v>0</v>
      </c>
      <c r="D74" s="4">
        <v>0</v>
      </c>
      <c r="E74" s="4">
        <f t="shared" si="8"/>
        <v>0</v>
      </c>
      <c r="F74" s="4">
        <v>1.7997558331253061</v>
      </c>
      <c r="G74" s="4">
        <v>0.26242541705631373</v>
      </c>
      <c r="H74" s="4">
        <f t="shared" si="9"/>
        <v>1.0310906250908098</v>
      </c>
      <c r="I74" s="4">
        <f t="shared" si="10"/>
        <v>0.31181672322757248</v>
      </c>
      <c r="J74" s="4">
        <f t="shared" si="11"/>
        <v>0.42264973081037416</v>
      </c>
      <c r="K74" s="5">
        <v>0</v>
      </c>
      <c r="L74" s="5">
        <v>0.21387120642680124</v>
      </c>
      <c r="M74" s="5">
        <f t="shared" si="12"/>
        <v>0.10693560321340062</v>
      </c>
      <c r="N74" s="5">
        <v>0.84981918478140561</v>
      </c>
      <c r="O74" s="5">
        <v>0.48758600233460819</v>
      </c>
      <c r="P74" s="5">
        <f t="shared" si="13"/>
        <v>0.66870259355800687</v>
      </c>
      <c r="Q74" s="5">
        <f t="shared" si="14"/>
        <v>0.11624109276322481</v>
      </c>
      <c r="R74" s="5">
        <f t="shared" si="15"/>
        <v>0.69136090289236751</v>
      </c>
    </row>
    <row r="75" spans="1:19">
      <c r="A75" t="s">
        <v>150</v>
      </c>
      <c r="B75" t="s">
        <v>173</v>
      </c>
      <c r="C75" s="4">
        <v>0</v>
      </c>
      <c r="D75" s="4">
        <v>1.5012034604603326</v>
      </c>
      <c r="E75" s="4">
        <f t="shared" si="8"/>
        <v>0.7506017302301663</v>
      </c>
      <c r="F75" s="4">
        <v>0.23330168207179894</v>
      </c>
      <c r="G75" s="4">
        <v>0.43737569509385621</v>
      </c>
      <c r="H75" s="4">
        <f t="shared" si="9"/>
        <v>0.33533868858282756</v>
      </c>
      <c r="I75" s="4">
        <f t="shared" si="10"/>
        <v>0.63856982870710266</v>
      </c>
      <c r="J75" s="4">
        <f t="shared" si="11"/>
        <v>0.50131745939747641</v>
      </c>
      <c r="K75" s="5">
        <v>0</v>
      </c>
      <c r="L75" s="5">
        <v>0.26139814118831262</v>
      </c>
      <c r="M75" s="5">
        <f t="shared" si="12"/>
        <v>0.13069907059415631</v>
      </c>
      <c r="N75" s="5">
        <v>0.20233790113842992</v>
      </c>
      <c r="O75" s="5">
        <v>0</v>
      </c>
      <c r="P75" s="5">
        <f t="shared" si="13"/>
        <v>0.10116895056921496</v>
      </c>
      <c r="Q75" s="5">
        <f t="shared" si="14"/>
        <v>0.8746593394755926</v>
      </c>
      <c r="R75" s="5">
        <f t="shared" si="15"/>
        <v>0.24472723002534358</v>
      </c>
    </row>
    <row r="76" spans="1:19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</row>
    <row r="77" spans="1:19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</row>
    <row r="78" spans="1:19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</row>
    <row r="79" spans="1:1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</row>
    <row r="80" spans="1:19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</row>
    <row r="81" spans="1:19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</row>
    <row r="82" spans="1:19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</row>
    <row r="83" spans="1:19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</row>
    <row r="84" spans="1:19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</row>
    <row r="85" spans="1:19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</row>
    <row r="86" spans="1:19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</row>
    <row r="87" spans="1:19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</row>
    <row r="88" spans="1:19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</row>
    <row r="89" spans="1:1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</row>
    <row r="90" spans="1:19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</row>
    <row r="91" spans="1:19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</row>
    <row r="92" spans="1:19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</row>
    <row r="93" spans="1:19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</row>
    <row r="94" spans="1:19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</row>
    <row r="95" spans="1:19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</row>
    <row r="96" spans="1:19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</row>
    <row r="97" spans="1:19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</row>
    <row r="98" spans="1:19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</row>
    <row r="99" spans="1:1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</row>
    <row r="100" spans="1:19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</row>
    <row r="101" spans="1:19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</row>
    <row r="102" spans="1:19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</row>
    <row r="103" spans="1:19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</row>
    <row r="104" spans="1:19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</row>
    <row r="105" spans="1:19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</row>
    <row r="106" spans="1:19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</row>
    <row r="107" spans="1:19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</row>
    <row r="108" spans="1:19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</row>
    <row r="109" spans="1:1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</row>
    <row r="110" spans="1:19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</row>
    <row r="111" spans="1:19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</row>
    <row r="112" spans="1:19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</row>
    <row r="113" spans="1:19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</row>
    <row r="114" spans="1:19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</row>
    <row r="115" spans="1:19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</row>
    <row r="116" spans="1:19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</row>
    <row r="117" spans="1:19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</row>
    <row r="118" spans="1:19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</row>
    <row r="119" spans="1: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</row>
    <row r="121" spans="1:19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</row>
    <row r="122" spans="1:19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</row>
    <row r="123" spans="1:19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</row>
    <row r="124" spans="1:19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</row>
    <row r="125" spans="1:19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</row>
    <row r="126" spans="1:19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</row>
    <row r="127" spans="1:19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</row>
    <row r="128" spans="1:19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</row>
    <row r="129" spans="1:1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</row>
    <row r="130" spans="1:19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</row>
    <row r="131" spans="1:19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</row>
    <row r="132" spans="1:19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</row>
    <row r="133" spans="1:19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</row>
    <row r="134" spans="1:19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</row>
    <row r="135" spans="1:19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</row>
    <row r="136" spans="1:19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:19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:19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:1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:19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</row>
    <row r="141" spans="1:19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</row>
    <row r="142" spans="1:19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</row>
    <row r="143" spans="1:19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</row>
    <row r="144" spans="1:19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</row>
    <row r="145" spans="1:19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</row>
    <row r="146" spans="1:19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</row>
    <row r="147" spans="1:19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</row>
    <row r="148" spans="1:19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</row>
    <row r="149" spans="1:1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</row>
    <row r="150" spans="1:19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</row>
    <row r="151" spans="1:19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</row>
    <row r="152" spans="1:19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</row>
    <row r="153" spans="1:19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</row>
    <row r="154" spans="1:19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</row>
    <row r="155" spans="1:19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</row>
    <row r="156" spans="1:19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</row>
    <row r="157" spans="1:19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</row>
    <row r="158" spans="1:19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</row>
    <row r="159" spans="1:1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</row>
    <row r="160" spans="1:19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</row>
    <row r="161" spans="1:19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</row>
    <row r="162" spans="1:19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</row>
    <row r="163" spans="1:19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</row>
    <row r="164" spans="1:19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</row>
    <row r="165" spans="1:19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</row>
    <row r="166" spans="1:19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</row>
    <row r="167" spans="1:19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</row>
    <row r="168" spans="1:19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</row>
    <row r="169" spans="1:1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</row>
    <row r="170" spans="1:19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</row>
    <row r="171" spans="1:19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</row>
  </sheetData>
  <mergeCells count="9">
    <mergeCell ref="A2:A4"/>
    <mergeCell ref="B2:B4"/>
    <mergeCell ref="C2:H2"/>
    <mergeCell ref="K2:P2"/>
    <mergeCell ref="S2:S4"/>
    <mergeCell ref="C3:E3"/>
    <mergeCell ref="F3:H3"/>
    <mergeCell ref="K3:M3"/>
    <mergeCell ref="N3:P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2019-10-28T03:18:40Z</dcterms:created>
  <dcterms:modified xsi:type="dcterms:W3CDTF">2020-07-24T09:21:56Z</dcterms:modified>
</cp:coreProperties>
</file>