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MyWork\Reviews\Game theory paper - Jakob\Alvar\"/>
    </mc:Choice>
  </mc:AlternateContent>
  <bookViews>
    <workbookView xWindow="30195" yWindow="495" windowWidth="37005" windowHeight="21105"/>
  </bookViews>
  <sheets>
    <sheet name="Dog Population Knobel 2005" sheetId="1" r:id="rId1"/>
    <sheet name="Urban Population WPP" sheetId="4" r:id="rId2"/>
    <sheet name="Population WPP mid Year" sheetId="2" r:id="rId3"/>
    <sheet name="Sheet1" sheetId="5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2" i="1"/>
  <c r="G2" i="1"/>
  <c r="H2" i="1" l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F2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  <c r="F3" i="1"/>
  <c r="E3" i="1"/>
  <c r="E2" i="1"/>
  <c r="D2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V51" i="2"/>
  <c r="U51" i="2"/>
  <c r="T51" i="2"/>
  <c r="S51" i="2"/>
  <c r="R51" i="2"/>
  <c r="Q51" i="2"/>
  <c r="K51" i="2"/>
  <c r="J51" i="2"/>
  <c r="I51" i="2"/>
  <c r="V49" i="2"/>
  <c r="U49" i="2"/>
  <c r="V48" i="2"/>
  <c r="U48" i="2"/>
  <c r="V47" i="2"/>
  <c r="U47" i="2"/>
  <c r="V46" i="2"/>
  <c r="U46" i="2"/>
  <c r="V45" i="2"/>
  <c r="U45" i="2"/>
  <c r="V44" i="2"/>
  <c r="U44" i="2"/>
  <c r="V43" i="2"/>
  <c r="U43" i="2"/>
  <c r="V42" i="2"/>
  <c r="U42" i="2"/>
  <c r="V41" i="2"/>
  <c r="U41" i="2"/>
  <c r="V40" i="2"/>
  <c r="U40" i="2"/>
  <c r="V39" i="2"/>
  <c r="U39" i="2"/>
  <c r="V38" i="2"/>
  <c r="U38" i="2"/>
  <c r="V37" i="2"/>
  <c r="U37" i="2"/>
  <c r="V36" i="2"/>
  <c r="U36" i="2"/>
  <c r="V35" i="2"/>
  <c r="U35" i="2"/>
  <c r="V34" i="2"/>
  <c r="U34" i="2"/>
  <c r="V33" i="2"/>
  <c r="U33" i="2"/>
  <c r="V32" i="2"/>
  <c r="U32" i="2"/>
  <c r="V31" i="2"/>
  <c r="U31" i="2"/>
  <c r="V30" i="2"/>
  <c r="U30" i="2"/>
  <c r="V29" i="2"/>
  <c r="U29" i="2"/>
  <c r="V28" i="2"/>
  <c r="U28" i="2"/>
  <c r="V27" i="2"/>
  <c r="U27" i="2"/>
  <c r="V26" i="2"/>
  <c r="U26" i="2"/>
  <c r="V25" i="2"/>
  <c r="U25" i="2"/>
  <c r="V24" i="2"/>
  <c r="U24" i="2"/>
  <c r="V23" i="2"/>
  <c r="U23" i="2"/>
  <c r="V22" i="2"/>
  <c r="U22" i="2"/>
  <c r="V21" i="2"/>
  <c r="U21" i="2"/>
  <c r="V20" i="2"/>
  <c r="U20" i="2"/>
  <c r="V19" i="2"/>
  <c r="U19" i="2"/>
  <c r="V18" i="2"/>
  <c r="U18" i="2"/>
  <c r="V17" i="2"/>
  <c r="U17" i="2"/>
  <c r="V16" i="2"/>
  <c r="U16" i="2"/>
  <c r="V15" i="2"/>
  <c r="U15" i="2"/>
  <c r="V14" i="2"/>
  <c r="U14" i="2"/>
  <c r="V13" i="2"/>
  <c r="U13" i="2"/>
  <c r="V12" i="2"/>
  <c r="U12" i="2"/>
  <c r="V11" i="2"/>
  <c r="U11" i="2"/>
  <c r="V10" i="2"/>
  <c r="U10" i="2"/>
  <c r="V9" i="2"/>
  <c r="U9" i="2"/>
  <c r="V8" i="2"/>
  <c r="U8" i="2"/>
  <c r="V7" i="2"/>
  <c r="U7" i="2"/>
  <c r="V6" i="2"/>
  <c r="U6" i="2"/>
  <c r="V5" i="2"/>
  <c r="U5" i="2"/>
  <c r="V4" i="2"/>
  <c r="U4" i="2"/>
  <c r="V3" i="2"/>
  <c r="U3" i="2"/>
  <c r="V2" i="2"/>
  <c r="U2" i="2"/>
  <c r="T2" i="2"/>
  <c r="E3" i="5"/>
  <c r="F3" i="5" s="1"/>
  <c r="G3" i="5" s="1"/>
  <c r="H3" i="5" s="1"/>
  <c r="I3" i="5" s="1"/>
  <c r="J3" i="5" s="1"/>
  <c r="K3" i="5" s="1"/>
  <c r="L3" i="5" s="1"/>
  <c r="M3" i="5" s="1"/>
  <c r="N3" i="5" s="1"/>
  <c r="O3" i="5" s="1"/>
  <c r="P3" i="5" s="1"/>
  <c r="Q3" i="5" s="1"/>
  <c r="R3" i="5" s="1"/>
  <c r="S3" i="5" s="1"/>
  <c r="T3" i="5" s="1"/>
  <c r="U3" i="5" s="1"/>
  <c r="V3" i="5" s="1"/>
  <c r="W3" i="5" s="1"/>
  <c r="X3" i="5" s="1"/>
  <c r="Y3" i="5" s="1"/>
  <c r="Z3" i="5" s="1"/>
  <c r="AA3" i="5" s="1"/>
  <c r="AB3" i="5" s="1"/>
  <c r="AC3" i="5" s="1"/>
  <c r="AD3" i="5" s="1"/>
  <c r="AE3" i="5" s="1"/>
  <c r="AF3" i="5" s="1"/>
  <c r="AG3" i="5" s="1"/>
  <c r="D3" i="5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4" i="2"/>
  <c r="T3" i="2"/>
  <c r="S49" i="2"/>
  <c r="R49" i="2"/>
  <c r="Q49" i="2"/>
  <c r="S48" i="2"/>
  <c r="R48" i="2"/>
  <c r="Q48" i="2"/>
  <c r="S47" i="2"/>
  <c r="R47" i="2"/>
  <c r="Q47" i="2"/>
  <c r="S46" i="2"/>
  <c r="R46" i="2"/>
  <c r="Q46" i="2"/>
  <c r="S45" i="2"/>
  <c r="R45" i="2"/>
  <c r="Q45" i="2"/>
  <c r="S44" i="2"/>
  <c r="R44" i="2"/>
  <c r="Q44" i="2"/>
  <c r="S43" i="2"/>
  <c r="R43" i="2"/>
  <c r="Q43" i="2"/>
  <c r="S42" i="2"/>
  <c r="R42" i="2"/>
  <c r="Q42" i="2"/>
  <c r="S41" i="2"/>
  <c r="R41" i="2"/>
  <c r="Q41" i="2"/>
  <c r="S40" i="2"/>
  <c r="R40" i="2"/>
  <c r="Q40" i="2"/>
  <c r="S39" i="2"/>
  <c r="R39" i="2"/>
  <c r="Q39" i="2"/>
  <c r="S38" i="2"/>
  <c r="R38" i="2"/>
  <c r="Q38" i="2"/>
  <c r="S37" i="2"/>
  <c r="R37" i="2"/>
  <c r="Q37" i="2"/>
  <c r="S36" i="2"/>
  <c r="R36" i="2"/>
  <c r="Q36" i="2"/>
  <c r="S35" i="2"/>
  <c r="R35" i="2"/>
  <c r="Q35" i="2"/>
  <c r="S34" i="2"/>
  <c r="R34" i="2"/>
  <c r="Q34" i="2"/>
  <c r="S33" i="2"/>
  <c r="R33" i="2"/>
  <c r="Q33" i="2"/>
  <c r="S32" i="2"/>
  <c r="R32" i="2"/>
  <c r="Q32" i="2"/>
  <c r="S31" i="2"/>
  <c r="R31" i="2"/>
  <c r="Q31" i="2"/>
  <c r="S30" i="2"/>
  <c r="R30" i="2"/>
  <c r="Q30" i="2"/>
  <c r="S29" i="2"/>
  <c r="R29" i="2"/>
  <c r="Q29" i="2"/>
  <c r="S28" i="2"/>
  <c r="R28" i="2"/>
  <c r="Q28" i="2"/>
  <c r="S27" i="2"/>
  <c r="R27" i="2"/>
  <c r="Q27" i="2"/>
  <c r="S26" i="2"/>
  <c r="R26" i="2"/>
  <c r="Q26" i="2"/>
  <c r="S25" i="2"/>
  <c r="R25" i="2"/>
  <c r="Q25" i="2"/>
  <c r="S24" i="2"/>
  <c r="R24" i="2"/>
  <c r="Q24" i="2"/>
  <c r="S23" i="2"/>
  <c r="R23" i="2"/>
  <c r="Q23" i="2"/>
  <c r="S22" i="2"/>
  <c r="R22" i="2"/>
  <c r="Q22" i="2"/>
  <c r="S21" i="2"/>
  <c r="R21" i="2"/>
  <c r="Q21" i="2"/>
  <c r="S20" i="2"/>
  <c r="R20" i="2"/>
  <c r="Q20" i="2"/>
  <c r="S19" i="2"/>
  <c r="R19" i="2"/>
  <c r="Q19" i="2"/>
  <c r="S18" i="2"/>
  <c r="R18" i="2"/>
  <c r="Q18" i="2"/>
  <c r="S17" i="2"/>
  <c r="R17" i="2"/>
  <c r="Q17" i="2"/>
  <c r="S16" i="2"/>
  <c r="R16" i="2"/>
  <c r="Q16" i="2"/>
  <c r="S15" i="2"/>
  <c r="R15" i="2"/>
  <c r="Q15" i="2"/>
  <c r="S14" i="2"/>
  <c r="R14" i="2"/>
  <c r="Q14" i="2"/>
  <c r="S13" i="2"/>
  <c r="R13" i="2"/>
  <c r="Q13" i="2"/>
  <c r="S12" i="2"/>
  <c r="R12" i="2"/>
  <c r="Q12" i="2"/>
  <c r="S11" i="2"/>
  <c r="R11" i="2"/>
  <c r="Q11" i="2"/>
  <c r="S10" i="2"/>
  <c r="R10" i="2"/>
  <c r="Q10" i="2"/>
  <c r="S9" i="2"/>
  <c r="R9" i="2"/>
  <c r="Q9" i="2"/>
  <c r="S8" i="2"/>
  <c r="R8" i="2"/>
  <c r="Q8" i="2"/>
  <c r="S7" i="2"/>
  <c r="R7" i="2"/>
  <c r="Q7" i="2"/>
  <c r="S6" i="2"/>
  <c r="R6" i="2"/>
  <c r="Q6" i="2"/>
  <c r="S5" i="2"/>
  <c r="R5" i="2"/>
  <c r="Q5" i="2"/>
  <c r="S4" i="2"/>
  <c r="R4" i="2"/>
  <c r="Q4" i="2"/>
  <c r="S3" i="2"/>
  <c r="R3" i="2"/>
  <c r="Q3" i="2"/>
  <c r="S2" i="2"/>
  <c r="R2" i="2"/>
  <c r="Q2" i="2"/>
  <c r="I2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13" i="2"/>
  <c r="J13" i="2"/>
  <c r="I13" i="2"/>
  <c r="K12" i="2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K7" i="2"/>
  <c r="J7" i="2"/>
  <c r="I7" i="2"/>
  <c r="K6" i="2"/>
  <c r="J6" i="2"/>
  <c r="I6" i="2"/>
  <c r="K5" i="2"/>
  <c r="J5" i="2"/>
  <c r="I5" i="2"/>
  <c r="K4" i="2"/>
  <c r="J4" i="2"/>
  <c r="I4" i="2"/>
  <c r="K3" i="2"/>
  <c r="J3" i="2"/>
  <c r="I3" i="2"/>
  <c r="G2" i="2"/>
  <c r="J2" i="2" s="1"/>
  <c r="N38" i="2"/>
  <c r="P38" i="2" s="1"/>
  <c r="F41" i="2"/>
  <c r="H41" i="2" s="1"/>
  <c r="F26" i="2"/>
  <c r="H26" i="2" s="1"/>
  <c r="F14" i="2"/>
  <c r="H14" i="2" s="1"/>
  <c r="E49" i="2"/>
  <c r="G49" i="2" s="1"/>
  <c r="E48" i="2"/>
  <c r="F48" i="2" s="1"/>
  <c r="H48" i="2" s="1"/>
  <c r="E47" i="2"/>
  <c r="G47" i="2" s="1"/>
  <c r="E46" i="2"/>
  <c r="G46" i="2" s="1"/>
  <c r="E45" i="2"/>
  <c r="G45" i="2" s="1"/>
  <c r="E44" i="2"/>
  <c r="G44" i="2" s="1"/>
  <c r="E43" i="2"/>
  <c r="G43" i="2" s="1"/>
  <c r="E42" i="2"/>
  <c r="F42" i="2" s="1"/>
  <c r="H42" i="2" s="1"/>
  <c r="E41" i="2"/>
  <c r="G41" i="2" s="1"/>
  <c r="E40" i="2"/>
  <c r="F40" i="2" s="1"/>
  <c r="H40" i="2" s="1"/>
  <c r="E39" i="2"/>
  <c r="G39" i="2" s="1"/>
  <c r="E38" i="2"/>
  <c r="G38" i="2" s="1"/>
  <c r="E37" i="2"/>
  <c r="G37" i="2" s="1"/>
  <c r="E36" i="2"/>
  <c r="G36" i="2" s="1"/>
  <c r="E35" i="2"/>
  <c r="G35" i="2" s="1"/>
  <c r="E34" i="2"/>
  <c r="F34" i="2" s="1"/>
  <c r="H34" i="2" s="1"/>
  <c r="E33" i="2"/>
  <c r="G33" i="2" s="1"/>
  <c r="E32" i="2"/>
  <c r="F32" i="2" s="1"/>
  <c r="H32" i="2" s="1"/>
  <c r="E31" i="2"/>
  <c r="G31" i="2" s="1"/>
  <c r="E30" i="2"/>
  <c r="F30" i="2" s="1"/>
  <c r="H30" i="2" s="1"/>
  <c r="E29" i="2"/>
  <c r="G29" i="2" s="1"/>
  <c r="E28" i="2"/>
  <c r="F28" i="2" s="1"/>
  <c r="H28" i="2" s="1"/>
  <c r="E27" i="2"/>
  <c r="G27" i="2" s="1"/>
  <c r="E26" i="2"/>
  <c r="G26" i="2" s="1"/>
  <c r="E25" i="2"/>
  <c r="G25" i="2" s="1"/>
  <c r="E24" i="2"/>
  <c r="F24" i="2" s="1"/>
  <c r="H24" i="2" s="1"/>
  <c r="E23" i="2"/>
  <c r="G23" i="2" s="1"/>
  <c r="E22" i="2"/>
  <c r="G22" i="2" s="1"/>
  <c r="E21" i="2"/>
  <c r="G21" i="2" s="1"/>
  <c r="E20" i="2"/>
  <c r="G20" i="2" s="1"/>
  <c r="E19" i="2"/>
  <c r="G19" i="2" s="1"/>
  <c r="E18" i="2"/>
  <c r="F18" i="2" s="1"/>
  <c r="H18" i="2" s="1"/>
  <c r="E17" i="2"/>
  <c r="G17" i="2" s="1"/>
  <c r="E16" i="2"/>
  <c r="F16" i="2" s="1"/>
  <c r="H16" i="2" s="1"/>
  <c r="E15" i="2"/>
  <c r="G15" i="2" s="1"/>
  <c r="E14" i="2"/>
  <c r="G14" i="2" s="1"/>
  <c r="E13" i="2"/>
  <c r="G13" i="2" s="1"/>
  <c r="E12" i="2"/>
  <c r="G12" i="2" s="1"/>
  <c r="E11" i="2"/>
  <c r="G11" i="2" s="1"/>
  <c r="E10" i="2"/>
  <c r="G10" i="2" s="1"/>
  <c r="E9" i="2"/>
  <c r="G9" i="2" s="1"/>
  <c r="E8" i="2"/>
  <c r="F8" i="2" s="1"/>
  <c r="H8" i="2" s="1"/>
  <c r="E7" i="2"/>
  <c r="G7" i="2" s="1"/>
  <c r="E6" i="2"/>
  <c r="G6" i="2" s="1"/>
  <c r="E5" i="2"/>
  <c r="G5" i="2" s="1"/>
  <c r="E4" i="2"/>
  <c r="F4" i="2" s="1"/>
  <c r="H4" i="2" s="1"/>
  <c r="E3" i="2"/>
  <c r="G3" i="2" s="1"/>
  <c r="E2" i="2"/>
  <c r="F2" i="2" s="1"/>
  <c r="H2" i="2" s="1"/>
  <c r="M49" i="2"/>
  <c r="O49" i="2" s="1"/>
  <c r="M48" i="2"/>
  <c r="N48" i="2" s="1"/>
  <c r="P48" i="2" s="1"/>
  <c r="M47" i="2"/>
  <c r="O47" i="2" s="1"/>
  <c r="M46" i="2"/>
  <c r="O46" i="2" s="1"/>
  <c r="M45" i="2"/>
  <c r="O45" i="2" s="1"/>
  <c r="M44" i="2"/>
  <c r="O44" i="2" s="1"/>
  <c r="M43" i="2"/>
  <c r="O43" i="2" s="1"/>
  <c r="M42" i="2"/>
  <c r="O42" i="2" s="1"/>
  <c r="M41" i="2"/>
  <c r="O41" i="2" s="1"/>
  <c r="M40" i="2"/>
  <c r="N40" i="2" s="1"/>
  <c r="P40" i="2" s="1"/>
  <c r="M39" i="2"/>
  <c r="O39" i="2" s="1"/>
  <c r="M38" i="2"/>
  <c r="O38" i="2" s="1"/>
  <c r="M37" i="2"/>
  <c r="O37" i="2" s="1"/>
  <c r="M36" i="2"/>
  <c r="O36" i="2" s="1"/>
  <c r="M35" i="2"/>
  <c r="O35" i="2" s="1"/>
  <c r="M34" i="2"/>
  <c r="O34" i="2" s="1"/>
  <c r="M33" i="2"/>
  <c r="O33" i="2" s="1"/>
  <c r="M32" i="2"/>
  <c r="N32" i="2" s="1"/>
  <c r="P32" i="2" s="1"/>
  <c r="M31" i="2"/>
  <c r="O31" i="2" s="1"/>
  <c r="M30" i="2"/>
  <c r="O30" i="2" s="1"/>
  <c r="M29" i="2"/>
  <c r="O29" i="2" s="1"/>
  <c r="M28" i="2"/>
  <c r="O28" i="2" s="1"/>
  <c r="M27" i="2"/>
  <c r="O27" i="2" s="1"/>
  <c r="M26" i="2"/>
  <c r="O26" i="2" s="1"/>
  <c r="M25" i="2"/>
  <c r="O25" i="2" s="1"/>
  <c r="M24" i="2"/>
  <c r="N24" i="2" s="1"/>
  <c r="P24" i="2" s="1"/>
  <c r="M23" i="2"/>
  <c r="O23" i="2" s="1"/>
  <c r="M22" i="2"/>
  <c r="O22" i="2" s="1"/>
  <c r="M21" i="2"/>
  <c r="O21" i="2" s="1"/>
  <c r="M20" i="2"/>
  <c r="O20" i="2" s="1"/>
  <c r="M19" i="2"/>
  <c r="O19" i="2" s="1"/>
  <c r="M18" i="2"/>
  <c r="O18" i="2" s="1"/>
  <c r="M17" i="2"/>
  <c r="O17" i="2" s="1"/>
  <c r="M16" i="2"/>
  <c r="N16" i="2" s="1"/>
  <c r="P16" i="2" s="1"/>
  <c r="M15" i="2"/>
  <c r="O15" i="2" s="1"/>
  <c r="M14" i="2"/>
  <c r="O14" i="2" s="1"/>
  <c r="M13" i="2"/>
  <c r="O13" i="2" s="1"/>
  <c r="M12" i="2"/>
  <c r="N12" i="2" s="1"/>
  <c r="P12" i="2" s="1"/>
  <c r="M11" i="2"/>
  <c r="O11" i="2" s="1"/>
  <c r="M10" i="2"/>
  <c r="O10" i="2" s="1"/>
  <c r="M9" i="2"/>
  <c r="O9" i="2" s="1"/>
  <c r="M8" i="2"/>
  <c r="N8" i="2" s="1"/>
  <c r="P8" i="2" s="1"/>
  <c r="M7" i="2"/>
  <c r="O7" i="2" s="1"/>
  <c r="M6" i="2"/>
  <c r="O6" i="2" s="1"/>
  <c r="M5" i="2"/>
  <c r="O5" i="2" s="1"/>
  <c r="M4" i="2"/>
  <c r="N4" i="2" s="1"/>
  <c r="P4" i="2" s="1"/>
  <c r="M3" i="2"/>
  <c r="O3" i="2" s="1"/>
  <c r="M2" i="2"/>
  <c r="O2" i="2" s="1"/>
  <c r="F9" i="2" l="1"/>
  <c r="H9" i="2" s="1"/>
  <c r="F23" i="2"/>
  <c r="H23" i="2" s="1"/>
  <c r="F38" i="2"/>
  <c r="H38" i="2" s="1"/>
  <c r="N5" i="2"/>
  <c r="P5" i="2" s="1"/>
  <c r="N21" i="2"/>
  <c r="P21" i="2" s="1"/>
  <c r="N34" i="2"/>
  <c r="P34" i="2" s="1"/>
  <c r="N47" i="2"/>
  <c r="P47" i="2" s="1"/>
  <c r="G18" i="2"/>
  <c r="G42" i="2"/>
  <c r="O24" i="2"/>
  <c r="F10" i="2"/>
  <c r="H10" i="2" s="1"/>
  <c r="F25" i="2"/>
  <c r="H25" i="2" s="1"/>
  <c r="F39" i="2"/>
  <c r="H39" i="2" s="1"/>
  <c r="N6" i="2"/>
  <c r="P6" i="2" s="1"/>
  <c r="N22" i="2"/>
  <c r="P22" i="2" s="1"/>
  <c r="N37" i="2"/>
  <c r="P37" i="2" s="1"/>
  <c r="N49" i="2"/>
  <c r="P49" i="2" s="1"/>
  <c r="N7" i="2"/>
  <c r="P7" i="2" s="1"/>
  <c r="N23" i="2"/>
  <c r="P23" i="2" s="1"/>
  <c r="G48" i="2"/>
  <c r="O32" i="2"/>
  <c r="F15" i="2"/>
  <c r="H15" i="2" s="1"/>
  <c r="F29" i="2"/>
  <c r="H29" i="2" s="1"/>
  <c r="N9" i="2"/>
  <c r="P9" i="2" s="1"/>
  <c r="N25" i="2"/>
  <c r="P25" i="2" s="1"/>
  <c r="N39" i="2"/>
  <c r="P39" i="2" s="1"/>
  <c r="F17" i="2"/>
  <c r="H17" i="2" s="1"/>
  <c r="F31" i="2"/>
  <c r="H31" i="2" s="1"/>
  <c r="F45" i="2"/>
  <c r="H45" i="2" s="1"/>
  <c r="N13" i="2"/>
  <c r="P13" i="2" s="1"/>
  <c r="N29" i="2"/>
  <c r="P29" i="2" s="1"/>
  <c r="N41" i="2"/>
  <c r="P41" i="2" s="1"/>
  <c r="G8" i="2"/>
  <c r="G32" i="2"/>
  <c r="O8" i="2"/>
  <c r="F5" i="2"/>
  <c r="H5" i="2" s="1"/>
  <c r="F33" i="2"/>
  <c r="H33" i="2" s="1"/>
  <c r="F46" i="2"/>
  <c r="H46" i="2" s="1"/>
  <c r="N14" i="2"/>
  <c r="P14" i="2" s="1"/>
  <c r="N30" i="2"/>
  <c r="P30" i="2" s="1"/>
  <c r="N42" i="2"/>
  <c r="P42" i="2" s="1"/>
  <c r="G34" i="2"/>
  <c r="F6" i="2"/>
  <c r="H6" i="2" s="1"/>
  <c r="F21" i="2"/>
  <c r="H21" i="2" s="1"/>
  <c r="F47" i="2"/>
  <c r="H47" i="2" s="1"/>
  <c r="N15" i="2"/>
  <c r="P15" i="2" s="1"/>
  <c r="N31" i="2"/>
  <c r="P31" i="2" s="1"/>
  <c r="N45" i="2"/>
  <c r="P45" i="2" s="1"/>
  <c r="O16" i="2"/>
  <c r="K2" i="2"/>
  <c r="F7" i="2"/>
  <c r="H7" i="2" s="1"/>
  <c r="F22" i="2"/>
  <c r="H22" i="2" s="1"/>
  <c r="F37" i="2"/>
  <c r="H37" i="2" s="1"/>
  <c r="F49" i="2"/>
  <c r="H49" i="2" s="1"/>
  <c r="N17" i="2"/>
  <c r="P17" i="2" s="1"/>
  <c r="N33" i="2"/>
  <c r="P33" i="2" s="1"/>
  <c r="N46" i="2"/>
  <c r="P46" i="2" s="1"/>
  <c r="G16" i="2"/>
  <c r="G40" i="2"/>
  <c r="N2" i="2"/>
  <c r="P2" i="2" s="1"/>
  <c r="N10" i="2"/>
  <c r="P10" i="2" s="1"/>
  <c r="N18" i="2"/>
  <c r="P18" i="2" s="1"/>
  <c r="N26" i="2"/>
  <c r="P26" i="2" s="1"/>
  <c r="G30" i="2"/>
  <c r="F13" i="2"/>
  <c r="H13" i="2" s="1"/>
  <c r="G28" i="2"/>
  <c r="O4" i="2"/>
  <c r="F3" i="2"/>
  <c r="H3" i="2" s="1"/>
  <c r="F11" i="2"/>
  <c r="H11" i="2" s="1"/>
  <c r="F19" i="2"/>
  <c r="H19" i="2" s="1"/>
  <c r="F27" i="2"/>
  <c r="H27" i="2" s="1"/>
  <c r="F35" i="2"/>
  <c r="H35" i="2" s="1"/>
  <c r="F43" i="2"/>
  <c r="H43" i="2" s="1"/>
  <c r="N3" i="2"/>
  <c r="P3" i="2" s="1"/>
  <c r="N11" i="2"/>
  <c r="P11" i="2" s="1"/>
  <c r="N19" i="2"/>
  <c r="P19" i="2" s="1"/>
  <c r="N27" i="2"/>
  <c r="P27" i="2" s="1"/>
  <c r="N35" i="2"/>
  <c r="P35" i="2" s="1"/>
  <c r="N43" i="2"/>
  <c r="P43" i="2" s="1"/>
  <c r="G4" i="2"/>
  <c r="G24" i="2"/>
  <c r="O12" i="2"/>
  <c r="F12" i="2"/>
  <c r="H12" i="2" s="1"/>
  <c r="F20" i="2"/>
  <c r="H20" i="2" s="1"/>
  <c r="F36" i="2"/>
  <c r="H36" i="2" s="1"/>
  <c r="F44" i="2"/>
  <c r="H44" i="2" s="1"/>
  <c r="N20" i="2"/>
  <c r="P20" i="2" s="1"/>
  <c r="N28" i="2"/>
  <c r="P28" i="2" s="1"/>
  <c r="N36" i="2"/>
  <c r="P36" i="2" s="1"/>
  <c r="N44" i="2"/>
  <c r="P44" i="2" s="1"/>
  <c r="O40" i="2"/>
  <c r="O48" i="2"/>
</calcChain>
</file>

<file path=xl/sharedStrings.xml><?xml version="1.0" encoding="utf-8"?>
<sst xmlns="http://schemas.openxmlformats.org/spreadsheetml/2006/main" count="475" uniqueCount="193">
  <si>
    <t>Country Code</t>
  </si>
  <si>
    <t>Country</t>
  </si>
  <si>
    <t>DZA</t>
  </si>
  <si>
    <t>Algeria</t>
  </si>
  <si>
    <t>AGO</t>
  </si>
  <si>
    <t>Angola</t>
  </si>
  <si>
    <t>BEN</t>
  </si>
  <si>
    <t>Benin</t>
  </si>
  <si>
    <t>BWA</t>
  </si>
  <si>
    <t>Botswana</t>
  </si>
  <si>
    <t>BFA</t>
  </si>
  <si>
    <t>Burkina_Faso</t>
  </si>
  <si>
    <t>BDI</t>
  </si>
  <si>
    <t>Burundi</t>
  </si>
  <si>
    <t>CMR</t>
  </si>
  <si>
    <t>Cameroon</t>
  </si>
  <si>
    <t>CAF</t>
  </si>
  <si>
    <t>Central_African_Republic</t>
  </si>
  <si>
    <t>TCD</t>
  </si>
  <si>
    <t>Chad</t>
  </si>
  <si>
    <t>COD</t>
  </si>
  <si>
    <t>Democratic_Republic_of_the_Congo</t>
  </si>
  <si>
    <t>COG</t>
  </si>
  <si>
    <t>Congo</t>
  </si>
  <si>
    <t>CIV</t>
  </si>
  <si>
    <t>Cote_dIvoire</t>
  </si>
  <si>
    <t>DJI</t>
  </si>
  <si>
    <t>Djibouti</t>
  </si>
  <si>
    <t>EGY</t>
  </si>
  <si>
    <t>Egypt</t>
  </si>
  <si>
    <t>GNQ</t>
  </si>
  <si>
    <t>Equatorial_Guinea</t>
  </si>
  <si>
    <t>ERI</t>
  </si>
  <si>
    <t>Eritrea</t>
  </si>
  <si>
    <t>SWZ</t>
  </si>
  <si>
    <t>Eswatini</t>
  </si>
  <si>
    <t>ETH</t>
  </si>
  <si>
    <t>Ethiopia</t>
  </si>
  <si>
    <t>GAB</t>
  </si>
  <si>
    <t>Gabon</t>
  </si>
  <si>
    <t>GMB</t>
  </si>
  <si>
    <t>Gambia</t>
  </si>
  <si>
    <t>GHA</t>
  </si>
  <si>
    <t>Ghana</t>
  </si>
  <si>
    <t>GIN</t>
  </si>
  <si>
    <t>Guinea</t>
  </si>
  <si>
    <t>GNB</t>
  </si>
  <si>
    <t>Guinea_Bissau</t>
  </si>
  <si>
    <t>KEN</t>
  </si>
  <si>
    <t>Kenya</t>
  </si>
  <si>
    <t>LSO</t>
  </si>
  <si>
    <t>Lesotho</t>
  </si>
  <si>
    <t>LBR</t>
  </si>
  <si>
    <t>Liberia</t>
  </si>
  <si>
    <t>LBY</t>
  </si>
  <si>
    <t>Libya</t>
  </si>
  <si>
    <t>MWI</t>
  </si>
  <si>
    <t>Malawi</t>
  </si>
  <si>
    <t>MLI</t>
  </si>
  <si>
    <t>Mali</t>
  </si>
  <si>
    <t>MRT</t>
  </si>
  <si>
    <t>Mauritania</t>
  </si>
  <si>
    <t>MAR</t>
  </si>
  <si>
    <t>Morocco</t>
  </si>
  <si>
    <t>MOZ</t>
  </si>
  <si>
    <t>Mozambique</t>
  </si>
  <si>
    <t>NAM</t>
  </si>
  <si>
    <t>Namibia</t>
  </si>
  <si>
    <t>NER</t>
  </si>
  <si>
    <t>Niger</t>
  </si>
  <si>
    <t>NGA</t>
  </si>
  <si>
    <t>Nigeria</t>
  </si>
  <si>
    <t>RWA</t>
  </si>
  <si>
    <t>Rwanda</t>
  </si>
  <si>
    <t>SEN</t>
  </si>
  <si>
    <t>Senegal</t>
  </si>
  <si>
    <t>SLE</t>
  </si>
  <si>
    <t>Sierra_Leone</t>
  </si>
  <si>
    <t>SOM</t>
  </si>
  <si>
    <t>Somalia</t>
  </si>
  <si>
    <t>ZAF</t>
  </si>
  <si>
    <t>South_Africa</t>
  </si>
  <si>
    <t>SSD</t>
  </si>
  <si>
    <t>South_Sudan</t>
  </si>
  <si>
    <t>SDN</t>
  </si>
  <si>
    <t>Sudan</t>
  </si>
  <si>
    <t>TZA</t>
  </si>
  <si>
    <t>United_Republic_of_Tanzania</t>
  </si>
  <si>
    <t>TGO</t>
  </si>
  <si>
    <t>Togo</t>
  </si>
  <si>
    <t>TUN</t>
  </si>
  <si>
    <t>Tunisia</t>
  </si>
  <si>
    <t>UGA</t>
  </si>
  <si>
    <t>Uganda</t>
  </si>
  <si>
    <t>ZMB</t>
  </si>
  <si>
    <t>Zambia</t>
  </si>
  <si>
    <t>ZWE</t>
  </si>
  <si>
    <t>Zimbabwe</t>
  </si>
  <si>
    <t>iso_a2</t>
  </si>
  <si>
    <t>DZ</t>
  </si>
  <si>
    <t>AO</t>
  </si>
  <si>
    <t>BJ</t>
  </si>
  <si>
    <t>BW</t>
  </si>
  <si>
    <t>BF</t>
  </si>
  <si>
    <t>BI</t>
  </si>
  <si>
    <t>CM</t>
  </si>
  <si>
    <t>CF</t>
  </si>
  <si>
    <t>TD</t>
  </si>
  <si>
    <t>CD</t>
  </si>
  <si>
    <t>CG</t>
  </si>
  <si>
    <t>CI</t>
  </si>
  <si>
    <t>DJ</t>
  </si>
  <si>
    <t>EG</t>
  </si>
  <si>
    <t>GQ</t>
  </si>
  <si>
    <t>ER</t>
  </si>
  <si>
    <t>SZ</t>
  </si>
  <si>
    <t>ET</t>
  </si>
  <si>
    <t>GA</t>
  </si>
  <si>
    <t>GM</t>
  </si>
  <si>
    <t>GH</t>
  </si>
  <si>
    <t>GN</t>
  </si>
  <si>
    <t>GW</t>
  </si>
  <si>
    <t>KE</t>
  </si>
  <si>
    <t>LS</t>
  </si>
  <si>
    <t>LR</t>
  </si>
  <si>
    <t>LY</t>
  </si>
  <si>
    <t>MW</t>
  </si>
  <si>
    <t>ML</t>
  </si>
  <si>
    <t>MR</t>
  </si>
  <si>
    <t>MA</t>
  </si>
  <si>
    <t>MZ</t>
  </si>
  <si>
    <t>NA</t>
  </si>
  <si>
    <t>NE</t>
  </si>
  <si>
    <t>NG</t>
  </si>
  <si>
    <t>RW</t>
  </si>
  <si>
    <t>SN</t>
  </si>
  <si>
    <t>SL</t>
  </si>
  <si>
    <t>SO</t>
  </si>
  <si>
    <t>ZA</t>
  </si>
  <si>
    <t>SS</t>
  </si>
  <si>
    <t>SD</t>
  </si>
  <si>
    <t>TZ</t>
  </si>
  <si>
    <t>TG</t>
  </si>
  <si>
    <t>TN</t>
  </si>
  <si>
    <t>UG</t>
  </si>
  <si>
    <t>ZM</t>
  </si>
  <si>
    <t>ZW</t>
  </si>
  <si>
    <t>YLLAverageForegoneGDPContribution2020</t>
  </si>
  <si>
    <t>Burkina Faso</t>
  </si>
  <si>
    <t>Central African Republic</t>
  </si>
  <si>
    <t>Democratic Republic of the Congo</t>
  </si>
  <si>
    <t>Côte d'Ivoire</t>
  </si>
  <si>
    <t>Equatorial Guinea</t>
  </si>
  <si>
    <t>Guinea-Bissau</t>
  </si>
  <si>
    <t>Sierra Leone</t>
  </si>
  <si>
    <t>South Africa</t>
  </si>
  <si>
    <t>South Sudan</t>
  </si>
  <si>
    <t>United Republic of Tanzania</t>
  </si>
  <si>
    <t>Swaziland</t>
  </si>
  <si>
    <t>Proportion Urban Population 2020</t>
  </si>
  <si>
    <t>Proportion Urban Population 2025</t>
  </si>
  <si>
    <t>Proportion Urban Population 2030</t>
  </si>
  <si>
    <t>Proportion Urban Population 2035</t>
  </si>
  <si>
    <t>Proportion Urban Population 2040</t>
  </si>
  <si>
    <t>Proportion Urban Population 2045</t>
  </si>
  <si>
    <t>Proportion Urban Population 2050</t>
  </si>
  <si>
    <t>Urban Population 2024</t>
  </si>
  <si>
    <t>Rural Population 2024</t>
  </si>
  <si>
    <t>Total Population 2024</t>
  </si>
  <si>
    <t>Percentage Population Rural 2020</t>
  </si>
  <si>
    <t>Percentage Population Urban 2020</t>
  </si>
  <si>
    <t>Percentage Population Urban 2050</t>
  </si>
  <si>
    <t>Percentage Population Rural 2050</t>
  </si>
  <si>
    <t>Urban Population 2054</t>
  </si>
  <si>
    <t>Rural Population 2054</t>
  </si>
  <si>
    <t>Total Dog Population LB 2024</t>
  </si>
  <si>
    <t>Total Dog Population Average 2024</t>
  </si>
  <si>
    <t>Total Dog Population UB 2024</t>
  </si>
  <si>
    <t>Total Population 2054</t>
  </si>
  <si>
    <t>Total Dog Population Average 2054</t>
  </si>
  <si>
    <t>Total Dog Population UB 2054</t>
  </si>
  <si>
    <t>Total Dog Population LB 2054</t>
  </si>
  <si>
    <t>Annual Average Growth Rate LB</t>
  </si>
  <si>
    <t>Annual Average Growth Rate Average</t>
  </si>
  <si>
    <t>Annual Average Growth Rate UB</t>
  </si>
  <si>
    <t>Total</t>
  </si>
  <si>
    <t>Country.Code</t>
  </si>
  <si>
    <t>Total.Dog.Population.UB</t>
  </si>
  <si>
    <t>Total.Dog.Population.Average</t>
  </si>
  <si>
    <t>Total.Dog.Population.LB</t>
  </si>
  <si>
    <t>Annual.Increase.LB</t>
  </si>
  <si>
    <t>Annual.Increase.Average</t>
  </si>
  <si>
    <t>Annual.Increase.UB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</si>
</sst>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_ * #,##0.000_ ;_ * \-#,##0.000_ ;_ * &quot;-&quot;??_ ;_ @_ "/>
  </numFmts>
  <fonts count="5" x14ac:knownFonts="1">
    <font>
      <sz val="10"/>
      <color theme="1"/>
      <name val="Calibri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left" wrapText="1"/>
    </xf>
    <xf numFmtId="0" fontId="1" fillId="0" borderId="0" xfId="0" applyFont="1"/>
    <xf numFmtId="43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43" fontId="0" fillId="0" borderId="0" xfId="1" applyFont="1"/>
    <xf numFmtId="43" fontId="2" fillId="0" borderId="1" xfId="1" applyFont="1" applyBorder="1" applyAlignment="1">
      <alignment wrapText="1"/>
    </xf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3"/>
  <sheetViews>
    <sheetView showGridLines="0" tabSelected="1" workbookViewId="0">
      <selection activeCell="I14" sqref="I14"/>
    </sheetView>
  </sheetViews>
  <sheetFormatPr defaultColWidth="14.42578125" defaultRowHeight="15" customHeight="1" x14ac:dyDescent="0.2"/>
  <cols>
    <col min="1" max="1" width="9" bestFit="1" customWidth="1"/>
    <col min="2" max="2" width="9" customWidth="1"/>
    <col min="3" max="3" width="32.42578125" customWidth="1"/>
    <col min="4" max="4" width="26" customWidth="1"/>
    <col min="5" max="5" width="32.42578125" customWidth="1"/>
    <col min="6" max="9" width="27.5703125" customWidth="1"/>
    <col min="10" max="10" width="50.42578125" customWidth="1"/>
  </cols>
  <sheetData>
    <row r="1" spans="1:10" ht="12" customHeight="1" x14ac:dyDescent="0.2">
      <c r="A1" s="1" t="s">
        <v>186</v>
      </c>
      <c r="B1" s="1" t="s">
        <v>98</v>
      </c>
      <c r="C1" s="1" t="s">
        <v>1</v>
      </c>
      <c r="D1" s="2" t="s">
        <v>189</v>
      </c>
      <c r="E1" s="2" t="s">
        <v>188</v>
      </c>
      <c r="F1" s="2" t="s">
        <v>187</v>
      </c>
      <c r="G1" s="2" t="s">
        <v>190</v>
      </c>
      <c r="H1" s="2" t="s">
        <v>191</v>
      </c>
      <c r="I1" s="2" t="s">
        <v>192</v>
      </c>
      <c r="J1" s="2" t="s">
        <v>147</v>
      </c>
    </row>
    <row r="2" spans="1:10" ht="12" customHeight="1" x14ac:dyDescent="0.25">
      <c r="A2" s="3" t="s">
        <v>2</v>
      </c>
      <c r="B2" s="6" t="s">
        <v>99</v>
      </c>
      <c r="C2" s="3" t="s">
        <v>3</v>
      </c>
      <c r="D2" s="4">
        <f>VLOOKUP(A2,'Population WPP mid Year'!A:K,9,0)</f>
        <v>2172949.5864886153</v>
      </c>
      <c r="E2" s="4">
        <f>VLOOKUP(A2,'Population WPP mid Year'!A:K,10,0)</f>
        <v>3252269.9059621748</v>
      </c>
      <c r="F2" s="4">
        <f>VLOOKUP(A2,'Population WPP mid Year'!A:K,11,0)</f>
        <v>4862455.431174119</v>
      </c>
      <c r="G2" s="10">
        <f>VLOOKUP(A2,'Population WPP mid Year'!A:V,20,0)</f>
        <v>3.1819795750476221E-3</v>
      </c>
      <c r="H2" s="10">
        <f>VLOOKUP(A2,'Population WPP mid Year'!A:V,21,0)</f>
        <v>4.7581286329618777E-3</v>
      </c>
      <c r="I2" s="10">
        <f>VLOOKUP(A2,'Population WPP mid Year'!A:V,22,0)</f>
        <v>6.1598949259136226E-3</v>
      </c>
      <c r="J2" s="7">
        <v>79330.507960000003</v>
      </c>
    </row>
    <row r="3" spans="1:10" ht="12" customHeight="1" x14ac:dyDescent="0.25">
      <c r="A3" s="3" t="s">
        <v>4</v>
      </c>
      <c r="B3" s="6" t="s">
        <v>100</v>
      </c>
      <c r="C3" s="3" t="s">
        <v>5</v>
      </c>
      <c r="D3" s="4">
        <f>VLOOKUP(A3,'Population WPP mid Year'!A:K,9,0)</f>
        <v>1973899.4154230694</v>
      </c>
      <c r="E3" s="4">
        <f>VLOOKUP(A3,'Population WPP mid Year'!A:K,10,0)</f>
        <v>2886471.0399483675</v>
      </c>
      <c r="F3" s="4">
        <f>VLOOKUP(A3,'Population WPP mid Year'!A:K,11,0)</f>
        <v>4221331.7563592978</v>
      </c>
      <c r="G3" s="10">
        <f>VLOOKUP(A3,'Population WPP mid Year'!A:V,20,0)</f>
        <v>1.6993553403551687E-2</v>
      </c>
      <c r="H3" s="10">
        <f>VLOOKUP(A3,'Population WPP mid Year'!A:V,21,0)</f>
        <v>1.8705634236134916E-2</v>
      </c>
      <c r="I3" s="10">
        <f>VLOOKUP(A3,'Population WPP mid Year'!A:V,22,0)</f>
        <v>2.0292548070329763E-2</v>
      </c>
      <c r="J3" s="7">
        <v>45877.509819999999</v>
      </c>
    </row>
    <row r="4" spans="1:10" ht="12" customHeight="1" x14ac:dyDescent="0.25">
      <c r="A4" s="3" t="s">
        <v>6</v>
      </c>
      <c r="B4" s="6" t="s">
        <v>101</v>
      </c>
      <c r="C4" s="3" t="s">
        <v>7</v>
      </c>
      <c r="D4" s="4">
        <f>VLOOKUP(A4,'Population WPP mid Year'!A:K,9,0)</f>
        <v>932527.07719143038</v>
      </c>
      <c r="E4" s="4">
        <f>VLOOKUP(A4,'Population WPP mid Year'!A:K,10,0)</f>
        <v>1303064.531798572</v>
      </c>
      <c r="F4" s="4">
        <f>VLOOKUP(A4,'Population WPP mid Year'!A:K,11,0)</f>
        <v>1819595.8647040001</v>
      </c>
      <c r="G4" s="10">
        <f>VLOOKUP(A4,'Population WPP mid Year'!A:V,20,0)</f>
        <v>1.4767053818037779E-2</v>
      </c>
      <c r="H4" s="10">
        <f>VLOOKUP(A4,'Population WPP mid Year'!A:V,21,0)</f>
        <v>1.616504170501587E-2</v>
      </c>
      <c r="I4" s="10">
        <f>VLOOKUP(A4,'Population WPP mid Year'!A:V,22,0)</f>
        <v>1.7594618776333171E-2</v>
      </c>
      <c r="J4" s="7">
        <v>33026.883349999996</v>
      </c>
    </row>
    <row r="5" spans="1:10" ht="12" customHeight="1" x14ac:dyDescent="0.25">
      <c r="A5" s="3" t="s">
        <v>8</v>
      </c>
      <c r="B5" s="6" t="s">
        <v>102</v>
      </c>
      <c r="C5" s="3" t="s">
        <v>9</v>
      </c>
      <c r="D5" s="4">
        <f>VLOOKUP(A5,'Population WPP mid Year'!A:K,9,0)</f>
        <v>133613.19212823521</v>
      </c>
      <c r="E5" s="4">
        <f>VLOOKUP(A5,'Population WPP mid Year'!A:K,10,0)</f>
        <v>197960.95789110148</v>
      </c>
      <c r="F5" s="4">
        <f>VLOOKUP(A5,'Population WPP mid Year'!A:K,11,0)</f>
        <v>293168.27913847018</v>
      </c>
      <c r="G5" s="10">
        <f>VLOOKUP(A5,'Population WPP mid Year'!A:V,20,0)</f>
        <v>3.4901311445221239E-3</v>
      </c>
      <c r="H5" s="10">
        <f>VLOOKUP(A5,'Population WPP mid Year'!A:V,21,0)</f>
        <v>5.3052310897316879E-3</v>
      </c>
      <c r="I5" s="10">
        <f>VLOOKUP(A5,'Population WPP mid Year'!A:V,22,0)</f>
        <v>6.9404267447132906E-3</v>
      </c>
      <c r="J5" s="7">
        <v>158896.57569999999</v>
      </c>
    </row>
    <row r="6" spans="1:10" ht="12" customHeight="1" x14ac:dyDescent="0.25">
      <c r="A6" t="s">
        <v>10</v>
      </c>
      <c r="B6" s="6" t="s">
        <v>103</v>
      </c>
      <c r="C6" s="3" t="s">
        <v>11</v>
      </c>
      <c r="D6" s="4">
        <f>VLOOKUP(A6,'Population WPP mid Year'!A:K,9,0)</f>
        <v>1902190.4330993248</v>
      </c>
      <c r="E6" s="4">
        <f>VLOOKUP(A6,'Population WPP mid Year'!A:K,10,0)</f>
        <v>2579790.9975127354</v>
      </c>
      <c r="F6" s="4">
        <f>VLOOKUP(A6,'Population WPP mid Year'!A:K,11,0)</f>
        <v>3486104.6117168837</v>
      </c>
      <c r="G6" s="10">
        <f>VLOOKUP(A6,'Population WPP mid Year'!A:V,20,0)</f>
        <v>1.2891486780938211E-2</v>
      </c>
      <c r="H6" s="10">
        <f>VLOOKUP(A6,'Population WPP mid Year'!A:V,21,0)</f>
        <v>1.4021004762620137E-2</v>
      </c>
      <c r="I6" s="10">
        <f>VLOOKUP(A6,'Population WPP mid Year'!A:V,22,0)</f>
        <v>1.5258784914218948E-2</v>
      </c>
      <c r="J6" s="7">
        <v>22159.977159999999</v>
      </c>
    </row>
    <row r="7" spans="1:10" ht="12" customHeight="1" x14ac:dyDescent="0.25">
      <c r="A7" s="3" t="s">
        <v>12</v>
      </c>
      <c r="B7" s="6" t="s">
        <v>104</v>
      </c>
      <c r="C7" s="3" t="s">
        <v>13</v>
      </c>
      <c r="D7" s="4">
        <f>VLOOKUP(A7,'Population WPP mid Year'!A:K,9,0)</f>
        <v>1259344.5403652876</v>
      </c>
      <c r="E7" s="4">
        <f>VLOOKUP(A7,'Population WPP mid Year'!A:K,10,0)</f>
        <v>1672818.310087149</v>
      </c>
      <c r="F7" s="4">
        <f>VLOOKUP(A7,'Population WPP mid Year'!A:K,11,0)</f>
        <v>2206685.3470511157</v>
      </c>
      <c r="G7" s="10">
        <f>VLOOKUP(A7,'Population WPP mid Year'!A:V,20,0)</f>
        <v>1.7428039179338883E-2</v>
      </c>
      <c r="H7" s="10">
        <f>VLOOKUP(A7,'Population WPP mid Year'!A:V,21,0)</f>
        <v>1.8005469601274804E-2</v>
      </c>
      <c r="I7" s="10">
        <f>VLOOKUP(A7,'Population WPP mid Year'!A:V,22,0)</f>
        <v>1.8677999501162779E-2</v>
      </c>
      <c r="J7" s="7">
        <v>6173.01199</v>
      </c>
    </row>
    <row r="8" spans="1:10" ht="12" customHeight="1" x14ac:dyDescent="0.25">
      <c r="A8" s="3" t="s">
        <v>14</v>
      </c>
      <c r="B8" s="6" t="s">
        <v>105</v>
      </c>
      <c r="C8" s="3" t="s">
        <v>15</v>
      </c>
      <c r="D8" s="4">
        <f>VLOOKUP(A8,'Population WPP mid Year'!A:K,9,0)</f>
        <v>1742131.6806248925</v>
      </c>
      <c r="E8" s="4">
        <f>VLOOKUP(A8,'Population WPP mid Year'!A:K,10,0)</f>
        <v>2483897.0413039261</v>
      </c>
      <c r="F8" s="4">
        <f>VLOOKUP(A8,'Population WPP mid Year'!A:K,11,0)</f>
        <v>3542150.8797664559</v>
      </c>
      <c r="G8" s="10">
        <f>VLOOKUP(A8,'Population WPP mid Year'!A:V,20,0)</f>
        <v>1.3434813780966115E-2</v>
      </c>
      <c r="H8" s="10">
        <f>VLOOKUP(A8,'Population WPP mid Year'!A:V,21,0)</f>
        <v>1.4997418948688779E-2</v>
      </c>
      <c r="I8" s="10">
        <f>VLOOKUP(A8,'Population WPP mid Year'!A:V,22,0)</f>
        <v>1.652510184607725E-2</v>
      </c>
      <c r="J8" s="7">
        <v>39144.311479999997</v>
      </c>
    </row>
    <row r="9" spans="1:10" ht="12" customHeight="1" x14ac:dyDescent="0.25">
      <c r="A9" t="s">
        <v>16</v>
      </c>
      <c r="B9" s="6" t="s">
        <v>106</v>
      </c>
      <c r="C9" s="3" t="s">
        <v>17</v>
      </c>
      <c r="D9" s="4">
        <f>VLOOKUP(A9,'Population WPP mid Year'!A:K,9,0)</f>
        <v>419795.45832660684</v>
      </c>
      <c r="E9" s="4">
        <f>VLOOKUP(A9,'Population WPP mid Year'!A:K,10,0)</f>
        <v>579823.30262526765</v>
      </c>
      <c r="F9" s="4">
        <f>VLOOKUP(A9,'Population WPP mid Year'!A:K,11,0)</f>
        <v>799588.19348872977</v>
      </c>
      <c r="G9" s="10">
        <f>VLOOKUP(A9,'Population WPP mid Year'!A:V,20,0)</f>
        <v>1.7672088941778519E-2</v>
      </c>
      <c r="H9" s="10">
        <f>VLOOKUP(A9,'Population WPP mid Year'!A:V,21,0)</f>
        <v>1.8976701391571149E-2</v>
      </c>
      <c r="I9" s="10">
        <f>VLOOKUP(A9,'Population WPP mid Year'!A:V,22,0)</f>
        <v>2.0346523439304764E-2</v>
      </c>
      <c r="J9" s="7">
        <v>12347.37076</v>
      </c>
    </row>
    <row r="10" spans="1:10" ht="12" customHeight="1" x14ac:dyDescent="0.25">
      <c r="A10" s="3" t="s">
        <v>18</v>
      </c>
      <c r="B10" s="6" t="s">
        <v>107</v>
      </c>
      <c r="C10" s="3" t="s">
        <v>19</v>
      </c>
      <c r="D10" s="4">
        <f>VLOOKUP(A10,'Population WPP mid Year'!A:K,9,0)</f>
        <v>1605493.9907659991</v>
      </c>
      <c r="E10" s="4">
        <f>VLOOKUP(A10,'Population WPP mid Year'!A:K,10,0)</f>
        <v>2156974.8757491075</v>
      </c>
      <c r="F10" s="4">
        <f>VLOOKUP(A10,'Population WPP mid Year'!A:K,11,0)</f>
        <v>2883452.2859609826</v>
      </c>
      <c r="G10" s="10">
        <f>VLOOKUP(A10,'Population WPP mid Year'!A:V,20,0)</f>
        <v>1.9693076937009613E-2</v>
      </c>
      <c r="H10" s="10">
        <f>VLOOKUP(A10,'Population WPP mid Year'!A:V,21,0)</f>
        <v>2.0466362490108914E-2</v>
      </c>
      <c r="I10" s="10">
        <f>VLOOKUP(A10,'Population WPP mid Year'!A:V,22,0)</f>
        <v>2.1340160463029889E-2</v>
      </c>
      <c r="J10" s="7">
        <v>16699.223529999999</v>
      </c>
    </row>
    <row r="11" spans="1:10" ht="12" customHeight="1" x14ac:dyDescent="0.25">
      <c r="A11" t="s">
        <v>20</v>
      </c>
      <c r="B11" s="6" t="s">
        <v>108</v>
      </c>
      <c r="C11" s="3" t="s">
        <v>21</v>
      </c>
      <c r="D11" s="4">
        <f>VLOOKUP(A11,'Population WPP mid Year'!A:K,9,0)</f>
        <v>7218911.0966499904</v>
      </c>
      <c r="E11" s="4">
        <f>VLOOKUP(A11,'Population WPP mid Year'!A:K,10,0)</f>
        <v>10033278.947749771</v>
      </c>
      <c r="F11" s="4">
        <f>VLOOKUP(A11,'Population WPP mid Year'!A:K,11,0)</f>
        <v>13930086.122304898</v>
      </c>
      <c r="G11" s="10">
        <f>VLOOKUP(A11,'Population WPP mid Year'!A:V,20,0)</f>
        <v>1.9616808143516629E-2</v>
      </c>
      <c r="H11" s="10">
        <f>VLOOKUP(A11,'Population WPP mid Year'!A:V,21,0)</f>
        <v>2.104168468824974E-2</v>
      </c>
      <c r="I11" s="10">
        <f>VLOOKUP(A11,'Population WPP mid Year'!A:V,22,0)</f>
        <v>2.2513885898203467E-2</v>
      </c>
      <c r="J11" s="7">
        <v>13915.11699</v>
      </c>
    </row>
    <row r="12" spans="1:10" ht="12" customHeight="1" x14ac:dyDescent="0.25">
      <c r="A12" t="s">
        <v>22</v>
      </c>
      <c r="B12" s="6" t="s">
        <v>109</v>
      </c>
      <c r="C12" s="3" t="s">
        <v>23</v>
      </c>
      <c r="D12" s="4">
        <f>VLOOKUP(A12,'Population WPP mid Year'!A:K,9,0)</f>
        <v>321274.00450478785</v>
      </c>
      <c r="E12" s="4">
        <f>VLOOKUP(A12,'Population WPP mid Year'!A:K,10,0)</f>
        <v>471270.56458507141</v>
      </c>
      <c r="F12" s="4">
        <f>VLOOKUP(A12,'Population WPP mid Year'!A:K,11,0)</f>
        <v>691293.52651952277</v>
      </c>
      <c r="G12" s="10">
        <f>VLOOKUP(A12,'Population WPP mid Year'!A:V,20,0)</f>
        <v>1.242805350742171E-2</v>
      </c>
      <c r="H12" s="10">
        <f>VLOOKUP(A12,'Population WPP mid Year'!A:V,21,0)</f>
        <v>1.3967924630570172E-2</v>
      </c>
      <c r="I12" s="10">
        <f>VLOOKUP(A12,'Population WPP mid Year'!A:V,22,0)</f>
        <v>1.5392973001770338E-2</v>
      </c>
      <c r="J12" s="7">
        <v>46284.786489999999</v>
      </c>
    </row>
    <row r="13" spans="1:10" ht="12" customHeight="1" x14ac:dyDescent="0.25">
      <c r="A13" t="s">
        <v>24</v>
      </c>
      <c r="B13" s="6" t="s">
        <v>110</v>
      </c>
      <c r="C13" s="3" t="s">
        <v>25</v>
      </c>
      <c r="D13" s="4">
        <f>VLOOKUP(A13,'Population WPP mid Year'!A:K,9,0)</f>
        <v>1886457.2787393003</v>
      </c>
      <c r="E13" s="4">
        <f>VLOOKUP(A13,'Population WPP mid Year'!A:K,10,0)</f>
        <v>2653988.8603821006</v>
      </c>
      <c r="F13" s="4">
        <f>VLOOKUP(A13,'Population WPP mid Year'!A:K,11,0)</f>
        <v>3732713.3802327579</v>
      </c>
      <c r="G13" s="10">
        <f>VLOOKUP(A13,'Population WPP mid Year'!A:V,20,0)</f>
        <v>1.3758631266177046E-2</v>
      </c>
      <c r="H13" s="10">
        <f>VLOOKUP(A13,'Population WPP mid Year'!A:V,21,0)</f>
        <v>1.5129687344499931E-2</v>
      </c>
      <c r="I13" s="10">
        <f>VLOOKUP(A13,'Population WPP mid Year'!A:V,22,0)</f>
        <v>1.6513661476210251E-2</v>
      </c>
      <c r="J13" s="7">
        <v>58789.514840000003</v>
      </c>
    </row>
    <row r="14" spans="1:10" ht="12" customHeight="1" x14ac:dyDescent="0.25">
      <c r="A14" s="3" t="s">
        <v>26</v>
      </c>
      <c r="B14" s="6" t="s">
        <v>111</v>
      </c>
      <c r="C14" s="3" t="s">
        <v>27</v>
      </c>
      <c r="D14" s="4">
        <f>VLOOKUP(A14,'Population WPP mid Year'!A:K,9,0)</f>
        <v>50307.76321157084</v>
      </c>
      <c r="E14" s="4">
        <f>VLOOKUP(A14,'Population WPP mid Year'!A:K,10,0)</f>
        <v>76592.593811040279</v>
      </c>
      <c r="F14" s="4">
        <f>VLOOKUP(A14,'Population WPP mid Year'!A:K,11,0)</f>
        <v>116313.00020962808</v>
      </c>
      <c r="G14" s="10">
        <f>VLOOKUP(A14,'Population WPP mid Year'!A:V,20,0)</f>
        <v>5.558103567642636E-3</v>
      </c>
      <c r="H14" s="10">
        <f>VLOOKUP(A14,'Population WPP mid Year'!A:V,21,0)</f>
        <v>6.5991443134285621E-3</v>
      </c>
      <c r="I14" s="10">
        <f>VLOOKUP(A14,'Population WPP mid Year'!A:V,22,0)</f>
        <v>7.508673182976322E-3</v>
      </c>
      <c r="J14" s="7">
        <v>84981.453469999993</v>
      </c>
    </row>
    <row r="15" spans="1:10" ht="12" customHeight="1" x14ac:dyDescent="0.25">
      <c r="A15" t="s">
        <v>28</v>
      </c>
      <c r="B15" s="6" t="s">
        <v>112</v>
      </c>
      <c r="C15" s="3" t="s">
        <v>29</v>
      </c>
      <c r="D15" s="4">
        <f>VLOOKUP(A15,'Population WPP mid Year'!A:K,9,0)</f>
        <v>8073246.719069154</v>
      </c>
      <c r="E15" s="4">
        <f>VLOOKUP(A15,'Population WPP mid Year'!A:K,10,0)</f>
        <v>11162321.114497654</v>
      </c>
      <c r="F15" s="4">
        <f>VLOOKUP(A15,'Population WPP mid Year'!A:K,11,0)</f>
        <v>15410393.358238766</v>
      </c>
      <c r="G15" s="10">
        <f>VLOOKUP(A15,'Population WPP mid Year'!A:V,20,0)</f>
        <v>7.4910406943056174E-3</v>
      </c>
      <c r="H15" s="10">
        <f>VLOOKUP(A15,'Population WPP mid Year'!A:V,21,0)</f>
        <v>8.3672656546653901E-3</v>
      </c>
      <c r="I15" s="10">
        <f>VLOOKUP(A15,'Population WPP mid Year'!A:V,22,0)</f>
        <v>9.2964787379952174E-3</v>
      </c>
      <c r="J15" s="7">
        <v>87591.406449999995</v>
      </c>
    </row>
    <row r="16" spans="1:10" ht="12" customHeight="1" x14ac:dyDescent="0.25">
      <c r="A16" t="s">
        <v>30</v>
      </c>
      <c r="B16" s="6" t="s">
        <v>113</v>
      </c>
      <c r="C16" s="3" t="s">
        <v>31</v>
      </c>
      <c r="D16" s="4">
        <f>VLOOKUP(A16,'Population WPP mid Year'!A:K,9,0)</f>
        <v>83248.905176313667</v>
      </c>
      <c r="E16" s="4">
        <f>VLOOKUP(A16,'Population WPP mid Year'!A:K,10,0)</f>
        <v>124310.51258669046</v>
      </c>
      <c r="F16" s="4">
        <f>VLOOKUP(A16,'Population WPP mid Year'!A:K,11,0)</f>
        <v>185455.34449964913</v>
      </c>
      <c r="G16" s="10">
        <f>VLOOKUP(A16,'Population WPP mid Year'!A:V,20,0)</f>
        <v>1.1512865369532221E-2</v>
      </c>
      <c r="H16" s="10">
        <f>VLOOKUP(A16,'Population WPP mid Year'!A:V,21,0)</f>
        <v>1.2892731339814612E-2</v>
      </c>
      <c r="I16" s="10">
        <f>VLOOKUP(A16,'Population WPP mid Year'!A:V,22,0)</f>
        <v>1.4132205585084545E-2</v>
      </c>
      <c r="J16" s="7">
        <v>181908.57060000001</v>
      </c>
    </row>
    <row r="17" spans="1:10" ht="12" customHeight="1" x14ac:dyDescent="0.25">
      <c r="A17" s="3" t="s">
        <v>32</v>
      </c>
      <c r="B17" s="6" t="s">
        <v>114</v>
      </c>
      <c r="C17" s="3" t="s">
        <v>33</v>
      </c>
      <c r="D17" s="4">
        <f>VLOOKUP(A17,'Population WPP mid Year'!A:K,9,0)</f>
        <v>273388.68520360684</v>
      </c>
      <c r="E17" s="4">
        <f>VLOOKUP(A17,'Population WPP mid Year'!A:K,10,0)</f>
        <v>377046.91360411776</v>
      </c>
      <c r="F17" s="4">
        <f>VLOOKUP(A17,'Population WPP mid Year'!A:K,11,0)</f>
        <v>519115.02061759995</v>
      </c>
      <c r="G17" s="10">
        <f>VLOOKUP(A17,'Population WPP mid Year'!A:V,20,0)</f>
        <v>9.1741783998939841E-3</v>
      </c>
      <c r="H17" s="10">
        <f>VLOOKUP(A17,'Population WPP mid Year'!A:V,21,0)</f>
        <v>1.0510439259476811E-2</v>
      </c>
      <c r="I17" s="10">
        <f>VLOOKUP(A17,'Population WPP mid Year'!A:V,22,0)</f>
        <v>1.1916035509419443E-2</v>
      </c>
      <c r="J17" s="7">
        <v>14949.693160000001</v>
      </c>
    </row>
    <row r="18" spans="1:10" ht="12" customHeight="1" x14ac:dyDescent="0.25">
      <c r="A18" s="3" t="s">
        <v>34</v>
      </c>
      <c r="B18" s="6" t="s">
        <v>115</v>
      </c>
      <c r="C18" s="3" t="s">
        <v>35</v>
      </c>
      <c r="D18" s="4">
        <f>VLOOKUP(A18,'Population WPP mid Year'!A:K,9,0)</f>
        <v>103496.70213674384</v>
      </c>
      <c r="E18" s="4">
        <f>VLOOKUP(A18,'Population WPP mid Year'!A:K,10,0)</f>
        <v>139161.39134465833</v>
      </c>
      <c r="F18" s="4">
        <f>VLOOKUP(A18,'Population WPP mid Year'!A:K,11,0)</f>
        <v>186207.73069333335</v>
      </c>
      <c r="G18" s="10">
        <f>VLOOKUP(A18,'Population WPP mid Year'!A:V,20,0)</f>
        <v>8.2538311004241027E-3</v>
      </c>
      <c r="H18" s="10">
        <f>VLOOKUP(A18,'Population WPP mid Year'!A:V,21,0)</f>
        <v>8.6984525653699407E-3</v>
      </c>
      <c r="I18" s="10">
        <f>VLOOKUP(A18,'Population WPP mid Year'!A:V,22,0)</f>
        <v>9.2048861161109219E-3</v>
      </c>
      <c r="J18" s="7">
        <v>87577.020680000001</v>
      </c>
    </row>
    <row r="19" spans="1:10" ht="12" customHeight="1" x14ac:dyDescent="0.25">
      <c r="A19" s="3" t="s">
        <v>36</v>
      </c>
      <c r="B19" s="6" t="s">
        <v>116</v>
      </c>
      <c r="C19" s="3" t="s">
        <v>37</v>
      </c>
      <c r="D19" s="4">
        <f>VLOOKUP(A19,'Population WPP mid Year'!A:K,9,0)</f>
        <v>11230421.501333345</v>
      </c>
      <c r="E19" s="4">
        <f>VLOOKUP(A19,'Population WPP mid Year'!A:K,10,0)</f>
        <v>15054110.650743945</v>
      </c>
      <c r="F19" s="4">
        <f>VLOOKUP(A19,'Population WPP mid Year'!A:K,11,0)</f>
        <v>20071946.313656982</v>
      </c>
      <c r="G19" s="10">
        <f>VLOOKUP(A19,'Population WPP mid Year'!A:V,20,0)</f>
        <v>1.3315207253516537E-2</v>
      </c>
      <c r="H19" s="10">
        <f>VLOOKUP(A19,'Population WPP mid Year'!A:V,21,0)</f>
        <v>1.4145634551516961E-2</v>
      </c>
      <c r="I19" s="10">
        <f>VLOOKUP(A19,'Population WPP mid Year'!A:V,22,0)</f>
        <v>1.5086758390754129E-2</v>
      </c>
      <c r="J19" s="7">
        <v>24185.21</v>
      </c>
    </row>
    <row r="20" spans="1:10" ht="12" customHeight="1" x14ac:dyDescent="0.25">
      <c r="A20" s="3" t="s">
        <v>38</v>
      </c>
      <c r="B20" s="6" t="s">
        <v>117</v>
      </c>
      <c r="C20" s="3" t="s">
        <v>39</v>
      </c>
      <c r="D20" s="4">
        <f>VLOOKUP(A20,'Population WPP mid Year'!A:K,9,0)</f>
        <v>85712.224878828478</v>
      </c>
      <c r="E20" s="4">
        <f>VLOOKUP(A20,'Population WPP mid Year'!A:K,10,0)</f>
        <v>138850.50053753189</v>
      </c>
      <c r="F20" s="4">
        <f>VLOOKUP(A20,'Population WPP mid Year'!A:K,11,0)</f>
        <v>222258.67047590174</v>
      </c>
      <c r="G20" s="10">
        <f>VLOOKUP(A20,'Population WPP mid Year'!A:V,20,0)</f>
        <v>1.1604955974480857E-2</v>
      </c>
      <c r="H20" s="10">
        <f>VLOOKUP(A20,'Population WPP mid Year'!A:V,21,0)</f>
        <v>1.2753758497068057E-2</v>
      </c>
      <c r="I20" s="10">
        <f>VLOOKUP(A20,'Population WPP mid Year'!A:V,22,0)</f>
        <v>1.364763234594446E-2</v>
      </c>
      <c r="J20" s="7">
        <v>172533.07980000001</v>
      </c>
    </row>
    <row r="21" spans="1:10" ht="12" customHeight="1" x14ac:dyDescent="0.25">
      <c r="A21" t="s">
        <v>40</v>
      </c>
      <c r="B21" s="6" t="s">
        <v>118</v>
      </c>
      <c r="C21" s="3" t="s">
        <v>41</v>
      </c>
      <c r="D21" s="4">
        <f>VLOOKUP(A21,'Population WPP mid Year'!A:K,9,0)</f>
        <v>157560.13364602771</v>
      </c>
      <c r="E21" s="4">
        <f>VLOOKUP(A21,'Population WPP mid Year'!A:K,10,0)</f>
        <v>227584.87303832226</v>
      </c>
      <c r="F21" s="4">
        <f>VLOOKUP(A21,'Population WPP mid Year'!A:K,11,0)</f>
        <v>328828.47517855436</v>
      </c>
      <c r="G21" s="10">
        <f>VLOOKUP(A21,'Population WPP mid Year'!A:V,20,0)</f>
        <v>1.0951391614872907E-2</v>
      </c>
      <c r="H21" s="10">
        <f>VLOOKUP(A21,'Population WPP mid Year'!A:V,21,0)</f>
        <v>1.260955718979595E-2</v>
      </c>
      <c r="I21" s="10">
        <f>VLOOKUP(A21,'Population WPP mid Year'!A:V,22,0)</f>
        <v>1.4185488772219701E-2</v>
      </c>
      <c r="J21" s="7">
        <v>19966.260320000001</v>
      </c>
    </row>
    <row r="22" spans="1:10" ht="12" customHeight="1" x14ac:dyDescent="0.25">
      <c r="A22" s="3" t="s">
        <v>42</v>
      </c>
      <c r="B22" s="6" t="s">
        <v>119</v>
      </c>
      <c r="C22" s="3" t="s">
        <v>43</v>
      </c>
      <c r="D22" s="4">
        <f>VLOOKUP(A22,'Population WPP mid Year'!A:K,9,0)</f>
        <v>2066760.47540842</v>
      </c>
      <c r="E22" s="4">
        <f>VLOOKUP(A22,'Population WPP mid Year'!A:K,10,0)</f>
        <v>2945235.360361015</v>
      </c>
      <c r="F22" s="4">
        <f>VLOOKUP(A22,'Population WPP mid Year'!A:K,11,0)</f>
        <v>4197838.7308897693</v>
      </c>
      <c r="G22" s="10">
        <f>VLOOKUP(A22,'Population WPP mid Year'!A:V,20,0)</f>
        <v>7.5631132625819664E-3</v>
      </c>
      <c r="H22" s="10">
        <f>VLOOKUP(A22,'Population WPP mid Year'!A:V,21,0)</f>
        <v>9.1437028586704994E-3</v>
      </c>
      <c r="I22" s="10">
        <f>VLOOKUP(A22,'Population WPP mid Year'!A:V,22,0)</f>
        <v>1.0689376788243221E-2</v>
      </c>
      <c r="J22" s="7">
        <v>55295.330159999998</v>
      </c>
    </row>
    <row r="23" spans="1:10" ht="12" customHeight="1" x14ac:dyDescent="0.25">
      <c r="A23" s="3" t="s">
        <v>44</v>
      </c>
      <c r="B23" s="6" t="s">
        <v>120</v>
      </c>
      <c r="C23" s="3" t="s">
        <v>45</v>
      </c>
      <c r="D23" s="4">
        <f>VLOOKUP(A23,'Population WPP mid Year'!A:K,9,0)</f>
        <v>1089899.9836399257</v>
      </c>
      <c r="E23" s="4">
        <f>VLOOKUP(A23,'Population WPP mid Year'!A:K,10,0)</f>
        <v>1492074.487904768</v>
      </c>
      <c r="F23" s="4">
        <f>VLOOKUP(A23,'Population WPP mid Year'!A:K,11,0)</f>
        <v>2037596.2698245614</v>
      </c>
      <c r="G23" s="10">
        <f>VLOOKUP(A23,'Population WPP mid Year'!A:V,20,0)</f>
        <v>1.2031231119117303E-2</v>
      </c>
      <c r="H23" s="10">
        <f>VLOOKUP(A23,'Population WPP mid Year'!A:V,21,0)</f>
        <v>1.3093580786630588E-2</v>
      </c>
      <c r="I23" s="10">
        <f>VLOOKUP(A23,'Population WPP mid Year'!A:V,22,0)</f>
        <v>1.42374115605155E-2</v>
      </c>
      <c r="J23" s="7">
        <v>31131.78455</v>
      </c>
    </row>
    <row r="24" spans="1:10" ht="12" customHeight="1" x14ac:dyDescent="0.25">
      <c r="A24" t="s">
        <v>46</v>
      </c>
      <c r="B24" s="6" t="s">
        <v>121</v>
      </c>
      <c r="C24" s="3" t="s">
        <v>47</v>
      </c>
      <c r="D24" s="4">
        <f>VLOOKUP(A24,'Population WPP mid Year'!A:K,9,0)</f>
        <v>152575.66306195015</v>
      </c>
      <c r="E24" s="4">
        <f>VLOOKUP(A24,'Population WPP mid Year'!A:K,10,0)</f>
        <v>211493.12586593573</v>
      </c>
      <c r="F24" s="4">
        <f>VLOOKUP(A24,'Population WPP mid Year'!A:K,11,0)</f>
        <v>292788.89951056842</v>
      </c>
      <c r="G24" s="10">
        <f>VLOOKUP(A24,'Population WPP mid Year'!A:V,20,0)</f>
        <v>1.1553113607125187E-2</v>
      </c>
      <c r="H24" s="10">
        <f>VLOOKUP(A24,'Population WPP mid Year'!A:V,21,0)</f>
        <v>1.2477121755822163E-2</v>
      </c>
      <c r="I24" s="10">
        <f>VLOOKUP(A24,'Population WPP mid Year'!A:V,22,0)</f>
        <v>1.3450641335445823E-2</v>
      </c>
      <c r="J24" s="7">
        <v>18390.214550000001</v>
      </c>
    </row>
    <row r="25" spans="1:10" ht="12" customHeight="1" x14ac:dyDescent="0.25">
      <c r="A25" s="3" t="s">
        <v>48</v>
      </c>
      <c r="B25" s="6" t="s">
        <v>122</v>
      </c>
      <c r="C25" s="3" t="s">
        <v>49</v>
      </c>
      <c r="D25" s="4">
        <f>VLOOKUP(A25,'Population WPP mid Year'!A:K,9,0)</f>
        <v>4596159.0713065825</v>
      </c>
      <c r="E25" s="4">
        <f>VLOOKUP(A25,'Population WPP mid Year'!A:K,10,0)</f>
        <v>6210954.2846169034</v>
      </c>
      <c r="F25" s="4">
        <f>VLOOKUP(A25,'Population WPP mid Year'!A:K,11,0)</f>
        <v>8358546.1741782445</v>
      </c>
      <c r="G25" s="10">
        <f>VLOOKUP(A25,'Population WPP mid Year'!A:V,20,0)</f>
        <v>9.1454860392858883E-3</v>
      </c>
      <c r="H25" s="10">
        <f>VLOOKUP(A25,'Population WPP mid Year'!A:V,21,0)</f>
        <v>1.0132586377003427E-2</v>
      </c>
      <c r="I25" s="10">
        <f>VLOOKUP(A25,'Population WPP mid Year'!A:V,22,0)</f>
        <v>1.1227015635531412E-2</v>
      </c>
      <c r="J25" s="7">
        <v>48057.084999999999</v>
      </c>
    </row>
    <row r="26" spans="1:10" ht="12" customHeight="1" x14ac:dyDescent="0.25">
      <c r="A26" s="3" t="s">
        <v>50</v>
      </c>
      <c r="B26" s="6" t="s">
        <v>123</v>
      </c>
      <c r="C26" s="3" t="s">
        <v>51</v>
      </c>
      <c r="D26" s="4">
        <f>VLOOKUP(A26,'Population WPP mid Year'!A:K,9,0)</f>
        <v>190822.15220280655</v>
      </c>
      <c r="E26" s="4">
        <f>VLOOKUP(A26,'Population WPP mid Year'!A:K,10,0)</f>
        <v>258228.01841718509</v>
      </c>
      <c r="F26" s="4">
        <f>VLOOKUP(A26,'Population WPP mid Year'!A:K,11,0)</f>
        <v>348075.16971183155</v>
      </c>
      <c r="G26" s="10">
        <f>VLOOKUP(A26,'Population WPP mid Year'!A:V,20,0)</f>
        <v>1.6158216772108602E-3</v>
      </c>
      <c r="H26" s="10">
        <f>VLOOKUP(A26,'Population WPP mid Year'!A:V,21,0)</f>
        <v>2.5528495151929675E-3</v>
      </c>
      <c r="I26" s="10">
        <f>VLOOKUP(A26,'Population WPP mid Year'!A:V,22,0)</f>
        <v>3.5900118426164251E-3</v>
      </c>
      <c r="J26" s="7">
        <v>20760.029910000001</v>
      </c>
    </row>
    <row r="27" spans="1:10" ht="12" customHeight="1" x14ac:dyDescent="0.25">
      <c r="A27" s="3" t="s">
        <v>52</v>
      </c>
      <c r="B27" s="6" t="s">
        <v>124</v>
      </c>
      <c r="C27" s="3" t="s">
        <v>53</v>
      </c>
      <c r="D27" s="4">
        <f>VLOOKUP(A27,'Population WPP mid Year'!A:K,9,0)</f>
        <v>351224.98265953269</v>
      </c>
      <c r="E27" s="4">
        <f>VLOOKUP(A27,'Population WPP mid Year'!A:K,10,0)</f>
        <v>494531.9222869837</v>
      </c>
      <c r="F27" s="4">
        <f>VLOOKUP(A27,'Population WPP mid Year'!A:K,11,0)</f>
        <v>696136.15748283511</v>
      </c>
      <c r="G27" s="10">
        <f>VLOOKUP(A27,'Population WPP mid Year'!A:V,20,0)</f>
        <v>1.048082302639064E-2</v>
      </c>
      <c r="H27" s="10">
        <f>VLOOKUP(A27,'Population WPP mid Year'!A:V,21,0)</f>
        <v>1.1903814749392172E-2</v>
      </c>
      <c r="I27" s="10">
        <f>VLOOKUP(A27,'Population WPP mid Year'!A:V,22,0)</f>
        <v>1.3335571040471672E-2</v>
      </c>
      <c r="J27" s="7">
        <v>16031.560740000001</v>
      </c>
    </row>
    <row r="28" spans="1:10" ht="12" customHeight="1" x14ac:dyDescent="0.25">
      <c r="A28" s="3" t="s">
        <v>54</v>
      </c>
      <c r="B28" s="6" t="s">
        <v>125</v>
      </c>
      <c r="C28" s="3" t="s">
        <v>55</v>
      </c>
      <c r="D28" s="4">
        <f>VLOOKUP(A28,'Population WPP mid Year'!A:K,9,0)</f>
        <v>290099.06684414367</v>
      </c>
      <c r="E28" s="4">
        <f>VLOOKUP(A28,'Population WPP mid Year'!A:K,10,0)</f>
        <v>446788.30712948751</v>
      </c>
      <c r="F28" s="4">
        <f>VLOOKUP(A28,'Population WPP mid Year'!A:K,11,0)</f>
        <v>685473.6439489685</v>
      </c>
      <c r="G28" s="10">
        <f>VLOOKUP(A28,'Population WPP mid Year'!A:V,20,0)</f>
        <v>2.1631695733532741E-3</v>
      </c>
      <c r="H28" s="10">
        <f>VLOOKUP(A28,'Population WPP mid Year'!A:V,21,0)</f>
        <v>3.5124356410176638E-3</v>
      </c>
      <c r="I28" s="10">
        <f>VLOOKUP(A28,'Population WPP mid Year'!A:V,22,0)</f>
        <v>4.6567711153109315E-3</v>
      </c>
      <c r="J28" s="7">
        <v>88744.939849999995</v>
      </c>
    </row>
    <row r="29" spans="1:10" ht="12" customHeight="1" x14ac:dyDescent="0.25">
      <c r="A29" s="3" t="s">
        <v>56</v>
      </c>
      <c r="B29" s="6" t="s">
        <v>126</v>
      </c>
      <c r="C29" s="3" t="s">
        <v>57</v>
      </c>
      <c r="D29" s="4">
        <f>VLOOKUP(A29,'Population WPP mid Year'!A:K,9,0)</f>
        <v>1929059.1452522415</v>
      </c>
      <c r="E29" s="4">
        <f>VLOOKUP(A29,'Population WPP mid Year'!A:K,10,0)</f>
        <v>2572936.6076694797</v>
      </c>
      <c r="F29" s="4">
        <f>VLOOKUP(A29,'Population WPP mid Year'!A:K,11,0)</f>
        <v>3410522.6230928842</v>
      </c>
      <c r="G29" s="10">
        <f>VLOOKUP(A29,'Population WPP mid Year'!A:V,20,0)</f>
        <v>1.6057129435746331E-2</v>
      </c>
      <c r="H29" s="10">
        <f>VLOOKUP(A29,'Population WPP mid Year'!A:V,21,0)</f>
        <v>1.6691721231308465E-2</v>
      </c>
      <c r="I29" s="10">
        <f>VLOOKUP(A29,'Population WPP mid Year'!A:V,22,0)</f>
        <v>1.7423026305790845E-2</v>
      </c>
      <c r="J29" s="7">
        <v>16448.758819999999</v>
      </c>
    </row>
    <row r="30" spans="1:10" ht="12" customHeight="1" x14ac:dyDescent="0.25">
      <c r="A30" s="3" t="s">
        <v>58</v>
      </c>
      <c r="B30" s="6" t="s">
        <v>127</v>
      </c>
      <c r="C30" s="3" t="s">
        <v>59</v>
      </c>
      <c r="D30" s="4">
        <f>VLOOKUP(A30,'Population WPP mid Year'!A:K,9,0)</f>
        <v>1672965.8748962849</v>
      </c>
      <c r="E30" s="4">
        <f>VLOOKUP(A30,'Population WPP mid Year'!A:K,10,0)</f>
        <v>2317774.3897900432</v>
      </c>
      <c r="F30" s="4">
        <f>VLOOKUP(A30,'Population WPP mid Year'!A:K,11,0)</f>
        <v>3206887.4598502736</v>
      </c>
      <c r="G30" s="10">
        <f>VLOOKUP(A30,'Population WPP mid Year'!A:V,20,0)</f>
        <v>1.7599996574289678E-2</v>
      </c>
      <c r="H30" s="10">
        <f>VLOOKUP(A30,'Population WPP mid Year'!A:V,21,0)</f>
        <v>1.9074761253584649E-2</v>
      </c>
      <c r="I30" s="10">
        <f>VLOOKUP(A30,'Population WPP mid Year'!A:V,22,0)</f>
        <v>2.0606162961937624E-2</v>
      </c>
      <c r="J30" s="7">
        <v>22276.733990000001</v>
      </c>
    </row>
    <row r="31" spans="1:10" ht="12" customHeight="1" x14ac:dyDescent="0.25">
      <c r="A31" s="3" t="s">
        <v>60</v>
      </c>
      <c r="B31" s="6" t="s">
        <v>128</v>
      </c>
      <c r="C31" s="3" t="s">
        <v>61</v>
      </c>
      <c r="D31" s="4">
        <f>VLOOKUP(A31,'Population WPP mid Year'!A:K,9,0)</f>
        <v>304467.32496913889</v>
      </c>
      <c r="E31" s="4">
        <f>VLOOKUP(A31,'Population WPP mid Year'!A:K,10,0)</f>
        <v>431807.25838748086</v>
      </c>
      <c r="F31" s="4">
        <f>VLOOKUP(A31,'Population WPP mid Year'!A:K,11,0)</f>
        <v>612431.04379520006</v>
      </c>
      <c r="G31" s="10">
        <f>VLOOKUP(A31,'Population WPP mid Year'!A:V,20,0)</f>
        <v>1.3444273059983969E-2</v>
      </c>
      <c r="H31" s="10">
        <f>VLOOKUP(A31,'Population WPP mid Year'!A:V,21,0)</f>
        <v>1.5157687608011505E-2</v>
      </c>
      <c r="I31" s="10">
        <f>VLOOKUP(A31,'Population WPP mid Year'!A:V,22,0)</f>
        <v>1.684347422273591E-2</v>
      </c>
      <c r="J31" s="7">
        <v>43109.505680000002</v>
      </c>
    </row>
    <row r="32" spans="1:10" ht="12" customHeight="1" x14ac:dyDescent="0.25">
      <c r="A32" s="3" t="s">
        <v>62</v>
      </c>
      <c r="B32" s="6" t="s">
        <v>129</v>
      </c>
      <c r="C32" s="3" t="s">
        <v>63</v>
      </c>
      <c r="D32" s="4">
        <f>VLOOKUP(A32,'Population WPP mid Year'!A:K,9,0)</f>
        <v>2090946.4964750828</v>
      </c>
      <c r="E32" s="4">
        <f>VLOOKUP(A32,'Population WPP mid Year'!A:K,10,0)</f>
        <v>3028220.1286337068</v>
      </c>
      <c r="F32" s="4">
        <f>VLOOKUP(A32,'Population WPP mid Year'!A:K,11,0)</f>
        <v>4386849.2547819782</v>
      </c>
      <c r="G32" s="10">
        <f>VLOOKUP(A32,'Population WPP mid Year'!A:V,20,0)</f>
        <v>-1.1310340683260423E-3</v>
      </c>
      <c r="H32" s="10">
        <f>VLOOKUP(A32,'Population WPP mid Year'!A:V,21,0)</f>
        <v>4.1769769133925827E-4</v>
      </c>
      <c r="I32" s="10">
        <f>VLOOKUP(A32,'Population WPP mid Year'!A:V,22,0)</f>
        <v>1.8856838064607029E-3</v>
      </c>
      <c r="J32" s="7">
        <v>71337.431729999997</v>
      </c>
    </row>
    <row r="33" spans="1:10" ht="12" customHeight="1" x14ac:dyDescent="0.25">
      <c r="A33" s="3" t="s">
        <v>64</v>
      </c>
      <c r="B33" s="6" t="s">
        <v>130</v>
      </c>
      <c r="C33" s="3" t="s">
        <v>65</v>
      </c>
      <c r="D33" s="4">
        <f>VLOOKUP(A33,'Population WPP mid Year'!A:K,9,0)</f>
        <v>2609679.7336956346</v>
      </c>
      <c r="E33" s="4">
        <f>VLOOKUP(A33,'Population WPP mid Year'!A:K,10,0)</f>
        <v>3573783.4509610911</v>
      </c>
      <c r="F33" s="4">
        <f>VLOOKUP(A33,'Population WPP mid Year'!A:K,11,0)</f>
        <v>4882117.5872159433</v>
      </c>
      <c r="G33" s="10">
        <f>VLOOKUP(A33,'Population WPP mid Year'!A:V,20,0)</f>
        <v>1.532994540919197E-2</v>
      </c>
      <c r="H33" s="10">
        <f>VLOOKUP(A33,'Population WPP mid Year'!A:V,21,0)</f>
        <v>1.6512904984671284E-2</v>
      </c>
      <c r="I33" s="10">
        <f>VLOOKUP(A33,'Population WPP mid Year'!A:V,22,0)</f>
        <v>1.7781435022392822E-2</v>
      </c>
      <c r="J33" s="7">
        <v>11585.676439999999</v>
      </c>
    </row>
    <row r="34" spans="1:10" ht="12" customHeight="1" x14ac:dyDescent="0.25">
      <c r="A34" s="3" t="s">
        <v>66</v>
      </c>
      <c r="B34" s="6" t="s">
        <v>131</v>
      </c>
      <c r="C34" s="3" t="s">
        <v>67</v>
      </c>
      <c r="D34" s="4">
        <f>VLOOKUP(A34,'Population WPP mid Year'!A:K,9,0)</f>
        <v>167944.01448075694</v>
      </c>
      <c r="E34" s="4">
        <f>VLOOKUP(A34,'Population WPP mid Year'!A:K,10,0)</f>
        <v>236440.08365648903</v>
      </c>
      <c r="F34" s="4">
        <f>VLOOKUP(A34,'Population WPP mid Year'!A:K,11,0)</f>
        <v>332786.79064673686</v>
      </c>
      <c r="G34" s="10">
        <f>VLOOKUP(A34,'Population WPP mid Year'!A:V,20,0)</f>
        <v>4.2802512421362682E-3</v>
      </c>
      <c r="H34" s="10">
        <f>VLOOKUP(A34,'Population WPP mid Year'!A:V,21,0)</f>
        <v>6.0987010956441434E-3</v>
      </c>
      <c r="I34" s="10">
        <f>VLOOKUP(A34,'Population WPP mid Year'!A:V,22,0)</f>
        <v>7.9081015762814122E-3</v>
      </c>
      <c r="J34" s="7">
        <v>105856.3731</v>
      </c>
    </row>
    <row r="35" spans="1:10" ht="12" customHeight="1" x14ac:dyDescent="0.25">
      <c r="A35" s="3" t="s">
        <v>68</v>
      </c>
      <c r="B35" s="6" t="s">
        <v>132</v>
      </c>
      <c r="C35" s="3" t="s">
        <v>69</v>
      </c>
      <c r="D35" s="4">
        <f>VLOOKUP(A35,'Population WPP mid Year'!A:K,9,0)</f>
        <v>2553762.5990459668</v>
      </c>
      <c r="E35" s="4">
        <f>VLOOKUP(A35,'Population WPP mid Year'!A:K,10,0)</f>
        <v>3403079.0917316666</v>
      </c>
      <c r="F35" s="4">
        <f>VLOOKUP(A35,'Population WPP mid Year'!A:K,11,0)</f>
        <v>4506120.3074232135</v>
      </c>
      <c r="G35" s="10">
        <f>VLOOKUP(A35,'Population WPP mid Year'!A:V,20,0)</f>
        <v>2.9372091133874401E-2</v>
      </c>
      <c r="H35" s="10">
        <f>VLOOKUP(A35,'Population WPP mid Year'!A:V,21,0)</f>
        <v>2.987234479325962E-2</v>
      </c>
      <c r="I35" s="10">
        <f>VLOOKUP(A35,'Population WPP mid Year'!A:V,22,0)</f>
        <v>3.0452444185239624E-2</v>
      </c>
      <c r="J35" s="7">
        <v>14662.631939999999</v>
      </c>
    </row>
    <row r="36" spans="1:10" ht="12" customHeight="1" x14ac:dyDescent="0.25">
      <c r="A36" s="3" t="s">
        <v>70</v>
      </c>
      <c r="B36" s="6" t="s">
        <v>133</v>
      </c>
      <c r="C36" s="3" t="s">
        <v>71</v>
      </c>
      <c r="D36" s="4">
        <f>VLOOKUP(A36,'Population WPP mid Year'!A:K,9,0)</f>
        <v>14558656.033004243</v>
      </c>
      <c r="E36" s="4">
        <f>VLOOKUP(A36,'Population WPP mid Year'!A:K,10,0)</f>
        <v>20493108.474360861</v>
      </c>
      <c r="F36" s="4">
        <f>VLOOKUP(A36,'Population WPP mid Year'!A:K,11,0)</f>
        <v>28838946.4129088</v>
      </c>
      <c r="G36" s="10">
        <f>VLOOKUP(A36,'Population WPP mid Year'!A:V,20,0)</f>
        <v>1.0438707843647421E-2</v>
      </c>
      <c r="H36" s="10">
        <f>VLOOKUP(A36,'Population WPP mid Year'!A:V,21,0)</f>
        <v>1.2056849717007045E-2</v>
      </c>
      <c r="I36" s="10">
        <f>VLOOKUP(A36,'Population WPP mid Year'!A:V,22,0)</f>
        <v>1.367698236300563E-2</v>
      </c>
      <c r="J36" s="7">
        <v>51669.621180000002</v>
      </c>
    </row>
    <row r="37" spans="1:10" ht="12" customHeight="1" x14ac:dyDescent="0.25">
      <c r="A37" s="3" t="s">
        <v>72</v>
      </c>
      <c r="B37" s="6" t="s">
        <v>134</v>
      </c>
      <c r="C37" s="3" t="s">
        <v>73</v>
      </c>
      <c r="D37" s="4">
        <f>VLOOKUP(A37,'Population WPP mid Year'!A:K,9,0)</f>
        <v>1294751.5662687083</v>
      </c>
      <c r="E37" s="4">
        <f>VLOOKUP(A37,'Population WPP mid Year'!A:K,10,0)</f>
        <v>1726920.9195910248</v>
      </c>
      <c r="F37" s="4">
        <f>VLOOKUP(A37,'Population WPP mid Year'!A:K,11,0)</f>
        <v>2289112.7950012628</v>
      </c>
      <c r="G37" s="10">
        <f>VLOOKUP(A37,'Population WPP mid Year'!A:V,20,0)</f>
        <v>1.386488845511491E-2</v>
      </c>
      <c r="H37" s="10">
        <f>VLOOKUP(A37,'Population WPP mid Year'!A:V,21,0)</f>
        <v>1.4382214811231808E-2</v>
      </c>
      <c r="I37" s="10">
        <f>VLOOKUP(A37,'Population WPP mid Year'!A:V,22,0)</f>
        <v>1.4980486556766648E-2</v>
      </c>
      <c r="J37" s="7">
        <v>20208.775369999999</v>
      </c>
    </row>
    <row r="38" spans="1:10" ht="12" customHeight="1" x14ac:dyDescent="0.25">
      <c r="A38" s="3" t="s">
        <v>74</v>
      </c>
      <c r="B38" s="6" t="s">
        <v>135</v>
      </c>
      <c r="C38" s="3" t="s">
        <v>75</v>
      </c>
      <c r="D38" s="4">
        <f>VLOOKUP(A38,'Population WPP mid Year'!A:K,9,0)</f>
        <v>1210884.4193023148</v>
      </c>
      <c r="E38" s="4">
        <f>VLOOKUP(A38,'Population WPP mid Year'!A:K,10,0)</f>
        <v>1691042.7223992094</v>
      </c>
      <c r="F38" s="4">
        <f>VLOOKUP(A38,'Population WPP mid Year'!A:K,11,0)</f>
        <v>2359904.9360304279</v>
      </c>
      <c r="G38" s="10">
        <f>VLOOKUP(A38,'Population WPP mid Year'!A:V,20,0)</f>
        <v>1.499134596657492E-2</v>
      </c>
      <c r="H38" s="10">
        <f>VLOOKUP(A38,'Population WPP mid Year'!A:V,21,0)</f>
        <v>1.6313756656939349E-2</v>
      </c>
      <c r="I38" s="10">
        <f>VLOOKUP(A38,'Population WPP mid Year'!A:V,22,0)</f>
        <v>1.7670550842463939E-2</v>
      </c>
      <c r="J38" s="7">
        <v>37651.7791</v>
      </c>
    </row>
    <row r="39" spans="1:10" ht="12" customHeight="1" x14ac:dyDescent="0.25">
      <c r="A39" t="s">
        <v>76</v>
      </c>
      <c r="B39" s="6" t="s">
        <v>136</v>
      </c>
      <c r="C39" s="3" t="s">
        <v>77</v>
      </c>
      <c r="D39" s="4">
        <f>VLOOKUP(A39,'Population WPP mid Year'!A:K,9,0)</f>
        <v>632155.25703519618</v>
      </c>
      <c r="E39" s="4">
        <f>VLOOKUP(A39,'Population WPP mid Year'!A:K,10,0)</f>
        <v>874254.9750285059</v>
      </c>
      <c r="F39" s="4">
        <f>VLOOKUP(A39,'Population WPP mid Year'!A:K,11,0)</f>
        <v>1207299.2074862034</v>
      </c>
      <c r="G39" s="10">
        <f>VLOOKUP(A39,'Population WPP mid Year'!A:V,20,0)</f>
        <v>8.6897790772793027E-3</v>
      </c>
      <c r="H39" s="10">
        <f>VLOOKUP(A39,'Population WPP mid Year'!A:V,21,0)</f>
        <v>9.8822953543196146E-3</v>
      </c>
      <c r="I39" s="10">
        <f>VLOOKUP(A39,'Population WPP mid Year'!A:V,22,0)</f>
        <v>1.1134763408889192E-2</v>
      </c>
      <c r="J39" s="7">
        <v>12678.96329</v>
      </c>
    </row>
    <row r="40" spans="1:10" ht="12" customHeight="1" x14ac:dyDescent="0.25">
      <c r="A40" s="3" t="s">
        <v>78</v>
      </c>
      <c r="B40" s="6" t="s">
        <v>137</v>
      </c>
      <c r="C40" s="3" t="s">
        <v>79</v>
      </c>
      <c r="D40" s="4">
        <f>VLOOKUP(A40,'Population WPP mid Year'!A:K,9,0)</f>
        <v>1271353.6501721512</v>
      </c>
      <c r="E40" s="4">
        <f>VLOOKUP(A40,'Population WPP mid Year'!A:K,10,0)</f>
        <v>1768684.3845979345</v>
      </c>
      <c r="F40" s="4">
        <f>VLOOKUP(A40,'Population WPP mid Year'!A:K,11,0)</f>
        <v>2458132.0844331789</v>
      </c>
      <c r="G40" s="10">
        <f>VLOOKUP(A40,'Population WPP mid Year'!A:V,20,0)</f>
        <v>1.7697823577285554E-2</v>
      </c>
      <c r="H40" s="10">
        <f>VLOOKUP(A40,'Population WPP mid Year'!A:V,21,0)</f>
        <v>1.9086192262310009E-2</v>
      </c>
      <c r="I40" s="10">
        <f>VLOOKUP(A40,'Population WPP mid Year'!A:V,22,0)</f>
        <v>2.0519274691944034E-2</v>
      </c>
      <c r="J40" s="7">
        <v>8110.1285719999996</v>
      </c>
    </row>
    <row r="41" spans="1:10" ht="12" customHeight="1" x14ac:dyDescent="0.25">
      <c r="A41" t="s">
        <v>80</v>
      </c>
      <c r="B41" s="6" t="s">
        <v>138</v>
      </c>
      <c r="C41" s="3" t="s">
        <v>81</v>
      </c>
      <c r="D41" s="4">
        <f>VLOOKUP(A41,'Population WPP mid Year'!A:K,9,0)</f>
        <v>3161481.2699749465</v>
      </c>
      <c r="E41" s="4">
        <f>VLOOKUP(A41,'Population WPP mid Year'!A:K,10,0)</f>
        <v>4630639.7373642782</v>
      </c>
      <c r="F41" s="4">
        <f>VLOOKUP(A41,'Population WPP mid Year'!A:K,11,0)</f>
        <v>6782817.640197726</v>
      </c>
      <c r="G41" s="10">
        <f>VLOOKUP(A41,'Population WPP mid Year'!A:V,20,0)</f>
        <v>-4.304658074816281E-5</v>
      </c>
      <c r="H41" s="10">
        <f>VLOOKUP(A41,'Population WPP mid Year'!A:V,21,0)</f>
        <v>1.4976544619345056E-3</v>
      </c>
      <c r="I41" s="10">
        <f>VLOOKUP(A41,'Population WPP mid Year'!A:V,22,0)</f>
        <v>2.9267814888904731E-3</v>
      </c>
      <c r="J41" s="7">
        <v>138799.8579</v>
      </c>
    </row>
    <row r="42" spans="1:10" ht="12" customHeight="1" x14ac:dyDescent="0.25">
      <c r="A42" t="s">
        <v>82</v>
      </c>
      <c r="B42" s="6" t="s">
        <v>139</v>
      </c>
      <c r="C42" s="3" t="s">
        <v>83</v>
      </c>
      <c r="D42" s="4">
        <f>VLOOKUP(A42,'Population WPP mid Year'!A:K,9,0)</f>
        <v>989153.73418625619</v>
      </c>
      <c r="E42" s="4">
        <f>VLOOKUP(A42,'Population WPP mid Year'!A:K,10,0)</f>
        <v>1323558.675290005</v>
      </c>
      <c r="F42" s="4">
        <f>VLOOKUP(A42,'Population WPP mid Year'!A:K,11,0)</f>
        <v>1761041.4494183299</v>
      </c>
      <c r="G42" s="10">
        <f>VLOOKUP(A42,'Population WPP mid Year'!A:V,20,0)</f>
        <v>1.1283729873601933E-2</v>
      </c>
      <c r="H42" s="10">
        <f>VLOOKUP(A42,'Population WPP mid Year'!A:V,21,0)</f>
        <v>1.2007916477040803E-2</v>
      </c>
      <c r="I42" s="10">
        <f>VLOOKUP(A42,'Population WPP mid Year'!A:V,22,0)</f>
        <v>1.283440143168324E-2</v>
      </c>
      <c r="J42" s="7">
        <v>8167.0992290000004</v>
      </c>
    </row>
    <row r="43" spans="1:10" ht="12" customHeight="1" x14ac:dyDescent="0.25">
      <c r="A43" s="3" t="s">
        <v>84</v>
      </c>
      <c r="B43" s="6" t="s">
        <v>140</v>
      </c>
      <c r="C43" s="3" t="s">
        <v>85</v>
      </c>
      <c r="D43" s="4">
        <f>VLOOKUP(A43,'Population WPP mid Year'!A:K,9,0)</f>
        <v>3763645.8754510907</v>
      </c>
      <c r="E43" s="4">
        <f>VLOOKUP(A43,'Population WPP mid Year'!A:K,10,0)</f>
        <v>5139411.647039826</v>
      </c>
      <c r="F43" s="4">
        <f>VLOOKUP(A43,'Population WPP mid Year'!A:K,11,0)</f>
        <v>6998682.2232349189</v>
      </c>
      <c r="G43" s="10">
        <f>VLOOKUP(A43,'Population WPP mid Year'!A:V,20,0)</f>
        <v>1.3852911919468358E-2</v>
      </c>
      <c r="H43" s="10">
        <f>VLOOKUP(A43,'Population WPP mid Year'!A:V,21,0)</f>
        <v>1.492418619406255E-2</v>
      </c>
      <c r="I43" s="10">
        <f>VLOOKUP(A43,'Population WPP mid Year'!A:V,22,0)</f>
        <v>1.6083476419135767E-2</v>
      </c>
      <c r="J43" s="7">
        <v>15082.524799999999</v>
      </c>
    </row>
    <row r="44" spans="1:10" ht="12" customHeight="1" x14ac:dyDescent="0.25">
      <c r="A44" t="s">
        <v>86</v>
      </c>
      <c r="B44" s="6" t="s">
        <v>141</v>
      </c>
      <c r="C44" s="3" t="s">
        <v>87</v>
      </c>
      <c r="D44" s="4">
        <f>VLOOKUP(A44,'Population WPP mid Year'!A:K,9,0)</f>
        <v>5294692.4465155369</v>
      </c>
      <c r="E44" s="4">
        <f>VLOOKUP(A44,'Population WPP mid Year'!A:K,10,0)</f>
        <v>7229829.1887379009</v>
      </c>
      <c r="F44" s="4">
        <f>VLOOKUP(A44,'Population WPP mid Year'!A:K,11,0)</f>
        <v>9844904.7852515373</v>
      </c>
      <c r="G44" s="10">
        <f>VLOOKUP(A44,'Population WPP mid Year'!A:V,20,0)</f>
        <v>1.6056523634452313E-2</v>
      </c>
      <c r="H44" s="10">
        <f>VLOOKUP(A44,'Population WPP mid Year'!A:V,21,0)</f>
        <v>1.7349455363584898E-2</v>
      </c>
      <c r="I44" s="10">
        <f>VLOOKUP(A44,'Population WPP mid Year'!A:V,22,0)</f>
        <v>1.8739835597863186E-2</v>
      </c>
      <c r="J44" s="7">
        <v>27537.826130000001</v>
      </c>
    </row>
    <row r="45" spans="1:10" ht="12" customHeight="1" x14ac:dyDescent="0.25">
      <c r="A45" s="3" t="s">
        <v>88</v>
      </c>
      <c r="B45" s="6" t="s">
        <v>142</v>
      </c>
      <c r="C45" s="3" t="s">
        <v>89</v>
      </c>
      <c r="D45" s="4">
        <f>VLOOKUP(A45,'Population WPP mid Year'!A:K,9,0)</f>
        <v>652941.47914302396</v>
      </c>
      <c r="E45" s="4">
        <f>VLOOKUP(A45,'Population WPP mid Year'!A:K,10,0)</f>
        <v>902804.3706680265</v>
      </c>
      <c r="F45" s="4">
        <f>VLOOKUP(A45,'Population WPP mid Year'!A:K,11,0)</f>
        <v>1246427.8093249123</v>
      </c>
      <c r="G45" s="10">
        <f>VLOOKUP(A45,'Population WPP mid Year'!A:V,20,0)</f>
        <v>1.2237814301851113E-2</v>
      </c>
      <c r="H45" s="10">
        <f>VLOOKUP(A45,'Population WPP mid Year'!A:V,21,0)</f>
        <v>1.3531695881475958E-2</v>
      </c>
      <c r="I45" s="10">
        <f>VLOOKUP(A45,'Population WPP mid Year'!A:V,22,0)</f>
        <v>1.4887442014764884E-2</v>
      </c>
      <c r="J45" s="7">
        <v>23174.665789999999</v>
      </c>
    </row>
    <row r="46" spans="1:10" ht="12" customHeight="1" x14ac:dyDescent="0.25">
      <c r="A46" s="3" t="s">
        <v>90</v>
      </c>
      <c r="B46" s="6" t="s">
        <v>143</v>
      </c>
      <c r="C46" s="3" t="s">
        <v>91</v>
      </c>
      <c r="D46" s="4">
        <f>VLOOKUP(A46,'Population WPP mid Year'!A:K,9,0)</f>
        <v>629800.99476908892</v>
      </c>
      <c r="E46" s="4">
        <f>VLOOKUP(A46,'Population WPP mid Year'!A:K,10,0)</f>
        <v>929025.80035328912</v>
      </c>
      <c r="F46" s="4">
        <f>VLOOKUP(A46,'Population WPP mid Year'!A:K,11,0)</f>
        <v>1370102.3601973895</v>
      </c>
      <c r="G46" s="10">
        <f>VLOOKUP(A46,'Population WPP mid Year'!A:V,20,0)</f>
        <v>-1.2441893714748575E-3</v>
      </c>
      <c r="H46" s="10">
        <f>VLOOKUP(A46,'Population WPP mid Year'!A:V,21,0)</f>
        <v>1.2244257049043306E-4</v>
      </c>
      <c r="I46" s="10">
        <f>VLOOKUP(A46,'Population WPP mid Year'!A:V,22,0)</f>
        <v>1.3788519596460436E-3</v>
      </c>
      <c r="J46" s="7">
        <v>81426.781610000005</v>
      </c>
    </row>
    <row r="47" spans="1:10" ht="12" customHeight="1" x14ac:dyDescent="0.25">
      <c r="A47" s="3" t="s">
        <v>92</v>
      </c>
      <c r="B47" s="6" t="s">
        <v>144</v>
      </c>
      <c r="C47" s="3" t="s">
        <v>93</v>
      </c>
      <c r="D47" s="4">
        <f>VLOOKUP(A47,'Population WPP mid Year'!A:K,9,0)</f>
        <v>4198287.9047217276</v>
      </c>
      <c r="E47" s="4">
        <f>VLOOKUP(A47,'Population WPP mid Year'!A:K,10,0)</f>
        <v>5650639.9295748081</v>
      </c>
      <c r="F47" s="4">
        <f>VLOOKUP(A47,'Population WPP mid Year'!A:K,11,0)</f>
        <v>7569657.3285649959</v>
      </c>
      <c r="G47" s="10">
        <f>VLOOKUP(A47,'Population WPP mid Year'!A:V,20,0)</f>
        <v>1.4564152804368735E-2</v>
      </c>
      <c r="H47" s="10">
        <f>VLOOKUP(A47,'Population WPP mid Year'!A:V,21,0)</f>
        <v>1.5557297530087055E-2</v>
      </c>
      <c r="I47" s="10">
        <f>VLOOKUP(A47,'Population WPP mid Year'!A:V,22,0)</f>
        <v>1.6667757212812218E-2</v>
      </c>
      <c r="J47" s="7">
        <v>21432.47667</v>
      </c>
    </row>
    <row r="48" spans="1:10" ht="12" customHeight="1" x14ac:dyDescent="0.25">
      <c r="A48" s="3" t="s">
        <v>94</v>
      </c>
      <c r="B48" s="6" t="s">
        <v>145</v>
      </c>
      <c r="C48" s="3" t="s">
        <v>95</v>
      </c>
      <c r="D48" s="4">
        <f>VLOOKUP(A48,'Population WPP mid Year'!A:K,9,0)</f>
        <v>1460679.7494526636</v>
      </c>
      <c r="E48" s="4">
        <f>VLOOKUP(A48,'Population WPP mid Year'!A:K,10,0)</f>
        <v>2026333.0709115884</v>
      </c>
      <c r="F48" s="4">
        <f>VLOOKUP(A48,'Population WPP mid Year'!A:K,11,0)</f>
        <v>2807645.0089187366</v>
      </c>
      <c r="G48" s="10">
        <f>VLOOKUP(A48,'Population WPP mid Year'!A:V,20,0)</f>
        <v>1.414728013464317E-2</v>
      </c>
      <c r="H48" s="10">
        <f>VLOOKUP(A48,'Population WPP mid Year'!A:V,21,0)</f>
        <v>1.5494931211021745E-2</v>
      </c>
      <c r="I48" s="10">
        <f>VLOOKUP(A48,'Population WPP mid Year'!A:V,22,0)</f>
        <v>1.6895447003371755E-2</v>
      </c>
      <c r="J48" s="7">
        <v>25445.482530000001</v>
      </c>
    </row>
    <row r="49" spans="1:10" ht="12" customHeight="1" x14ac:dyDescent="0.25">
      <c r="A49" s="3" t="s">
        <v>96</v>
      </c>
      <c r="B49" s="6" t="s">
        <v>146</v>
      </c>
      <c r="C49" s="3" t="s">
        <v>97</v>
      </c>
      <c r="D49" s="4">
        <f>VLOOKUP(A49,'Population WPP mid Year'!A:K,9,0)</f>
        <v>1336847.0590133439</v>
      </c>
      <c r="E49" s="4">
        <f>VLOOKUP(A49,'Population WPP mid Year'!A:K,10,0)</f>
        <v>1817316.7836810555</v>
      </c>
      <c r="F49" s="4">
        <f>VLOOKUP(A49,'Population WPP mid Year'!A:K,11,0)</f>
        <v>2462283.6154613895</v>
      </c>
      <c r="G49" s="10">
        <f>VLOOKUP(A49,'Population WPP mid Year'!A:V,20,0)</f>
        <v>1.1579871774492601E-2</v>
      </c>
      <c r="H49" s="10">
        <f>VLOOKUP(A49,'Population WPP mid Year'!A:V,21,0)</f>
        <v>1.2346900665117122E-2</v>
      </c>
      <c r="I49" s="10">
        <f>VLOOKUP(A49,'Population WPP mid Year'!A:V,22,0)</f>
        <v>1.3192306174352852E-2</v>
      </c>
      <c r="J49" s="7">
        <v>31069.094649999999</v>
      </c>
    </row>
    <row r="50" spans="1:10" ht="12" customHeight="1" x14ac:dyDescent="0.2"/>
    <row r="51" spans="1:10" ht="12" customHeight="1" x14ac:dyDescent="0.2"/>
    <row r="52" spans="1:10" ht="12" customHeight="1" x14ac:dyDescent="0.2"/>
    <row r="53" spans="1:10" ht="12" customHeight="1" x14ac:dyDescent="0.2"/>
    <row r="54" spans="1:10" ht="12" customHeight="1" x14ac:dyDescent="0.2"/>
    <row r="55" spans="1:10" ht="12" customHeight="1" x14ac:dyDescent="0.2"/>
    <row r="56" spans="1:10" ht="12" customHeight="1" x14ac:dyDescent="0.2"/>
    <row r="57" spans="1:10" s="5" customFormat="1" ht="12" customHeight="1" x14ac:dyDescent="0.2">
      <c r="A57"/>
      <c r="B57"/>
      <c r="C57"/>
      <c r="D57"/>
      <c r="E57"/>
      <c r="F57"/>
      <c r="G57"/>
      <c r="H57"/>
      <c r="I57"/>
    </row>
    <row r="58" spans="1:10" s="5" customFormat="1" ht="12" customHeight="1" x14ac:dyDescent="0.2">
      <c r="A58"/>
      <c r="B58"/>
      <c r="C58"/>
      <c r="D58"/>
      <c r="E58"/>
      <c r="F58"/>
      <c r="G58"/>
      <c r="H58"/>
      <c r="I58"/>
    </row>
    <row r="59" spans="1:10" s="5" customFormat="1" ht="12" customHeight="1" x14ac:dyDescent="0.2">
      <c r="A59"/>
      <c r="B59"/>
      <c r="C59"/>
      <c r="D59"/>
      <c r="E59"/>
      <c r="F59"/>
      <c r="G59"/>
      <c r="H59"/>
      <c r="I59"/>
    </row>
    <row r="60" spans="1:10" s="5" customFormat="1" ht="12" customHeight="1" x14ac:dyDescent="0.2">
      <c r="A60"/>
      <c r="B60"/>
      <c r="C60"/>
      <c r="D60"/>
      <c r="E60"/>
      <c r="F60"/>
      <c r="G60"/>
      <c r="H60"/>
      <c r="I60"/>
    </row>
    <row r="61" spans="1:10" s="5" customFormat="1" ht="12" customHeight="1" x14ac:dyDescent="0.2">
      <c r="A61"/>
      <c r="B61"/>
      <c r="C61"/>
      <c r="D61"/>
      <c r="E61"/>
      <c r="F61"/>
      <c r="G61"/>
      <c r="H61"/>
      <c r="I61"/>
    </row>
    <row r="62" spans="1:10" s="5" customFormat="1" ht="12" customHeight="1" x14ac:dyDescent="0.2">
      <c r="A62"/>
      <c r="B62"/>
      <c r="C62"/>
      <c r="D62"/>
      <c r="E62"/>
      <c r="F62"/>
      <c r="G62"/>
      <c r="H62"/>
      <c r="I62"/>
    </row>
    <row r="63" spans="1:10" s="5" customFormat="1" ht="12" customHeight="1" x14ac:dyDescent="0.2">
      <c r="A63"/>
      <c r="B63"/>
      <c r="C63"/>
      <c r="D63"/>
      <c r="E63"/>
      <c r="F63"/>
      <c r="G63"/>
      <c r="H63"/>
      <c r="I63"/>
    </row>
    <row r="64" spans="1:10" s="5" customFormat="1" ht="12" customHeight="1" x14ac:dyDescent="0.2">
      <c r="A64"/>
      <c r="B64"/>
      <c r="C64"/>
      <c r="D64"/>
      <c r="E64"/>
      <c r="F64"/>
      <c r="G64"/>
      <c r="H64"/>
      <c r="I64"/>
    </row>
    <row r="65" spans="1:9" s="5" customFormat="1" ht="12" customHeight="1" x14ac:dyDescent="0.2">
      <c r="A65"/>
      <c r="B65"/>
      <c r="C65"/>
      <c r="D65"/>
      <c r="E65"/>
      <c r="F65"/>
      <c r="G65"/>
      <c r="H65"/>
      <c r="I65"/>
    </row>
    <row r="66" spans="1:9" s="5" customFormat="1" ht="12" customHeight="1" x14ac:dyDescent="0.2">
      <c r="A66"/>
      <c r="B66"/>
      <c r="C66"/>
      <c r="D66"/>
      <c r="E66"/>
      <c r="F66"/>
      <c r="G66"/>
      <c r="H66"/>
      <c r="I66"/>
    </row>
    <row r="67" spans="1:9" s="5" customFormat="1" ht="12" customHeight="1" x14ac:dyDescent="0.2">
      <c r="A67"/>
      <c r="B67"/>
      <c r="C67"/>
      <c r="D67"/>
      <c r="E67"/>
      <c r="F67"/>
      <c r="G67"/>
      <c r="H67"/>
      <c r="I67"/>
    </row>
    <row r="68" spans="1:9" s="5" customFormat="1" ht="12" customHeight="1" x14ac:dyDescent="0.2">
      <c r="A68"/>
      <c r="B68"/>
      <c r="C68"/>
      <c r="D68"/>
      <c r="E68"/>
      <c r="F68"/>
      <c r="G68"/>
      <c r="H68"/>
      <c r="I68"/>
    </row>
    <row r="69" spans="1:9" s="5" customFormat="1" ht="12" customHeight="1" x14ac:dyDescent="0.2">
      <c r="A69"/>
      <c r="B69"/>
      <c r="C69"/>
      <c r="D69"/>
      <c r="E69"/>
      <c r="F69"/>
      <c r="G69"/>
      <c r="H69"/>
      <c r="I69"/>
    </row>
    <row r="70" spans="1:9" s="5" customFormat="1" ht="12" customHeight="1" x14ac:dyDescent="0.2">
      <c r="A70"/>
      <c r="B70"/>
      <c r="C70"/>
      <c r="D70"/>
      <c r="E70"/>
      <c r="F70"/>
      <c r="G70"/>
      <c r="H70"/>
      <c r="I70"/>
    </row>
    <row r="71" spans="1:9" s="5" customFormat="1" ht="12" customHeight="1" x14ac:dyDescent="0.2">
      <c r="A71"/>
      <c r="B71"/>
      <c r="C71"/>
      <c r="D71"/>
      <c r="E71"/>
      <c r="F71"/>
      <c r="G71"/>
      <c r="H71"/>
      <c r="I71"/>
    </row>
    <row r="72" spans="1:9" s="5" customFormat="1" ht="12" customHeight="1" x14ac:dyDescent="0.2">
      <c r="A72"/>
      <c r="B72"/>
      <c r="C72"/>
      <c r="D72"/>
      <c r="E72"/>
      <c r="F72"/>
      <c r="G72"/>
      <c r="H72"/>
      <c r="I72"/>
    </row>
    <row r="73" spans="1:9" s="5" customFormat="1" ht="12" customHeight="1" x14ac:dyDescent="0.2">
      <c r="A73"/>
      <c r="B73"/>
      <c r="C73"/>
      <c r="D73"/>
      <c r="E73"/>
      <c r="F73"/>
      <c r="G73"/>
      <c r="H73"/>
      <c r="I73"/>
    </row>
    <row r="74" spans="1:9" s="5" customFormat="1" ht="12" customHeight="1" x14ac:dyDescent="0.2">
      <c r="A74"/>
      <c r="B74"/>
      <c r="C74"/>
      <c r="D74"/>
      <c r="E74"/>
      <c r="F74"/>
      <c r="G74"/>
      <c r="H74"/>
      <c r="I74"/>
    </row>
    <row r="75" spans="1:9" s="5" customFormat="1" ht="12" customHeight="1" x14ac:dyDescent="0.2">
      <c r="A75"/>
      <c r="B75"/>
      <c r="C75"/>
      <c r="D75"/>
      <c r="E75"/>
      <c r="F75"/>
      <c r="G75"/>
      <c r="H75"/>
      <c r="I75"/>
    </row>
    <row r="76" spans="1:9" s="5" customFormat="1" ht="12" customHeight="1" x14ac:dyDescent="0.2">
      <c r="A76"/>
      <c r="B76"/>
      <c r="C76"/>
      <c r="D76"/>
      <c r="E76"/>
      <c r="F76"/>
      <c r="G76"/>
      <c r="H76"/>
      <c r="I76"/>
    </row>
    <row r="77" spans="1:9" s="5" customFormat="1" ht="12" customHeight="1" x14ac:dyDescent="0.2">
      <c r="A77"/>
      <c r="B77"/>
      <c r="C77"/>
      <c r="D77"/>
      <c r="E77"/>
      <c r="F77"/>
      <c r="G77"/>
      <c r="H77"/>
      <c r="I77"/>
    </row>
    <row r="78" spans="1:9" s="5" customFormat="1" ht="12" customHeight="1" x14ac:dyDescent="0.2">
      <c r="A78"/>
      <c r="B78"/>
      <c r="C78"/>
      <c r="D78"/>
      <c r="E78"/>
      <c r="F78"/>
      <c r="G78"/>
      <c r="H78"/>
      <c r="I78"/>
    </row>
    <row r="79" spans="1:9" s="5" customFormat="1" ht="12" customHeight="1" x14ac:dyDescent="0.2">
      <c r="A79"/>
      <c r="B79"/>
      <c r="C79"/>
      <c r="D79"/>
      <c r="E79"/>
      <c r="F79"/>
      <c r="G79"/>
      <c r="H79"/>
      <c r="I79"/>
    </row>
    <row r="80" spans="1:9" s="5" customFormat="1" ht="12" customHeight="1" x14ac:dyDescent="0.2">
      <c r="A80"/>
      <c r="B80"/>
      <c r="C80"/>
      <c r="D80"/>
      <c r="E80"/>
      <c r="F80"/>
      <c r="G80"/>
      <c r="H80"/>
      <c r="I80"/>
    </row>
    <row r="81" spans="1:9" s="5" customFormat="1" ht="12" customHeight="1" x14ac:dyDescent="0.2">
      <c r="A81"/>
      <c r="B81"/>
      <c r="C81"/>
      <c r="D81"/>
      <c r="E81"/>
      <c r="F81"/>
      <c r="G81"/>
      <c r="H81"/>
      <c r="I81"/>
    </row>
    <row r="82" spans="1:9" s="5" customFormat="1" ht="12" customHeight="1" x14ac:dyDescent="0.2">
      <c r="A82"/>
      <c r="B82"/>
      <c r="C82"/>
      <c r="D82"/>
      <c r="E82"/>
      <c r="F82"/>
      <c r="G82"/>
      <c r="H82"/>
      <c r="I82"/>
    </row>
    <row r="83" spans="1:9" s="5" customFormat="1" ht="12" customHeight="1" x14ac:dyDescent="0.2">
      <c r="A83"/>
      <c r="B83"/>
      <c r="C83"/>
      <c r="D83"/>
      <c r="E83"/>
      <c r="F83"/>
      <c r="G83"/>
      <c r="H83"/>
      <c r="I83"/>
    </row>
    <row r="84" spans="1:9" s="5" customFormat="1" ht="12" customHeight="1" x14ac:dyDescent="0.2">
      <c r="A84"/>
      <c r="B84"/>
      <c r="C84"/>
      <c r="D84"/>
      <c r="E84"/>
      <c r="F84"/>
      <c r="G84"/>
      <c r="H84"/>
      <c r="I84"/>
    </row>
    <row r="85" spans="1:9" s="5" customFormat="1" ht="12" customHeight="1" x14ac:dyDescent="0.2">
      <c r="A85"/>
      <c r="B85"/>
      <c r="C85"/>
      <c r="D85"/>
      <c r="E85"/>
      <c r="F85"/>
      <c r="G85"/>
      <c r="H85"/>
      <c r="I85"/>
    </row>
    <row r="86" spans="1:9" s="5" customFormat="1" ht="12" customHeight="1" x14ac:dyDescent="0.2">
      <c r="A86"/>
      <c r="B86"/>
      <c r="C86"/>
      <c r="D86"/>
      <c r="E86"/>
      <c r="F86"/>
      <c r="G86"/>
      <c r="H86"/>
      <c r="I86"/>
    </row>
    <row r="87" spans="1:9" s="5" customFormat="1" ht="12" customHeight="1" x14ac:dyDescent="0.2">
      <c r="A87"/>
      <c r="B87"/>
      <c r="C87"/>
      <c r="D87"/>
      <c r="E87"/>
      <c r="F87"/>
      <c r="G87"/>
      <c r="H87"/>
      <c r="I87"/>
    </row>
    <row r="88" spans="1:9" s="5" customFormat="1" ht="12" customHeight="1" x14ac:dyDescent="0.2">
      <c r="A88"/>
      <c r="B88"/>
      <c r="C88"/>
      <c r="D88"/>
      <c r="E88"/>
      <c r="F88"/>
      <c r="G88"/>
      <c r="H88"/>
      <c r="I88"/>
    </row>
    <row r="89" spans="1:9" s="5" customFormat="1" ht="12" customHeight="1" x14ac:dyDescent="0.2">
      <c r="A89"/>
      <c r="B89"/>
      <c r="C89"/>
      <c r="D89"/>
      <c r="E89"/>
      <c r="F89"/>
      <c r="G89"/>
      <c r="H89"/>
      <c r="I89"/>
    </row>
    <row r="90" spans="1:9" s="5" customFormat="1" ht="12" customHeight="1" x14ac:dyDescent="0.2">
      <c r="A90"/>
      <c r="B90"/>
      <c r="C90"/>
      <c r="D90"/>
      <c r="E90"/>
      <c r="F90"/>
      <c r="G90"/>
      <c r="H90"/>
      <c r="I90"/>
    </row>
    <row r="91" spans="1:9" s="5" customFormat="1" ht="12" customHeight="1" x14ac:dyDescent="0.2">
      <c r="A91"/>
      <c r="B91"/>
      <c r="C91"/>
      <c r="D91"/>
      <c r="E91"/>
      <c r="F91"/>
      <c r="G91"/>
      <c r="H91"/>
      <c r="I91"/>
    </row>
    <row r="92" spans="1:9" s="5" customFormat="1" ht="12" customHeight="1" x14ac:dyDescent="0.2">
      <c r="A92"/>
      <c r="B92"/>
      <c r="C92"/>
      <c r="D92"/>
      <c r="E92"/>
      <c r="F92"/>
      <c r="G92"/>
      <c r="H92"/>
      <c r="I92"/>
    </row>
    <row r="93" spans="1:9" s="5" customFormat="1" ht="12" customHeight="1" x14ac:dyDescent="0.2">
      <c r="A93"/>
      <c r="B93"/>
      <c r="C93"/>
      <c r="D93"/>
      <c r="E93"/>
      <c r="F93"/>
      <c r="G93"/>
      <c r="H93"/>
      <c r="I93"/>
    </row>
    <row r="94" spans="1:9" s="5" customFormat="1" ht="12" customHeight="1" x14ac:dyDescent="0.2">
      <c r="A94"/>
      <c r="B94"/>
      <c r="C94"/>
      <c r="D94"/>
      <c r="E94"/>
      <c r="F94"/>
      <c r="G94"/>
      <c r="H94"/>
      <c r="I94"/>
    </row>
    <row r="95" spans="1:9" s="5" customFormat="1" ht="12" customHeight="1" x14ac:dyDescent="0.2">
      <c r="A95"/>
      <c r="B95"/>
      <c r="C95"/>
      <c r="D95"/>
      <c r="E95"/>
      <c r="F95"/>
      <c r="G95"/>
      <c r="H95"/>
      <c r="I95"/>
    </row>
    <row r="96" spans="1:9" s="5" customFormat="1" ht="12" customHeight="1" x14ac:dyDescent="0.2">
      <c r="A96"/>
      <c r="B96"/>
      <c r="C96"/>
      <c r="D96"/>
      <c r="E96"/>
      <c r="F96"/>
      <c r="G96"/>
      <c r="H96"/>
      <c r="I96"/>
    </row>
    <row r="97" spans="1:9" s="5" customFormat="1" ht="12" customHeight="1" x14ac:dyDescent="0.2">
      <c r="A97"/>
      <c r="B97"/>
      <c r="C97"/>
      <c r="D97"/>
      <c r="E97"/>
      <c r="F97"/>
      <c r="G97"/>
      <c r="H97"/>
      <c r="I97"/>
    </row>
    <row r="98" spans="1:9" s="5" customFormat="1" ht="12" customHeight="1" x14ac:dyDescent="0.2">
      <c r="A98"/>
      <c r="B98"/>
      <c r="C98"/>
      <c r="D98"/>
      <c r="E98"/>
      <c r="F98"/>
      <c r="G98"/>
      <c r="H98"/>
      <c r="I98"/>
    </row>
    <row r="99" spans="1:9" s="5" customFormat="1" ht="12" customHeight="1" x14ac:dyDescent="0.2">
      <c r="A99"/>
      <c r="B99"/>
      <c r="C99"/>
      <c r="D99"/>
      <c r="E99"/>
      <c r="F99"/>
      <c r="G99"/>
      <c r="H99"/>
      <c r="I99"/>
    </row>
    <row r="100" spans="1:9" s="5" customFormat="1" ht="12" customHeight="1" x14ac:dyDescent="0.2">
      <c r="A100"/>
      <c r="B100"/>
      <c r="C100"/>
      <c r="D100"/>
      <c r="E100"/>
      <c r="F100"/>
      <c r="G100"/>
      <c r="H100"/>
      <c r="I100"/>
    </row>
    <row r="101" spans="1:9" s="5" customFormat="1" ht="12" customHeight="1" x14ac:dyDescent="0.2">
      <c r="A101"/>
      <c r="B101"/>
      <c r="C101"/>
      <c r="D101"/>
      <c r="E101"/>
      <c r="F101"/>
      <c r="G101"/>
      <c r="H101"/>
      <c r="I101"/>
    </row>
    <row r="102" spans="1:9" s="5" customFormat="1" ht="12" customHeight="1" x14ac:dyDescent="0.2">
      <c r="A102"/>
      <c r="B102"/>
      <c r="C102"/>
      <c r="D102"/>
      <c r="E102"/>
      <c r="F102"/>
      <c r="G102"/>
      <c r="H102"/>
      <c r="I102"/>
    </row>
    <row r="103" spans="1:9" s="5" customFormat="1" ht="12" customHeight="1" x14ac:dyDescent="0.2">
      <c r="A103"/>
      <c r="B103"/>
      <c r="C103"/>
      <c r="D103"/>
      <c r="E103"/>
      <c r="F103"/>
      <c r="G103"/>
      <c r="H103"/>
      <c r="I103"/>
    </row>
    <row r="104" spans="1:9" s="5" customFormat="1" ht="12" customHeight="1" x14ac:dyDescent="0.2">
      <c r="A104"/>
      <c r="B104"/>
      <c r="C104"/>
      <c r="D104"/>
      <c r="E104"/>
      <c r="F104"/>
      <c r="G104"/>
      <c r="H104"/>
      <c r="I104"/>
    </row>
    <row r="105" spans="1:9" s="5" customFormat="1" ht="12" customHeight="1" x14ac:dyDescent="0.2">
      <c r="A105"/>
      <c r="B105"/>
      <c r="C105"/>
      <c r="D105"/>
      <c r="E105"/>
      <c r="F105"/>
      <c r="G105"/>
      <c r="H105"/>
      <c r="I105"/>
    </row>
    <row r="106" spans="1:9" s="5" customFormat="1" ht="12" customHeight="1" x14ac:dyDescent="0.2">
      <c r="A106"/>
      <c r="B106"/>
      <c r="C106"/>
      <c r="D106"/>
      <c r="E106"/>
      <c r="F106"/>
      <c r="G106"/>
      <c r="H106"/>
      <c r="I106"/>
    </row>
    <row r="107" spans="1:9" s="5" customFormat="1" ht="12" customHeight="1" x14ac:dyDescent="0.2">
      <c r="A107"/>
      <c r="B107"/>
      <c r="C107"/>
      <c r="D107"/>
      <c r="E107"/>
      <c r="F107"/>
      <c r="G107"/>
      <c r="H107"/>
      <c r="I107"/>
    </row>
    <row r="108" spans="1:9" s="5" customFormat="1" ht="12" customHeight="1" x14ac:dyDescent="0.2">
      <c r="A108"/>
      <c r="B108"/>
      <c r="C108"/>
      <c r="D108"/>
      <c r="E108"/>
      <c r="F108"/>
      <c r="G108"/>
      <c r="H108"/>
      <c r="I108"/>
    </row>
    <row r="109" spans="1:9" s="5" customFormat="1" ht="12" customHeight="1" x14ac:dyDescent="0.2">
      <c r="A109"/>
      <c r="B109"/>
      <c r="C109"/>
      <c r="D109"/>
      <c r="E109"/>
      <c r="F109"/>
      <c r="G109"/>
      <c r="H109"/>
      <c r="I109"/>
    </row>
    <row r="110" spans="1:9" s="5" customFormat="1" ht="12" customHeight="1" x14ac:dyDescent="0.2">
      <c r="A110"/>
      <c r="B110"/>
      <c r="C110"/>
      <c r="D110"/>
      <c r="E110"/>
      <c r="F110"/>
      <c r="G110"/>
      <c r="H110"/>
      <c r="I110"/>
    </row>
    <row r="111" spans="1:9" s="5" customFormat="1" ht="12" customHeight="1" x14ac:dyDescent="0.2">
      <c r="A111"/>
      <c r="B111"/>
      <c r="C111"/>
      <c r="D111"/>
      <c r="E111"/>
      <c r="F111"/>
      <c r="G111"/>
      <c r="H111"/>
      <c r="I111"/>
    </row>
    <row r="112" spans="1:9" s="5" customFormat="1" ht="12" customHeight="1" x14ac:dyDescent="0.2">
      <c r="A112"/>
      <c r="B112"/>
      <c r="C112"/>
      <c r="D112"/>
      <c r="E112"/>
      <c r="F112"/>
      <c r="G112"/>
      <c r="H112"/>
      <c r="I112"/>
    </row>
    <row r="113" spans="1:9" s="5" customFormat="1" ht="12" customHeight="1" x14ac:dyDescent="0.2">
      <c r="A113"/>
      <c r="B113"/>
      <c r="C113"/>
      <c r="D113"/>
      <c r="E113"/>
      <c r="F113"/>
      <c r="G113"/>
      <c r="H113"/>
      <c r="I113"/>
    </row>
    <row r="114" spans="1:9" s="5" customFormat="1" ht="12" customHeight="1" x14ac:dyDescent="0.2">
      <c r="A114"/>
      <c r="B114"/>
      <c r="C114"/>
      <c r="D114"/>
      <c r="E114"/>
      <c r="F114"/>
      <c r="G114"/>
      <c r="H114"/>
      <c r="I114"/>
    </row>
    <row r="115" spans="1:9" s="5" customFormat="1" ht="12" customHeight="1" x14ac:dyDescent="0.2">
      <c r="A115"/>
      <c r="B115"/>
      <c r="C115"/>
      <c r="D115"/>
      <c r="E115"/>
      <c r="F115"/>
      <c r="G115"/>
      <c r="H115"/>
      <c r="I115"/>
    </row>
    <row r="116" spans="1:9" s="5" customFormat="1" ht="12" customHeight="1" x14ac:dyDescent="0.2">
      <c r="A116"/>
      <c r="B116"/>
      <c r="C116"/>
      <c r="D116"/>
      <c r="E116"/>
      <c r="F116"/>
      <c r="G116"/>
      <c r="H116"/>
      <c r="I116"/>
    </row>
    <row r="117" spans="1:9" s="5" customFormat="1" ht="12" customHeight="1" x14ac:dyDescent="0.2">
      <c r="A117"/>
      <c r="B117"/>
      <c r="C117"/>
      <c r="D117"/>
      <c r="E117"/>
      <c r="F117"/>
      <c r="G117"/>
      <c r="H117"/>
      <c r="I117"/>
    </row>
    <row r="118" spans="1:9" s="5" customFormat="1" ht="12" customHeight="1" x14ac:dyDescent="0.2">
      <c r="A118"/>
      <c r="B118"/>
      <c r="C118"/>
      <c r="D118"/>
      <c r="E118"/>
      <c r="F118"/>
      <c r="G118"/>
      <c r="H118"/>
      <c r="I118"/>
    </row>
    <row r="119" spans="1:9" s="5" customFormat="1" ht="12" customHeight="1" x14ac:dyDescent="0.2">
      <c r="A119"/>
      <c r="B119"/>
      <c r="C119"/>
      <c r="D119"/>
      <c r="E119"/>
      <c r="F119"/>
      <c r="G119"/>
      <c r="H119"/>
      <c r="I119"/>
    </row>
    <row r="120" spans="1:9" s="5" customFormat="1" ht="12" customHeight="1" x14ac:dyDescent="0.2">
      <c r="A120"/>
      <c r="B120"/>
      <c r="C120"/>
      <c r="D120"/>
      <c r="E120"/>
      <c r="F120"/>
      <c r="G120"/>
      <c r="H120"/>
      <c r="I120"/>
    </row>
    <row r="121" spans="1:9" s="5" customFormat="1" ht="12" customHeight="1" x14ac:dyDescent="0.2">
      <c r="A121"/>
      <c r="B121"/>
      <c r="C121"/>
      <c r="D121"/>
      <c r="E121"/>
      <c r="F121"/>
      <c r="G121"/>
      <c r="H121"/>
      <c r="I121"/>
    </row>
    <row r="122" spans="1:9" s="5" customFormat="1" ht="12" customHeight="1" x14ac:dyDescent="0.2">
      <c r="A122"/>
      <c r="B122"/>
      <c r="C122"/>
      <c r="D122"/>
      <c r="E122"/>
      <c r="F122"/>
      <c r="G122"/>
      <c r="H122"/>
      <c r="I122"/>
    </row>
    <row r="123" spans="1:9" s="5" customFormat="1" ht="12" customHeight="1" x14ac:dyDescent="0.2">
      <c r="A123"/>
      <c r="B123"/>
      <c r="C123"/>
      <c r="D123"/>
      <c r="E123"/>
      <c r="F123"/>
      <c r="G123"/>
      <c r="H123"/>
      <c r="I123"/>
    </row>
    <row r="124" spans="1:9" s="5" customFormat="1" ht="12" customHeight="1" x14ac:dyDescent="0.2">
      <c r="A124"/>
      <c r="B124"/>
      <c r="C124"/>
      <c r="D124"/>
      <c r="E124"/>
      <c r="F124"/>
      <c r="G124"/>
      <c r="H124"/>
      <c r="I124"/>
    </row>
    <row r="125" spans="1:9" s="5" customFormat="1" ht="12" customHeight="1" x14ac:dyDescent="0.2">
      <c r="A125"/>
      <c r="B125"/>
      <c r="C125"/>
      <c r="D125"/>
      <c r="E125"/>
      <c r="F125"/>
      <c r="G125"/>
      <c r="H125"/>
      <c r="I125"/>
    </row>
    <row r="126" spans="1:9" s="5" customFormat="1" ht="12" customHeight="1" x14ac:dyDescent="0.2">
      <c r="A126"/>
      <c r="B126"/>
      <c r="C126"/>
      <c r="D126"/>
      <c r="E126"/>
      <c r="F126"/>
      <c r="G126"/>
      <c r="H126"/>
      <c r="I126"/>
    </row>
    <row r="127" spans="1:9" s="5" customFormat="1" ht="12" customHeight="1" x14ac:dyDescent="0.2">
      <c r="A127"/>
      <c r="B127"/>
      <c r="C127"/>
      <c r="D127"/>
      <c r="E127"/>
      <c r="F127"/>
      <c r="G127"/>
      <c r="H127"/>
      <c r="I127"/>
    </row>
    <row r="128" spans="1:9" s="5" customFormat="1" ht="12" customHeight="1" x14ac:dyDescent="0.2">
      <c r="A128"/>
      <c r="B128"/>
      <c r="C128"/>
      <c r="D128"/>
      <c r="E128"/>
      <c r="F128"/>
      <c r="G128"/>
      <c r="H128"/>
      <c r="I128"/>
    </row>
    <row r="129" spans="1:9" s="5" customFormat="1" ht="12" customHeight="1" x14ac:dyDescent="0.2">
      <c r="A129"/>
      <c r="B129"/>
      <c r="C129"/>
      <c r="D129"/>
      <c r="E129"/>
      <c r="F129"/>
      <c r="G129"/>
      <c r="H129"/>
      <c r="I129"/>
    </row>
    <row r="130" spans="1:9" s="5" customFormat="1" ht="12" customHeight="1" x14ac:dyDescent="0.2">
      <c r="A130"/>
      <c r="B130"/>
      <c r="C130"/>
      <c r="D130"/>
      <c r="E130"/>
      <c r="F130"/>
      <c r="G130"/>
      <c r="H130"/>
      <c r="I130"/>
    </row>
    <row r="131" spans="1:9" s="5" customFormat="1" ht="12" customHeight="1" x14ac:dyDescent="0.2">
      <c r="A131"/>
      <c r="B131"/>
      <c r="C131"/>
      <c r="D131"/>
      <c r="E131"/>
      <c r="F131"/>
      <c r="G131"/>
      <c r="H131"/>
      <c r="I131"/>
    </row>
    <row r="132" spans="1:9" s="5" customFormat="1" ht="12" customHeight="1" x14ac:dyDescent="0.2">
      <c r="A132"/>
      <c r="B132"/>
      <c r="C132"/>
      <c r="D132"/>
      <c r="E132"/>
      <c r="F132"/>
      <c r="G132"/>
      <c r="H132"/>
      <c r="I132"/>
    </row>
    <row r="133" spans="1:9" s="5" customFormat="1" ht="12" customHeight="1" x14ac:dyDescent="0.2">
      <c r="A133"/>
      <c r="B133"/>
      <c r="C133"/>
      <c r="D133"/>
      <c r="E133"/>
      <c r="F133"/>
      <c r="G133"/>
      <c r="H133"/>
      <c r="I133"/>
    </row>
    <row r="134" spans="1:9" s="5" customFormat="1" ht="12" customHeight="1" x14ac:dyDescent="0.2">
      <c r="A134"/>
      <c r="B134"/>
      <c r="C134"/>
      <c r="D134"/>
      <c r="E134"/>
      <c r="F134"/>
      <c r="G134"/>
      <c r="H134"/>
      <c r="I134"/>
    </row>
    <row r="135" spans="1:9" s="5" customFormat="1" ht="12" customHeight="1" x14ac:dyDescent="0.2">
      <c r="A135"/>
      <c r="B135"/>
      <c r="C135"/>
      <c r="D135"/>
      <c r="E135"/>
      <c r="F135"/>
      <c r="G135"/>
      <c r="H135"/>
      <c r="I135"/>
    </row>
    <row r="136" spans="1:9" s="5" customFormat="1" ht="12" customHeight="1" x14ac:dyDescent="0.2">
      <c r="A136"/>
      <c r="B136"/>
      <c r="C136"/>
      <c r="D136"/>
      <c r="E136"/>
      <c r="F136"/>
      <c r="G136"/>
      <c r="H136"/>
      <c r="I136"/>
    </row>
    <row r="137" spans="1:9" s="5" customFormat="1" ht="12" customHeight="1" x14ac:dyDescent="0.2">
      <c r="A137"/>
      <c r="B137"/>
      <c r="C137"/>
      <c r="D137"/>
      <c r="E137"/>
      <c r="F137"/>
      <c r="G137"/>
      <c r="H137"/>
      <c r="I137"/>
    </row>
    <row r="138" spans="1:9" s="5" customFormat="1" ht="12" customHeight="1" x14ac:dyDescent="0.2">
      <c r="A138"/>
      <c r="B138"/>
      <c r="C138"/>
      <c r="D138"/>
      <c r="E138"/>
      <c r="F138"/>
      <c r="G138"/>
      <c r="H138"/>
      <c r="I138"/>
    </row>
    <row r="139" spans="1:9" s="5" customFormat="1" ht="12" customHeight="1" x14ac:dyDescent="0.2">
      <c r="A139"/>
      <c r="B139"/>
      <c r="C139"/>
      <c r="D139"/>
      <c r="E139"/>
      <c r="F139"/>
      <c r="G139"/>
      <c r="H139"/>
      <c r="I139"/>
    </row>
    <row r="140" spans="1:9" s="5" customFormat="1" ht="12" customHeight="1" x14ac:dyDescent="0.2">
      <c r="A140"/>
      <c r="B140"/>
      <c r="C140"/>
      <c r="D140"/>
      <c r="E140"/>
      <c r="F140"/>
      <c r="G140"/>
      <c r="H140"/>
      <c r="I140"/>
    </row>
    <row r="141" spans="1:9" s="5" customFormat="1" ht="12" customHeight="1" x14ac:dyDescent="0.2">
      <c r="A141"/>
      <c r="B141"/>
      <c r="C141"/>
      <c r="D141"/>
      <c r="E141"/>
      <c r="F141"/>
      <c r="G141"/>
      <c r="H141"/>
      <c r="I141"/>
    </row>
    <row r="142" spans="1:9" s="5" customFormat="1" ht="12" customHeight="1" x14ac:dyDescent="0.2">
      <c r="A142"/>
      <c r="B142"/>
      <c r="C142"/>
      <c r="D142"/>
      <c r="E142"/>
      <c r="F142"/>
      <c r="G142"/>
      <c r="H142"/>
      <c r="I142"/>
    </row>
    <row r="143" spans="1:9" s="5" customFormat="1" ht="12" customHeight="1" x14ac:dyDescent="0.2">
      <c r="A143"/>
      <c r="B143"/>
      <c r="C143"/>
      <c r="D143"/>
      <c r="E143"/>
      <c r="F143"/>
      <c r="G143"/>
      <c r="H143"/>
      <c r="I143"/>
    </row>
    <row r="144" spans="1:9" s="5" customFormat="1" ht="12" customHeight="1" x14ac:dyDescent="0.2">
      <c r="A144"/>
      <c r="B144"/>
      <c r="C144"/>
      <c r="D144"/>
      <c r="E144"/>
      <c r="F144"/>
      <c r="G144"/>
      <c r="H144"/>
      <c r="I144"/>
    </row>
    <row r="145" spans="1:9" s="5" customFormat="1" ht="12" customHeight="1" x14ac:dyDescent="0.2">
      <c r="A145"/>
      <c r="B145"/>
      <c r="C145"/>
      <c r="D145"/>
      <c r="E145"/>
      <c r="F145"/>
      <c r="G145"/>
      <c r="H145"/>
      <c r="I145"/>
    </row>
    <row r="146" spans="1:9" s="5" customFormat="1" ht="12" customHeight="1" x14ac:dyDescent="0.2">
      <c r="A146"/>
      <c r="B146"/>
      <c r="C146"/>
      <c r="D146"/>
      <c r="E146"/>
      <c r="F146"/>
      <c r="G146"/>
      <c r="H146"/>
      <c r="I146"/>
    </row>
    <row r="147" spans="1:9" s="5" customFormat="1" ht="12" customHeight="1" x14ac:dyDescent="0.2">
      <c r="A147"/>
      <c r="B147"/>
      <c r="C147"/>
      <c r="D147"/>
      <c r="E147"/>
      <c r="F147"/>
      <c r="G147"/>
      <c r="H147"/>
      <c r="I147"/>
    </row>
    <row r="148" spans="1:9" s="5" customFormat="1" ht="12" customHeight="1" x14ac:dyDescent="0.2">
      <c r="A148"/>
      <c r="B148"/>
      <c r="C148"/>
      <c r="D148"/>
      <c r="E148"/>
      <c r="F148"/>
      <c r="G148"/>
      <c r="H148"/>
      <c r="I148"/>
    </row>
    <row r="149" spans="1:9" s="5" customFormat="1" ht="12" customHeight="1" x14ac:dyDescent="0.2">
      <c r="A149"/>
      <c r="B149"/>
      <c r="C149"/>
      <c r="D149"/>
      <c r="E149"/>
      <c r="F149"/>
      <c r="G149"/>
      <c r="H149"/>
      <c r="I149"/>
    </row>
    <row r="150" spans="1:9" s="5" customFormat="1" ht="12" customHeight="1" x14ac:dyDescent="0.2">
      <c r="A150"/>
      <c r="B150"/>
      <c r="C150"/>
      <c r="D150"/>
      <c r="E150"/>
      <c r="F150"/>
      <c r="G150"/>
      <c r="H150"/>
      <c r="I150"/>
    </row>
    <row r="151" spans="1:9" s="5" customFormat="1" ht="12" customHeight="1" x14ac:dyDescent="0.2">
      <c r="A151"/>
      <c r="B151"/>
      <c r="C151"/>
      <c r="D151"/>
      <c r="E151"/>
      <c r="F151"/>
      <c r="G151"/>
      <c r="H151"/>
      <c r="I151"/>
    </row>
    <row r="152" spans="1:9" s="5" customFormat="1" ht="12" customHeight="1" x14ac:dyDescent="0.2">
      <c r="A152"/>
      <c r="B152"/>
      <c r="C152"/>
      <c r="D152"/>
      <c r="E152"/>
      <c r="F152"/>
      <c r="G152"/>
      <c r="H152"/>
      <c r="I152"/>
    </row>
    <row r="153" spans="1:9" s="5" customFormat="1" ht="12" customHeight="1" x14ac:dyDescent="0.2">
      <c r="A153"/>
      <c r="B153"/>
      <c r="C153"/>
      <c r="D153"/>
      <c r="E153"/>
      <c r="F153"/>
      <c r="G153"/>
      <c r="H153"/>
      <c r="I153"/>
    </row>
    <row r="154" spans="1:9" s="5" customFormat="1" ht="12" customHeight="1" x14ac:dyDescent="0.2">
      <c r="A154"/>
      <c r="B154"/>
      <c r="C154"/>
      <c r="D154"/>
      <c r="E154"/>
      <c r="F154"/>
      <c r="G154"/>
      <c r="H154"/>
      <c r="I154"/>
    </row>
    <row r="155" spans="1:9" s="5" customFormat="1" ht="12" customHeight="1" x14ac:dyDescent="0.2">
      <c r="A155"/>
      <c r="B155"/>
      <c r="C155"/>
      <c r="D155"/>
      <c r="E155"/>
      <c r="F155"/>
      <c r="G155"/>
      <c r="H155"/>
      <c r="I155"/>
    </row>
    <row r="156" spans="1:9" s="5" customFormat="1" ht="12" customHeight="1" x14ac:dyDescent="0.2">
      <c r="A156"/>
      <c r="B156"/>
      <c r="C156"/>
      <c r="D156"/>
      <c r="E156"/>
      <c r="F156"/>
      <c r="G156"/>
      <c r="H156"/>
      <c r="I156"/>
    </row>
    <row r="157" spans="1:9" s="5" customFormat="1" ht="12" customHeight="1" x14ac:dyDescent="0.2">
      <c r="A157"/>
      <c r="B157"/>
      <c r="C157"/>
      <c r="D157"/>
      <c r="E157"/>
      <c r="F157"/>
      <c r="G157"/>
      <c r="H157"/>
      <c r="I157"/>
    </row>
    <row r="158" spans="1:9" s="5" customFormat="1" ht="12" customHeight="1" x14ac:dyDescent="0.2">
      <c r="A158"/>
      <c r="B158"/>
      <c r="C158"/>
      <c r="D158"/>
      <c r="E158"/>
      <c r="F158"/>
      <c r="G158"/>
      <c r="H158"/>
      <c r="I158"/>
    </row>
    <row r="159" spans="1:9" s="5" customFormat="1" ht="12" customHeight="1" x14ac:dyDescent="0.2">
      <c r="A159"/>
      <c r="B159"/>
      <c r="C159"/>
      <c r="D159"/>
      <c r="E159"/>
      <c r="F159"/>
      <c r="G159"/>
      <c r="H159"/>
      <c r="I159"/>
    </row>
    <row r="160" spans="1:9" s="5" customFormat="1" ht="12" customHeight="1" x14ac:dyDescent="0.2">
      <c r="A160"/>
      <c r="B160"/>
      <c r="C160"/>
      <c r="D160"/>
      <c r="E160"/>
      <c r="F160"/>
      <c r="G160"/>
      <c r="H160"/>
      <c r="I160"/>
    </row>
    <row r="161" spans="1:9" s="5" customFormat="1" ht="12" customHeight="1" x14ac:dyDescent="0.2">
      <c r="A161"/>
      <c r="B161"/>
      <c r="C161"/>
      <c r="D161"/>
      <c r="E161"/>
      <c r="F161"/>
      <c r="G161"/>
      <c r="H161"/>
      <c r="I161"/>
    </row>
    <row r="162" spans="1:9" s="5" customFormat="1" ht="12" customHeight="1" x14ac:dyDescent="0.2">
      <c r="A162"/>
      <c r="B162"/>
      <c r="C162"/>
      <c r="D162"/>
      <c r="E162"/>
      <c r="F162"/>
      <c r="G162"/>
      <c r="H162"/>
      <c r="I162"/>
    </row>
    <row r="163" spans="1:9" s="5" customFormat="1" ht="12" customHeight="1" x14ac:dyDescent="0.2">
      <c r="A163"/>
      <c r="B163"/>
      <c r="C163"/>
      <c r="D163"/>
      <c r="E163"/>
      <c r="F163"/>
      <c r="G163"/>
      <c r="H163"/>
      <c r="I163"/>
    </row>
    <row r="164" spans="1:9" s="5" customFormat="1" ht="12" customHeight="1" x14ac:dyDescent="0.2">
      <c r="A164"/>
      <c r="B164"/>
      <c r="C164"/>
      <c r="D164"/>
      <c r="E164"/>
      <c r="F164"/>
      <c r="G164"/>
      <c r="H164"/>
      <c r="I164"/>
    </row>
    <row r="165" spans="1:9" s="5" customFormat="1" ht="12" customHeight="1" x14ac:dyDescent="0.2">
      <c r="A165"/>
      <c r="B165"/>
      <c r="C165"/>
      <c r="D165"/>
      <c r="E165"/>
      <c r="F165"/>
      <c r="G165"/>
      <c r="H165"/>
      <c r="I165"/>
    </row>
    <row r="166" spans="1:9" s="5" customFormat="1" ht="12" customHeight="1" x14ac:dyDescent="0.2">
      <c r="A166"/>
      <c r="B166"/>
      <c r="C166"/>
      <c r="D166"/>
      <c r="E166"/>
      <c r="F166"/>
      <c r="G166"/>
      <c r="H166"/>
      <c r="I166"/>
    </row>
    <row r="167" spans="1:9" s="5" customFormat="1" ht="12" customHeight="1" x14ac:dyDescent="0.2">
      <c r="A167"/>
      <c r="B167"/>
      <c r="C167"/>
      <c r="D167"/>
      <c r="E167"/>
      <c r="F167"/>
      <c r="G167"/>
      <c r="H167"/>
      <c r="I167"/>
    </row>
    <row r="168" spans="1:9" s="5" customFormat="1" ht="12" customHeight="1" x14ac:dyDescent="0.2">
      <c r="A168"/>
      <c r="B168"/>
      <c r="C168"/>
      <c r="D168"/>
      <c r="E168"/>
      <c r="F168"/>
      <c r="G168"/>
      <c r="H168"/>
      <c r="I168"/>
    </row>
    <row r="169" spans="1:9" s="5" customFormat="1" ht="12" customHeight="1" x14ac:dyDescent="0.2">
      <c r="A169"/>
      <c r="B169"/>
      <c r="C169"/>
      <c r="D169"/>
      <c r="E169"/>
      <c r="F169"/>
      <c r="G169"/>
      <c r="H169"/>
      <c r="I169"/>
    </row>
    <row r="170" spans="1:9" s="5" customFormat="1" ht="12" customHeight="1" x14ac:dyDescent="0.2">
      <c r="A170"/>
      <c r="B170"/>
      <c r="C170"/>
      <c r="D170"/>
      <c r="E170"/>
      <c r="F170"/>
      <c r="G170"/>
      <c r="H170"/>
      <c r="I170"/>
    </row>
    <row r="171" spans="1:9" s="5" customFormat="1" ht="12" customHeight="1" x14ac:dyDescent="0.2">
      <c r="A171"/>
      <c r="B171"/>
      <c r="C171"/>
      <c r="D171"/>
      <c r="E171"/>
      <c r="F171"/>
      <c r="G171"/>
      <c r="H171"/>
      <c r="I171"/>
    </row>
    <row r="172" spans="1:9" s="5" customFormat="1" ht="12" customHeight="1" x14ac:dyDescent="0.2">
      <c r="A172"/>
      <c r="B172"/>
      <c r="C172"/>
      <c r="D172"/>
      <c r="E172"/>
      <c r="F172"/>
      <c r="G172"/>
      <c r="H172"/>
      <c r="I172"/>
    </row>
    <row r="173" spans="1:9" s="5" customFormat="1" ht="12" customHeight="1" x14ac:dyDescent="0.2">
      <c r="A173"/>
      <c r="B173"/>
      <c r="C173"/>
      <c r="D173"/>
      <c r="E173"/>
      <c r="F173"/>
      <c r="G173"/>
      <c r="H173"/>
      <c r="I173"/>
    </row>
    <row r="174" spans="1:9" s="5" customFormat="1" ht="12" customHeight="1" x14ac:dyDescent="0.2">
      <c r="A174"/>
      <c r="B174"/>
      <c r="C174"/>
      <c r="D174"/>
      <c r="E174"/>
      <c r="F174"/>
      <c r="G174"/>
      <c r="H174"/>
      <c r="I174"/>
    </row>
    <row r="175" spans="1:9" s="5" customFormat="1" ht="12" customHeight="1" x14ac:dyDescent="0.2">
      <c r="A175"/>
      <c r="B175"/>
      <c r="C175"/>
      <c r="D175"/>
      <c r="E175"/>
      <c r="F175"/>
      <c r="G175"/>
      <c r="H175"/>
      <c r="I175"/>
    </row>
    <row r="176" spans="1:9" s="5" customFormat="1" ht="12" customHeight="1" x14ac:dyDescent="0.2">
      <c r="A176"/>
      <c r="B176"/>
      <c r="C176"/>
      <c r="D176"/>
      <c r="E176"/>
      <c r="F176"/>
      <c r="G176"/>
      <c r="H176"/>
      <c r="I176"/>
    </row>
    <row r="177" spans="1:9" s="5" customFormat="1" ht="12" customHeight="1" x14ac:dyDescent="0.2">
      <c r="A177"/>
      <c r="B177"/>
      <c r="C177"/>
      <c r="D177"/>
      <c r="E177"/>
      <c r="F177"/>
      <c r="G177"/>
      <c r="H177"/>
      <c r="I177"/>
    </row>
    <row r="178" spans="1:9" s="5" customFormat="1" ht="12" customHeight="1" x14ac:dyDescent="0.2">
      <c r="A178"/>
      <c r="B178"/>
      <c r="C178"/>
      <c r="D178"/>
      <c r="E178"/>
      <c r="F178"/>
      <c r="G178"/>
      <c r="H178"/>
      <c r="I178"/>
    </row>
    <row r="179" spans="1:9" s="5" customFormat="1" ht="12" customHeight="1" x14ac:dyDescent="0.2">
      <c r="A179"/>
      <c r="B179"/>
      <c r="C179"/>
      <c r="D179"/>
      <c r="E179"/>
      <c r="F179"/>
      <c r="G179"/>
      <c r="H179"/>
      <c r="I179"/>
    </row>
    <row r="180" spans="1:9" s="5" customFormat="1" ht="12" customHeight="1" x14ac:dyDescent="0.2">
      <c r="A180"/>
      <c r="B180"/>
      <c r="C180"/>
      <c r="D180"/>
      <c r="E180"/>
      <c r="F180"/>
      <c r="G180"/>
      <c r="H180"/>
      <c r="I180"/>
    </row>
    <row r="181" spans="1:9" s="5" customFormat="1" ht="12" customHeight="1" x14ac:dyDescent="0.2">
      <c r="A181"/>
      <c r="B181"/>
      <c r="C181"/>
      <c r="D181"/>
      <c r="E181"/>
      <c r="F181"/>
      <c r="G181"/>
      <c r="H181"/>
      <c r="I181"/>
    </row>
    <row r="182" spans="1:9" s="5" customFormat="1" ht="12" customHeight="1" x14ac:dyDescent="0.2">
      <c r="A182"/>
      <c r="B182"/>
      <c r="C182"/>
      <c r="D182"/>
      <c r="E182"/>
      <c r="F182"/>
      <c r="G182"/>
      <c r="H182"/>
      <c r="I182"/>
    </row>
    <row r="183" spans="1:9" s="5" customFormat="1" ht="12" customHeight="1" x14ac:dyDescent="0.2">
      <c r="A183"/>
      <c r="B183"/>
      <c r="C183"/>
      <c r="D183"/>
      <c r="E183"/>
      <c r="F183"/>
      <c r="G183"/>
      <c r="H183"/>
      <c r="I183"/>
    </row>
    <row r="184" spans="1:9" s="5" customFormat="1" ht="12" customHeight="1" x14ac:dyDescent="0.2">
      <c r="A184"/>
      <c r="B184"/>
      <c r="C184"/>
      <c r="D184"/>
      <c r="E184"/>
      <c r="F184"/>
      <c r="G184"/>
      <c r="H184"/>
      <c r="I184"/>
    </row>
    <row r="185" spans="1:9" s="5" customFormat="1" ht="12" customHeight="1" x14ac:dyDescent="0.2">
      <c r="A185"/>
      <c r="B185"/>
      <c r="C185"/>
      <c r="D185"/>
      <c r="E185"/>
      <c r="F185"/>
      <c r="G185"/>
      <c r="H185"/>
      <c r="I185"/>
    </row>
    <row r="186" spans="1:9" s="5" customFormat="1" ht="12" customHeight="1" x14ac:dyDescent="0.2">
      <c r="A186"/>
      <c r="B186"/>
      <c r="C186"/>
      <c r="D186"/>
      <c r="E186"/>
      <c r="F186"/>
      <c r="G186"/>
      <c r="H186"/>
      <c r="I186"/>
    </row>
    <row r="187" spans="1:9" s="5" customFormat="1" ht="12" customHeight="1" x14ac:dyDescent="0.2">
      <c r="A187"/>
      <c r="B187"/>
      <c r="C187"/>
      <c r="D187"/>
      <c r="E187"/>
      <c r="F187"/>
      <c r="G187"/>
      <c r="H187"/>
      <c r="I187"/>
    </row>
    <row r="188" spans="1:9" s="5" customFormat="1" ht="12" customHeight="1" x14ac:dyDescent="0.2">
      <c r="A188"/>
      <c r="B188"/>
      <c r="C188"/>
      <c r="D188"/>
      <c r="E188"/>
      <c r="F188"/>
      <c r="G188"/>
      <c r="H188"/>
      <c r="I188"/>
    </row>
    <row r="189" spans="1:9" s="5" customFormat="1" ht="12" customHeight="1" x14ac:dyDescent="0.2">
      <c r="A189"/>
      <c r="B189"/>
      <c r="C189"/>
      <c r="D189"/>
      <c r="E189"/>
      <c r="F189"/>
      <c r="G189"/>
      <c r="H189"/>
      <c r="I189"/>
    </row>
    <row r="190" spans="1:9" s="5" customFormat="1" ht="12" customHeight="1" x14ac:dyDescent="0.2">
      <c r="A190"/>
      <c r="B190"/>
      <c r="C190"/>
      <c r="D190"/>
      <c r="E190"/>
      <c r="F190"/>
      <c r="G190"/>
      <c r="H190"/>
      <c r="I190"/>
    </row>
    <row r="191" spans="1:9" s="5" customFormat="1" ht="12" customHeight="1" x14ac:dyDescent="0.2">
      <c r="A191"/>
      <c r="B191"/>
      <c r="C191"/>
      <c r="D191"/>
      <c r="E191"/>
      <c r="F191"/>
      <c r="G191"/>
      <c r="H191"/>
      <c r="I191"/>
    </row>
    <row r="192" spans="1:9" s="5" customFormat="1" ht="12" customHeight="1" x14ac:dyDescent="0.2">
      <c r="A192"/>
      <c r="B192"/>
      <c r="C192"/>
      <c r="D192"/>
      <c r="E192"/>
      <c r="F192"/>
      <c r="G192"/>
      <c r="H192"/>
      <c r="I192"/>
    </row>
    <row r="193" spans="1:9" s="5" customFormat="1" ht="12" customHeight="1" x14ac:dyDescent="0.2">
      <c r="A193"/>
      <c r="B193"/>
      <c r="C193"/>
      <c r="D193"/>
      <c r="E193"/>
      <c r="F193"/>
      <c r="G193"/>
      <c r="H193"/>
      <c r="I193"/>
    </row>
    <row r="194" spans="1:9" s="5" customFormat="1" ht="12" customHeight="1" x14ac:dyDescent="0.2">
      <c r="A194"/>
      <c r="B194"/>
      <c r="C194"/>
      <c r="D194"/>
      <c r="E194"/>
      <c r="F194"/>
      <c r="G194"/>
      <c r="H194"/>
      <c r="I194"/>
    </row>
    <row r="195" spans="1:9" s="5" customFormat="1" ht="12" customHeight="1" x14ac:dyDescent="0.2">
      <c r="A195"/>
      <c r="B195"/>
      <c r="C195"/>
      <c r="D195"/>
      <c r="E195"/>
      <c r="F195"/>
      <c r="G195"/>
      <c r="H195"/>
      <c r="I195"/>
    </row>
    <row r="196" spans="1:9" s="5" customFormat="1" ht="12" customHeight="1" x14ac:dyDescent="0.2">
      <c r="A196"/>
      <c r="B196"/>
      <c r="C196"/>
      <c r="D196"/>
      <c r="E196"/>
      <c r="F196"/>
      <c r="G196"/>
      <c r="H196"/>
      <c r="I196"/>
    </row>
    <row r="197" spans="1:9" s="5" customFormat="1" ht="12" customHeight="1" x14ac:dyDescent="0.2">
      <c r="A197"/>
      <c r="B197"/>
      <c r="C197"/>
      <c r="D197"/>
      <c r="E197"/>
      <c r="F197"/>
      <c r="G197"/>
      <c r="H197"/>
      <c r="I197"/>
    </row>
    <row r="198" spans="1:9" s="5" customFormat="1" ht="12" customHeight="1" x14ac:dyDescent="0.2">
      <c r="A198"/>
      <c r="B198"/>
      <c r="C198"/>
      <c r="D198"/>
      <c r="E198"/>
      <c r="F198"/>
      <c r="G198"/>
      <c r="H198"/>
      <c r="I198"/>
    </row>
    <row r="199" spans="1:9" s="5" customFormat="1" ht="12" customHeight="1" x14ac:dyDescent="0.2">
      <c r="A199"/>
      <c r="B199"/>
      <c r="C199"/>
      <c r="D199"/>
      <c r="E199"/>
      <c r="F199"/>
      <c r="G199"/>
      <c r="H199"/>
      <c r="I199"/>
    </row>
    <row r="200" spans="1:9" s="5" customFormat="1" ht="12" customHeight="1" x14ac:dyDescent="0.2">
      <c r="A200"/>
      <c r="B200"/>
      <c r="C200"/>
      <c r="D200"/>
      <c r="E200"/>
      <c r="F200"/>
      <c r="G200"/>
      <c r="H200"/>
      <c r="I200"/>
    </row>
    <row r="201" spans="1:9" s="5" customFormat="1" ht="12" customHeight="1" x14ac:dyDescent="0.2">
      <c r="A201"/>
      <c r="B201"/>
      <c r="C201"/>
      <c r="D201"/>
      <c r="E201"/>
      <c r="F201"/>
      <c r="G201"/>
      <c r="H201"/>
      <c r="I201"/>
    </row>
    <row r="202" spans="1:9" s="5" customFormat="1" ht="12" customHeight="1" x14ac:dyDescent="0.2">
      <c r="A202"/>
      <c r="B202"/>
      <c r="C202"/>
      <c r="D202"/>
      <c r="E202"/>
      <c r="F202"/>
      <c r="G202"/>
      <c r="H202"/>
      <c r="I202"/>
    </row>
    <row r="203" spans="1:9" s="5" customFormat="1" ht="12" customHeight="1" x14ac:dyDescent="0.2">
      <c r="A203"/>
      <c r="B203"/>
      <c r="C203"/>
      <c r="D203"/>
      <c r="E203"/>
      <c r="F203"/>
      <c r="G203"/>
      <c r="H203"/>
      <c r="I203"/>
    </row>
    <row r="204" spans="1:9" s="5" customFormat="1" ht="12" customHeight="1" x14ac:dyDescent="0.2">
      <c r="A204"/>
      <c r="B204"/>
      <c r="C204"/>
      <c r="D204"/>
      <c r="E204"/>
      <c r="F204"/>
      <c r="G204"/>
      <c r="H204"/>
      <c r="I204"/>
    </row>
    <row r="205" spans="1:9" s="5" customFormat="1" ht="12" customHeight="1" x14ac:dyDescent="0.2">
      <c r="A205"/>
      <c r="B205"/>
      <c r="C205"/>
      <c r="D205"/>
      <c r="E205"/>
      <c r="F205"/>
      <c r="G205"/>
      <c r="H205"/>
      <c r="I205"/>
    </row>
    <row r="206" spans="1:9" s="5" customFormat="1" ht="12" customHeight="1" x14ac:dyDescent="0.2">
      <c r="A206"/>
      <c r="B206"/>
      <c r="C206"/>
      <c r="D206"/>
      <c r="E206"/>
      <c r="F206"/>
      <c r="G206"/>
      <c r="H206"/>
      <c r="I206"/>
    </row>
    <row r="207" spans="1:9" s="5" customFormat="1" ht="12" customHeight="1" x14ac:dyDescent="0.2">
      <c r="A207"/>
      <c r="B207"/>
      <c r="C207"/>
      <c r="D207"/>
      <c r="E207"/>
      <c r="F207"/>
      <c r="G207"/>
      <c r="H207"/>
      <c r="I207"/>
    </row>
    <row r="208" spans="1:9" s="5" customFormat="1" ht="12" customHeight="1" x14ac:dyDescent="0.2">
      <c r="A208"/>
      <c r="B208"/>
      <c r="C208"/>
      <c r="D208"/>
      <c r="E208"/>
      <c r="F208"/>
      <c r="G208"/>
      <c r="H208"/>
      <c r="I208"/>
    </row>
    <row r="209" spans="1:9" s="5" customFormat="1" ht="12" customHeight="1" x14ac:dyDescent="0.2">
      <c r="A209"/>
      <c r="B209"/>
      <c r="C209"/>
      <c r="D209"/>
      <c r="E209"/>
      <c r="F209"/>
      <c r="G209"/>
      <c r="H209"/>
      <c r="I209"/>
    </row>
    <row r="210" spans="1:9" s="5" customFormat="1" ht="12" customHeight="1" x14ac:dyDescent="0.2">
      <c r="A210"/>
      <c r="B210"/>
      <c r="C210"/>
      <c r="D210"/>
      <c r="E210"/>
      <c r="F210"/>
      <c r="G210"/>
      <c r="H210"/>
      <c r="I210"/>
    </row>
    <row r="211" spans="1:9" s="5" customFormat="1" ht="12" customHeight="1" x14ac:dyDescent="0.2">
      <c r="A211"/>
      <c r="B211"/>
      <c r="C211"/>
      <c r="D211"/>
      <c r="E211"/>
      <c r="F211"/>
      <c r="G211"/>
      <c r="H211"/>
      <c r="I211"/>
    </row>
    <row r="212" spans="1:9" s="5" customFormat="1" ht="12" customHeight="1" x14ac:dyDescent="0.2">
      <c r="A212"/>
      <c r="B212"/>
      <c r="C212"/>
      <c r="D212"/>
      <c r="E212"/>
      <c r="F212"/>
      <c r="G212"/>
      <c r="H212"/>
      <c r="I212"/>
    </row>
    <row r="213" spans="1:9" s="5" customFormat="1" ht="12" customHeight="1" x14ac:dyDescent="0.2">
      <c r="A213"/>
      <c r="B213"/>
      <c r="C213"/>
      <c r="D213"/>
      <c r="E213"/>
      <c r="F213"/>
      <c r="G213"/>
      <c r="H213"/>
      <c r="I213"/>
    </row>
    <row r="214" spans="1:9" s="5" customFormat="1" ht="12" customHeight="1" x14ac:dyDescent="0.2">
      <c r="A214"/>
      <c r="B214"/>
      <c r="C214"/>
      <c r="D214"/>
      <c r="E214"/>
      <c r="F214"/>
      <c r="G214"/>
      <c r="H214"/>
      <c r="I214"/>
    </row>
    <row r="215" spans="1:9" s="5" customFormat="1" ht="12" customHeight="1" x14ac:dyDescent="0.2">
      <c r="A215"/>
      <c r="B215"/>
      <c r="C215"/>
      <c r="D215"/>
      <c r="E215"/>
      <c r="F215"/>
      <c r="G215"/>
      <c r="H215"/>
      <c r="I215"/>
    </row>
    <row r="216" spans="1:9" s="5" customFormat="1" ht="12" customHeight="1" x14ac:dyDescent="0.2">
      <c r="A216"/>
      <c r="B216"/>
      <c r="C216"/>
      <c r="D216"/>
      <c r="E216"/>
      <c r="F216"/>
      <c r="G216"/>
      <c r="H216"/>
      <c r="I216"/>
    </row>
    <row r="217" spans="1:9" s="5" customFormat="1" ht="12" customHeight="1" x14ac:dyDescent="0.2">
      <c r="A217"/>
      <c r="B217"/>
      <c r="C217"/>
      <c r="D217"/>
      <c r="E217"/>
      <c r="F217"/>
      <c r="G217"/>
      <c r="H217"/>
      <c r="I217"/>
    </row>
    <row r="218" spans="1:9" s="5" customFormat="1" ht="12" customHeight="1" x14ac:dyDescent="0.2">
      <c r="A218"/>
      <c r="B218"/>
      <c r="C218"/>
      <c r="D218"/>
      <c r="E218"/>
      <c r="F218"/>
      <c r="G218"/>
      <c r="H218"/>
      <c r="I218"/>
    </row>
    <row r="219" spans="1:9" s="5" customFormat="1" ht="12" customHeight="1" x14ac:dyDescent="0.2">
      <c r="A219"/>
      <c r="B219"/>
      <c r="C219"/>
      <c r="D219"/>
      <c r="E219"/>
      <c r="F219"/>
      <c r="G219"/>
      <c r="H219"/>
      <c r="I219"/>
    </row>
    <row r="220" spans="1:9" s="5" customFormat="1" ht="12" customHeight="1" x14ac:dyDescent="0.2">
      <c r="A220"/>
      <c r="B220"/>
      <c r="C220"/>
      <c r="D220"/>
      <c r="E220"/>
      <c r="F220"/>
      <c r="G220"/>
      <c r="H220"/>
      <c r="I220"/>
    </row>
    <row r="221" spans="1:9" s="5" customFormat="1" ht="12" customHeight="1" x14ac:dyDescent="0.2">
      <c r="A221"/>
      <c r="B221"/>
      <c r="C221"/>
      <c r="D221"/>
      <c r="E221"/>
      <c r="F221"/>
      <c r="G221"/>
      <c r="H221"/>
      <c r="I221"/>
    </row>
    <row r="222" spans="1:9" s="5" customFormat="1" ht="12" customHeight="1" x14ac:dyDescent="0.2">
      <c r="A222"/>
      <c r="B222"/>
      <c r="C222"/>
      <c r="D222"/>
      <c r="E222"/>
      <c r="F222"/>
      <c r="G222"/>
      <c r="H222"/>
      <c r="I222"/>
    </row>
    <row r="223" spans="1:9" s="5" customFormat="1" ht="12" customHeight="1" x14ac:dyDescent="0.2">
      <c r="A223"/>
      <c r="B223"/>
      <c r="C223"/>
      <c r="D223"/>
      <c r="E223"/>
      <c r="F223"/>
      <c r="G223"/>
      <c r="H223"/>
      <c r="I223"/>
    </row>
    <row r="224" spans="1:9" s="5" customFormat="1" ht="12" customHeight="1" x14ac:dyDescent="0.2">
      <c r="A224"/>
      <c r="B224"/>
      <c r="C224"/>
      <c r="D224"/>
      <c r="E224"/>
      <c r="F224"/>
      <c r="G224"/>
      <c r="H224"/>
      <c r="I224"/>
    </row>
    <row r="225" spans="1:9" s="5" customFormat="1" ht="12" customHeight="1" x14ac:dyDescent="0.2">
      <c r="A225"/>
      <c r="B225"/>
      <c r="C225"/>
      <c r="D225"/>
      <c r="E225"/>
      <c r="F225"/>
      <c r="G225"/>
      <c r="H225"/>
      <c r="I225"/>
    </row>
    <row r="226" spans="1:9" s="5" customFormat="1" ht="12" customHeight="1" x14ac:dyDescent="0.2">
      <c r="A226"/>
      <c r="B226"/>
      <c r="C226"/>
      <c r="D226"/>
      <c r="E226"/>
      <c r="F226"/>
      <c r="G226"/>
      <c r="H226"/>
      <c r="I226"/>
    </row>
    <row r="227" spans="1:9" s="5" customFormat="1" ht="12" customHeight="1" x14ac:dyDescent="0.2">
      <c r="A227"/>
      <c r="B227"/>
      <c r="C227"/>
      <c r="D227"/>
      <c r="E227"/>
      <c r="F227"/>
      <c r="G227"/>
      <c r="H227"/>
      <c r="I227"/>
    </row>
    <row r="228" spans="1:9" s="5" customFormat="1" ht="12" customHeight="1" x14ac:dyDescent="0.2">
      <c r="A228"/>
      <c r="B228"/>
      <c r="C228"/>
      <c r="D228"/>
      <c r="E228"/>
      <c r="F228"/>
      <c r="G228"/>
      <c r="H228"/>
      <c r="I228"/>
    </row>
    <row r="229" spans="1:9" s="5" customFormat="1" ht="12" customHeight="1" x14ac:dyDescent="0.2">
      <c r="A229"/>
      <c r="B229"/>
      <c r="C229"/>
      <c r="D229"/>
      <c r="E229"/>
      <c r="F229"/>
      <c r="G229"/>
      <c r="H229"/>
      <c r="I229"/>
    </row>
    <row r="230" spans="1:9" s="5" customFormat="1" ht="12" customHeight="1" x14ac:dyDescent="0.2">
      <c r="A230"/>
      <c r="B230"/>
      <c r="C230"/>
      <c r="D230"/>
      <c r="E230"/>
      <c r="F230"/>
      <c r="G230"/>
      <c r="H230"/>
      <c r="I230"/>
    </row>
    <row r="231" spans="1:9" s="5" customFormat="1" ht="12" customHeight="1" x14ac:dyDescent="0.2">
      <c r="A231"/>
      <c r="B231"/>
      <c r="C231"/>
      <c r="D231"/>
      <c r="E231"/>
      <c r="F231"/>
      <c r="G231"/>
      <c r="H231"/>
      <c r="I231"/>
    </row>
    <row r="232" spans="1:9" s="5" customFormat="1" ht="12" customHeight="1" x14ac:dyDescent="0.2">
      <c r="A232"/>
      <c r="B232"/>
      <c r="C232"/>
      <c r="D232"/>
      <c r="E232"/>
      <c r="F232"/>
      <c r="G232"/>
      <c r="H232"/>
      <c r="I232"/>
    </row>
    <row r="233" spans="1:9" s="5" customFormat="1" ht="12" customHeight="1" x14ac:dyDescent="0.2">
      <c r="A233"/>
      <c r="B233"/>
      <c r="C233"/>
      <c r="D233"/>
      <c r="E233"/>
      <c r="F233"/>
      <c r="G233"/>
      <c r="H233"/>
      <c r="I233"/>
    </row>
    <row r="234" spans="1:9" s="5" customFormat="1" ht="12" customHeight="1" x14ac:dyDescent="0.2">
      <c r="A234"/>
      <c r="B234"/>
      <c r="C234"/>
      <c r="D234"/>
      <c r="E234"/>
      <c r="F234"/>
      <c r="G234"/>
      <c r="H234"/>
      <c r="I234"/>
    </row>
    <row r="235" spans="1:9" s="5" customFormat="1" ht="12" customHeight="1" x14ac:dyDescent="0.2">
      <c r="A235"/>
      <c r="B235"/>
      <c r="C235"/>
      <c r="D235"/>
      <c r="E235"/>
      <c r="F235"/>
      <c r="G235"/>
      <c r="H235"/>
      <c r="I235"/>
    </row>
    <row r="236" spans="1:9" s="5" customFormat="1" ht="12" customHeight="1" x14ac:dyDescent="0.2">
      <c r="A236"/>
      <c r="B236"/>
      <c r="C236"/>
      <c r="D236"/>
      <c r="E236"/>
      <c r="F236"/>
      <c r="G236"/>
      <c r="H236"/>
      <c r="I236"/>
    </row>
    <row r="237" spans="1:9" s="5" customFormat="1" ht="12" customHeight="1" x14ac:dyDescent="0.2">
      <c r="A237"/>
      <c r="B237"/>
      <c r="C237"/>
      <c r="D237"/>
      <c r="E237"/>
      <c r="F237"/>
      <c r="G237"/>
      <c r="H237"/>
      <c r="I237"/>
    </row>
    <row r="238" spans="1:9" s="5" customFormat="1" ht="12" customHeight="1" x14ac:dyDescent="0.2">
      <c r="A238"/>
      <c r="B238"/>
      <c r="C238"/>
      <c r="D238"/>
      <c r="E238"/>
      <c r="F238"/>
      <c r="G238"/>
      <c r="H238"/>
      <c r="I238"/>
    </row>
    <row r="239" spans="1:9" s="5" customFormat="1" ht="12" customHeight="1" x14ac:dyDescent="0.2">
      <c r="A239"/>
      <c r="B239"/>
      <c r="C239"/>
      <c r="D239"/>
      <c r="E239"/>
      <c r="F239"/>
      <c r="G239"/>
      <c r="H239"/>
      <c r="I239"/>
    </row>
    <row r="240" spans="1:9" s="5" customFormat="1" ht="12" customHeight="1" x14ac:dyDescent="0.2">
      <c r="A240"/>
      <c r="B240"/>
      <c r="C240"/>
      <c r="D240"/>
      <c r="E240"/>
      <c r="F240"/>
      <c r="G240"/>
      <c r="H240"/>
      <c r="I240"/>
    </row>
    <row r="241" spans="1:9" s="5" customFormat="1" ht="12" customHeight="1" x14ac:dyDescent="0.2">
      <c r="A241"/>
      <c r="B241"/>
      <c r="C241"/>
      <c r="D241"/>
      <c r="E241"/>
      <c r="F241"/>
      <c r="G241"/>
      <c r="H241"/>
      <c r="I241"/>
    </row>
    <row r="242" spans="1:9" s="5" customFormat="1" ht="12" customHeight="1" x14ac:dyDescent="0.2">
      <c r="A242"/>
      <c r="B242"/>
      <c r="C242"/>
      <c r="D242"/>
      <c r="E242"/>
      <c r="F242"/>
      <c r="G242"/>
      <c r="H242"/>
      <c r="I242"/>
    </row>
    <row r="243" spans="1:9" s="5" customFormat="1" ht="12" customHeight="1" x14ac:dyDescent="0.2">
      <c r="A243"/>
      <c r="B243"/>
      <c r="C243"/>
      <c r="D243"/>
      <c r="E243"/>
      <c r="F243"/>
      <c r="G243"/>
      <c r="H243"/>
      <c r="I243"/>
    </row>
    <row r="244" spans="1:9" s="5" customFormat="1" ht="12" customHeight="1" x14ac:dyDescent="0.2">
      <c r="A244"/>
      <c r="B244"/>
      <c r="C244"/>
      <c r="D244"/>
      <c r="E244"/>
      <c r="F244"/>
      <c r="G244"/>
      <c r="H244"/>
      <c r="I244"/>
    </row>
    <row r="245" spans="1:9" s="5" customFormat="1" ht="12" customHeight="1" x14ac:dyDescent="0.2">
      <c r="A245"/>
      <c r="B245"/>
      <c r="C245"/>
      <c r="D245"/>
      <c r="E245"/>
      <c r="F245"/>
      <c r="G245"/>
      <c r="H245"/>
      <c r="I245"/>
    </row>
    <row r="246" spans="1:9" s="5" customFormat="1" ht="12" customHeight="1" x14ac:dyDescent="0.2">
      <c r="A246"/>
      <c r="B246"/>
      <c r="C246"/>
      <c r="D246"/>
      <c r="E246"/>
      <c r="F246"/>
      <c r="G246"/>
      <c r="H246"/>
      <c r="I246"/>
    </row>
    <row r="247" spans="1:9" s="5" customFormat="1" ht="12" customHeight="1" x14ac:dyDescent="0.2">
      <c r="A247"/>
      <c r="B247"/>
      <c r="C247"/>
      <c r="D247"/>
      <c r="E247"/>
      <c r="F247"/>
      <c r="G247"/>
      <c r="H247"/>
      <c r="I247"/>
    </row>
    <row r="248" spans="1:9" s="5" customFormat="1" ht="12" customHeight="1" x14ac:dyDescent="0.2">
      <c r="A248"/>
      <c r="B248"/>
      <c r="C248"/>
      <c r="D248"/>
      <c r="E248"/>
      <c r="F248"/>
      <c r="G248"/>
      <c r="H248"/>
      <c r="I248"/>
    </row>
    <row r="249" spans="1:9" s="5" customFormat="1" ht="12" customHeight="1" x14ac:dyDescent="0.2">
      <c r="A249"/>
      <c r="B249"/>
      <c r="C249"/>
      <c r="D249"/>
      <c r="E249"/>
      <c r="F249"/>
      <c r="G249"/>
      <c r="H249"/>
      <c r="I249"/>
    </row>
    <row r="250" spans="1:9" s="5" customFormat="1" ht="12" customHeight="1" x14ac:dyDescent="0.2">
      <c r="A250"/>
      <c r="B250"/>
      <c r="C250"/>
      <c r="D250"/>
      <c r="E250"/>
      <c r="F250"/>
      <c r="G250"/>
      <c r="H250"/>
      <c r="I250"/>
    </row>
    <row r="251" spans="1:9" s="5" customFormat="1" ht="12" customHeight="1" x14ac:dyDescent="0.2">
      <c r="A251"/>
      <c r="B251"/>
      <c r="C251"/>
      <c r="D251"/>
      <c r="E251"/>
      <c r="F251"/>
      <c r="G251"/>
      <c r="H251"/>
      <c r="I251"/>
    </row>
    <row r="252" spans="1:9" s="5" customFormat="1" ht="12" customHeight="1" x14ac:dyDescent="0.2">
      <c r="A252"/>
      <c r="B252"/>
      <c r="C252"/>
      <c r="D252"/>
      <c r="E252"/>
      <c r="F252"/>
      <c r="G252"/>
      <c r="H252"/>
      <c r="I252"/>
    </row>
    <row r="253" spans="1:9" s="5" customFormat="1" ht="12" customHeight="1" x14ac:dyDescent="0.2">
      <c r="A253"/>
      <c r="B253"/>
      <c r="C253"/>
      <c r="D253"/>
      <c r="E253"/>
      <c r="F253"/>
      <c r="G253"/>
      <c r="H253"/>
      <c r="I253"/>
    </row>
    <row r="254" spans="1:9" s="5" customFormat="1" ht="12" customHeight="1" x14ac:dyDescent="0.2">
      <c r="A254"/>
      <c r="B254"/>
      <c r="C254"/>
      <c r="D254"/>
      <c r="E254"/>
      <c r="F254"/>
      <c r="G254"/>
      <c r="H254"/>
      <c r="I254"/>
    </row>
    <row r="255" spans="1:9" s="5" customFormat="1" ht="12" customHeight="1" x14ac:dyDescent="0.2">
      <c r="A255"/>
      <c r="B255"/>
      <c r="C255"/>
      <c r="D255"/>
      <c r="E255"/>
      <c r="F255"/>
      <c r="G255"/>
      <c r="H255"/>
      <c r="I255"/>
    </row>
    <row r="256" spans="1:9" s="5" customFormat="1" ht="12" customHeight="1" x14ac:dyDescent="0.2">
      <c r="A256"/>
      <c r="B256"/>
      <c r="C256"/>
      <c r="D256"/>
      <c r="E256"/>
      <c r="F256"/>
      <c r="G256"/>
      <c r="H256"/>
      <c r="I256"/>
    </row>
    <row r="257" spans="1:9" s="5" customFormat="1" ht="12" customHeight="1" x14ac:dyDescent="0.2">
      <c r="A257"/>
      <c r="B257"/>
      <c r="C257"/>
      <c r="D257"/>
      <c r="E257"/>
      <c r="F257"/>
      <c r="G257"/>
      <c r="H257"/>
      <c r="I257"/>
    </row>
    <row r="258" spans="1:9" s="5" customFormat="1" ht="12" customHeight="1" x14ac:dyDescent="0.2">
      <c r="A258"/>
      <c r="B258"/>
      <c r="C258"/>
      <c r="D258"/>
      <c r="E258"/>
      <c r="F258"/>
      <c r="G258"/>
      <c r="H258"/>
      <c r="I258"/>
    </row>
    <row r="259" spans="1:9" s="5" customFormat="1" ht="12" customHeight="1" x14ac:dyDescent="0.2">
      <c r="A259"/>
      <c r="B259"/>
      <c r="C259"/>
      <c r="D259"/>
      <c r="E259"/>
      <c r="F259"/>
      <c r="G259"/>
      <c r="H259"/>
      <c r="I259"/>
    </row>
    <row r="260" spans="1:9" s="5" customFormat="1" ht="12" customHeight="1" x14ac:dyDescent="0.2">
      <c r="A260"/>
      <c r="B260"/>
      <c r="C260"/>
      <c r="D260"/>
      <c r="E260"/>
      <c r="F260"/>
      <c r="G260"/>
      <c r="H260"/>
      <c r="I260"/>
    </row>
    <row r="261" spans="1:9" s="5" customFormat="1" ht="12" customHeight="1" x14ac:dyDescent="0.2">
      <c r="A261"/>
      <c r="B261"/>
      <c r="C261"/>
      <c r="D261"/>
      <c r="E261"/>
      <c r="F261"/>
      <c r="G261"/>
      <c r="H261"/>
      <c r="I261"/>
    </row>
    <row r="262" spans="1:9" s="5" customFormat="1" ht="12" customHeight="1" x14ac:dyDescent="0.2">
      <c r="A262"/>
      <c r="B262"/>
      <c r="C262"/>
      <c r="D262"/>
      <c r="E262"/>
      <c r="F262"/>
      <c r="G262"/>
      <c r="H262"/>
      <c r="I262"/>
    </row>
    <row r="263" spans="1:9" s="5" customFormat="1" ht="12" customHeight="1" x14ac:dyDescent="0.2">
      <c r="A263"/>
      <c r="B263"/>
      <c r="C263"/>
      <c r="D263"/>
      <c r="E263"/>
      <c r="F263"/>
      <c r="G263"/>
      <c r="H263"/>
      <c r="I263"/>
    </row>
    <row r="264" spans="1:9" s="5" customFormat="1" ht="12" customHeight="1" x14ac:dyDescent="0.2">
      <c r="A264"/>
      <c r="B264"/>
      <c r="C264"/>
      <c r="D264"/>
      <c r="E264"/>
      <c r="F264"/>
      <c r="G264"/>
      <c r="H264"/>
      <c r="I264"/>
    </row>
    <row r="265" spans="1:9" s="5" customFormat="1" ht="12" customHeight="1" x14ac:dyDescent="0.2">
      <c r="A265"/>
      <c r="B265"/>
      <c r="C265"/>
      <c r="D265"/>
      <c r="E265"/>
      <c r="F265"/>
      <c r="G265"/>
      <c r="H265"/>
      <c r="I265"/>
    </row>
    <row r="266" spans="1:9" s="5" customFormat="1" ht="12" customHeight="1" x14ac:dyDescent="0.2">
      <c r="A266"/>
      <c r="B266"/>
      <c r="C266"/>
      <c r="D266"/>
      <c r="E266"/>
      <c r="F266"/>
      <c r="G266"/>
      <c r="H266"/>
      <c r="I266"/>
    </row>
    <row r="267" spans="1:9" s="5" customFormat="1" ht="12" customHeight="1" x14ac:dyDescent="0.2">
      <c r="A267"/>
      <c r="B267"/>
      <c r="C267"/>
      <c r="D267"/>
      <c r="E267"/>
      <c r="F267"/>
      <c r="G267"/>
      <c r="H267"/>
      <c r="I267"/>
    </row>
    <row r="268" spans="1:9" s="5" customFormat="1" ht="12" customHeight="1" x14ac:dyDescent="0.2">
      <c r="A268"/>
      <c r="B268"/>
      <c r="C268"/>
      <c r="D268"/>
      <c r="E268"/>
      <c r="F268"/>
      <c r="G268"/>
      <c r="H268"/>
      <c r="I268"/>
    </row>
    <row r="269" spans="1:9" s="5" customFormat="1" ht="12" customHeight="1" x14ac:dyDescent="0.2">
      <c r="A269"/>
      <c r="B269"/>
      <c r="C269"/>
      <c r="D269"/>
      <c r="E269"/>
      <c r="F269"/>
      <c r="G269"/>
      <c r="H269"/>
      <c r="I269"/>
    </row>
    <row r="270" spans="1:9" s="5" customFormat="1" ht="12" customHeight="1" x14ac:dyDescent="0.2">
      <c r="A270"/>
      <c r="B270"/>
      <c r="C270"/>
      <c r="D270"/>
      <c r="E270"/>
      <c r="F270"/>
      <c r="G270"/>
      <c r="H270"/>
      <c r="I270"/>
    </row>
    <row r="271" spans="1:9" s="5" customFormat="1" ht="12" customHeight="1" x14ac:dyDescent="0.2">
      <c r="A271"/>
      <c r="B271"/>
      <c r="C271"/>
      <c r="D271"/>
      <c r="E271"/>
      <c r="F271"/>
      <c r="G271"/>
      <c r="H271"/>
      <c r="I271"/>
    </row>
    <row r="272" spans="1:9" s="5" customFormat="1" ht="12" customHeight="1" x14ac:dyDescent="0.2">
      <c r="A272"/>
      <c r="B272"/>
      <c r="C272"/>
      <c r="D272"/>
      <c r="E272"/>
      <c r="F272"/>
      <c r="G272"/>
      <c r="H272"/>
      <c r="I272"/>
    </row>
    <row r="273" spans="1:9" s="5" customFormat="1" ht="12" customHeight="1" x14ac:dyDescent="0.2">
      <c r="A273"/>
      <c r="B273"/>
      <c r="C273"/>
      <c r="D273"/>
      <c r="E273"/>
      <c r="F273"/>
      <c r="G273"/>
      <c r="H273"/>
      <c r="I273"/>
    </row>
    <row r="274" spans="1:9" s="5" customFormat="1" ht="12" customHeight="1" x14ac:dyDescent="0.2">
      <c r="A274"/>
      <c r="B274"/>
      <c r="C274"/>
      <c r="D274"/>
      <c r="E274"/>
      <c r="F274"/>
      <c r="G274"/>
      <c r="H274"/>
      <c r="I274"/>
    </row>
    <row r="275" spans="1:9" s="5" customFormat="1" ht="12" customHeight="1" x14ac:dyDescent="0.2">
      <c r="A275"/>
      <c r="B275"/>
      <c r="C275"/>
      <c r="D275"/>
      <c r="E275"/>
      <c r="F275"/>
      <c r="G275"/>
      <c r="H275"/>
      <c r="I275"/>
    </row>
    <row r="276" spans="1:9" s="5" customFormat="1" ht="12" customHeight="1" x14ac:dyDescent="0.2">
      <c r="A276"/>
      <c r="B276"/>
      <c r="C276"/>
      <c r="D276"/>
      <c r="E276"/>
      <c r="F276"/>
      <c r="G276"/>
      <c r="H276"/>
      <c r="I276"/>
    </row>
    <row r="277" spans="1:9" s="5" customFormat="1" ht="12" customHeight="1" x14ac:dyDescent="0.2">
      <c r="A277"/>
      <c r="B277"/>
      <c r="C277"/>
      <c r="D277"/>
      <c r="E277"/>
      <c r="F277"/>
      <c r="G277"/>
      <c r="H277"/>
      <c r="I277"/>
    </row>
    <row r="278" spans="1:9" s="5" customFormat="1" ht="12" customHeight="1" x14ac:dyDescent="0.2">
      <c r="A278"/>
      <c r="B278"/>
      <c r="C278"/>
      <c r="D278"/>
      <c r="E278"/>
      <c r="F278"/>
      <c r="G278"/>
      <c r="H278"/>
      <c r="I278"/>
    </row>
    <row r="279" spans="1:9" s="5" customFormat="1" ht="12" customHeight="1" x14ac:dyDescent="0.2">
      <c r="A279"/>
      <c r="B279"/>
      <c r="C279"/>
      <c r="D279"/>
      <c r="E279"/>
      <c r="F279"/>
      <c r="G279"/>
      <c r="H279"/>
      <c r="I279"/>
    </row>
    <row r="280" spans="1:9" s="5" customFormat="1" ht="12" customHeight="1" x14ac:dyDescent="0.2">
      <c r="A280"/>
      <c r="B280"/>
      <c r="C280"/>
      <c r="D280"/>
      <c r="E280"/>
      <c r="F280"/>
      <c r="G280"/>
      <c r="H280"/>
      <c r="I280"/>
    </row>
    <row r="281" spans="1:9" s="5" customFormat="1" ht="12" customHeight="1" x14ac:dyDescent="0.2">
      <c r="A281"/>
      <c r="B281"/>
      <c r="C281"/>
      <c r="D281"/>
      <c r="E281"/>
      <c r="F281"/>
      <c r="G281"/>
      <c r="H281"/>
      <c r="I281"/>
    </row>
    <row r="282" spans="1:9" s="5" customFormat="1" ht="12" customHeight="1" x14ac:dyDescent="0.2">
      <c r="A282"/>
      <c r="B282"/>
      <c r="C282"/>
      <c r="D282"/>
      <c r="E282"/>
      <c r="F282"/>
      <c r="G282"/>
      <c r="H282"/>
      <c r="I282"/>
    </row>
    <row r="283" spans="1:9" s="5" customFormat="1" ht="12" customHeight="1" x14ac:dyDescent="0.2">
      <c r="A283"/>
      <c r="B283"/>
      <c r="C283"/>
      <c r="D283"/>
      <c r="E283"/>
      <c r="F283"/>
      <c r="G283"/>
      <c r="H283"/>
      <c r="I283"/>
    </row>
    <row r="284" spans="1:9" s="5" customFormat="1" ht="12" customHeight="1" x14ac:dyDescent="0.2">
      <c r="A284"/>
      <c r="B284"/>
      <c r="C284"/>
      <c r="D284"/>
      <c r="E284"/>
      <c r="F284"/>
      <c r="G284"/>
      <c r="H284"/>
      <c r="I284"/>
    </row>
    <row r="285" spans="1:9" s="5" customFormat="1" ht="12" customHeight="1" x14ac:dyDescent="0.2">
      <c r="A285"/>
      <c r="B285"/>
      <c r="C285"/>
      <c r="D285"/>
      <c r="E285"/>
      <c r="F285"/>
      <c r="G285"/>
      <c r="H285"/>
      <c r="I285"/>
    </row>
    <row r="286" spans="1:9" s="5" customFormat="1" ht="12" customHeight="1" x14ac:dyDescent="0.2">
      <c r="A286"/>
      <c r="B286"/>
      <c r="C286"/>
      <c r="D286"/>
      <c r="E286"/>
      <c r="F286"/>
      <c r="G286"/>
      <c r="H286"/>
      <c r="I286"/>
    </row>
    <row r="287" spans="1:9" s="5" customFormat="1" ht="12" customHeight="1" x14ac:dyDescent="0.2">
      <c r="A287"/>
      <c r="B287"/>
      <c r="C287"/>
      <c r="D287"/>
      <c r="E287"/>
      <c r="F287"/>
      <c r="G287"/>
      <c r="H287"/>
      <c r="I287"/>
    </row>
    <row r="288" spans="1:9" s="5" customFormat="1" ht="12" customHeight="1" x14ac:dyDescent="0.2">
      <c r="A288"/>
      <c r="B288"/>
      <c r="C288"/>
      <c r="D288"/>
      <c r="E288"/>
      <c r="F288"/>
      <c r="G288"/>
      <c r="H288"/>
      <c r="I288"/>
    </row>
    <row r="289" spans="1:9" s="5" customFormat="1" ht="12" customHeight="1" x14ac:dyDescent="0.2">
      <c r="A289"/>
      <c r="B289"/>
      <c r="C289"/>
      <c r="D289"/>
      <c r="E289"/>
      <c r="F289"/>
      <c r="G289"/>
      <c r="H289"/>
      <c r="I289"/>
    </row>
    <row r="290" spans="1:9" s="5" customFormat="1" ht="12" customHeight="1" x14ac:dyDescent="0.2">
      <c r="A290"/>
      <c r="B290"/>
      <c r="C290"/>
      <c r="D290"/>
      <c r="E290"/>
      <c r="F290"/>
      <c r="G290"/>
      <c r="H290"/>
      <c r="I290"/>
    </row>
    <row r="291" spans="1:9" s="5" customFormat="1" ht="12" customHeight="1" x14ac:dyDescent="0.2">
      <c r="A291"/>
      <c r="B291"/>
      <c r="C291"/>
      <c r="D291"/>
      <c r="E291"/>
      <c r="F291"/>
      <c r="G291"/>
      <c r="H291"/>
      <c r="I291"/>
    </row>
    <row r="292" spans="1:9" s="5" customFormat="1" ht="12" customHeight="1" x14ac:dyDescent="0.2">
      <c r="A292"/>
      <c r="B292"/>
      <c r="C292"/>
      <c r="D292"/>
      <c r="E292"/>
      <c r="F292"/>
      <c r="G292"/>
      <c r="H292"/>
      <c r="I292"/>
    </row>
    <row r="293" spans="1:9" s="5" customFormat="1" ht="12" customHeight="1" x14ac:dyDescent="0.2">
      <c r="A293"/>
      <c r="B293"/>
      <c r="C293"/>
      <c r="D293"/>
      <c r="E293"/>
      <c r="F293"/>
      <c r="G293"/>
      <c r="H293"/>
      <c r="I293"/>
    </row>
    <row r="294" spans="1:9" s="5" customFormat="1" ht="12" customHeight="1" x14ac:dyDescent="0.2">
      <c r="A294"/>
      <c r="B294"/>
      <c r="C294"/>
      <c r="D294"/>
      <c r="E294"/>
      <c r="F294"/>
      <c r="G294"/>
      <c r="H294"/>
      <c r="I294"/>
    </row>
    <row r="295" spans="1:9" s="5" customFormat="1" ht="12" customHeight="1" x14ac:dyDescent="0.2">
      <c r="A295"/>
      <c r="B295"/>
      <c r="C295"/>
      <c r="D295"/>
      <c r="E295"/>
      <c r="F295"/>
      <c r="G295"/>
      <c r="H295"/>
      <c r="I295"/>
    </row>
    <row r="296" spans="1:9" s="5" customFormat="1" ht="12" customHeight="1" x14ac:dyDescent="0.2">
      <c r="A296"/>
      <c r="B296"/>
      <c r="C296"/>
      <c r="D296"/>
      <c r="E296"/>
      <c r="F296"/>
      <c r="G296"/>
      <c r="H296"/>
      <c r="I296"/>
    </row>
    <row r="297" spans="1:9" s="5" customFormat="1" ht="12" customHeight="1" x14ac:dyDescent="0.2">
      <c r="A297"/>
      <c r="B297"/>
      <c r="C297"/>
      <c r="D297"/>
      <c r="E297"/>
      <c r="F297"/>
      <c r="G297"/>
      <c r="H297"/>
      <c r="I297"/>
    </row>
    <row r="298" spans="1:9" s="5" customFormat="1" ht="12" customHeight="1" x14ac:dyDescent="0.2">
      <c r="A298"/>
      <c r="B298"/>
      <c r="C298"/>
      <c r="D298"/>
      <c r="E298"/>
      <c r="F298"/>
      <c r="G298"/>
      <c r="H298"/>
      <c r="I298"/>
    </row>
    <row r="299" spans="1:9" s="5" customFormat="1" ht="12" customHeight="1" x14ac:dyDescent="0.2">
      <c r="A299"/>
      <c r="B299"/>
      <c r="C299"/>
      <c r="D299"/>
      <c r="E299"/>
      <c r="F299"/>
      <c r="G299"/>
      <c r="H299"/>
      <c r="I299"/>
    </row>
    <row r="300" spans="1:9" s="5" customFormat="1" ht="12" customHeight="1" x14ac:dyDescent="0.2">
      <c r="A300"/>
      <c r="B300"/>
      <c r="C300"/>
      <c r="D300"/>
      <c r="E300"/>
      <c r="F300"/>
      <c r="G300"/>
      <c r="H300"/>
      <c r="I300"/>
    </row>
    <row r="301" spans="1:9" s="5" customFormat="1" ht="12" customHeight="1" x14ac:dyDescent="0.2">
      <c r="A301"/>
      <c r="B301"/>
      <c r="C301"/>
      <c r="D301"/>
      <c r="E301"/>
      <c r="F301"/>
      <c r="G301"/>
      <c r="H301"/>
      <c r="I301"/>
    </row>
    <row r="302" spans="1:9" s="5" customFormat="1" ht="12" customHeight="1" x14ac:dyDescent="0.2">
      <c r="A302"/>
      <c r="B302"/>
      <c r="C302"/>
      <c r="D302"/>
      <c r="E302"/>
      <c r="F302"/>
      <c r="G302"/>
      <c r="H302"/>
      <c r="I302"/>
    </row>
    <row r="303" spans="1:9" s="5" customFormat="1" ht="12" customHeight="1" x14ac:dyDescent="0.2">
      <c r="A303"/>
      <c r="B303"/>
      <c r="C303"/>
      <c r="D303"/>
      <c r="E303"/>
      <c r="F303"/>
      <c r="G303"/>
      <c r="H303"/>
      <c r="I303"/>
    </row>
    <row r="304" spans="1:9" s="5" customFormat="1" ht="12" customHeight="1" x14ac:dyDescent="0.2">
      <c r="A304"/>
      <c r="B304"/>
      <c r="C304"/>
      <c r="D304"/>
      <c r="E304"/>
      <c r="F304"/>
      <c r="G304"/>
      <c r="H304"/>
      <c r="I304"/>
    </row>
    <row r="305" spans="1:9" s="5" customFormat="1" ht="12" customHeight="1" x14ac:dyDescent="0.2">
      <c r="A305"/>
      <c r="B305"/>
      <c r="C305"/>
      <c r="D305"/>
      <c r="E305"/>
      <c r="F305"/>
      <c r="G305"/>
      <c r="H305"/>
      <c r="I305"/>
    </row>
    <row r="306" spans="1:9" s="5" customFormat="1" ht="12" customHeight="1" x14ac:dyDescent="0.2">
      <c r="A306"/>
      <c r="B306"/>
      <c r="C306"/>
      <c r="D306"/>
      <c r="E306"/>
      <c r="F306"/>
      <c r="G306"/>
      <c r="H306"/>
      <c r="I306"/>
    </row>
    <row r="307" spans="1:9" s="5" customFormat="1" ht="12" customHeight="1" x14ac:dyDescent="0.2">
      <c r="A307"/>
      <c r="B307"/>
      <c r="C307"/>
      <c r="D307"/>
      <c r="E307"/>
      <c r="F307"/>
      <c r="G307"/>
      <c r="H307"/>
      <c r="I307"/>
    </row>
    <row r="308" spans="1:9" s="5" customFormat="1" ht="12" customHeight="1" x14ac:dyDescent="0.2">
      <c r="A308"/>
      <c r="B308"/>
      <c r="C308"/>
      <c r="D308"/>
      <c r="E308"/>
      <c r="F308"/>
      <c r="G308"/>
      <c r="H308"/>
      <c r="I308"/>
    </row>
    <row r="309" spans="1:9" s="5" customFormat="1" ht="12" customHeight="1" x14ac:dyDescent="0.2">
      <c r="A309"/>
      <c r="B309"/>
      <c r="C309"/>
      <c r="D309"/>
      <c r="E309"/>
      <c r="F309"/>
      <c r="G309"/>
      <c r="H309"/>
      <c r="I309"/>
    </row>
    <row r="310" spans="1:9" s="5" customFormat="1" ht="12" customHeight="1" x14ac:dyDescent="0.2">
      <c r="A310"/>
      <c r="B310"/>
      <c r="C310"/>
      <c r="D310"/>
      <c r="E310"/>
      <c r="F310"/>
      <c r="G310"/>
      <c r="H310"/>
      <c r="I310"/>
    </row>
    <row r="311" spans="1:9" s="5" customFormat="1" ht="12" customHeight="1" x14ac:dyDescent="0.2">
      <c r="A311"/>
      <c r="B311"/>
      <c r="C311"/>
      <c r="D311"/>
      <c r="E311"/>
      <c r="F311"/>
      <c r="G311"/>
      <c r="H311"/>
      <c r="I311"/>
    </row>
    <row r="312" spans="1:9" s="5" customFormat="1" ht="12" customHeight="1" x14ac:dyDescent="0.2">
      <c r="A312"/>
      <c r="B312"/>
      <c r="C312"/>
      <c r="D312"/>
      <c r="E312"/>
      <c r="F312"/>
      <c r="G312"/>
      <c r="H312"/>
      <c r="I312"/>
    </row>
    <row r="313" spans="1:9" s="5" customFormat="1" ht="12" customHeight="1" x14ac:dyDescent="0.2">
      <c r="A313"/>
      <c r="B313"/>
      <c r="C313"/>
      <c r="D313"/>
      <c r="E313"/>
      <c r="F313"/>
      <c r="G313"/>
      <c r="H313"/>
      <c r="I313"/>
    </row>
    <row r="314" spans="1:9" s="5" customFormat="1" ht="12" customHeight="1" x14ac:dyDescent="0.2">
      <c r="A314"/>
      <c r="B314"/>
      <c r="C314"/>
      <c r="D314"/>
      <c r="E314"/>
      <c r="F314"/>
      <c r="G314"/>
      <c r="H314"/>
      <c r="I314"/>
    </row>
    <row r="315" spans="1:9" s="5" customFormat="1" ht="12" customHeight="1" x14ac:dyDescent="0.2">
      <c r="A315"/>
      <c r="B315"/>
      <c r="C315"/>
      <c r="D315"/>
      <c r="E315"/>
      <c r="F315"/>
      <c r="G315"/>
      <c r="H315"/>
      <c r="I315"/>
    </row>
    <row r="316" spans="1:9" s="5" customFormat="1" ht="12" customHeight="1" x14ac:dyDescent="0.2">
      <c r="A316"/>
      <c r="B316"/>
      <c r="C316"/>
      <c r="D316"/>
      <c r="E316"/>
      <c r="F316"/>
      <c r="G316"/>
      <c r="H316"/>
      <c r="I316"/>
    </row>
    <row r="317" spans="1:9" s="5" customFormat="1" ht="12" customHeight="1" x14ac:dyDescent="0.2">
      <c r="A317"/>
      <c r="B317"/>
      <c r="C317"/>
      <c r="D317"/>
      <c r="E317"/>
      <c r="F317"/>
      <c r="G317"/>
      <c r="H317"/>
      <c r="I317"/>
    </row>
    <row r="318" spans="1:9" s="5" customFormat="1" ht="12" customHeight="1" x14ac:dyDescent="0.2">
      <c r="A318"/>
      <c r="B318"/>
      <c r="C318"/>
      <c r="D318"/>
      <c r="E318"/>
      <c r="F318"/>
      <c r="G318"/>
      <c r="H318"/>
      <c r="I318"/>
    </row>
    <row r="319" spans="1:9" s="5" customFormat="1" ht="12" customHeight="1" x14ac:dyDescent="0.2">
      <c r="A319"/>
      <c r="B319"/>
      <c r="C319"/>
      <c r="D319"/>
      <c r="E319"/>
      <c r="F319"/>
      <c r="G319"/>
      <c r="H319"/>
      <c r="I319"/>
    </row>
    <row r="320" spans="1:9" s="5" customFormat="1" ht="12" customHeight="1" x14ac:dyDescent="0.2">
      <c r="A320"/>
      <c r="B320"/>
      <c r="C320"/>
      <c r="D320"/>
      <c r="E320"/>
      <c r="F320"/>
      <c r="G320"/>
      <c r="H320"/>
      <c r="I320"/>
    </row>
    <row r="321" spans="1:9" s="5" customFormat="1" ht="12" customHeight="1" x14ac:dyDescent="0.2">
      <c r="A321"/>
      <c r="B321"/>
      <c r="C321"/>
      <c r="D321"/>
      <c r="E321"/>
      <c r="F321"/>
      <c r="G321"/>
      <c r="H321"/>
      <c r="I321"/>
    </row>
    <row r="322" spans="1:9" s="5" customFormat="1" ht="12" customHeight="1" x14ac:dyDescent="0.2">
      <c r="A322"/>
      <c r="B322"/>
      <c r="C322"/>
      <c r="D322"/>
      <c r="E322"/>
      <c r="F322"/>
      <c r="G322"/>
      <c r="H322"/>
      <c r="I322"/>
    </row>
    <row r="323" spans="1:9" s="5" customFormat="1" ht="12" customHeight="1" x14ac:dyDescent="0.2">
      <c r="A323"/>
      <c r="B323"/>
      <c r="C323"/>
      <c r="D323"/>
      <c r="E323"/>
      <c r="F323"/>
      <c r="G323"/>
      <c r="H323"/>
      <c r="I323"/>
    </row>
    <row r="324" spans="1:9" s="5" customFormat="1" ht="12" customHeight="1" x14ac:dyDescent="0.2">
      <c r="A324"/>
      <c r="B324"/>
      <c r="C324"/>
      <c r="D324"/>
      <c r="E324"/>
      <c r="F324"/>
      <c r="G324"/>
      <c r="H324"/>
      <c r="I324"/>
    </row>
    <row r="325" spans="1:9" s="5" customFormat="1" ht="12" customHeight="1" x14ac:dyDescent="0.2">
      <c r="A325"/>
      <c r="B325"/>
      <c r="C325"/>
      <c r="D325"/>
      <c r="E325"/>
      <c r="F325"/>
      <c r="G325"/>
      <c r="H325"/>
      <c r="I325"/>
    </row>
    <row r="326" spans="1:9" s="5" customFormat="1" ht="12" customHeight="1" x14ac:dyDescent="0.2">
      <c r="A326"/>
      <c r="B326"/>
      <c r="C326"/>
      <c r="D326"/>
      <c r="E326"/>
      <c r="F326"/>
      <c r="G326"/>
      <c r="H326"/>
      <c r="I326"/>
    </row>
    <row r="327" spans="1:9" s="5" customFormat="1" ht="12" customHeight="1" x14ac:dyDescent="0.2">
      <c r="A327"/>
      <c r="B327"/>
      <c r="C327"/>
      <c r="D327"/>
      <c r="E327"/>
      <c r="F327"/>
      <c r="G327"/>
      <c r="H327"/>
      <c r="I327"/>
    </row>
    <row r="328" spans="1:9" s="5" customFormat="1" ht="12" customHeight="1" x14ac:dyDescent="0.2">
      <c r="A328"/>
      <c r="B328"/>
      <c r="C328"/>
      <c r="D328"/>
      <c r="E328"/>
      <c r="F328"/>
      <c r="G328"/>
      <c r="H328"/>
      <c r="I328"/>
    </row>
    <row r="329" spans="1:9" s="5" customFormat="1" ht="12" customHeight="1" x14ac:dyDescent="0.2">
      <c r="A329"/>
      <c r="B329"/>
      <c r="C329"/>
      <c r="D329"/>
      <c r="E329"/>
      <c r="F329"/>
      <c r="G329"/>
      <c r="H329"/>
      <c r="I329"/>
    </row>
    <row r="330" spans="1:9" s="5" customFormat="1" ht="12" customHeight="1" x14ac:dyDescent="0.2">
      <c r="A330"/>
      <c r="B330"/>
      <c r="C330"/>
      <c r="D330"/>
      <c r="E330"/>
      <c r="F330"/>
      <c r="G330"/>
      <c r="H330"/>
      <c r="I330"/>
    </row>
    <row r="331" spans="1:9" s="5" customFormat="1" ht="12" customHeight="1" x14ac:dyDescent="0.2">
      <c r="A331"/>
      <c r="B331"/>
      <c r="C331"/>
      <c r="D331"/>
      <c r="E331"/>
      <c r="F331"/>
      <c r="G331"/>
      <c r="H331"/>
      <c r="I331"/>
    </row>
    <row r="332" spans="1:9" s="5" customFormat="1" ht="12" customHeight="1" x14ac:dyDescent="0.2">
      <c r="A332"/>
      <c r="B332"/>
      <c r="C332"/>
      <c r="D332"/>
      <c r="E332"/>
      <c r="F332"/>
      <c r="G332"/>
      <c r="H332"/>
      <c r="I332"/>
    </row>
    <row r="333" spans="1:9" s="5" customFormat="1" ht="12" customHeight="1" x14ac:dyDescent="0.2">
      <c r="A333"/>
      <c r="B333"/>
      <c r="C333"/>
      <c r="D333"/>
      <c r="E333"/>
      <c r="F333"/>
      <c r="G333"/>
      <c r="H333"/>
      <c r="I333"/>
    </row>
    <row r="334" spans="1:9" s="5" customFormat="1" ht="12" customHeight="1" x14ac:dyDescent="0.2">
      <c r="A334"/>
      <c r="B334"/>
      <c r="C334"/>
      <c r="D334"/>
      <c r="E334"/>
      <c r="F334"/>
      <c r="G334"/>
      <c r="H334"/>
      <c r="I334"/>
    </row>
    <row r="335" spans="1:9" s="5" customFormat="1" ht="12" customHeight="1" x14ac:dyDescent="0.2">
      <c r="A335"/>
      <c r="B335"/>
      <c r="C335"/>
      <c r="D335"/>
      <c r="E335"/>
      <c r="F335"/>
      <c r="G335"/>
      <c r="H335"/>
      <c r="I335"/>
    </row>
    <row r="336" spans="1:9" s="5" customFormat="1" ht="12" customHeight="1" x14ac:dyDescent="0.2">
      <c r="A336"/>
      <c r="B336"/>
      <c r="C336"/>
      <c r="D336"/>
      <c r="E336"/>
      <c r="F336"/>
      <c r="G336"/>
      <c r="H336"/>
      <c r="I336"/>
    </row>
    <row r="337" spans="1:9" s="5" customFormat="1" ht="12" customHeight="1" x14ac:dyDescent="0.2">
      <c r="A337"/>
      <c r="B337"/>
      <c r="C337"/>
      <c r="D337"/>
      <c r="E337"/>
      <c r="F337"/>
      <c r="G337"/>
      <c r="H337"/>
      <c r="I337"/>
    </row>
    <row r="338" spans="1:9" s="5" customFormat="1" ht="12" customHeight="1" x14ac:dyDescent="0.2">
      <c r="A338"/>
      <c r="B338"/>
      <c r="C338"/>
      <c r="D338"/>
      <c r="E338"/>
      <c r="F338"/>
      <c r="G338"/>
      <c r="H338"/>
      <c r="I338"/>
    </row>
    <row r="339" spans="1:9" s="5" customFormat="1" ht="12" customHeight="1" x14ac:dyDescent="0.2">
      <c r="A339"/>
      <c r="B339"/>
      <c r="C339"/>
      <c r="D339"/>
      <c r="E339"/>
      <c r="F339"/>
      <c r="G339"/>
      <c r="H339"/>
      <c r="I339"/>
    </row>
    <row r="340" spans="1:9" s="5" customFormat="1" ht="12" customHeight="1" x14ac:dyDescent="0.2">
      <c r="A340"/>
      <c r="B340"/>
      <c r="C340"/>
      <c r="D340"/>
      <c r="E340"/>
      <c r="F340"/>
      <c r="G340"/>
      <c r="H340"/>
      <c r="I340"/>
    </row>
    <row r="341" spans="1:9" s="5" customFormat="1" ht="12" customHeight="1" x14ac:dyDescent="0.2">
      <c r="A341"/>
      <c r="B341"/>
      <c r="C341"/>
      <c r="D341"/>
      <c r="E341"/>
      <c r="F341"/>
      <c r="G341"/>
      <c r="H341"/>
      <c r="I341"/>
    </row>
    <row r="342" spans="1:9" s="5" customFormat="1" ht="12" customHeight="1" x14ac:dyDescent="0.2">
      <c r="A342"/>
      <c r="B342"/>
      <c r="C342"/>
      <c r="D342"/>
      <c r="E342"/>
      <c r="F342"/>
      <c r="G342"/>
      <c r="H342"/>
      <c r="I342"/>
    </row>
    <row r="343" spans="1:9" s="5" customFormat="1" ht="12" customHeight="1" x14ac:dyDescent="0.2">
      <c r="A343"/>
      <c r="B343"/>
      <c r="C343"/>
      <c r="D343"/>
      <c r="E343"/>
      <c r="F343"/>
      <c r="G343"/>
      <c r="H343"/>
      <c r="I343"/>
    </row>
    <row r="344" spans="1:9" s="5" customFormat="1" ht="12" customHeight="1" x14ac:dyDescent="0.2">
      <c r="A344"/>
      <c r="B344"/>
      <c r="C344"/>
      <c r="D344"/>
      <c r="E344"/>
      <c r="F344"/>
      <c r="G344"/>
      <c r="H344"/>
      <c r="I344"/>
    </row>
    <row r="345" spans="1:9" s="5" customFormat="1" ht="12" customHeight="1" x14ac:dyDescent="0.2">
      <c r="A345"/>
      <c r="B345"/>
      <c r="C345"/>
      <c r="D345"/>
      <c r="E345"/>
      <c r="F345"/>
      <c r="G345"/>
      <c r="H345"/>
      <c r="I345"/>
    </row>
    <row r="346" spans="1:9" s="5" customFormat="1" ht="12" customHeight="1" x14ac:dyDescent="0.2">
      <c r="A346"/>
      <c r="B346"/>
      <c r="C346"/>
      <c r="D346"/>
      <c r="E346"/>
      <c r="F346"/>
      <c r="G346"/>
      <c r="H346"/>
      <c r="I346"/>
    </row>
    <row r="347" spans="1:9" s="5" customFormat="1" ht="12" customHeight="1" x14ac:dyDescent="0.2">
      <c r="A347"/>
      <c r="B347"/>
      <c r="C347"/>
      <c r="D347"/>
      <c r="E347"/>
      <c r="F347"/>
      <c r="G347"/>
      <c r="H347"/>
      <c r="I347"/>
    </row>
    <row r="348" spans="1:9" s="5" customFormat="1" ht="12" customHeight="1" x14ac:dyDescent="0.2">
      <c r="A348"/>
      <c r="B348"/>
      <c r="C348"/>
      <c r="D348"/>
      <c r="E348"/>
      <c r="F348"/>
      <c r="G348"/>
      <c r="H348"/>
      <c r="I348"/>
    </row>
    <row r="349" spans="1:9" s="5" customFormat="1" ht="12" customHeight="1" x14ac:dyDescent="0.2">
      <c r="A349"/>
      <c r="B349"/>
      <c r="C349"/>
      <c r="D349"/>
      <c r="E349"/>
      <c r="F349"/>
      <c r="G349"/>
      <c r="H349"/>
      <c r="I349"/>
    </row>
    <row r="350" spans="1:9" s="5" customFormat="1" ht="12" customHeight="1" x14ac:dyDescent="0.2">
      <c r="A350"/>
      <c r="B350"/>
      <c r="C350"/>
      <c r="D350"/>
      <c r="E350"/>
      <c r="F350"/>
      <c r="G350"/>
      <c r="H350"/>
      <c r="I350"/>
    </row>
    <row r="351" spans="1:9" s="5" customFormat="1" ht="12" customHeight="1" x14ac:dyDescent="0.2">
      <c r="A351"/>
      <c r="B351"/>
      <c r="C351"/>
      <c r="D351"/>
      <c r="E351"/>
      <c r="F351"/>
      <c r="G351"/>
      <c r="H351"/>
      <c r="I351"/>
    </row>
    <row r="352" spans="1:9" s="5" customFormat="1" ht="12" customHeight="1" x14ac:dyDescent="0.2">
      <c r="A352"/>
      <c r="B352"/>
      <c r="C352"/>
      <c r="D352"/>
      <c r="E352"/>
      <c r="F352"/>
      <c r="G352"/>
      <c r="H352"/>
      <c r="I352"/>
    </row>
    <row r="353" spans="1:9" s="5" customFormat="1" ht="12" customHeight="1" x14ac:dyDescent="0.2">
      <c r="A353"/>
      <c r="B353"/>
      <c r="C353"/>
      <c r="D353"/>
      <c r="E353"/>
      <c r="F353"/>
      <c r="G353"/>
      <c r="H353"/>
      <c r="I353"/>
    </row>
    <row r="354" spans="1:9" s="5" customFormat="1" ht="12" customHeight="1" x14ac:dyDescent="0.2">
      <c r="A354"/>
      <c r="B354"/>
      <c r="C354"/>
      <c r="D354"/>
      <c r="E354"/>
      <c r="F354"/>
      <c r="G354"/>
      <c r="H354"/>
      <c r="I354"/>
    </row>
    <row r="355" spans="1:9" s="5" customFormat="1" ht="12" customHeight="1" x14ac:dyDescent="0.2">
      <c r="A355"/>
      <c r="B355"/>
      <c r="C355"/>
      <c r="D355"/>
      <c r="E355"/>
      <c r="F355"/>
      <c r="G355"/>
      <c r="H355"/>
      <c r="I355"/>
    </row>
    <row r="356" spans="1:9" s="5" customFormat="1" ht="12" customHeight="1" x14ac:dyDescent="0.2">
      <c r="A356"/>
      <c r="B356"/>
      <c r="C356"/>
      <c r="D356"/>
      <c r="E356"/>
      <c r="F356"/>
      <c r="G356"/>
      <c r="H356"/>
      <c r="I356"/>
    </row>
    <row r="357" spans="1:9" s="5" customFormat="1" ht="12" customHeight="1" x14ac:dyDescent="0.2">
      <c r="A357"/>
      <c r="B357"/>
      <c r="C357"/>
      <c r="D357"/>
      <c r="E357"/>
      <c r="F357"/>
      <c r="G357"/>
      <c r="H357"/>
      <c r="I357"/>
    </row>
    <row r="358" spans="1:9" s="5" customFormat="1" ht="12" customHeight="1" x14ac:dyDescent="0.2">
      <c r="A358"/>
      <c r="B358"/>
      <c r="C358"/>
      <c r="D358"/>
      <c r="E358"/>
      <c r="F358"/>
      <c r="G358"/>
      <c r="H358"/>
      <c r="I358"/>
    </row>
    <row r="359" spans="1:9" s="5" customFormat="1" ht="12" customHeight="1" x14ac:dyDescent="0.2">
      <c r="A359"/>
      <c r="B359"/>
      <c r="C359"/>
      <c r="D359"/>
      <c r="E359"/>
      <c r="F359"/>
      <c r="G359"/>
      <c r="H359"/>
      <c r="I359"/>
    </row>
    <row r="360" spans="1:9" s="5" customFormat="1" ht="12" customHeight="1" x14ac:dyDescent="0.2">
      <c r="A360"/>
      <c r="B360"/>
      <c r="C360"/>
      <c r="D360"/>
      <c r="E360"/>
      <c r="F360"/>
      <c r="G360"/>
      <c r="H360"/>
      <c r="I360"/>
    </row>
    <row r="361" spans="1:9" s="5" customFormat="1" ht="12" customHeight="1" x14ac:dyDescent="0.2">
      <c r="A361"/>
      <c r="B361"/>
      <c r="C361"/>
      <c r="D361"/>
      <c r="E361"/>
      <c r="F361"/>
      <c r="G361"/>
      <c r="H361"/>
      <c r="I361"/>
    </row>
    <row r="362" spans="1:9" s="5" customFormat="1" ht="12" customHeight="1" x14ac:dyDescent="0.2">
      <c r="A362"/>
      <c r="B362"/>
      <c r="C362"/>
      <c r="D362"/>
      <c r="E362"/>
      <c r="F362"/>
      <c r="G362"/>
      <c r="H362"/>
      <c r="I362"/>
    </row>
    <row r="363" spans="1:9" s="5" customFormat="1" ht="12" customHeight="1" x14ac:dyDescent="0.2">
      <c r="A363"/>
      <c r="B363"/>
      <c r="C363"/>
      <c r="D363"/>
      <c r="E363"/>
      <c r="F363"/>
      <c r="G363"/>
      <c r="H363"/>
      <c r="I363"/>
    </row>
    <row r="364" spans="1:9" s="5" customFormat="1" ht="12" customHeight="1" x14ac:dyDescent="0.2">
      <c r="A364"/>
      <c r="B364"/>
      <c r="C364"/>
      <c r="D364"/>
      <c r="E364"/>
      <c r="F364"/>
      <c r="G364"/>
      <c r="H364"/>
      <c r="I364"/>
    </row>
    <row r="365" spans="1:9" s="5" customFormat="1" ht="12" customHeight="1" x14ac:dyDescent="0.2">
      <c r="A365"/>
      <c r="B365"/>
      <c r="C365"/>
      <c r="D365"/>
      <c r="E365"/>
      <c r="F365"/>
      <c r="G365"/>
      <c r="H365"/>
      <c r="I365"/>
    </row>
    <row r="366" spans="1:9" s="5" customFormat="1" ht="12" customHeight="1" x14ac:dyDescent="0.2">
      <c r="A366"/>
      <c r="B366"/>
      <c r="C366"/>
      <c r="D366"/>
      <c r="E366"/>
      <c r="F366"/>
      <c r="G366"/>
      <c r="H366"/>
      <c r="I366"/>
    </row>
    <row r="367" spans="1:9" s="5" customFormat="1" ht="12" customHeight="1" x14ac:dyDescent="0.2">
      <c r="A367"/>
      <c r="B367"/>
      <c r="C367"/>
      <c r="D367"/>
      <c r="E367"/>
      <c r="F367"/>
      <c r="G367"/>
      <c r="H367"/>
      <c r="I367"/>
    </row>
    <row r="368" spans="1:9" s="5" customFormat="1" ht="12" customHeight="1" x14ac:dyDescent="0.2">
      <c r="A368"/>
      <c r="B368"/>
      <c r="C368"/>
      <c r="D368"/>
      <c r="E368"/>
      <c r="F368"/>
      <c r="G368"/>
      <c r="H368"/>
      <c r="I368"/>
    </row>
    <row r="369" spans="1:9" s="5" customFormat="1" ht="12" customHeight="1" x14ac:dyDescent="0.2">
      <c r="A369"/>
      <c r="B369"/>
      <c r="C369"/>
      <c r="D369"/>
      <c r="E369"/>
      <c r="F369"/>
      <c r="G369"/>
      <c r="H369"/>
      <c r="I369"/>
    </row>
    <row r="370" spans="1:9" s="5" customFormat="1" ht="12" customHeight="1" x14ac:dyDescent="0.2">
      <c r="A370"/>
      <c r="B370"/>
      <c r="C370"/>
      <c r="D370"/>
      <c r="E370"/>
      <c r="F370"/>
      <c r="G370"/>
      <c r="H370"/>
      <c r="I370"/>
    </row>
    <row r="371" spans="1:9" s="5" customFormat="1" ht="12" customHeight="1" x14ac:dyDescent="0.2">
      <c r="A371"/>
      <c r="B371"/>
      <c r="C371"/>
      <c r="D371"/>
      <c r="E371"/>
      <c r="F371"/>
      <c r="G371"/>
      <c r="H371"/>
      <c r="I371"/>
    </row>
    <row r="372" spans="1:9" s="5" customFormat="1" ht="12" customHeight="1" x14ac:dyDescent="0.2">
      <c r="A372"/>
      <c r="B372"/>
      <c r="C372"/>
      <c r="D372"/>
      <c r="E372"/>
      <c r="F372"/>
      <c r="G372"/>
      <c r="H372"/>
      <c r="I372"/>
    </row>
    <row r="373" spans="1:9" s="5" customFormat="1" ht="12" customHeight="1" x14ac:dyDescent="0.2">
      <c r="A373"/>
      <c r="B373"/>
      <c r="C373"/>
      <c r="D373"/>
      <c r="E373"/>
      <c r="F373"/>
      <c r="G373"/>
      <c r="H373"/>
      <c r="I373"/>
    </row>
    <row r="374" spans="1:9" s="5" customFormat="1" ht="12" customHeight="1" x14ac:dyDescent="0.2">
      <c r="A374"/>
      <c r="B374"/>
      <c r="C374"/>
      <c r="D374"/>
      <c r="E374"/>
      <c r="F374"/>
      <c r="G374"/>
      <c r="H374"/>
      <c r="I374"/>
    </row>
    <row r="375" spans="1:9" s="5" customFormat="1" ht="12" customHeight="1" x14ac:dyDescent="0.2">
      <c r="A375"/>
      <c r="B375"/>
      <c r="C375"/>
      <c r="D375"/>
      <c r="E375"/>
      <c r="F375"/>
      <c r="G375"/>
      <c r="H375"/>
      <c r="I375"/>
    </row>
    <row r="376" spans="1:9" s="5" customFormat="1" ht="12" customHeight="1" x14ac:dyDescent="0.2">
      <c r="A376"/>
      <c r="B376"/>
      <c r="C376"/>
      <c r="D376"/>
      <c r="E376"/>
      <c r="F376"/>
      <c r="G376"/>
      <c r="H376"/>
      <c r="I376"/>
    </row>
    <row r="377" spans="1:9" s="5" customFormat="1" ht="12" customHeight="1" x14ac:dyDescent="0.2">
      <c r="A377"/>
      <c r="B377"/>
      <c r="C377"/>
      <c r="D377"/>
      <c r="E377"/>
      <c r="F377"/>
      <c r="G377"/>
      <c r="H377"/>
      <c r="I377"/>
    </row>
    <row r="378" spans="1:9" s="5" customFormat="1" ht="12" customHeight="1" x14ac:dyDescent="0.2">
      <c r="A378"/>
      <c r="B378"/>
      <c r="C378"/>
      <c r="D378"/>
      <c r="E378"/>
      <c r="F378"/>
      <c r="G378"/>
      <c r="H378"/>
      <c r="I378"/>
    </row>
    <row r="379" spans="1:9" s="5" customFormat="1" ht="12" customHeight="1" x14ac:dyDescent="0.2">
      <c r="A379"/>
      <c r="B379"/>
      <c r="C379"/>
      <c r="D379"/>
      <c r="E379"/>
      <c r="F379"/>
      <c r="G379"/>
      <c r="H379"/>
      <c r="I379"/>
    </row>
    <row r="380" spans="1:9" s="5" customFormat="1" ht="12" customHeight="1" x14ac:dyDescent="0.2">
      <c r="A380"/>
      <c r="B380"/>
      <c r="C380"/>
      <c r="D380"/>
      <c r="E380"/>
      <c r="F380"/>
      <c r="G380"/>
      <c r="H380"/>
      <c r="I380"/>
    </row>
    <row r="381" spans="1:9" s="5" customFormat="1" ht="12" customHeight="1" x14ac:dyDescent="0.2">
      <c r="A381"/>
      <c r="B381"/>
      <c r="C381"/>
      <c r="D381"/>
      <c r="E381"/>
      <c r="F381"/>
      <c r="G381"/>
      <c r="H381"/>
      <c r="I381"/>
    </row>
    <row r="382" spans="1:9" s="5" customFormat="1" ht="12" customHeight="1" x14ac:dyDescent="0.2">
      <c r="A382"/>
      <c r="B382"/>
      <c r="C382"/>
      <c r="D382"/>
      <c r="E382"/>
      <c r="F382"/>
      <c r="G382"/>
      <c r="H382"/>
      <c r="I382"/>
    </row>
    <row r="383" spans="1:9" s="5" customFormat="1" ht="12" customHeight="1" x14ac:dyDescent="0.2">
      <c r="A383"/>
      <c r="B383"/>
      <c r="C383"/>
      <c r="D383"/>
      <c r="E383"/>
      <c r="F383"/>
      <c r="G383"/>
      <c r="H383"/>
      <c r="I383"/>
    </row>
    <row r="384" spans="1:9" s="5" customFormat="1" ht="12" customHeight="1" x14ac:dyDescent="0.2">
      <c r="A384"/>
      <c r="B384"/>
      <c r="C384"/>
      <c r="D384"/>
      <c r="E384"/>
      <c r="F384"/>
      <c r="G384"/>
      <c r="H384"/>
      <c r="I384"/>
    </row>
    <row r="385" spans="1:9" s="5" customFormat="1" ht="12" customHeight="1" x14ac:dyDescent="0.2">
      <c r="A385"/>
      <c r="B385"/>
      <c r="C385"/>
      <c r="D385"/>
      <c r="E385"/>
      <c r="F385"/>
      <c r="G385"/>
      <c r="H385"/>
      <c r="I385"/>
    </row>
    <row r="386" spans="1:9" s="5" customFormat="1" ht="12" customHeight="1" x14ac:dyDescent="0.2">
      <c r="A386"/>
      <c r="B386"/>
      <c r="C386"/>
      <c r="D386"/>
      <c r="E386"/>
      <c r="F386"/>
      <c r="G386"/>
      <c r="H386"/>
      <c r="I386"/>
    </row>
    <row r="387" spans="1:9" s="5" customFormat="1" ht="12" customHeight="1" x14ac:dyDescent="0.2">
      <c r="A387"/>
      <c r="B387"/>
      <c r="C387"/>
      <c r="D387"/>
      <c r="E387"/>
      <c r="F387"/>
      <c r="G387"/>
      <c r="H387"/>
      <c r="I387"/>
    </row>
    <row r="388" spans="1:9" s="5" customFormat="1" ht="12" customHeight="1" x14ac:dyDescent="0.2">
      <c r="A388"/>
      <c r="B388"/>
      <c r="C388"/>
      <c r="D388"/>
      <c r="E388"/>
      <c r="F388"/>
      <c r="G388"/>
      <c r="H388"/>
      <c r="I388"/>
    </row>
    <row r="389" spans="1:9" s="5" customFormat="1" ht="12" customHeight="1" x14ac:dyDescent="0.2">
      <c r="A389"/>
      <c r="B389"/>
      <c r="C389"/>
      <c r="D389"/>
      <c r="E389"/>
      <c r="F389"/>
      <c r="G389"/>
      <c r="H389"/>
      <c r="I389"/>
    </row>
    <row r="390" spans="1:9" s="5" customFormat="1" ht="12" customHeight="1" x14ac:dyDescent="0.2">
      <c r="A390"/>
      <c r="B390"/>
      <c r="C390"/>
      <c r="D390"/>
      <c r="E390"/>
      <c r="F390"/>
      <c r="G390"/>
      <c r="H390"/>
      <c r="I390"/>
    </row>
    <row r="391" spans="1:9" s="5" customFormat="1" ht="12" customHeight="1" x14ac:dyDescent="0.2">
      <c r="A391"/>
      <c r="B391"/>
      <c r="C391"/>
      <c r="D391"/>
      <c r="E391"/>
      <c r="F391"/>
      <c r="G391"/>
      <c r="H391"/>
      <c r="I391"/>
    </row>
    <row r="392" spans="1:9" s="5" customFormat="1" ht="12" customHeight="1" x14ac:dyDescent="0.2">
      <c r="A392"/>
      <c r="B392"/>
      <c r="C392"/>
      <c r="D392"/>
      <c r="E392"/>
      <c r="F392"/>
      <c r="G392"/>
      <c r="H392"/>
      <c r="I392"/>
    </row>
    <row r="393" spans="1:9" s="5" customFormat="1" ht="12" customHeight="1" x14ac:dyDescent="0.2">
      <c r="A393"/>
      <c r="B393"/>
      <c r="C393"/>
      <c r="D393"/>
      <c r="E393"/>
      <c r="F393"/>
      <c r="G393"/>
      <c r="H393"/>
      <c r="I393"/>
    </row>
    <row r="394" spans="1:9" s="5" customFormat="1" ht="12" customHeight="1" x14ac:dyDescent="0.2">
      <c r="A394"/>
      <c r="B394"/>
      <c r="C394"/>
      <c r="D394"/>
      <c r="E394"/>
      <c r="F394"/>
      <c r="G394"/>
      <c r="H394"/>
      <c r="I394"/>
    </row>
    <row r="395" spans="1:9" s="5" customFormat="1" ht="12" customHeight="1" x14ac:dyDescent="0.2">
      <c r="A395"/>
      <c r="B395"/>
      <c r="C395"/>
      <c r="D395"/>
      <c r="E395"/>
      <c r="F395"/>
      <c r="G395"/>
      <c r="H395"/>
      <c r="I395"/>
    </row>
    <row r="396" spans="1:9" s="5" customFormat="1" ht="12" customHeight="1" x14ac:dyDescent="0.2">
      <c r="A396"/>
      <c r="B396"/>
      <c r="C396"/>
      <c r="D396"/>
      <c r="E396"/>
      <c r="F396"/>
      <c r="G396"/>
      <c r="H396"/>
      <c r="I396"/>
    </row>
    <row r="397" spans="1:9" s="5" customFormat="1" ht="12" customHeight="1" x14ac:dyDescent="0.2">
      <c r="A397"/>
      <c r="B397"/>
      <c r="C397"/>
      <c r="D397"/>
      <c r="E397"/>
      <c r="F397"/>
      <c r="G397"/>
      <c r="H397"/>
      <c r="I397"/>
    </row>
    <row r="398" spans="1:9" s="5" customFormat="1" ht="12" customHeight="1" x14ac:dyDescent="0.2">
      <c r="A398"/>
      <c r="B398"/>
      <c r="C398"/>
      <c r="D398"/>
      <c r="E398"/>
      <c r="F398"/>
      <c r="G398"/>
      <c r="H398"/>
      <c r="I398"/>
    </row>
    <row r="399" spans="1:9" s="5" customFormat="1" ht="12" customHeight="1" x14ac:dyDescent="0.2">
      <c r="A399"/>
      <c r="B399"/>
      <c r="C399"/>
      <c r="D399"/>
      <c r="E399"/>
      <c r="F399"/>
      <c r="G399"/>
      <c r="H399"/>
      <c r="I399"/>
    </row>
    <row r="400" spans="1:9" s="5" customFormat="1" ht="12" customHeight="1" x14ac:dyDescent="0.2">
      <c r="A400"/>
      <c r="B400"/>
      <c r="C400"/>
      <c r="D400"/>
      <c r="E400"/>
      <c r="F400"/>
      <c r="G400"/>
      <c r="H400"/>
      <c r="I400"/>
    </row>
    <row r="401" spans="1:9" s="5" customFormat="1" ht="12" customHeight="1" x14ac:dyDescent="0.2">
      <c r="A401"/>
      <c r="B401"/>
      <c r="C401"/>
      <c r="D401"/>
      <c r="E401"/>
      <c r="F401"/>
      <c r="G401"/>
      <c r="H401"/>
      <c r="I401"/>
    </row>
    <row r="402" spans="1:9" s="5" customFormat="1" ht="12" customHeight="1" x14ac:dyDescent="0.2">
      <c r="A402"/>
      <c r="B402"/>
      <c r="C402"/>
      <c r="D402"/>
      <c r="E402"/>
      <c r="F402"/>
      <c r="G402"/>
      <c r="H402"/>
      <c r="I402"/>
    </row>
    <row r="403" spans="1:9" s="5" customFormat="1" ht="12" customHeight="1" x14ac:dyDescent="0.2">
      <c r="A403"/>
      <c r="B403"/>
      <c r="C403"/>
      <c r="D403"/>
      <c r="E403"/>
      <c r="F403"/>
      <c r="G403"/>
      <c r="H403"/>
      <c r="I403"/>
    </row>
    <row r="404" spans="1:9" s="5" customFormat="1" ht="12" customHeight="1" x14ac:dyDescent="0.2">
      <c r="A404"/>
      <c r="B404"/>
      <c r="C404"/>
      <c r="D404"/>
      <c r="E404"/>
      <c r="F404"/>
      <c r="G404"/>
      <c r="H404"/>
      <c r="I404"/>
    </row>
    <row r="405" spans="1:9" s="5" customFormat="1" ht="12" customHeight="1" x14ac:dyDescent="0.2">
      <c r="A405"/>
      <c r="B405"/>
      <c r="C405"/>
      <c r="D405"/>
      <c r="E405"/>
      <c r="F405"/>
      <c r="G405"/>
      <c r="H405"/>
      <c r="I405"/>
    </row>
    <row r="406" spans="1:9" s="5" customFormat="1" ht="12" customHeight="1" x14ac:dyDescent="0.2">
      <c r="A406"/>
      <c r="B406"/>
      <c r="C406"/>
      <c r="D406"/>
      <c r="E406"/>
      <c r="F406"/>
      <c r="G406"/>
      <c r="H406"/>
      <c r="I406"/>
    </row>
    <row r="407" spans="1:9" s="5" customFormat="1" ht="12" customHeight="1" x14ac:dyDescent="0.2">
      <c r="A407"/>
      <c r="B407"/>
      <c r="C407"/>
      <c r="D407"/>
      <c r="E407"/>
      <c r="F407"/>
      <c r="G407"/>
      <c r="H407"/>
      <c r="I407"/>
    </row>
    <row r="408" spans="1:9" s="5" customFormat="1" ht="12" customHeight="1" x14ac:dyDescent="0.2">
      <c r="A408"/>
      <c r="B408"/>
      <c r="C408"/>
      <c r="D408"/>
      <c r="E408"/>
      <c r="F408"/>
      <c r="G408"/>
      <c r="H408"/>
      <c r="I408"/>
    </row>
    <row r="409" spans="1:9" s="5" customFormat="1" ht="12" customHeight="1" x14ac:dyDescent="0.2">
      <c r="A409"/>
      <c r="B409"/>
      <c r="C409"/>
      <c r="D409"/>
      <c r="E409"/>
      <c r="F409"/>
      <c r="G409"/>
      <c r="H409"/>
      <c r="I409"/>
    </row>
    <row r="410" spans="1:9" s="5" customFormat="1" ht="12" customHeight="1" x14ac:dyDescent="0.2">
      <c r="A410"/>
      <c r="B410"/>
      <c r="C410"/>
      <c r="D410"/>
      <c r="E410"/>
      <c r="F410"/>
      <c r="G410"/>
      <c r="H410"/>
      <c r="I410"/>
    </row>
    <row r="411" spans="1:9" s="5" customFormat="1" ht="12" customHeight="1" x14ac:dyDescent="0.2">
      <c r="A411"/>
      <c r="B411"/>
      <c r="C411"/>
      <c r="D411"/>
      <c r="E411"/>
      <c r="F411"/>
      <c r="G411"/>
      <c r="H411"/>
      <c r="I411"/>
    </row>
    <row r="412" spans="1:9" s="5" customFormat="1" ht="12" customHeight="1" x14ac:dyDescent="0.2">
      <c r="A412"/>
      <c r="B412"/>
      <c r="C412"/>
      <c r="D412"/>
      <c r="E412"/>
      <c r="F412"/>
      <c r="G412"/>
      <c r="H412"/>
      <c r="I412"/>
    </row>
    <row r="413" spans="1:9" s="5" customFormat="1" ht="12" customHeight="1" x14ac:dyDescent="0.2">
      <c r="A413"/>
      <c r="B413"/>
      <c r="C413"/>
      <c r="D413"/>
      <c r="E413"/>
      <c r="F413"/>
      <c r="G413"/>
      <c r="H413"/>
      <c r="I413"/>
    </row>
    <row r="414" spans="1:9" s="5" customFormat="1" ht="12" customHeight="1" x14ac:dyDescent="0.2">
      <c r="A414"/>
      <c r="B414"/>
      <c r="C414"/>
      <c r="D414"/>
      <c r="E414"/>
      <c r="F414"/>
      <c r="G414"/>
      <c r="H414"/>
      <c r="I414"/>
    </row>
    <row r="415" spans="1:9" s="5" customFormat="1" ht="12" customHeight="1" x14ac:dyDescent="0.2">
      <c r="A415"/>
      <c r="B415"/>
      <c r="C415"/>
      <c r="D415"/>
      <c r="E415"/>
      <c r="F415"/>
      <c r="G415"/>
      <c r="H415"/>
      <c r="I415"/>
    </row>
    <row r="416" spans="1:9" s="5" customFormat="1" ht="12" customHeight="1" x14ac:dyDescent="0.2">
      <c r="A416"/>
      <c r="B416"/>
      <c r="C416"/>
      <c r="D416"/>
      <c r="E416"/>
      <c r="F416"/>
      <c r="G416"/>
      <c r="H416"/>
      <c r="I416"/>
    </row>
    <row r="417" spans="1:9" s="5" customFormat="1" ht="12" customHeight="1" x14ac:dyDescent="0.2">
      <c r="A417"/>
      <c r="B417"/>
      <c r="C417"/>
      <c r="D417"/>
      <c r="E417"/>
      <c r="F417"/>
      <c r="G417"/>
      <c r="H417"/>
      <c r="I417"/>
    </row>
    <row r="418" spans="1:9" s="5" customFormat="1" ht="12" customHeight="1" x14ac:dyDescent="0.2">
      <c r="A418"/>
      <c r="B418"/>
      <c r="C418"/>
      <c r="D418"/>
      <c r="E418"/>
      <c r="F418"/>
      <c r="G418"/>
      <c r="H418"/>
      <c r="I418"/>
    </row>
    <row r="419" spans="1:9" s="5" customFormat="1" ht="12" customHeight="1" x14ac:dyDescent="0.2">
      <c r="A419"/>
      <c r="B419"/>
      <c r="C419"/>
      <c r="D419"/>
      <c r="E419"/>
      <c r="F419"/>
      <c r="G419"/>
      <c r="H419"/>
      <c r="I419"/>
    </row>
    <row r="420" spans="1:9" s="5" customFormat="1" ht="12" customHeight="1" x14ac:dyDescent="0.2">
      <c r="A420"/>
      <c r="B420"/>
      <c r="C420"/>
      <c r="D420"/>
      <c r="E420"/>
      <c r="F420"/>
      <c r="G420"/>
      <c r="H420"/>
      <c r="I420"/>
    </row>
    <row r="421" spans="1:9" s="5" customFormat="1" ht="12" customHeight="1" x14ac:dyDescent="0.2">
      <c r="A421"/>
      <c r="B421"/>
      <c r="C421"/>
      <c r="D421"/>
      <c r="E421"/>
      <c r="F421"/>
      <c r="G421"/>
      <c r="H421"/>
      <c r="I421"/>
    </row>
    <row r="422" spans="1:9" s="5" customFormat="1" ht="12" customHeight="1" x14ac:dyDescent="0.2">
      <c r="A422"/>
      <c r="B422"/>
      <c r="C422"/>
      <c r="D422"/>
      <c r="E422"/>
      <c r="F422"/>
      <c r="G422"/>
      <c r="H422"/>
      <c r="I422"/>
    </row>
    <row r="423" spans="1:9" s="5" customFormat="1" ht="12" customHeight="1" x14ac:dyDescent="0.2">
      <c r="A423"/>
      <c r="B423"/>
      <c r="C423"/>
      <c r="D423"/>
      <c r="E423"/>
      <c r="F423"/>
      <c r="G423"/>
      <c r="H423"/>
      <c r="I423"/>
    </row>
    <row r="424" spans="1:9" s="5" customFormat="1" ht="12" customHeight="1" x14ac:dyDescent="0.2">
      <c r="A424"/>
      <c r="B424"/>
      <c r="C424"/>
      <c r="D424"/>
      <c r="E424"/>
      <c r="F424"/>
      <c r="G424"/>
      <c r="H424"/>
      <c r="I424"/>
    </row>
    <row r="425" spans="1:9" s="5" customFormat="1" ht="12" customHeight="1" x14ac:dyDescent="0.2">
      <c r="A425"/>
      <c r="B425"/>
      <c r="C425"/>
      <c r="D425"/>
      <c r="E425"/>
      <c r="F425"/>
      <c r="G425"/>
      <c r="H425"/>
      <c r="I425"/>
    </row>
    <row r="426" spans="1:9" s="5" customFormat="1" ht="12" customHeight="1" x14ac:dyDescent="0.2">
      <c r="A426"/>
      <c r="B426"/>
      <c r="C426"/>
      <c r="D426"/>
      <c r="E426"/>
      <c r="F426"/>
      <c r="G426"/>
      <c r="H426"/>
      <c r="I426"/>
    </row>
    <row r="427" spans="1:9" s="5" customFormat="1" ht="12" customHeight="1" x14ac:dyDescent="0.2">
      <c r="A427"/>
      <c r="B427"/>
      <c r="C427"/>
      <c r="D427"/>
      <c r="E427"/>
      <c r="F427"/>
      <c r="G427"/>
      <c r="H427"/>
      <c r="I427"/>
    </row>
    <row r="428" spans="1:9" s="5" customFormat="1" ht="12" customHeight="1" x14ac:dyDescent="0.2">
      <c r="A428"/>
      <c r="B428"/>
      <c r="C428"/>
      <c r="D428"/>
      <c r="E428"/>
      <c r="F428"/>
      <c r="G428"/>
      <c r="H428"/>
      <c r="I428"/>
    </row>
    <row r="429" spans="1:9" s="5" customFormat="1" ht="12" customHeight="1" x14ac:dyDescent="0.2">
      <c r="A429"/>
      <c r="B429"/>
      <c r="C429"/>
      <c r="D429"/>
      <c r="E429"/>
      <c r="F429"/>
      <c r="G429"/>
      <c r="H429"/>
      <c r="I429"/>
    </row>
    <row r="430" spans="1:9" s="5" customFormat="1" ht="12" customHeight="1" x14ac:dyDescent="0.2">
      <c r="A430"/>
      <c r="B430"/>
      <c r="C430"/>
      <c r="D430"/>
      <c r="E430"/>
      <c r="F430"/>
      <c r="G430"/>
      <c r="H430"/>
      <c r="I430"/>
    </row>
    <row r="431" spans="1:9" s="5" customFormat="1" ht="12" customHeight="1" x14ac:dyDescent="0.2">
      <c r="A431"/>
      <c r="B431"/>
      <c r="C431"/>
      <c r="D431"/>
      <c r="E431"/>
      <c r="F431"/>
      <c r="G431"/>
      <c r="H431"/>
      <c r="I431"/>
    </row>
    <row r="432" spans="1:9" s="5" customFormat="1" ht="12" customHeight="1" x14ac:dyDescent="0.2">
      <c r="A432"/>
      <c r="B432"/>
      <c r="C432"/>
      <c r="D432"/>
      <c r="E432"/>
      <c r="F432"/>
      <c r="G432"/>
      <c r="H432"/>
      <c r="I432"/>
    </row>
    <row r="433" spans="1:9" s="5" customFormat="1" ht="12" customHeight="1" x14ac:dyDescent="0.2">
      <c r="A433"/>
      <c r="B433"/>
      <c r="C433"/>
      <c r="D433"/>
      <c r="E433"/>
      <c r="F433"/>
      <c r="G433"/>
      <c r="H433"/>
      <c r="I433"/>
    </row>
    <row r="434" spans="1:9" s="5" customFormat="1" ht="12" customHeight="1" x14ac:dyDescent="0.2">
      <c r="A434"/>
      <c r="B434"/>
      <c r="C434"/>
      <c r="D434"/>
      <c r="E434"/>
      <c r="F434"/>
      <c r="G434"/>
      <c r="H434"/>
      <c r="I434"/>
    </row>
    <row r="435" spans="1:9" s="5" customFormat="1" ht="12" customHeight="1" x14ac:dyDescent="0.2">
      <c r="A435"/>
      <c r="B435"/>
      <c r="C435"/>
      <c r="D435"/>
      <c r="E435"/>
      <c r="F435"/>
      <c r="G435"/>
      <c r="H435"/>
      <c r="I435"/>
    </row>
    <row r="436" spans="1:9" s="5" customFormat="1" ht="12" customHeight="1" x14ac:dyDescent="0.2">
      <c r="A436"/>
      <c r="B436"/>
      <c r="C436"/>
      <c r="D436"/>
      <c r="E436"/>
      <c r="F436"/>
      <c r="G436"/>
      <c r="H436"/>
      <c r="I436"/>
    </row>
    <row r="437" spans="1:9" s="5" customFormat="1" ht="12" customHeight="1" x14ac:dyDescent="0.2">
      <c r="A437"/>
      <c r="B437"/>
      <c r="C437"/>
      <c r="D437"/>
      <c r="E437"/>
      <c r="F437"/>
      <c r="G437"/>
      <c r="H437"/>
      <c r="I437"/>
    </row>
    <row r="438" spans="1:9" s="5" customFormat="1" ht="12" customHeight="1" x14ac:dyDescent="0.2">
      <c r="A438"/>
      <c r="B438"/>
      <c r="C438"/>
      <c r="D438"/>
      <c r="E438"/>
      <c r="F438"/>
      <c r="G438"/>
      <c r="H438"/>
      <c r="I438"/>
    </row>
    <row r="439" spans="1:9" s="5" customFormat="1" ht="12" customHeight="1" x14ac:dyDescent="0.2">
      <c r="A439"/>
      <c r="B439"/>
      <c r="C439"/>
      <c r="D439"/>
      <c r="E439"/>
      <c r="F439"/>
      <c r="G439"/>
      <c r="H439"/>
      <c r="I439"/>
    </row>
    <row r="440" spans="1:9" s="5" customFormat="1" ht="12" customHeight="1" x14ac:dyDescent="0.2">
      <c r="A440"/>
      <c r="B440"/>
      <c r="C440"/>
      <c r="D440"/>
      <c r="E440"/>
      <c r="F440"/>
      <c r="G440"/>
      <c r="H440"/>
      <c r="I440"/>
    </row>
    <row r="441" spans="1:9" s="5" customFormat="1" ht="12" customHeight="1" x14ac:dyDescent="0.2">
      <c r="A441"/>
      <c r="B441"/>
      <c r="C441"/>
      <c r="D441"/>
      <c r="E441"/>
      <c r="F441"/>
      <c r="G441"/>
      <c r="H441"/>
      <c r="I441"/>
    </row>
    <row r="442" spans="1:9" s="5" customFormat="1" ht="12" customHeight="1" x14ac:dyDescent="0.2">
      <c r="A442"/>
      <c r="B442"/>
      <c r="C442"/>
      <c r="D442"/>
      <c r="E442"/>
      <c r="F442"/>
      <c r="G442"/>
      <c r="H442"/>
      <c r="I442"/>
    </row>
    <row r="443" spans="1:9" s="5" customFormat="1" ht="12" customHeight="1" x14ac:dyDescent="0.2">
      <c r="A443"/>
      <c r="B443"/>
      <c r="C443"/>
      <c r="D443"/>
      <c r="E443"/>
      <c r="F443"/>
      <c r="G443"/>
      <c r="H443"/>
      <c r="I443"/>
    </row>
    <row r="444" spans="1:9" s="5" customFormat="1" ht="12" customHeight="1" x14ac:dyDescent="0.2">
      <c r="A444"/>
      <c r="B444"/>
      <c r="C444"/>
      <c r="D444"/>
      <c r="E444"/>
      <c r="F444"/>
      <c r="G444"/>
      <c r="H444"/>
      <c r="I444"/>
    </row>
    <row r="445" spans="1:9" s="5" customFormat="1" ht="12" customHeight="1" x14ac:dyDescent="0.2">
      <c r="A445"/>
      <c r="B445"/>
      <c r="C445"/>
      <c r="D445"/>
      <c r="E445"/>
      <c r="F445"/>
      <c r="G445"/>
      <c r="H445"/>
      <c r="I445"/>
    </row>
    <row r="446" spans="1:9" s="5" customFormat="1" ht="12" customHeight="1" x14ac:dyDescent="0.2">
      <c r="A446"/>
      <c r="B446"/>
      <c r="C446"/>
      <c r="D446"/>
      <c r="E446"/>
      <c r="F446"/>
      <c r="G446"/>
      <c r="H446"/>
      <c r="I446"/>
    </row>
    <row r="447" spans="1:9" s="5" customFormat="1" ht="12" customHeight="1" x14ac:dyDescent="0.2">
      <c r="A447"/>
      <c r="B447"/>
      <c r="C447"/>
      <c r="D447"/>
      <c r="E447"/>
      <c r="F447"/>
      <c r="G447"/>
      <c r="H447"/>
      <c r="I447"/>
    </row>
    <row r="448" spans="1:9" s="5" customFormat="1" ht="12" customHeight="1" x14ac:dyDescent="0.2">
      <c r="A448"/>
      <c r="B448"/>
      <c r="C448"/>
      <c r="D448"/>
      <c r="E448"/>
      <c r="F448"/>
      <c r="G448"/>
      <c r="H448"/>
      <c r="I448"/>
    </row>
    <row r="449" spans="1:9" s="5" customFormat="1" ht="12" customHeight="1" x14ac:dyDescent="0.2">
      <c r="A449"/>
      <c r="B449"/>
      <c r="C449"/>
      <c r="D449"/>
      <c r="E449"/>
      <c r="F449"/>
      <c r="G449"/>
      <c r="H449"/>
      <c r="I449"/>
    </row>
    <row r="450" spans="1:9" s="5" customFormat="1" ht="12" customHeight="1" x14ac:dyDescent="0.2">
      <c r="A450"/>
      <c r="B450"/>
      <c r="C450"/>
      <c r="D450"/>
      <c r="E450"/>
      <c r="F450"/>
      <c r="G450"/>
      <c r="H450"/>
      <c r="I450"/>
    </row>
    <row r="451" spans="1:9" s="5" customFormat="1" ht="12" customHeight="1" x14ac:dyDescent="0.2">
      <c r="A451"/>
      <c r="B451"/>
      <c r="C451"/>
      <c r="D451"/>
      <c r="E451"/>
      <c r="F451"/>
      <c r="G451"/>
      <c r="H451"/>
      <c r="I451"/>
    </row>
    <row r="452" spans="1:9" s="5" customFormat="1" ht="12" customHeight="1" x14ac:dyDescent="0.2">
      <c r="A452"/>
      <c r="B452"/>
      <c r="C452"/>
      <c r="D452"/>
      <c r="E452"/>
      <c r="F452"/>
      <c r="G452"/>
      <c r="H452"/>
      <c r="I452"/>
    </row>
    <row r="453" spans="1:9" s="5" customFormat="1" ht="12" customHeight="1" x14ac:dyDescent="0.2">
      <c r="A453"/>
      <c r="B453"/>
      <c r="C453"/>
      <c r="D453"/>
      <c r="E453"/>
      <c r="F453"/>
      <c r="G453"/>
      <c r="H453"/>
      <c r="I453"/>
    </row>
    <row r="454" spans="1:9" s="5" customFormat="1" ht="12" customHeight="1" x14ac:dyDescent="0.2">
      <c r="A454"/>
      <c r="B454"/>
      <c r="C454"/>
      <c r="D454"/>
      <c r="E454"/>
      <c r="F454"/>
      <c r="G454"/>
      <c r="H454"/>
      <c r="I454"/>
    </row>
    <row r="455" spans="1:9" s="5" customFormat="1" ht="12" customHeight="1" x14ac:dyDescent="0.2">
      <c r="A455"/>
      <c r="B455"/>
      <c r="C455"/>
      <c r="D455"/>
      <c r="E455"/>
      <c r="F455"/>
      <c r="G455"/>
      <c r="H455"/>
      <c r="I455"/>
    </row>
    <row r="456" spans="1:9" s="5" customFormat="1" ht="12" customHeight="1" x14ac:dyDescent="0.2">
      <c r="A456"/>
      <c r="B456"/>
      <c r="C456"/>
      <c r="D456"/>
      <c r="E456"/>
      <c r="F456"/>
      <c r="G456"/>
      <c r="H456"/>
      <c r="I456"/>
    </row>
    <row r="457" spans="1:9" s="5" customFormat="1" ht="12" customHeight="1" x14ac:dyDescent="0.2">
      <c r="A457"/>
      <c r="B457"/>
      <c r="C457"/>
      <c r="D457"/>
      <c r="E457"/>
      <c r="F457"/>
      <c r="G457"/>
      <c r="H457"/>
      <c r="I457"/>
    </row>
    <row r="458" spans="1:9" s="5" customFormat="1" ht="12" customHeight="1" x14ac:dyDescent="0.2">
      <c r="A458"/>
      <c r="B458"/>
      <c r="C458"/>
      <c r="D458"/>
      <c r="E458"/>
      <c r="F458"/>
      <c r="G458"/>
      <c r="H458"/>
      <c r="I458"/>
    </row>
    <row r="459" spans="1:9" s="5" customFormat="1" ht="12" customHeight="1" x14ac:dyDescent="0.2">
      <c r="A459"/>
      <c r="B459"/>
      <c r="C459"/>
      <c r="D459"/>
      <c r="E459"/>
      <c r="F459"/>
      <c r="G459"/>
      <c r="H459"/>
      <c r="I459"/>
    </row>
    <row r="460" spans="1:9" s="5" customFormat="1" ht="12" customHeight="1" x14ac:dyDescent="0.2">
      <c r="A460"/>
      <c r="B460"/>
      <c r="C460"/>
      <c r="D460"/>
      <c r="E460"/>
      <c r="F460"/>
      <c r="G460"/>
      <c r="H460"/>
      <c r="I460"/>
    </row>
    <row r="461" spans="1:9" s="5" customFormat="1" ht="12" customHeight="1" x14ac:dyDescent="0.2">
      <c r="A461"/>
      <c r="B461"/>
      <c r="C461"/>
      <c r="D461"/>
      <c r="E461"/>
      <c r="F461"/>
      <c r="G461"/>
      <c r="H461"/>
      <c r="I461"/>
    </row>
    <row r="462" spans="1:9" s="5" customFormat="1" ht="12" customHeight="1" x14ac:dyDescent="0.2">
      <c r="A462"/>
      <c r="B462"/>
      <c r="C462"/>
      <c r="D462"/>
      <c r="E462"/>
      <c r="F462"/>
      <c r="G462"/>
      <c r="H462"/>
      <c r="I462"/>
    </row>
    <row r="463" spans="1:9" s="5" customFormat="1" ht="12" customHeight="1" x14ac:dyDescent="0.2">
      <c r="A463"/>
      <c r="B463"/>
      <c r="C463"/>
      <c r="D463"/>
      <c r="E463"/>
      <c r="F463"/>
      <c r="G463"/>
      <c r="H463"/>
      <c r="I463"/>
    </row>
    <row r="464" spans="1:9" s="5" customFormat="1" ht="12" customHeight="1" x14ac:dyDescent="0.2">
      <c r="A464"/>
      <c r="B464"/>
      <c r="C464"/>
      <c r="D464"/>
      <c r="E464"/>
      <c r="F464"/>
      <c r="G464"/>
      <c r="H464"/>
      <c r="I464"/>
    </row>
    <row r="465" spans="1:9" s="5" customFormat="1" ht="12" customHeight="1" x14ac:dyDescent="0.2">
      <c r="A465"/>
      <c r="B465"/>
      <c r="C465"/>
      <c r="D465"/>
      <c r="E465"/>
      <c r="F465"/>
      <c r="G465"/>
      <c r="H465"/>
      <c r="I465"/>
    </row>
    <row r="466" spans="1:9" s="5" customFormat="1" ht="12" customHeight="1" x14ac:dyDescent="0.2">
      <c r="A466"/>
      <c r="B466"/>
      <c r="C466"/>
      <c r="D466"/>
      <c r="E466"/>
      <c r="F466"/>
      <c r="G466"/>
      <c r="H466"/>
      <c r="I466"/>
    </row>
    <row r="467" spans="1:9" s="5" customFormat="1" ht="12" customHeight="1" x14ac:dyDescent="0.2">
      <c r="A467"/>
      <c r="B467"/>
      <c r="C467"/>
      <c r="D467"/>
      <c r="E467"/>
      <c r="F467"/>
      <c r="G467"/>
      <c r="H467"/>
      <c r="I467"/>
    </row>
    <row r="468" spans="1:9" s="5" customFormat="1" ht="12" customHeight="1" x14ac:dyDescent="0.2">
      <c r="A468"/>
      <c r="B468"/>
      <c r="C468"/>
      <c r="D468"/>
      <c r="E468"/>
      <c r="F468"/>
      <c r="G468"/>
      <c r="H468"/>
      <c r="I468"/>
    </row>
    <row r="469" spans="1:9" s="5" customFormat="1" ht="12" customHeight="1" x14ac:dyDescent="0.2">
      <c r="A469"/>
      <c r="B469"/>
      <c r="C469"/>
      <c r="D469"/>
      <c r="E469"/>
      <c r="F469"/>
      <c r="G469"/>
      <c r="H469"/>
      <c r="I469"/>
    </row>
    <row r="470" spans="1:9" s="5" customFormat="1" ht="12" customHeight="1" x14ac:dyDescent="0.2">
      <c r="A470"/>
      <c r="B470"/>
      <c r="C470"/>
      <c r="D470"/>
      <c r="E470"/>
      <c r="F470"/>
      <c r="G470"/>
      <c r="H470"/>
      <c r="I470"/>
    </row>
    <row r="471" spans="1:9" s="5" customFormat="1" ht="12" customHeight="1" x14ac:dyDescent="0.2">
      <c r="A471"/>
      <c r="B471"/>
      <c r="C471"/>
      <c r="D471"/>
      <c r="E471"/>
      <c r="F471"/>
      <c r="G471"/>
      <c r="H471"/>
      <c r="I471"/>
    </row>
    <row r="472" spans="1:9" s="5" customFormat="1" ht="12" customHeight="1" x14ac:dyDescent="0.2">
      <c r="A472"/>
      <c r="B472"/>
      <c r="C472"/>
      <c r="D472"/>
      <c r="E472"/>
      <c r="F472"/>
      <c r="G472"/>
      <c r="H472"/>
      <c r="I472"/>
    </row>
    <row r="473" spans="1:9" s="5" customFormat="1" ht="12" customHeight="1" x14ac:dyDescent="0.2">
      <c r="A473"/>
      <c r="B473"/>
      <c r="C473"/>
      <c r="D473"/>
      <c r="E473"/>
      <c r="F473"/>
      <c r="G473"/>
      <c r="H473"/>
      <c r="I473"/>
    </row>
    <row r="474" spans="1:9" s="5" customFormat="1" ht="12" customHeight="1" x14ac:dyDescent="0.2">
      <c r="A474"/>
      <c r="B474"/>
      <c r="C474"/>
      <c r="D474"/>
      <c r="E474"/>
      <c r="F474"/>
      <c r="G474"/>
      <c r="H474"/>
      <c r="I474"/>
    </row>
    <row r="475" spans="1:9" s="5" customFormat="1" ht="12" customHeight="1" x14ac:dyDescent="0.2">
      <c r="A475"/>
      <c r="B475"/>
      <c r="C475"/>
      <c r="D475"/>
      <c r="E475"/>
      <c r="F475"/>
      <c r="G475"/>
      <c r="H475"/>
      <c r="I475"/>
    </row>
    <row r="476" spans="1:9" s="5" customFormat="1" ht="12" customHeight="1" x14ac:dyDescent="0.2">
      <c r="A476"/>
      <c r="B476"/>
      <c r="C476"/>
      <c r="D476"/>
      <c r="E476"/>
      <c r="F476"/>
      <c r="G476"/>
      <c r="H476"/>
      <c r="I476"/>
    </row>
    <row r="477" spans="1:9" s="5" customFormat="1" ht="12" customHeight="1" x14ac:dyDescent="0.2">
      <c r="A477"/>
      <c r="B477"/>
      <c r="C477"/>
      <c r="D477"/>
      <c r="E477"/>
      <c r="F477"/>
      <c r="G477"/>
      <c r="H477"/>
      <c r="I477"/>
    </row>
    <row r="478" spans="1:9" s="5" customFormat="1" ht="12" customHeight="1" x14ac:dyDescent="0.2">
      <c r="A478"/>
      <c r="B478"/>
      <c r="C478"/>
      <c r="D478"/>
      <c r="E478"/>
      <c r="F478"/>
      <c r="G478"/>
      <c r="H478"/>
      <c r="I478"/>
    </row>
    <row r="479" spans="1:9" s="5" customFormat="1" ht="12" customHeight="1" x14ac:dyDescent="0.2">
      <c r="A479"/>
      <c r="B479"/>
      <c r="C479"/>
      <c r="D479"/>
      <c r="E479"/>
      <c r="F479"/>
      <c r="G479"/>
      <c r="H479"/>
      <c r="I479"/>
    </row>
    <row r="480" spans="1:9" s="5" customFormat="1" ht="12" customHeight="1" x14ac:dyDescent="0.2">
      <c r="A480"/>
      <c r="B480"/>
      <c r="C480"/>
      <c r="D480"/>
      <c r="E480"/>
      <c r="F480"/>
      <c r="G480"/>
      <c r="H480"/>
      <c r="I480"/>
    </row>
    <row r="481" spans="1:9" s="5" customFormat="1" ht="12" customHeight="1" x14ac:dyDescent="0.2">
      <c r="A481"/>
      <c r="B481"/>
      <c r="C481"/>
      <c r="D481"/>
      <c r="E481"/>
      <c r="F481"/>
      <c r="G481"/>
      <c r="H481"/>
      <c r="I481"/>
    </row>
    <row r="482" spans="1:9" s="5" customFormat="1" ht="12" customHeight="1" x14ac:dyDescent="0.2">
      <c r="A482"/>
      <c r="B482"/>
      <c r="C482"/>
      <c r="D482"/>
      <c r="E482"/>
      <c r="F482"/>
      <c r="G482"/>
      <c r="H482"/>
      <c r="I482"/>
    </row>
    <row r="483" spans="1:9" s="5" customFormat="1" ht="12" customHeight="1" x14ac:dyDescent="0.2">
      <c r="A483"/>
      <c r="B483"/>
      <c r="C483"/>
      <c r="D483"/>
      <c r="E483"/>
      <c r="F483"/>
      <c r="G483"/>
      <c r="H483"/>
      <c r="I483"/>
    </row>
    <row r="484" spans="1:9" s="5" customFormat="1" ht="12" customHeight="1" x14ac:dyDescent="0.2">
      <c r="A484"/>
      <c r="B484"/>
      <c r="C484"/>
      <c r="D484"/>
      <c r="E484"/>
      <c r="F484"/>
      <c r="G484"/>
      <c r="H484"/>
      <c r="I484"/>
    </row>
    <row r="485" spans="1:9" s="5" customFormat="1" ht="12" customHeight="1" x14ac:dyDescent="0.2">
      <c r="A485"/>
      <c r="B485"/>
      <c r="C485"/>
      <c r="D485"/>
      <c r="E485"/>
      <c r="F485"/>
      <c r="G485"/>
      <c r="H485"/>
      <c r="I485"/>
    </row>
    <row r="486" spans="1:9" s="5" customFormat="1" ht="12" customHeight="1" x14ac:dyDescent="0.2">
      <c r="A486"/>
      <c r="B486"/>
      <c r="C486"/>
      <c r="D486"/>
      <c r="E486"/>
      <c r="F486"/>
      <c r="G486"/>
      <c r="H486"/>
      <c r="I486"/>
    </row>
    <row r="487" spans="1:9" s="5" customFormat="1" ht="12" customHeight="1" x14ac:dyDescent="0.2">
      <c r="A487"/>
      <c r="B487"/>
      <c r="C487"/>
      <c r="D487"/>
      <c r="E487"/>
      <c r="F487"/>
      <c r="G487"/>
      <c r="H487"/>
      <c r="I487"/>
    </row>
    <row r="488" spans="1:9" s="5" customFormat="1" ht="12" customHeight="1" x14ac:dyDescent="0.2">
      <c r="A488"/>
      <c r="B488"/>
      <c r="C488"/>
      <c r="D488"/>
      <c r="E488"/>
      <c r="F488"/>
      <c r="G488"/>
      <c r="H488"/>
      <c r="I488"/>
    </row>
    <row r="489" spans="1:9" s="5" customFormat="1" ht="12" customHeight="1" x14ac:dyDescent="0.2">
      <c r="A489"/>
      <c r="B489"/>
      <c r="C489"/>
      <c r="D489"/>
      <c r="E489"/>
      <c r="F489"/>
      <c r="G489"/>
      <c r="H489"/>
      <c r="I489"/>
    </row>
    <row r="490" spans="1:9" s="5" customFormat="1" ht="12" customHeight="1" x14ac:dyDescent="0.2">
      <c r="A490"/>
      <c r="B490"/>
      <c r="C490"/>
      <c r="D490"/>
      <c r="E490"/>
      <c r="F490"/>
      <c r="G490"/>
      <c r="H490"/>
      <c r="I490"/>
    </row>
    <row r="491" spans="1:9" s="5" customFormat="1" ht="12" customHeight="1" x14ac:dyDescent="0.2">
      <c r="A491"/>
      <c r="B491"/>
      <c r="C491"/>
      <c r="D491"/>
      <c r="E491"/>
      <c r="F491"/>
      <c r="G491"/>
      <c r="H491"/>
      <c r="I491"/>
    </row>
    <row r="492" spans="1:9" s="5" customFormat="1" ht="12" customHeight="1" x14ac:dyDescent="0.2">
      <c r="A492"/>
      <c r="B492"/>
      <c r="C492"/>
      <c r="D492"/>
      <c r="E492"/>
      <c r="F492"/>
      <c r="G492"/>
      <c r="H492"/>
      <c r="I492"/>
    </row>
    <row r="493" spans="1:9" s="5" customFormat="1" ht="12" customHeight="1" x14ac:dyDescent="0.2">
      <c r="A493"/>
      <c r="B493"/>
      <c r="C493"/>
      <c r="D493"/>
      <c r="E493"/>
      <c r="F493"/>
      <c r="G493"/>
      <c r="H493"/>
      <c r="I493"/>
    </row>
    <row r="494" spans="1:9" s="5" customFormat="1" ht="12" customHeight="1" x14ac:dyDescent="0.2">
      <c r="A494"/>
      <c r="B494"/>
      <c r="C494"/>
      <c r="D494"/>
      <c r="E494"/>
      <c r="F494"/>
      <c r="G494"/>
      <c r="H494"/>
      <c r="I494"/>
    </row>
    <row r="495" spans="1:9" s="5" customFormat="1" ht="12" customHeight="1" x14ac:dyDescent="0.2">
      <c r="A495"/>
      <c r="B495"/>
      <c r="C495"/>
      <c r="D495"/>
      <c r="E495"/>
      <c r="F495"/>
      <c r="G495"/>
      <c r="H495"/>
      <c r="I495"/>
    </row>
    <row r="496" spans="1:9" s="5" customFormat="1" ht="12" customHeight="1" x14ac:dyDescent="0.2">
      <c r="A496"/>
      <c r="B496"/>
      <c r="C496"/>
      <c r="D496"/>
      <c r="E496"/>
      <c r="F496"/>
      <c r="G496"/>
      <c r="H496"/>
      <c r="I496"/>
    </row>
    <row r="497" spans="1:9" s="5" customFormat="1" ht="12" customHeight="1" x14ac:dyDescent="0.2">
      <c r="A497"/>
      <c r="B497"/>
      <c r="C497"/>
      <c r="D497"/>
      <c r="E497"/>
      <c r="F497"/>
      <c r="G497"/>
      <c r="H497"/>
      <c r="I497"/>
    </row>
    <row r="498" spans="1:9" s="5" customFormat="1" ht="12" customHeight="1" x14ac:dyDescent="0.2">
      <c r="A498"/>
      <c r="B498"/>
      <c r="C498"/>
      <c r="D498"/>
      <c r="E498"/>
      <c r="F498"/>
      <c r="G498"/>
      <c r="H498"/>
      <c r="I498"/>
    </row>
    <row r="499" spans="1:9" s="5" customFormat="1" ht="12" customHeight="1" x14ac:dyDescent="0.2">
      <c r="A499"/>
      <c r="B499"/>
      <c r="C499"/>
      <c r="D499"/>
      <c r="E499"/>
      <c r="F499"/>
      <c r="G499"/>
      <c r="H499"/>
      <c r="I499"/>
    </row>
    <row r="500" spans="1:9" s="5" customFormat="1" ht="12" customHeight="1" x14ac:dyDescent="0.2">
      <c r="A500"/>
      <c r="B500"/>
      <c r="C500"/>
      <c r="D500"/>
      <c r="E500"/>
      <c r="F500"/>
      <c r="G500"/>
      <c r="H500"/>
      <c r="I500"/>
    </row>
    <row r="501" spans="1:9" s="5" customFormat="1" ht="12" customHeight="1" x14ac:dyDescent="0.2">
      <c r="A501"/>
      <c r="B501"/>
      <c r="C501"/>
      <c r="D501"/>
      <c r="E501"/>
      <c r="F501"/>
      <c r="G501"/>
      <c r="H501"/>
      <c r="I501"/>
    </row>
    <row r="502" spans="1:9" s="5" customFormat="1" ht="12" customHeight="1" x14ac:dyDescent="0.2">
      <c r="A502"/>
      <c r="B502"/>
      <c r="C502"/>
      <c r="D502"/>
      <c r="E502"/>
      <c r="F502"/>
      <c r="G502"/>
      <c r="H502"/>
      <c r="I502"/>
    </row>
    <row r="503" spans="1:9" s="5" customFormat="1" ht="12" customHeight="1" x14ac:dyDescent="0.2">
      <c r="A503"/>
      <c r="B503"/>
      <c r="C503"/>
      <c r="D503"/>
      <c r="E503"/>
      <c r="F503"/>
      <c r="G503"/>
      <c r="H503"/>
      <c r="I503"/>
    </row>
    <row r="504" spans="1:9" s="5" customFormat="1" ht="12" customHeight="1" x14ac:dyDescent="0.2">
      <c r="A504"/>
      <c r="B504"/>
      <c r="C504"/>
      <c r="D504"/>
      <c r="E504"/>
      <c r="F504"/>
      <c r="G504"/>
      <c r="H504"/>
      <c r="I504"/>
    </row>
    <row r="505" spans="1:9" s="5" customFormat="1" ht="12" customHeight="1" x14ac:dyDescent="0.2">
      <c r="A505"/>
      <c r="B505"/>
      <c r="C505"/>
      <c r="D505"/>
      <c r="E505"/>
      <c r="F505"/>
      <c r="G505"/>
      <c r="H505"/>
      <c r="I505"/>
    </row>
    <row r="506" spans="1:9" s="5" customFormat="1" ht="12" customHeight="1" x14ac:dyDescent="0.2">
      <c r="A506"/>
      <c r="B506"/>
      <c r="C506"/>
      <c r="D506"/>
      <c r="E506"/>
      <c r="F506"/>
      <c r="G506"/>
      <c r="H506"/>
      <c r="I506"/>
    </row>
    <row r="507" spans="1:9" s="5" customFormat="1" ht="12" customHeight="1" x14ac:dyDescent="0.2">
      <c r="A507"/>
      <c r="B507"/>
      <c r="C507"/>
      <c r="D507"/>
      <c r="E507"/>
      <c r="F507"/>
      <c r="G507"/>
      <c r="H507"/>
      <c r="I507"/>
    </row>
    <row r="508" spans="1:9" s="5" customFormat="1" ht="12" customHeight="1" x14ac:dyDescent="0.2">
      <c r="A508"/>
      <c r="B508"/>
      <c r="C508"/>
      <c r="D508"/>
      <c r="E508"/>
      <c r="F508"/>
      <c r="G508"/>
      <c r="H508"/>
      <c r="I508"/>
    </row>
    <row r="509" spans="1:9" s="5" customFormat="1" ht="12" customHeight="1" x14ac:dyDescent="0.2">
      <c r="A509"/>
      <c r="B509"/>
      <c r="C509"/>
      <c r="D509"/>
      <c r="E509"/>
      <c r="F509"/>
      <c r="G509"/>
      <c r="H509"/>
      <c r="I509"/>
    </row>
    <row r="510" spans="1:9" s="5" customFormat="1" ht="12" customHeight="1" x14ac:dyDescent="0.2">
      <c r="A510"/>
      <c r="B510"/>
      <c r="C510"/>
      <c r="D510"/>
      <c r="E510"/>
      <c r="F510"/>
      <c r="G510"/>
      <c r="H510"/>
      <c r="I510"/>
    </row>
    <row r="511" spans="1:9" s="5" customFormat="1" ht="12" customHeight="1" x14ac:dyDescent="0.2">
      <c r="A511"/>
      <c r="B511"/>
      <c r="C511"/>
      <c r="D511"/>
      <c r="E511"/>
      <c r="F511"/>
      <c r="G511"/>
      <c r="H511"/>
      <c r="I511"/>
    </row>
    <row r="512" spans="1:9" s="5" customFormat="1" ht="12" customHeight="1" x14ac:dyDescent="0.2">
      <c r="A512"/>
      <c r="B512"/>
      <c r="C512"/>
      <c r="D512"/>
      <c r="E512"/>
      <c r="F512"/>
      <c r="G512"/>
      <c r="H512"/>
      <c r="I512"/>
    </row>
    <row r="513" spans="1:9" s="5" customFormat="1" ht="12" customHeight="1" x14ac:dyDescent="0.2">
      <c r="A513"/>
      <c r="B513"/>
      <c r="C513"/>
      <c r="D513"/>
      <c r="E513"/>
      <c r="F513"/>
      <c r="G513"/>
      <c r="H513"/>
      <c r="I513"/>
    </row>
    <row r="514" spans="1:9" s="5" customFormat="1" ht="12" customHeight="1" x14ac:dyDescent="0.2">
      <c r="A514"/>
      <c r="B514"/>
      <c r="C514"/>
      <c r="D514"/>
      <c r="E514"/>
      <c r="F514"/>
      <c r="G514"/>
      <c r="H514"/>
      <c r="I514"/>
    </row>
    <row r="515" spans="1:9" s="5" customFormat="1" ht="12" customHeight="1" x14ac:dyDescent="0.2">
      <c r="A515"/>
      <c r="B515"/>
      <c r="C515"/>
      <c r="D515"/>
      <c r="E515"/>
      <c r="F515"/>
      <c r="G515"/>
      <c r="H515"/>
      <c r="I515"/>
    </row>
    <row r="516" spans="1:9" s="5" customFormat="1" ht="12" customHeight="1" x14ac:dyDescent="0.2">
      <c r="A516"/>
      <c r="B516"/>
      <c r="C516"/>
      <c r="D516"/>
      <c r="E516"/>
      <c r="F516"/>
      <c r="G516"/>
      <c r="H516"/>
      <c r="I516"/>
    </row>
    <row r="517" spans="1:9" s="5" customFormat="1" ht="12" customHeight="1" x14ac:dyDescent="0.2">
      <c r="A517"/>
      <c r="B517"/>
      <c r="C517"/>
      <c r="D517"/>
      <c r="E517"/>
      <c r="F517"/>
      <c r="G517"/>
      <c r="H517"/>
      <c r="I517"/>
    </row>
    <row r="518" spans="1:9" s="5" customFormat="1" ht="12" customHeight="1" x14ac:dyDescent="0.2">
      <c r="A518"/>
      <c r="B518"/>
      <c r="C518"/>
      <c r="D518"/>
      <c r="E518"/>
      <c r="F518"/>
      <c r="G518"/>
      <c r="H518"/>
      <c r="I518"/>
    </row>
    <row r="519" spans="1:9" s="5" customFormat="1" ht="12" customHeight="1" x14ac:dyDescent="0.2">
      <c r="A519"/>
      <c r="B519"/>
      <c r="C519"/>
      <c r="D519"/>
      <c r="E519"/>
      <c r="F519"/>
      <c r="G519"/>
      <c r="H519"/>
      <c r="I519"/>
    </row>
    <row r="520" spans="1:9" s="5" customFormat="1" ht="12" customHeight="1" x14ac:dyDescent="0.2">
      <c r="A520"/>
      <c r="B520"/>
      <c r="C520"/>
      <c r="D520"/>
      <c r="E520"/>
      <c r="F520"/>
      <c r="G520"/>
      <c r="H520"/>
      <c r="I520"/>
    </row>
    <row r="521" spans="1:9" s="5" customFormat="1" ht="12" customHeight="1" x14ac:dyDescent="0.2">
      <c r="A521"/>
      <c r="B521"/>
      <c r="C521"/>
      <c r="D521"/>
      <c r="E521"/>
      <c r="F521"/>
      <c r="G521"/>
      <c r="H521"/>
      <c r="I521"/>
    </row>
    <row r="522" spans="1:9" s="5" customFormat="1" ht="12" customHeight="1" x14ac:dyDescent="0.2">
      <c r="A522"/>
      <c r="B522"/>
      <c r="C522"/>
      <c r="D522"/>
      <c r="E522"/>
      <c r="F522"/>
      <c r="G522"/>
      <c r="H522"/>
      <c r="I522"/>
    </row>
    <row r="523" spans="1:9" s="5" customFormat="1" ht="12" customHeight="1" x14ac:dyDescent="0.2">
      <c r="A523"/>
      <c r="B523"/>
      <c r="C523"/>
      <c r="D523"/>
      <c r="E523"/>
      <c r="F523"/>
      <c r="G523"/>
      <c r="H523"/>
      <c r="I523"/>
    </row>
    <row r="524" spans="1:9" s="5" customFormat="1" ht="12" customHeight="1" x14ac:dyDescent="0.2">
      <c r="A524"/>
      <c r="B524"/>
      <c r="C524"/>
      <c r="D524"/>
      <c r="E524"/>
      <c r="F524"/>
      <c r="G524"/>
      <c r="H524"/>
      <c r="I524"/>
    </row>
    <row r="525" spans="1:9" s="5" customFormat="1" ht="12" customHeight="1" x14ac:dyDescent="0.2">
      <c r="A525"/>
      <c r="B525"/>
      <c r="C525"/>
      <c r="D525"/>
      <c r="E525"/>
      <c r="F525"/>
      <c r="G525"/>
      <c r="H525"/>
      <c r="I525"/>
    </row>
    <row r="526" spans="1:9" s="5" customFormat="1" ht="12" customHeight="1" x14ac:dyDescent="0.2">
      <c r="A526"/>
      <c r="B526"/>
      <c r="C526"/>
      <c r="D526"/>
      <c r="E526"/>
      <c r="F526"/>
      <c r="G526"/>
      <c r="H526"/>
      <c r="I526"/>
    </row>
    <row r="527" spans="1:9" s="5" customFormat="1" ht="12" customHeight="1" x14ac:dyDescent="0.2">
      <c r="A527"/>
      <c r="B527"/>
      <c r="C527"/>
      <c r="D527"/>
      <c r="E527"/>
      <c r="F527"/>
      <c r="G527"/>
      <c r="H527"/>
      <c r="I527"/>
    </row>
    <row r="528" spans="1:9" s="5" customFormat="1" ht="12" customHeight="1" x14ac:dyDescent="0.2">
      <c r="A528"/>
      <c r="B528"/>
      <c r="C528"/>
      <c r="D528"/>
      <c r="E528"/>
      <c r="F528"/>
      <c r="G528"/>
      <c r="H528"/>
      <c r="I528"/>
    </row>
    <row r="529" spans="1:9" s="5" customFormat="1" ht="12" customHeight="1" x14ac:dyDescent="0.2">
      <c r="A529"/>
      <c r="B529"/>
      <c r="C529"/>
      <c r="D529"/>
      <c r="E529"/>
      <c r="F529"/>
      <c r="G529"/>
      <c r="H529"/>
      <c r="I529"/>
    </row>
    <row r="530" spans="1:9" s="5" customFormat="1" ht="12" customHeight="1" x14ac:dyDescent="0.2">
      <c r="A530"/>
      <c r="B530"/>
      <c r="C530"/>
      <c r="D530"/>
      <c r="E530"/>
      <c r="F530"/>
      <c r="G530"/>
      <c r="H530"/>
      <c r="I530"/>
    </row>
    <row r="531" spans="1:9" s="5" customFormat="1" ht="12" customHeight="1" x14ac:dyDescent="0.2">
      <c r="A531"/>
      <c r="B531"/>
      <c r="C531"/>
      <c r="D531"/>
      <c r="E531"/>
      <c r="F531"/>
      <c r="G531"/>
      <c r="H531"/>
      <c r="I531"/>
    </row>
    <row r="532" spans="1:9" s="5" customFormat="1" ht="12" customHeight="1" x14ac:dyDescent="0.2">
      <c r="A532"/>
      <c r="B532"/>
      <c r="C532"/>
      <c r="D532"/>
      <c r="E532"/>
      <c r="F532"/>
      <c r="G532"/>
      <c r="H532"/>
      <c r="I532"/>
    </row>
    <row r="533" spans="1:9" s="5" customFormat="1" ht="12" customHeight="1" x14ac:dyDescent="0.2">
      <c r="A533"/>
      <c r="B533"/>
      <c r="C533"/>
      <c r="D533"/>
      <c r="E533"/>
      <c r="F533"/>
      <c r="G533"/>
      <c r="H533"/>
      <c r="I533"/>
    </row>
    <row r="534" spans="1:9" s="5" customFormat="1" ht="12" customHeight="1" x14ac:dyDescent="0.2">
      <c r="A534"/>
      <c r="B534"/>
      <c r="C534"/>
      <c r="D534"/>
      <c r="E534"/>
      <c r="F534"/>
      <c r="G534"/>
      <c r="H534"/>
      <c r="I534"/>
    </row>
    <row r="535" spans="1:9" s="5" customFormat="1" ht="12" customHeight="1" x14ac:dyDescent="0.2">
      <c r="A535"/>
      <c r="B535"/>
      <c r="C535"/>
      <c r="D535"/>
      <c r="E535"/>
      <c r="F535"/>
      <c r="G535"/>
      <c r="H535"/>
      <c r="I535"/>
    </row>
    <row r="536" spans="1:9" s="5" customFormat="1" ht="12" customHeight="1" x14ac:dyDescent="0.2">
      <c r="A536"/>
      <c r="B536"/>
      <c r="C536"/>
      <c r="D536"/>
      <c r="E536"/>
      <c r="F536"/>
      <c r="G536"/>
      <c r="H536"/>
      <c r="I536"/>
    </row>
    <row r="537" spans="1:9" s="5" customFormat="1" ht="12" customHeight="1" x14ac:dyDescent="0.2">
      <c r="A537"/>
      <c r="B537"/>
      <c r="C537"/>
      <c r="D537"/>
      <c r="E537"/>
      <c r="F537"/>
      <c r="G537"/>
      <c r="H537"/>
      <c r="I537"/>
    </row>
    <row r="538" spans="1:9" s="5" customFormat="1" ht="12" customHeight="1" x14ac:dyDescent="0.2">
      <c r="A538"/>
      <c r="B538"/>
      <c r="C538"/>
      <c r="D538"/>
      <c r="E538"/>
      <c r="F538"/>
      <c r="G538"/>
      <c r="H538"/>
      <c r="I538"/>
    </row>
    <row r="539" spans="1:9" s="5" customFormat="1" ht="12" customHeight="1" x14ac:dyDescent="0.2">
      <c r="A539"/>
      <c r="B539"/>
      <c r="C539"/>
      <c r="D539"/>
      <c r="E539"/>
      <c r="F539"/>
      <c r="G539"/>
      <c r="H539"/>
      <c r="I539"/>
    </row>
    <row r="540" spans="1:9" s="5" customFormat="1" ht="12" customHeight="1" x14ac:dyDescent="0.2">
      <c r="A540"/>
      <c r="B540"/>
      <c r="C540"/>
      <c r="D540"/>
      <c r="E540"/>
      <c r="F540"/>
      <c r="G540"/>
      <c r="H540"/>
      <c r="I540"/>
    </row>
    <row r="541" spans="1:9" s="5" customFormat="1" ht="12" customHeight="1" x14ac:dyDescent="0.2">
      <c r="A541"/>
      <c r="B541"/>
      <c r="C541"/>
      <c r="D541"/>
      <c r="E541"/>
      <c r="F541"/>
      <c r="G541"/>
      <c r="H541"/>
      <c r="I541"/>
    </row>
    <row r="542" spans="1:9" s="5" customFormat="1" ht="12" customHeight="1" x14ac:dyDescent="0.2">
      <c r="A542"/>
      <c r="B542"/>
      <c r="C542"/>
      <c r="D542"/>
      <c r="E542"/>
      <c r="F542"/>
      <c r="G542"/>
      <c r="H542"/>
      <c r="I542"/>
    </row>
    <row r="543" spans="1:9" s="5" customFormat="1" ht="12" customHeight="1" x14ac:dyDescent="0.2">
      <c r="A543"/>
      <c r="B543"/>
      <c r="C543"/>
      <c r="D543"/>
      <c r="E543"/>
      <c r="F543"/>
      <c r="G543"/>
      <c r="H543"/>
      <c r="I543"/>
    </row>
    <row r="544" spans="1:9" s="5" customFormat="1" ht="12" customHeight="1" x14ac:dyDescent="0.2">
      <c r="A544"/>
      <c r="B544"/>
      <c r="C544"/>
      <c r="D544"/>
      <c r="E544"/>
      <c r="F544"/>
      <c r="G544"/>
      <c r="H544"/>
      <c r="I544"/>
    </row>
    <row r="545" spans="1:9" s="5" customFormat="1" ht="12" customHeight="1" x14ac:dyDescent="0.2">
      <c r="A545"/>
      <c r="B545"/>
      <c r="C545"/>
      <c r="D545"/>
      <c r="E545"/>
      <c r="F545"/>
      <c r="G545"/>
      <c r="H545"/>
      <c r="I545"/>
    </row>
    <row r="546" spans="1:9" s="5" customFormat="1" ht="12" customHeight="1" x14ac:dyDescent="0.2">
      <c r="A546"/>
      <c r="B546"/>
      <c r="C546"/>
      <c r="D546"/>
      <c r="E546"/>
      <c r="F546"/>
      <c r="G546"/>
      <c r="H546"/>
      <c r="I546"/>
    </row>
    <row r="547" spans="1:9" s="5" customFormat="1" ht="12" customHeight="1" x14ac:dyDescent="0.2">
      <c r="A547"/>
      <c r="B547"/>
      <c r="C547"/>
      <c r="D547"/>
      <c r="E547"/>
      <c r="F547"/>
      <c r="G547"/>
      <c r="H547"/>
      <c r="I547"/>
    </row>
    <row r="548" spans="1:9" s="5" customFormat="1" ht="12" customHeight="1" x14ac:dyDescent="0.2">
      <c r="A548"/>
      <c r="B548"/>
      <c r="C548"/>
      <c r="D548"/>
      <c r="E548"/>
      <c r="F548"/>
      <c r="G548"/>
      <c r="H548"/>
      <c r="I548"/>
    </row>
    <row r="549" spans="1:9" s="5" customFormat="1" ht="12" customHeight="1" x14ac:dyDescent="0.2">
      <c r="A549"/>
      <c r="B549"/>
      <c r="C549"/>
      <c r="D549"/>
      <c r="E549"/>
      <c r="F549"/>
      <c r="G549"/>
      <c r="H549"/>
      <c r="I549"/>
    </row>
    <row r="550" spans="1:9" s="5" customFormat="1" ht="12" customHeight="1" x14ac:dyDescent="0.2">
      <c r="A550"/>
      <c r="B550"/>
      <c r="C550"/>
      <c r="D550"/>
      <c r="E550"/>
      <c r="F550"/>
      <c r="G550"/>
      <c r="H550"/>
      <c r="I550"/>
    </row>
    <row r="551" spans="1:9" s="5" customFormat="1" ht="12" customHeight="1" x14ac:dyDescent="0.2">
      <c r="A551"/>
      <c r="B551"/>
      <c r="C551"/>
      <c r="D551"/>
      <c r="E551"/>
      <c r="F551"/>
      <c r="G551"/>
      <c r="H551"/>
      <c r="I551"/>
    </row>
    <row r="552" spans="1:9" s="5" customFormat="1" ht="12" customHeight="1" x14ac:dyDescent="0.2">
      <c r="A552"/>
      <c r="B552"/>
      <c r="C552"/>
      <c r="D552"/>
      <c r="E552"/>
      <c r="F552"/>
      <c r="G552"/>
      <c r="H552"/>
      <c r="I552"/>
    </row>
    <row r="553" spans="1:9" s="5" customFormat="1" ht="12" customHeight="1" x14ac:dyDescent="0.2">
      <c r="A553"/>
      <c r="B553"/>
      <c r="C553"/>
      <c r="D553"/>
      <c r="E553"/>
      <c r="F553"/>
      <c r="G553"/>
      <c r="H553"/>
      <c r="I553"/>
    </row>
    <row r="554" spans="1:9" s="5" customFormat="1" ht="12" customHeight="1" x14ac:dyDescent="0.2">
      <c r="A554"/>
      <c r="B554"/>
      <c r="C554"/>
      <c r="D554"/>
      <c r="E554"/>
      <c r="F554"/>
      <c r="G554"/>
      <c r="H554"/>
      <c r="I554"/>
    </row>
    <row r="555" spans="1:9" s="5" customFormat="1" ht="12" customHeight="1" x14ac:dyDescent="0.2">
      <c r="A555"/>
      <c r="B555"/>
      <c r="C555"/>
      <c r="D555"/>
      <c r="E555"/>
      <c r="F555"/>
      <c r="G555"/>
      <c r="H555"/>
      <c r="I555"/>
    </row>
    <row r="556" spans="1:9" s="5" customFormat="1" ht="12" customHeight="1" x14ac:dyDescent="0.2">
      <c r="A556"/>
      <c r="B556"/>
      <c r="C556"/>
      <c r="D556"/>
      <c r="E556"/>
      <c r="F556"/>
      <c r="G556"/>
      <c r="H556"/>
      <c r="I556"/>
    </row>
    <row r="557" spans="1:9" s="5" customFormat="1" ht="12" customHeight="1" x14ac:dyDescent="0.2">
      <c r="A557"/>
      <c r="B557"/>
      <c r="C557"/>
      <c r="D557"/>
      <c r="E557"/>
      <c r="F557"/>
      <c r="G557"/>
      <c r="H557"/>
      <c r="I557"/>
    </row>
    <row r="558" spans="1:9" s="5" customFormat="1" ht="12" customHeight="1" x14ac:dyDescent="0.2">
      <c r="A558"/>
      <c r="B558"/>
      <c r="C558"/>
      <c r="D558"/>
      <c r="E558"/>
      <c r="F558"/>
      <c r="G558"/>
      <c r="H558"/>
      <c r="I558"/>
    </row>
    <row r="559" spans="1:9" s="5" customFormat="1" ht="12" customHeight="1" x14ac:dyDescent="0.2">
      <c r="A559"/>
      <c r="B559"/>
      <c r="C559"/>
      <c r="D559"/>
      <c r="E559"/>
      <c r="F559"/>
      <c r="G559"/>
      <c r="H559"/>
      <c r="I559"/>
    </row>
    <row r="560" spans="1:9" s="5" customFormat="1" ht="12" customHeight="1" x14ac:dyDescent="0.2">
      <c r="A560"/>
      <c r="B560"/>
      <c r="C560"/>
      <c r="D560"/>
      <c r="E560"/>
      <c r="F560"/>
      <c r="G560"/>
      <c r="H560"/>
      <c r="I560"/>
    </row>
    <row r="561" spans="1:9" s="5" customFormat="1" ht="12" customHeight="1" x14ac:dyDescent="0.2">
      <c r="A561"/>
      <c r="B561"/>
      <c r="C561"/>
      <c r="D561"/>
      <c r="E561"/>
      <c r="F561"/>
      <c r="G561"/>
      <c r="H561"/>
      <c r="I561"/>
    </row>
    <row r="562" spans="1:9" s="5" customFormat="1" ht="12" customHeight="1" x14ac:dyDescent="0.2">
      <c r="A562"/>
      <c r="B562"/>
      <c r="C562"/>
      <c r="D562"/>
      <c r="E562"/>
      <c r="F562"/>
      <c r="G562"/>
      <c r="H562"/>
      <c r="I562"/>
    </row>
    <row r="563" spans="1:9" s="5" customFormat="1" ht="12" customHeight="1" x14ac:dyDescent="0.2">
      <c r="A563"/>
      <c r="B563"/>
      <c r="C563"/>
      <c r="D563"/>
      <c r="E563"/>
      <c r="F563"/>
      <c r="G563"/>
      <c r="H563"/>
      <c r="I563"/>
    </row>
    <row r="564" spans="1:9" s="5" customFormat="1" ht="12" customHeight="1" x14ac:dyDescent="0.2">
      <c r="A564"/>
      <c r="B564"/>
      <c r="C564"/>
      <c r="D564"/>
      <c r="E564"/>
      <c r="F564"/>
      <c r="G564"/>
      <c r="H564"/>
      <c r="I564"/>
    </row>
    <row r="565" spans="1:9" s="5" customFormat="1" ht="12" customHeight="1" x14ac:dyDescent="0.2">
      <c r="A565"/>
      <c r="B565"/>
      <c r="C565"/>
      <c r="D565"/>
      <c r="E565"/>
      <c r="F565"/>
      <c r="G565"/>
      <c r="H565"/>
      <c r="I565"/>
    </row>
    <row r="566" spans="1:9" s="5" customFormat="1" ht="12" customHeight="1" x14ac:dyDescent="0.2">
      <c r="A566"/>
      <c r="B566"/>
      <c r="C566"/>
      <c r="D566"/>
      <c r="E566"/>
      <c r="F566"/>
      <c r="G566"/>
      <c r="H566"/>
      <c r="I566"/>
    </row>
    <row r="567" spans="1:9" s="5" customFormat="1" ht="12" customHeight="1" x14ac:dyDescent="0.2">
      <c r="A567"/>
      <c r="B567"/>
      <c r="C567"/>
      <c r="D567"/>
      <c r="E567"/>
      <c r="F567"/>
      <c r="G567"/>
      <c r="H567"/>
      <c r="I567"/>
    </row>
    <row r="568" spans="1:9" s="5" customFormat="1" ht="12" customHeight="1" x14ac:dyDescent="0.2">
      <c r="A568"/>
      <c r="B568"/>
      <c r="C568"/>
      <c r="D568"/>
      <c r="E568"/>
      <c r="F568"/>
      <c r="G568"/>
      <c r="H568"/>
      <c r="I568"/>
    </row>
    <row r="569" spans="1:9" s="5" customFormat="1" ht="12" customHeight="1" x14ac:dyDescent="0.2">
      <c r="A569"/>
      <c r="B569"/>
      <c r="C569"/>
      <c r="D569"/>
      <c r="E569"/>
      <c r="F569"/>
      <c r="G569"/>
      <c r="H569"/>
      <c r="I569"/>
    </row>
    <row r="570" spans="1:9" s="5" customFormat="1" ht="12" customHeight="1" x14ac:dyDescent="0.2">
      <c r="A570"/>
      <c r="B570"/>
      <c r="C570"/>
      <c r="D570"/>
      <c r="E570"/>
      <c r="F570"/>
      <c r="G570"/>
      <c r="H570"/>
      <c r="I570"/>
    </row>
    <row r="571" spans="1:9" s="5" customFormat="1" ht="12" customHeight="1" x14ac:dyDescent="0.2">
      <c r="A571"/>
      <c r="B571"/>
      <c r="C571"/>
      <c r="D571"/>
      <c r="E571"/>
      <c r="F571"/>
      <c r="G571"/>
      <c r="H571"/>
      <c r="I571"/>
    </row>
    <row r="572" spans="1:9" s="5" customFormat="1" ht="12" customHeight="1" x14ac:dyDescent="0.2">
      <c r="A572"/>
      <c r="B572"/>
      <c r="C572"/>
      <c r="D572"/>
      <c r="E572"/>
      <c r="F572"/>
      <c r="G572"/>
      <c r="H572"/>
      <c r="I572"/>
    </row>
    <row r="573" spans="1:9" s="5" customFormat="1" ht="12" customHeight="1" x14ac:dyDescent="0.2">
      <c r="A573"/>
      <c r="B573"/>
      <c r="C573"/>
      <c r="D573"/>
      <c r="E573"/>
      <c r="F573"/>
      <c r="G573"/>
      <c r="H573"/>
      <c r="I573"/>
    </row>
    <row r="574" spans="1:9" s="5" customFormat="1" ht="12" customHeight="1" x14ac:dyDescent="0.2">
      <c r="A574"/>
      <c r="B574"/>
      <c r="C574"/>
      <c r="D574"/>
      <c r="E574"/>
      <c r="F574"/>
      <c r="G574"/>
      <c r="H574"/>
      <c r="I574"/>
    </row>
    <row r="575" spans="1:9" s="5" customFormat="1" ht="12" customHeight="1" x14ac:dyDescent="0.2">
      <c r="A575"/>
      <c r="B575"/>
      <c r="C575"/>
      <c r="D575"/>
      <c r="E575"/>
      <c r="F575"/>
      <c r="G575"/>
      <c r="H575"/>
      <c r="I575"/>
    </row>
    <row r="576" spans="1:9" s="5" customFormat="1" ht="12" customHeight="1" x14ac:dyDescent="0.2">
      <c r="A576"/>
      <c r="B576"/>
      <c r="C576"/>
      <c r="D576"/>
      <c r="E576"/>
      <c r="F576"/>
      <c r="G576"/>
      <c r="H576"/>
      <c r="I576"/>
    </row>
    <row r="577" spans="1:9" s="5" customFormat="1" ht="12" customHeight="1" x14ac:dyDescent="0.2">
      <c r="A577"/>
      <c r="B577"/>
      <c r="C577"/>
      <c r="D577"/>
      <c r="E577"/>
      <c r="F577"/>
      <c r="G577"/>
      <c r="H577"/>
      <c r="I577"/>
    </row>
    <row r="578" spans="1:9" s="5" customFormat="1" ht="12" customHeight="1" x14ac:dyDescent="0.2">
      <c r="A578"/>
      <c r="B578"/>
      <c r="C578"/>
      <c r="D578"/>
      <c r="E578"/>
      <c r="F578"/>
      <c r="G578"/>
      <c r="H578"/>
      <c r="I578"/>
    </row>
    <row r="579" spans="1:9" s="5" customFormat="1" ht="12" customHeight="1" x14ac:dyDescent="0.2">
      <c r="A579"/>
      <c r="B579"/>
      <c r="C579"/>
      <c r="D579"/>
      <c r="E579"/>
      <c r="F579"/>
      <c r="G579"/>
      <c r="H579"/>
      <c r="I579"/>
    </row>
    <row r="580" spans="1:9" s="5" customFormat="1" ht="12" customHeight="1" x14ac:dyDescent="0.2">
      <c r="A580"/>
      <c r="B580"/>
      <c r="C580"/>
      <c r="D580"/>
      <c r="E580"/>
      <c r="F580"/>
      <c r="G580"/>
      <c r="H580"/>
      <c r="I580"/>
    </row>
    <row r="581" spans="1:9" s="5" customFormat="1" ht="12" customHeight="1" x14ac:dyDescent="0.2">
      <c r="A581"/>
      <c r="B581"/>
      <c r="C581"/>
      <c r="D581"/>
      <c r="E581"/>
      <c r="F581"/>
      <c r="G581"/>
      <c r="H581"/>
      <c r="I581"/>
    </row>
    <row r="582" spans="1:9" s="5" customFormat="1" ht="12" customHeight="1" x14ac:dyDescent="0.2">
      <c r="A582"/>
      <c r="B582"/>
      <c r="C582"/>
      <c r="D582"/>
      <c r="E582"/>
      <c r="F582"/>
      <c r="G582"/>
      <c r="H582"/>
      <c r="I582"/>
    </row>
    <row r="583" spans="1:9" s="5" customFormat="1" ht="12" customHeight="1" x14ac:dyDescent="0.2">
      <c r="A583"/>
      <c r="B583"/>
      <c r="C583"/>
      <c r="D583"/>
      <c r="E583"/>
      <c r="F583"/>
      <c r="G583"/>
      <c r="H583"/>
      <c r="I583"/>
    </row>
    <row r="584" spans="1:9" s="5" customFormat="1" ht="12" customHeight="1" x14ac:dyDescent="0.2">
      <c r="A584"/>
      <c r="B584"/>
      <c r="C584"/>
      <c r="D584"/>
      <c r="E584"/>
      <c r="F584"/>
      <c r="G584"/>
      <c r="H584"/>
      <c r="I584"/>
    </row>
    <row r="585" spans="1:9" s="5" customFormat="1" ht="12" customHeight="1" x14ac:dyDescent="0.2">
      <c r="A585"/>
      <c r="B585"/>
      <c r="C585"/>
      <c r="D585"/>
      <c r="E585"/>
      <c r="F585"/>
      <c r="G585"/>
      <c r="H585"/>
      <c r="I585"/>
    </row>
    <row r="586" spans="1:9" s="5" customFormat="1" ht="12" customHeight="1" x14ac:dyDescent="0.2">
      <c r="A586"/>
      <c r="B586"/>
      <c r="C586"/>
      <c r="D586"/>
      <c r="E586"/>
      <c r="F586"/>
      <c r="G586"/>
      <c r="H586"/>
      <c r="I586"/>
    </row>
    <row r="587" spans="1:9" s="5" customFormat="1" ht="12" customHeight="1" x14ac:dyDescent="0.2">
      <c r="A587"/>
      <c r="B587"/>
      <c r="C587"/>
      <c r="D587"/>
      <c r="E587"/>
      <c r="F587"/>
      <c r="G587"/>
      <c r="H587"/>
      <c r="I587"/>
    </row>
    <row r="588" spans="1:9" s="5" customFormat="1" ht="12" customHeight="1" x14ac:dyDescent="0.2">
      <c r="A588"/>
      <c r="B588"/>
      <c r="C588"/>
      <c r="D588"/>
      <c r="E588"/>
      <c r="F588"/>
      <c r="G588"/>
      <c r="H588"/>
      <c r="I588"/>
    </row>
    <row r="589" spans="1:9" s="5" customFormat="1" ht="12" customHeight="1" x14ac:dyDescent="0.2">
      <c r="A589"/>
      <c r="B589"/>
      <c r="C589"/>
      <c r="D589"/>
      <c r="E589"/>
      <c r="F589"/>
      <c r="G589"/>
      <c r="H589"/>
      <c r="I589"/>
    </row>
    <row r="590" spans="1:9" s="5" customFormat="1" ht="12" customHeight="1" x14ac:dyDescent="0.2">
      <c r="A590"/>
      <c r="B590"/>
      <c r="C590"/>
      <c r="D590"/>
      <c r="E590"/>
      <c r="F590"/>
      <c r="G590"/>
      <c r="H590"/>
      <c r="I590"/>
    </row>
    <row r="591" spans="1:9" s="5" customFormat="1" ht="12" customHeight="1" x14ac:dyDescent="0.2">
      <c r="A591"/>
      <c r="B591"/>
      <c r="C591"/>
      <c r="D591"/>
      <c r="E591"/>
      <c r="F591"/>
      <c r="G591"/>
      <c r="H591"/>
      <c r="I591"/>
    </row>
    <row r="592" spans="1:9" s="5" customFormat="1" ht="12" customHeight="1" x14ac:dyDescent="0.2">
      <c r="A592"/>
      <c r="B592"/>
      <c r="C592"/>
      <c r="D592"/>
      <c r="E592"/>
      <c r="F592"/>
      <c r="G592"/>
      <c r="H592"/>
      <c r="I592"/>
    </row>
    <row r="593" spans="1:9" s="5" customFormat="1" ht="12" customHeight="1" x14ac:dyDescent="0.2">
      <c r="A593"/>
      <c r="B593"/>
      <c r="C593"/>
      <c r="D593"/>
      <c r="E593"/>
      <c r="F593"/>
      <c r="G593"/>
      <c r="H593"/>
      <c r="I593"/>
    </row>
    <row r="594" spans="1:9" s="5" customFormat="1" ht="12" customHeight="1" x14ac:dyDescent="0.2">
      <c r="A594"/>
      <c r="B594"/>
      <c r="C594"/>
      <c r="D594"/>
      <c r="E594"/>
      <c r="F594"/>
      <c r="G594"/>
      <c r="H594"/>
      <c r="I594"/>
    </row>
    <row r="595" spans="1:9" s="5" customFormat="1" ht="12" customHeight="1" x14ac:dyDescent="0.2">
      <c r="A595"/>
      <c r="B595"/>
      <c r="C595"/>
      <c r="D595"/>
      <c r="E595"/>
      <c r="F595"/>
      <c r="G595"/>
      <c r="H595"/>
      <c r="I595"/>
    </row>
    <row r="596" spans="1:9" s="5" customFormat="1" ht="12" customHeight="1" x14ac:dyDescent="0.2">
      <c r="A596"/>
      <c r="B596"/>
      <c r="C596"/>
      <c r="D596"/>
      <c r="E596"/>
      <c r="F596"/>
      <c r="G596"/>
      <c r="H596"/>
      <c r="I596"/>
    </row>
    <row r="597" spans="1:9" s="5" customFormat="1" ht="12" customHeight="1" x14ac:dyDescent="0.2">
      <c r="A597"/>
      <c r="B597"/>
      <c r="C597"/>
      <c r="D597"/>
      <c r="E597"/>
      <c r="F597"/>
      <c r="G597"/>
      <c r="H597"/>
      <c r="I597"/>
    </row>
    <row r="598" spans="1:9" s="5" customFormat="1" ht="12" customHeight="1" x14ac:dyDescent="0.2">
      <c r="A598"/>
      <c r="B598"/>
      <c r="C598"/>
      <c r="D598"/>
      <c r="E598"/>
      <c r="F598"/>
      <c r="G598"/>
      <c r="H598"/>
      <c r="I598"/>
    </row>
    <row r="599" spans="1:9" s="5" customFormat="1" ht="12" customHeight="1" x14ac:dyDescent="0.2">
      <c r="A599"/>
      <c r="B599"/>
      <c r="C599"/>
      <c r="D599"/>
      <c r="E599"/>
      <c r="F599"/>
      <c r="G599"/>
      <c r="H599"/>
      <c r="I599"/>
    </row>
    <row r="600" spans="1:9" s="5" customFormat="1" ht="12" customHeight="1" x14ac:dyDescent="0.2">
      <c r="A600"/>
      <c r="B600"/>
      <c r="C600"/>
      <c r="D600"/>
      <c r="E600"/>
      <c r="F600"/>
      <c r="G600"/>
      <c r="H600"/>
      <c r="I600"/>
    </row>
    <row r="601" spans="1:9" s="5" customFormat="1" ht="12" customHeight="1" x14ac:dyDescent="0.2">
      <c r="A601"/>
      <c r="B601"/>
      <c r="C601"/>
      <c r="D601"/>
      <c r="E601"/>
      <c r="F601"/>
      <c r="G601"/>
      <c r="H601"/>
      <c r="I601"/>
    </row>
    <row r="602" spans="1:9" s="5" customFormat="1" ht="12" customHeight="1" x14ac:dyDescent="0.2">
      <c r="A602"/>
      <c r="B602"/>
      <c r="C602"/>
      <c r="D602"/>
      <c r="E602"/>
      <c r="F602"/>
      <c r="G602"/>
      <c r="H602"/>
      <c r="I602"/>
    </row>
    <row r="603" spans="1:9" s="5" customFormat="1" ht="12" customHeight="1" x14ac:dyDescent="0.2">
      <c r="A603"/>
      <c r="B603"/>
      <c r="C603"/>
      <c r="D603"/>
      <c r="E603"/>
      <c r="F603"/>
      <c r="G603"/>
      <c r="H603"/>
      <c r="I603"/>
    </row>
    <row r="604" spans="1:9" s="5" customFormat="1" ht="12" customHeight="1" x14ac:dyDescent="0.2">
      <c r="A604"/>
      <c r="B604"/>
      <c r="C604"/>
      <c r="D604"/>
      <c r="E604"/>
      <c r="F604"/>
      <c r="G604"/>
      <c r="H604"/>
      <c r="I604"/>
    </row>
    <row r="605" spans="1:9" s="5" customFormat="1" ht="12" customHeight="1" x14ac:dyDescent="0.2">
      <c r="A605"/>
      <c r="B605"/>
      <c r="C605"/>
      <c r="D605"/>
      <c r="E605"/>
      <c r="F605"/>
      <c r="G605"/>
      <c r="H605"/>
      <c r="I605"/>
    </row>
    <row r="606" spans="1:9" s="5" customFormat="1" ht="12" customHeight="1" x14ac:dyDescent="0.2">
      <c r="A606"/>
      <c r="B606"/>
      <c r="C606"/>
      <c r="D606"/>
      <c r="E606"/>
      <c r="F606"/>
      <c r="G606"/>
      <c r="H606"/>
      <c r="I606"/>
    </row>
    <row r="607" spans="1:9" s="5" customFormat="1" ht="12" customHeight="1" x14ac:dyDescent="0.2">
      <c r="A607"/>
      <c r="B607"/>
      <c r="C607"/>
      <c r="D607"/>
      <c r="E607"/>
      <c r="F607"/>
      <c r="G607"/>
      <c r="H607"/>
      <c r="I607"/>
    </row>
    <row r="608" spans="1:9" s="5" customFormat="1" ht="12" customHeight="1" x14ac:dyDescent="0.2">
      <c r="A608"/>
      <c r="B608"/>
      <c r="C608"/>
      <c r="D608"/>
      <c r="E608"/>
      <c r="F608"/>
      <c r="G608"/>
      <c r="H608"/>
      <c r="I608"/>
    </row>
    <row r="609" spans="1:9" s="5" customFormat="1" ht="12" customHeight="1" x14ac:dyDescent="0.2">
      <c r="A609"/>
      <c r="B609"/>
      <c r="C609"/>
      <c r="D609"/>
      <c r="E609"/>
      <c r="F609"/>
      <c r="G609"/>
      <c r="H609"/>
      <c r="I609"/>
    </row>
    <row r="610" spans="1:9" s="5" customFormat="1" ht="12" customHeight="1" x14ac:dyDescent="0.2">
      <c r="A610"/>
      <c r="B610"/>
      <c r="C610"/>
      <c r="D610"/>
      <c r="E610"/>
      <c r="F610"/>
      <c r="G610"/>
      <c r="H610"/>
      <c r="I610"/>
    </row>
    <row r="611" spans="1:9" s="5" customFormat="1" ht="12" customHeight="1" x14ac:dyDescent="0.2">
      <c r="A611"/>
      <c r="B611"/>
      <c r="C611"/>
      <c r="D611"/>
      <c r="E611"/>
      <c r="F611"/>
      <c r="G611"/>
      <c r="H611"/>
      <c r="I611"/>
    </row>
    <row r="612" spans="1:9" s="5" customFormat="1" ht="12" customHeight="1" x14ac:dyDescent="0.2">
      <c r="A612"/>
      <c r="B612"/>
      <c r="C612"/>
      <c r="D612"/>
      <c r="E612"/>
      <c r="F612"/>
      <c r="G612"/>
      <c r="H612"/>
      <c r="I612"/>
    </row>
    <row r="613" spans="1:9" s="5" customFormat="1" ht="12" customHeight="1" x14ac:dyDescent="0.2">
      <c r="A613"/>
      <c r="B613"/>
      <c r="C613"/>
      <c r="D613"/>
      <c r="E613"/>
      <c r="F613"/>
      <c r="G613"/>
      <c r="H613"/>
      <c r="I613"/>
    </row>
    <row r="614" spans="1:9" s="5" customFormat="1" ht="12" customHeight="1" x14ac:dyDescent="0.2">
      <c r="A614"/>
      <c r="B614"/>
      <c r="C614"/>
      <c r="D614"/>
      <c r="E614"/>
      <c r="F614"/>
      <c r="G614"/>
      <c r="H614"/>
      <c r="I614"/>
    </row>
    <row r="615" spans="1:9" s="5" customFormat="1" ht="12" customHeight="1" x14ac:dyDescent="0.2">
      <c r="A615"/>
      <c r="B615"/>
      <c r="C615"/>
      <c r="D615"/>
      <c r="E615"/>
      <c r="F615"/>
      <c r="G615"/>
      <c r="H615"/>
      <c r="I615"/>
    </row>
    <row r="616" spans="1:9" s="5" customFormat="1" ht="12" customHeight="1" x14ac:dyDescent="0.2">
      <c r="A616"/>
      <c r="B616"/>
      <c r="C616"/>
      <c r="D616"/>
      <c r="E616"/>
      <c r="F616"/>
      <c r="G616"/>
      <c r="H616"/>
      <c r="I616"/>
    </row>
    <row r="617" spans="1:9" s="5" customFormat="1" ht="12" customHeight="1" x14ac:dyDescent="0.2">
      <c r="A617"/>
      <c r="B617"/>
      <c r="C617"/>
      <c r="D617"/>
      <c r="E617"/>
      <c r="F617"/>
      <c r="G617"/>
      <c r="H617"/>
      <c r="I617"/>
    </row>
    <row r="618" spans="1:9" s="5" customFormat="1" ht="12" customHeight="1" x14ac:dyDescent="0.2">
      <c r="A618"/>
      <c r="B618"/>
      <c r="C618"/>
      <c r="D618"/>
      <c r="E618"/>
      <c r="F618"/>
      <c r="G618"/>
      <c r="H618"/>
      <c r="I618"/>
    </row>
    <row r="619" spans="1:9" s="5" customFormat="1" ht="12" customHeight="1" x14ac:dyDescent="0.2">
      <c r="A619"/>
      <c r="B619"/>
      <c r="C619"/>
      <c r="D619"/>
      <c r="E619"/>
      <c r="F619"/>
      <c r="G619"/>
      <c r="H619"/>
      <c r="I619"/>
    </row>
    <row r="620" spans="1:9" s="5" customFormat="1" ht="12" customHeight="1" x14ac:dyDescent="0.2">
      <c r="A620"/>
      <c r="B620"/>
      <c r="C620"/>
      <c r="D620"/>
      <c r="E620"/>
      <c r="F620"/>
      <c r="G620"/>
      <c r="H620"/>
      <c r="I620"/>
    </row>
    <row r="621" spans="1:9" s="5" customFormat="1" ht="12" customHeight="1" x14ac:dyDescent="0.2">
      <c r="A621"/>
      <c r="B621"/>
      <c r="C621"/>
      <c r="D621"/>
      <c r="E621"/>
      <c r="F621"/>
      <c r="G621"/>
      <c r="H621"/>
      <c r="I621"/>
    </row>
    <row r="622" spans="1:9" s="5" customFormat="1" ht="12" customHeight="1" x14ac:dyDescent="0.2">
      <c r="A622"/>
      <c r="B622"/>
      <c r="C622"/>
      <c r="D622"/>
      <c r="E622"/>
      <c r="F622"/>
      <c r="G622"/>
      <c r="H622"/>
      <c r="I622"/>
    </row>
    <row r="623" spans="1:9" s="5" customFormat="1" ht="12" customHeight="1" x14ac:dyDescent="0.2">
      <c r="A623"/>
      <c r="B623"/>
      <c r="C623"/>
      <c r="D623"/>
      <c r="E623"/>
      <c r="F623"/>
      <c r="G623"/>
      <c r="H623"/>
      <c r="I623"/>
    </row>
    <row r="624" spans="1:9" s="5" customFormat="1" ht="12" customHeight="1" x14ac:dyDescent="0.2">
      <c r="A624"/>
      <c r="B624"/>
      <c r="C624"/>
      <c r="D624"/>
      <c r="E624"/>
      <c r="F624"/>
      <c r="G624"/>
      <c r="H624"/>
      <c r="I624"/>
    </row>
    <row r="625" spans="1:9" s="5" customFormat="1" ht="12" customHeight="1" x14ac:dyDescent="0.2">
      <c r="A625"/>
      <c r="B625"/>
      <c r="C625"/>
      <c r="D625"/>
      <c r="E625"/>
      <c r="F625"/>
      <c r="G625"/>
      <c r="H625"/>
      <c r="I625"/>
    </row>
    <row r="626" spans="1:9" s="5" customFormat="1" ht="12" customHeight="1" x14ac:dyDescent="0.2">
      <c r="A626"/>
      <c r="B626"/>
      <c r="C626"/>
      <c r="D626"/>
      <c r="E626"/>
      <c r="F626"/>
      <c r="G626"/>
      <c r="H626"/>
      <c r="I626"/>
    </row>
    <row r="627" spans="1:9" s="5" customFormat="1" ht="12" customHeight="1" x14ac:dyDescent="0.2">
      <c r="A627"/>
      <c r="B627"/>
      <c r="C627"/>
      <c r="D627"/>
      <c r="E627"/>
      <c r="F627"/>
      <c r="G627"/>
      <c r="H627"/>
      <c r="I627"/>
    </row>
    <row r="628" spans="1:9" s="5" customFormat="1" ht="12" customHeight="1" x14ac:dyDescent="0.2">
      <c r="A628"/>
      <c r="B628"/>
      <c r="C628"/>
      <c r="D628"/>
      <c r="E628"/>
      <c r="F628"/>
      <c r="G628"/>
      <c r="H628"/>
      <c r="I628"/>
    </row>
    <row r="629" spans="1:9" s="5" customFormat="1" ht="12" customHeight="1" x14ac:dyDescent="0.2">
      <c r="A629"/>
      <c r="B629"/>
      <c r="C629"/>
      <c r="D629"/>
      <c r="E629"/>
      <c r="F629"/>
      <c r="G629"/>
      <c r="H629"/>
      <c r="I629"/>
    </row>
    <row r="630" spans="1:9" s="5" customFormat="1" ht="12" customHeight="1" x14ac:dyDescent="0.2">
      <c r="A630"/>
      <c r="B630"/>
      <c r="C630"/>
      <c r="D630"/>
      <c r="E630"/>
      <c r="F630"/>
      <c r="G630"/>
      <c r="H630"/>
      <c r="I630"/>
    </row>
    <row r="631" spans="1:9" s="5" customFormat="1" ht="12" customHeight="1" x14ac:dyDescent="0.2">
      <c r="A631"/>
      <c r="B631"/>
      <c r="C631"/>
      <c r="D631"/>
      <c r="E631"/>
      <c r="F631"/>
      <c r="G631"/>
      <c r="H631"/>
      <c r="I631"/>
    </row>
    <row r="632" spans="1:9" s="5" customFormat="1" ht="12" customHeight="1" x14ac:dyDescent="0.2">
      <c r="A632"/>
      <c r="B632"/>
      <c r="C632"/>
      <c r="D632"/>
      <c r="E632"/>
      <c r="F632"/>
      <c r="G632"/>
      <c r="H632"/>
      <c r="I632"/>
    </row>
    <row r="633" spans="1:9" s="5" customFormat="1" ht="12" customHeight="1" x14ac:dyDescent="0.2">
      <c r="A633"/>
      <c r="B633"/>
      <c r="C633"/>
      <c r="D633"/>
      <c r="E633"/>
      <c r="F633"/>
      <c r="G633"/>
      <c r="H633"/>
      <c r="I633"/>
    </row>
    <row r="634" spans="1:9" s="5" customFormat="1" ht="12" customHeight="1" x14ac:dyDescent="0.2">
      <c r="A634"/>
      <c r="B634"/>
      <c r="C634"/>
      <c r="D634"/>
      <c r="E634"/>
      <c r="F634"/>
      <c r="G634"/>
      <c r="H634"/>
      <c r="I634"/>
    </row>
    <row r="635" spans="1:9" s="5" customFormat="1" ht="12" customHeight="1" x14ac:dyDescent="0.2">
      <c r="A635"/>
      <c r="B635"/>
      <c r="C635"/>
      <c r="D635"/>
      <c r="E635"/>
      <c r="F635"/>
      <c r="G635"/>
      <c r="H635"/>
      <c r="I635"/>
    </row>
    <row r="636" spans="1:9" s="5" customFormat="1" ht="12" customHeight="1" x14ac:dyDescent="0.2">
      <c r="A636"/>
      <c r="B636"/>
      <c r="C636"/>
      <c r="D636"/>
      <c r="E636"/>
      <c r="F636"/>
      <c r="G636"/>
      <c r="H636"/>
      <c r="I636"/>
    </row>
    <row r="637" spans="1:9" s="5" customFormat="1" ht="12" customHeight="1" x14ac:dyDescent="0.2">
      <c r="A637"/>
      <c r="B637"/>
      <c r="C637"/>
      <c r="D637"/>
      <c r="E637"/>
      <c r="F637"/>
      <c r="G637"/>
      <c r="H637"/>
      <c r="I637"/>
    </row>
    <row r="638" spans="1:9" s="5" customFormat="1" ht="12" customHeight="1" x14ac:dyDescent="0.2">
      <c r="A638"/>
      <c r="B638"/>
      <c r="C638"/>
      <c r="D638"/>
      <c r="E638"/>
      <c r="F638"/>
      <c r="G638"/>
      <c r="H638"/>
      <c r="I638"/>
    </row>
    <row r="639" spans="1:9" s="5" customFormat="1" ht="12" customHeight="1" x14ac:dyDescent="0.2">
      <c r="A639"/>
      <c r="B639"/>
      <c r="C639"/>
      <c r="D639"/>
      <c r="E639"/>
      <c r="F639"/>
      <c r="G639"/>
      <c r="H639"/>
      <c r="I639"/>
    </row>
    <row r="640" spans="1:9" s="5" customFormat="1" ht="12" customHeight="1" x14ac:dyDescent="0.2">
      <c r="A640"/>
      <c r="B640"/>
      <c r="C640"/>
      <c r="D640"/>
      <c r="E640"/>
      <c r="F640"/>
      <c r="G640"/>
      <c r="H640"/>
      <c r="I640"/>
    </row>
    <row r="641" spans="1:9" s="5" customFormat="1" ht="12" customHeight="1" x14ac:dyDescent="0.2">
      <c r="A641"/>
      <c r="B641"/>
      <c r="C641"/>
      <c r="D641"/>
      <c r="E641"/>
      <c r="F641"/>
      <c r="G641"/>
      <c r="H641"/>
      <c r="I641"/>
    </row>
    <row r="642" spans="1:9" s="5" customFormat="1" ht="12" customHeight="1" x14ac:dyDescent="0.2">
      <c r="A642"/>
      <c r="B642"/>
      <c r="C642"/>
      <c r="D642"/>
      <c r="E642"/>
      <c r="F642"/>
      <c r="G642"/>
      <c r="H642"/>
      <c r="I642"/>
    </row>
    <row r="643" spans="1:9" s="5" customFormat="1" ht="12" customHeight="1" x14ac:dyDescent="0.2">
      <c r="A643"/>
      <c r="B643"/>
      <c r="C643"/>
      <c r="D643"/>
      <c r="E643"/>
      <c r="F643"/>
      <c r="G643"/>
      <c r="H643"/>
      <c r="I643"/>
    </row>
    <row r="644" spans="1:9" s="5" customFormat="1" ht="12" customHeight="1" x14ac:dyDescent="0.2">
      <c r="A644"/>
      <c r="B644"/>
      <c r="C644"/>
      <c r="D644"/>
      <c r="E644"/>
      <c r="F644"/>
      <c r="G644"/>
      <c r="H644"/>
      <c r="I644"/>
    </row>
    <row r="645" spans="1:9" s="5" customFormat="1" ht="12" customHeight="1" x14ac:dyDescent="0.2">
      <c r="A645"/>
      <c r="B645"/>
      <c r="C645"/>
      <c r="D645"/>
      <c r="E645"/>
      <c r="F645"/>
      <c r="G645"/>
      <c r="H645"/>
      <c r="I645"/>
    </row>
    <row r="646" spans="1:9" s="5" customFormat="1" ht="12" customHeight="1" x14ac:dyDescent="0.2">
      <c r="A646"/>
      <c r="B646"/>
      <c r="C646"/>
      <c r="D646"/>
      <c r="E646"/>
      <c r="F646"/>
      <c r="G646"/>
      <c r="H646"/>
      <c r="I646"/>
    </row>
    <row r="647" spans="1:9" s="5" customFormat="1" ht="12" customHeight="1" x14ac:dyDescent="0.2">
      <c r="A647"/>
      <c r="B647"/>
      <c r="C647"/>
      <c r="D647"/>
      <c r="E647"/>
      <c r="F647"/>
      <c r="G647"/>
      <c r="H647"/>
      <c r="I647"/>
    </row>
    <row r="648" spans="1:9" s="5" customFormat="1" ht="12" customHeight="1" x14ac:dyDescent="0.2">
      <c r="A648"/>
      <c r="B648"/>
      <c r="C648"/>
      <c r="D648"/>
      <c r="E648"/>
      <c r="F648"/>
      <c r="G648"/>
      <c r="H648"/>
      <c r="I648"/>
    </row>
    <row r="649" spans="1:9" s="5" customFormat="1" ht="12" customHeight="1" x14ac:dyDescent="0.2">
      <c r="A649"/>
      <c r="B649"/>
      <c r="C649"/>
      <c r="D649"/>
      <c r="E649"/>
      <c r="F649"/>
      <c r="G649"/>
      <c r="H649"/>
      <c r="I649"/>
    </row>
    <row r="650" spans="1:9" s="5" customFormat="1" ht="12" customHeight="1" x14ac:dyDescent="0.2">
      <c r="A650"/>
      <c r="B650"/>
      <c r="C650"/>
      <c r="D650"/>
      <c r="E650"/>
      <c r="F650"/>
      <c r="G650"/>
      <c r="H650"/>
      <c r="I650"/>
    </row>
    <row r="651" spans="1:9" s="5" customFormat="1" ht="12" customHeight="1" x14ac:dyDescent="0.2">
      <c r="A651"/>
      <c r="B651"/>
      <c r="C651"/>
      <c r="D651"/>
      <c r="E651"/>
      <c r="F651"/>
      <c r="G651"/>
      <c r="H651"/>
      <c r="I651"/>
    </row>
    <row r="652" spans="1:9" s="5" customFormat="1" ht="12" customHeight="1" x14ac:dyDescent="0.2">
      <c r="A652"/>
      <c r="B652"/>
      <c r="C652"/>
      <c r="D652"/>
      <c r="E652"/>
      <c r="F652"/>
      <c r="G652"/>
      <c r="H652"/>
      <c r="I652"/>
    </row>
    <row r="653" spans="1:9" s="5" customFormat="1" ht="12" customHeight="1" x14ac:dyDescent="0.2">
      <c r="A653"/>
      <c r="B653"/>
      <c r="C653"/>
      <c r="D653"/>
      <c r="E653"/>
      <c r="F653"/>
      <c r="G653"/>
      <c r="H653"/>
      <c r="I653"/>
    </row>
    <row r="654" spans="1:9" s="5" customFormat="1" ht="12" customHeight="1" x14ac:dyDescent="0.2">
      <c r="A654"/>
      <c r="B654"/>
      <c r="C654"/>
      <c r="D654"/>
      <c r="E654"/>
      <c r="F654"/>
      <c r="G654"/>
      <c r="H654"/>
      <c r="I654"/>
    </row>
    <row r="655" spans="1:9" s="5" customFormat="1" ht="12" customHeight="1" x14ac:dyDescent="0.2">
      <c r="A655"/>
      <c r="B655"/>
      <c r="C655"/>
      <c r="D655"/>
      <c r="E655"/>
      <c r="F655"/>
      <c r="G655"/>
      <c r="H655"/>
      <c r="I655"/>
    </row>
    <row r="656" spans="1:9" s="5" customFormat="1" ht="12" customHeight="1" x14ac:dyDescent="0.2">
      <c r="A656"/>
      <c r="B656"/>
      <c r="C656"/>
      <c r="D656"/>
      <c r="E656"/>
      <c r="F656"/>
      <c r="G656"/>
      <c r="H656"/>
      <c r="I656"/>
    </row>
    <row r="657" spans="1:9" s="5" customFormat="1" ht="12" customHeight="1" x14ac:dyDescent="0.2">
      <c r="A657"/>
      <c r="B657"/>
      <c r="C657"/>
      <c r="D657"/>
      <c r="E657"/>
      <c r="F657"/>
      <c r="G657"/>
      <c r="H657"/>
      <c r="I657"/>
    </row>
    <row r="658" spans="1:9" s="5" customFormat="1" ht="12" customHeight="1" x14ac:dyDescent="0.2">
      <c r="A658"/>
      <c r="B658"/>
      <c r="C658"/>
      <c r="D658"/>
      <c r="E658"/>
      <c r="F658"/>
      <c r="G658"/>
      <c r="H658"/>
      <c r="I658"/>
    </row>
    <row r="659" spans="1:9" s="5" customFormat="1" ht="12" customHeight="1" x14ac:dyDescent="0.2">
      <c r="A659"/>
      <c r="B659"/>
      <c r="C659"/>
      <c r="D659"/>
      <c r="E659"/>
      <c r="F659"/>
      <c r="G659"/>
      <c r="H659"/>
      <c r="I659"/>
    </row>
    <row r="660" spans="1:9" s="5" customFormat="1" ht="12" customHeight="1" x14ac:dyDescent="0.2">
      <c r="A660"/>
      <c r="B660"/>
      <c r="C660"/>
      <c r="D660"/>
      <c r="E660"/>
      <c r="F660"/>
      <c r="G660"/>
      <c r="H660"/>
      <c r="I660"/>
    </row>
    <row r="661" spans="1:9" s="5" customFormat="1" ht="12" customHeight="1" x14ac:dyDescent="0.2">
      <c r="A661"/>
      <c r="B661"/>
      <c r="C661"/>
      <c r="D661"/>
      <c r="E661"/>
      <c r="F661"/>
      <c r="G661"/>
      <c r="H661"/>
      <c r="I661"/>
    </row>
    <row r="662" spans="1:9" s="5" customFormat="1" ht="12" customHeight="1" x14ac:dyDescent="0.2">
      <c r="A662"/>
      <c r="B662"/>
      <c r="C662"/>
      <c r="D662"/>
      <c r="E662"/>
      <c r="F662"/>
      <c r="G662"/>
      <c r="H662"/>
      <c r="I662"/>
    </row>
    <row r="663" spans="1:9" s="5" customFormat="1" ht="12" customHeight="1" x14ac:dyDescent="0.2">
      <c r="A663"/>
      <c r="B663"/>
      <c r="C663"/>
      <c r="D663"/>
      <c r="E663"/>
      <c r="F663"/>
      <c r="G663"/>
      <c r="H663"/>
      <c r="I663"/>
    </row>
    <row r="664" spans="1:9" s="5" customFormat="1" ht="12" customHeight="1" x14ac:dyDescent="0.2">
      <c r="A664"/>
      <c r="B664"/>
      <c r="C664"/>
      <c r="D664"/>
      <c r="E664"/>
      <c r="F664"/>
      <c r="G664"/>
      <c r="H664"/>
      <c r="I664"/>
    </row>
    <row r="665" spans="1:9" s="5" customFormat="1" ht="12" customHeight="1" x14ac:dyDescent="0.2">
      <c r="A665"/>
      <c r="B665"/>
      <c r="C665"/>
      <c r="D665"/>
      <c r="E665"/>
      <c r="F665"/>
      <c r="G665"/>
      <c r="H665"/>
      <c r="I665"/>
    </row>
    <row r="666" spans="1:9" s="5" customFormat="1" ht="12" customHeight="1" x14ac:dyDescent="0.2">
      <c r="A666"/>
      <c r="B666"/>
      <c r="C666"/>
      <c r="D666"/>
      <c r="E666"/>
      <c r="F666"/>
      <c r="G666"/>
      <c r="H666"/>
      <c r="I666"/>
    </row>
    <row r="667" spans="1:9" s="5" customFormat="1" ht="12" customHeight="1" x14ac:dyDescent="0.2">
      <c r="A667"/>
      <c r="B667"/>
      <c r="C667"/>
      <c r="D667"/>
      <c r="E667"/>
      <c r="F667"/>
      <c r="G667"/>
      <c r="H667"/>
      <c r="I667"/>
    </row>
    <row r="668" spans="1:9" s="5" customFormat="1" ht="12" customHeight="1" x14ac:dyDescent="0.2">
      <c r="A668"/>
      <c r="B668"/>
      <c r="C668"/>
      <c r="D668"/>
      <c r="E668"/>
      <c r="F668"/>
      <c r="G668"/>
      <c r="H668"/>
      <c r="I668"/>
    </row>
    <row r="669" spans="1:9" s="5" customFormat="1" ht="12" customHeight="1" x14ac:dyDescent="0.2">
      <c r="A669"/>
      <c r="B669"/>
      <c r="C669"/>
      <c r="D669"/>
      <c r="E669"/>
      <c r="F669"/>
      <c r="G669"/>
      <c r="H669"/>
      <c r="I669"/>
    </row>
    <row r="670" spans="1:9" s="5" customFormat="1" ht="12" customHeight="1" x14ac:dyDescent="0.2">
      <c r="A670"/>
      <c r="B670"/>
      <c r="C670"/>
      <c r="D670"/>
      <c r="E670"/>
      <c r="F670"/>
      <c r="G670"/>
      <c r="H670"/>
      <c r="I670"/>
    </row>
    <row r="671" spans="1:9" s="5" customFormat="1" ht="12" customHeight="1" x14ac:dyDescent="0.2">
      <c r="A671"/>
      <c r="B671"/>
      <c r="C671"/>
      <c r="D671"/>
      <c r="E671"/>
      <c r="F671"/>
      <c r="G671"/>
      <c r="H671"/>
      <c r="I671"/>
    </row>
    <row r="672" spans="1:9" s="5" customFormat="1" ht="12" customHeight="1" x14ac:dyDescent="0.2">
      <c r="A672"/>
      <c r="B672"/>
      <c r="C672"/>
      <c r="D672"/>
      <c r="E672"/>
      <c r="F672"/>
      <c r="G672"/>
      <c r="H672"/>
      <c r="I672"/>
    </row>
    <row r="673" spans="1:9" s="5" customFormat="1" ht="12" customHeight="1" x14ac:dyDescent="0.2">
      <c r="A673"/>
      <c r="B673"/>
      <c r="C673"/>
      <c r="D673"/>
      <c r="E673"/>
      <c r="F673"/>
      <c r="G673"/>
      <c r="H673"/>
      <c r="I673"/>
    </row>
    <row r="674" spans="1:9" s="5" customFormat="1" ht="12" customHeight="1" x14ac:dyDescent="0.2">
      <c r="A674"/>
      <c r="B674"/>
      <c r="C674"/>
      <c r="D674"/>
      <c r="E674"/>
      <c r="F674"/>
      <c r="G674"/>
      <c r="H674"/>
      <c r="I674"/>
    </row>
    <row r="675" spans="1:9" s="5" customFormat="1" ht="12" customHeight="1" x14ac:dyDescent="0.2">
      <c r="A675"/>
      <c r="B675"/>
      <c r="C675"/>
      <c r="D675"/>
      <c r="E675"/>
      <c r="F675"/>
      <c r="G675"/>
      <c r="H675"/>
      <c r="I675"/>
    </row>
    <row r="676" spans="1:9" s="5" customFormat="1" ht="12" customHeight="1" x14ac:dyDescent="0.2">
      <c r="A676"/>
      <c r="B676"/>
      <c r="C676"/>
      <c r="D676"/>
      <c r="E676"/>
      <c r="F676"/>
      <c r="G676"/>
      <c r="H676"/>
      <c r="I676"/>
    </row>
    <row r="677" spans="1:9" s="5" customFormat="1" ht="12" customHeight="1" x14ac:dyDescent="0.2">
      <c r="A677"/>
      <c r="B677"/>
      <c r="C677"/>
      <c r="D677"/>
      <c r="E677"/>
      <c r="F677"/>
      <c r="G677"/>
      <c r="H677"/>
      <c r="I677"/>
    </row>
    <row r="678" spans="1:9" s="5" customFormat="1" ht="12" customHeight="1" x14ac:dyDescent="0.2">
      <c r="A678"/>
      <c r="B678"/>
      <c r="C678"/>
      <c r="D678"/>
      <c r="E678"/>
      <c r="F678"/>
      <c r="G678"/>
      <c r="H678"/>
      <c r="I678"/>
    </row>
    <row r="679" spans="1:9" s="5" customFormat="1" ht="12" customHeight="1" x14ac:dyDescent="0.2">
      <c r="A679"/>
      <c r="B679"/>
      <c r="C679"/>
      <c r="D679"/>
      <c r="E679"/>
      <c r="F679"/>
      <c r="G679"/>
      <c r="H679"/>
      <c r="I679"/>
    </row>
    <row r="680" spans="1:9" s="5" customFormat="1" ht="12" customHeight="1" x14ac:dyDescent="0.2">
      <c r="A680"/>
      <c r="B680"/>
      <c r="C680"/>
      <c r="D680"/>
      <c r="E680"/>
      <c r="F680"/>
      <c r="G680"/>
      <c r="H680"/>
      <c r="I680"/>
    </row>
    <row r="681" spans="1:9" s="5" customFormat="1" ht="12" customHeight="1" x14ac:dyDescent="0.2">
      <c r="A681"/>
      <c r="B681"/>
      <c r="C681"/>
      <c r="D681"/>
      <c r="E681"/>
      <c r="F681"/>
      <c r="G681"/>
      <c r="H681"/>
      <c r="I681"/>
    </row>
    <row r="682" spans="1:9" s="5" customFormat="1" ht="12" customHeight="1" x14ac:dyDescent="0.2">
      <c r="A682"/>
      <c r="B682"/>
      <c r="C682"/>
      <c r="D682"/>
      <c r="E682"/>
      <c r="F682"/>
      <c r="G682"/>
      <c r="H682"/>
      <c r="I682"/>
    </row>
    <row r="683" spans="1:9" s="5" customFormat="1" ht="12" customHeight="1" x14ac:dyDescent="0.2">
      <c r="A683"/>
      <c r="B683"/>
      <c r="C683"/>
      <c r="D683"/>
      <c r="E683"/>
      <c r="F683"/>
      <c r="G683"/>
      <c r="H683"/>
      <c r="I683"/>
    </row>
    <row r="684" spans="1:9" s="5" customFormat="1" ht="12" customHeight="1" x14ac:dyDescent="0.2">
      <c r="A684"/>
      <c r="B684"/>
      <c r="C684"/>
      <c r="D684"/>
      <c r="E684"/>
      <c r="F684"/>
      <c r="G684"/>
      <c r="H684"/>
      <c r="I684"/>
    </row>
    <row r="685" spans="1:9" s="5" customFormat="1" ht="12" customHeight="1" x14ac:dyDescent="0.2">
      <c r="A685"/>
      <c r="B685"/>
      <c r="C685"/>
      <c r="D685"/>
      <c r="E685"/>
      <c r="F685"/>
      <c r="G685"/>
      <c r="H685"/>
      <c r="I685"/>
    </row>
    <row r="686" spans="1:9" s="5" customFormat="1" ht="12" customHeight="1" x14ac:dyDescent="0.2">
      <c r="A686"/>
      <c r="B686"/>
      <c r="C686"/>
      <c r="D686"/>
      <c r="E686"/>
      <c r="F686"/>
      <c r="G686"/>
      <c r="H686"/>
      <c r="I686"/>
    </row>
    <row r="687" spans="1:9" s="5" customFormat="1" ht="12" customHeight="1" x14ac:dyDescent="0.2">
      <c r="A687"/>
      <c r="B687"/>
      <c r="C687"/>
      <c r="D687"/>
      <c r="E687"/>
      <c r="F687"/>
      <c r="G687"/>
      <c r="H687"/>
      <c r="I687"/>
    </row>
    <row r="688" spans="1:9" s="5" customFormat="1" ht="12" customHeight="1" x14ac:dyDescent="0.2">
      <c r="A688"/>
      <c r="B688"/>
      <c r="C688"/>
      <c r="D688"/>
      <c r="E688"/>
      <c r="F688"/>
      <c r="G688"/>
      <c r="H688"/>
      <c r="I688"/>
    </row>
    <row r="689" spans="1:9" s="5" customFormat="1" ht="12" customHeight="1" x14ac:dyDescent="0.2">
      <c r="A689"/>
      <c r="B689"/>
      <c r="C689"/>
      <c r="D689"/>
      <c r="E689"/>
      <c r="F689"/>
      <c r="G689"/>
      <c r="H689"/>
      <c r="I689"/>
    </row>
    <row r="690" spans="1:9" s="5" customFormat="1" ht="12" customHeight="1" x14ac:dyDescent="0.2">
      <c r="A690"/>
      <c r="B690"/>
      <c r="C690"/>
      <c r="D690"/>
      <c r="E690"/>
      <c r="F690"/>
      <c r="G690"/>
      <c r="H690"/>
      <c r="I690"/>
    </row>
    <row r="691" spans="1:9" s="5" customFormat="1" ht="12" customHeight="1" x14ac:dyDescent="0.2">
      <c r="A691"/>
      <c r="B691"/>
      <c r="C691"/>
      <c r="D691"/>
      <c r="E691"/>
      <c r="F691"/>
      <c r="G691"/>
      <c r="H691"/>
      <c r="I691"/>
    </row>
    <row r="692" spans="1:9" s="5" customFormat="1" ht="12" customHeight="1" x14ac:dyDescent="0.2">
      <c r="A692"/>
      <c r="B692"/>
      <c r="C692"/>
      <c r="D692"/>
      <c r="E692"/>
      <c r="F692"/>
      <c r="G692"/>
      <c r="H692"/>
      <c r="I692"/>
    </row>
    <row r="693" spans="1:9" s="5" customFormat="1" ht="12" customHeight="1" x14ac:dyDescent="0.2">
      <c r="A693"/>
      <c r="B693"/>
      <c r="C693"/>
      <c r="D693"/>
      <c r="E693"/>
      <c r="F693"/>
      <c r="G693"/>
      <c r="H693"/>
      <c r="I693"/>
    </row>
    <row r="694" spans="1:9" s="5" customFormat="1" ht="12" customHeight="1" x14ac:dyDescent="0.2">
      <c r="A694"/>
      <c r="B694"/>
      <c r="C694"/>
      <c r="D694"/>
      <c r="E694"/>
      <c r="F694"/>
      <c r="G694"/>
      <c r="H694"/>
      <c r="I694"/>
    </row>
    <row r="695" spans="1:9" s="5" customFormat="1" ht="12" customHeight="1" x14ac:dyDescent="0.2">
      <c r="A695"/>
      <c r="B695"/>
      <c r="C695"/>
      <c r="D695"/>
      <c r="E695"/>
      <c r="F695"/>
      <c r="G695"/>
      <c r="H695"/>
      <c r="I695"/>
    </row>
    <row r="696" spans="1:9" s="5" customFormat="1" ht="12" customHeight="1" x14ac:dyDescent="0.2">
      <c r="A696"/>
      <c r="B696"/>
      <c r="C696"/>
      <c r="D696"/>
      <c r="E696"/>
      <c r="F696"/>
      <c r="G696"/>
      <c r="H696"/>
      <c r="I696"/>
    </row>
    <row r="697" spans="1:9" s="5" customFormat="1" ht="12" customHeight="1" x14ac:dyDescent="0.2">
      <c r="A697"/>
      <c r="B697"/>
      <c r="C697"/>
      <c r="D697"/>
      <c r="E697"/>
      <c r="F697"/>
      <c r="G697"/>
      <c r="H697"/>
      <c r="I697"/>
    </row>
    <row r="698" spans="1:9" s="5" customFormat="1" ht="12" customHeight="1" x14ac:dyDescent="0.2">
      <c r="A698"/>
      <c r="B698"/>
      <c r="C698"/>
      <c r="D698"/>
      <c r="E698"/>
      <c r="F698"/>
      <c r="G698"/>
      <c r="H698"/>
      <c r="I698"/>
    </row>
    <row r="699" spans="1:9" s="5" customFormat="1" ht="12" customHeight="1" x14ac:dyDescent="0.2">
      <c r="A699"/>
      <c r="B699"/>
      <c r="C699"/>
      <c r="D699"/>
      <c r="E699"/>
      <c r="F699"/>
      <c r="G699"/>
      <c r="H699"/>
      <c r="I699"/>
    </row>
    <row r="700" spans="1:9" s="5" customFormat="1" ht="12" customHeight="1" x14ac:dyDescent="0.2">
      <c r="A700"/>
      <c r="B700"/>
      <c r="C700"/>
      <c r="D700"/>
      <c r="E700"/>
      <c r="F700"/>
      <c r="G700"/>
      <c r="H700"/>
      <c r="I700"/>
    </row>
    <row r="701" spans="1:9" s="5" customFormat="1" ht="12" customHeight="1" x14ac:dyDescent="0.2">
      <c r="A701"/>
      <c r="B701"/>
      <c r="C701"/>
      <c r="D701"/>
      <c r="E701"/>
      <c r="F701"/>
      <c r="G701"/>
      <c r="H701"/>
      <c r="I701"/>
    </row>
    <row r="702" spans="1:9" s="5" customFormat="1" ht="12" customHeight="1" x14ac:dyDescent="0.2">
      <c r="A702"/>
      <c r="B702"/>
      <c r="C702"/>
      <c r="D702"/>
      <c r="E702"/>
      <c r="F702"/>
      <c r="G702"/>
      <c r="H702"/>
      <c r="I702"/>
    </row>
    <row r="703" spans="1:9" s="5" customFormat="1" ht="12" customHeight="1" x14ac:dyDescent="0.2">
      <c r="A703"/>
      <c r="B703"/>
      <c r="C703"/>
      <c r="D703"/>
      <c r="E703"/>
      <c r="F703"/>
      <c r="G703"/>
      <c r="H703"/>
      <c r="I703"/>
    </row>
    <row r="704" spans="1:9" s="5" customFormat="1" ht="12" customHeight="1" x14ac:dyDescent="0.2">
      <c r="A704"/>
      <c r="B704"/>
      <c r="C704"/>
      <c r="D704"/>
      <c r="E704"/>
      <c r="F704"/>
      <c r="G704"/>
      <c r="H704"/>
      <c r="I704"/>
    </row>
    <row r="705" spans="1:9" s="5" customFormat="1" ht="12" customHeight="1" x14ac:dyDescent="0.2">
      <c r="A705"/>
      <c r="B705"/>
      <c r="C705"/>
      <c r="D705"/>
      <c r="E705"/>
      <c r="F705"/>
      <c r="G705"/>
      <c r="H705"/>
      <c r="I705"/>
    </row>
    <row r="706" spans="1:9" s="5" customFormat="1" ht="12" customHeight="1" x14ac:dyDescent="0.2">
      <c r="A706"/>
      <c r="B706"/>
      <c r="C706"/>
      <c r="D706"/>
      <c r="E706"/>
      <c r="F706"/>
      <c r="G706"/>
      <c r="H706"/>
      <c r="I706"/>
    </row>
    <row r="707" spans="1:9" s="5" customFormat="1" ht="12" customHeight="1" x14ac:dyDescent="0.2">
      <c r="A707"/>
      <c r="B707"/>
      <c r="C707"/>
      <c r="D707"/>
      <c r="E707"/>
      <c r="F707"/>
      <c r="G707"/>
      <c r="H707"/>
      <c r="I707"/>
    </row>
    <row r="708" spans="1:9" s="5" customFormat="1" ht="12" customHeight="1" x14ac:dyDescent="0.2">
      <c r="A708"/>
      <c r="B708"/>
      <c r="C708"/>
      <c r="D708"/>
      <c r="E708"/>
      <c r="F708"/>
      <c r="G708"/>
      <c r="H708"/>
      <c r="I708"/>
    </row>
    <row r="709" spans="1:9" s="5" customFormat="1" ht="12" customHeight="1" x14ac:dyDescent="0.2">
      <c r="A709"/>
      <c r="B709"/>
      <c r="C709"/>
      <c r="D709"/>
      <c r="E709"/>
      <c r="F709"/>
      <c r="G709"/>
      <c r="H709"/>
      <c r="I709"/>
    </row>
    <row r="710" spans="1:9" s="5" customFormat="1" ht="12" customHeight="1" x14ac:dyDescent="0.2">
      <c r="A710"/>
      <c r="B710"/>
      <c r="C710"/>
      <c r="D710"/>
      <c r="E710"/>
      <c r="F710"/>
      <c r="G710"/>
      <c r="H710"/>
      <c r="I710"/>
    </row>
    <row r="711" spans="1:9" s="5" customFormat="1" ht="12" customHeight="1" x14ac:dyDescent="0.2">
      <c r="A711"/>
      <c r="B711"/>
      <c r="C711"/>
      <c r="D711"/>
      <c r="E711"/>
      <c r="F711"/>
      <c r="G711"/>
      <c r="H711"/>
      <c r="I711"/>
    </row>
    <row r="712" spans="1:9" s="5" customFormat="1" ht="12" customHeight="1" x14ac:dyDescent="0.2">
      <c r="A712"/>
      <c r="B712"/>
      <c r="C712"/>
      <c r="D712"/>
      <c r="E712"/>
      <c r="F712"/>
      <c r="G712"/>
      <c r="H712"/>
      <c r="I712"/>
    </row>
    <row r="713" spans="1:9" s="5" customFormat="1" ht="12" customHeight="1" x14ac:dyDescent="0.2">
      <c r="A713"/>
      <c r="B713"/>
      <c r="C713"/>
      <c r="D713"/>
      <c r="E713"/>
      <c r="F713"/>
      <c r="G713"/>
      <c r="H713"/>
      <c r="I713"/>
    </row>
    <row r="714" spans="1:9" s="5" customFormat="1" ht="12" customHeight="1" x14ac:dyDescent="0.2">
      <c r="A714"/>
      <c r="B714"/>
      <c r="C714"/>
      <c r="D714"/>
      <c r="E714"/>
      <c r="F714"/>
      <c r="G714"/>
      <c r="H714"/>
      <c r="I714"/>
    </row>
    <row r="715" spans="1:9" s="5" customFormat="1" ht="12" customHeight="1" x14ac:dyDescent="0.2">
      <c r="A715"/>
      <c r="B715"/>
      <c r="C715"/>
      <c r="D715"/>
      <c r="E715"/>
      <c r="F715"/>
      <c r="G715"/>
      <c r="H715"/>
      <c r="I715"/>
    </row>
    <row r="716" spans="1:9" s="5" customFormat="1" ht="12" customHeight="1" x14ac:dyDescent="0.2">
      <c r="A716"/>
      <c r="B716"/>
      <c r="C716"/>
      <c r="D716"/>
      <c r="E716"/>
      <c r="F716"/>
      <c r="G716"/>
      <c r="H716"/>
      <c r="I716"/>
    </row>
    <row r="717" spans="1:9" s="5" customFormat="1" ht="12" customHeight="1" x14ac:dyDescent="0.2">
      <c r="A717"/>
      <c r="B717"/>
      <c r="C717"/>
      <c r="D717"/>
      <c r="E717"/>
      <c r="F717"/>
      <c r="G717"/>
      <c r="H717"/>
      <c r="I717"/>
    </row>
    <row r="718" spans="1:9" s="5" customFormat="1" ht="12" customHeight="1" x14ac:dyDescent="0.2">
      <c r="A718"/>
      <c r="B718"/>
      <c r="C718"/>
      <c r="D718"/>
      <c r="E718"/>
      <c r="F718"/>
      <c r="G718"/>
      <c r="H718"/>
      <c r="I718"/>
    </row>
    <row r="719" spans="1:9" s="5" customFormat="1" ht="12" customHeight="1" x14ac:dyDescent="0.2">
      <c r="A719"/>
      <c r="B719"/>
      <c r="C719"/>
      <c r="D719"/>
      <c r="E719"/>
      <c r="F719"/>
      <c r="G719"/>
      <c r="H719"/>
      <c r="I719"/>
    </row>
    <row r="720" spans="1:9" s="5" customFormat="1" ht="12" customHeight="1" x14ac:dyDescent="0.2">
      <c r="A720"/>
      <c r="B720"/>
      <c r="C720"/>
      <c r="D720"/>
      <c r="E720"/>
      <c r="F720"/>
      <c r="G720"/>
      <c r="H720"/>
      <c r="I720"/>
    </row>
    <row r="721" spans="1:9" s="5" customFormat="1" ht="12" customHeight="1" x14ac:dyDescent="0.2">
      <c r="A721"/>
      <c r="B721"/>
      <c r="C721"/>
      <c r="D721"/>
      <c r="E721"/>
      <c r="F721"/>
      <c r="G721"/>
      <c r="H721"/>
      <c r="I721"/>
    </row>
    <row r="722" spans="1:9" s="5" customFormat="1" ht="12" customHeight="1" x14ac:dyDescent="0.2">
      <c r="A722"/>
      <c r="B722"/>
      <c r="C722"/>
      <c r="D722"/>
      <c r="E722"/>
      <c r="F722"/>
      <c r="G722"/>
      <c r="H722"/>
      <c r="I722"/>
    </row>
    <row r="723" spans="1:9" s="5" customFormat="1" ht="12" customHeight="1" x14ac:dyDescent="0.2">
      <c r="A723"/>
      <c r="B723"/>
      <c r="C723"/>
      <c r="D723"/>
      <c r="E723"/>
      <c r="F723"/>
      <c r="G723"/>
      <c r="H723"/>
      <c r="I723"/>
    </row>
    <row r="724" spans="1:9" s="5" customFormat="1" ht="12" customHeight="1" x14ac:dyDescent="0.2">
      <c r="A724"/>
      <c r="B724"/>
      <c r="C724"/>
      <c r="D724"/>
      <c r="E724"/>
      <c r="F724"/>
      <c r="G724"/>
      <c r="H724"/>
      <c r="I724"/>
    </row>
    <row r="725" spans="1:9" s="5" customFormat="1" ht="12" customHeight="1" x14ac:dyDescent="0.2">
      <c r="A725"/>
      <c r="B725"/>
      <c r="C725"/>
      <c r="D725"/>
      <c r="E725"/>
      <c r="F725"/>
      <c r="G725"/>
      <c r="H725"/>
      <c r="I725"/>
    </row>
    <row r="726" spans="1:9" s="5" customFormat="1" ht="12" customHeight="1" x14ac:dyDescent="0.2">
      <c r="A726"/>
      <c r="B726"/>
      <c r="C726"/>
      <c r="D726"/>
      <c r="E726"/>
      <c r="F726"/>
      <c r="G726"/>
      <c r="H726"/>
      <c r="I726"/>
    </row>
    <row r="727" spans="1:9" s="5" customFormat="1" ht="12" customHeight="1" x14ac:dyDescent="0.2">
      <c r="A727"/>
      <c r="B727"/>
      <c r="C727"/>
      <c r="D727"/>
      <c r="E727"/>
      <c r="F727"/>
      <c r="G727"/>
      <c r="H727"/>
      <c r="I727"/>
    </row>
    <row r="728" spans="1:9" s="5" customFormat="1" ht="12" customHeight="1" x14ac:dyDescent="0.2">
      <c r="A728"/>
      <c r="B728"/>
      <c r="C728"/>
      <c r="D728"/>
      <c r="E728"/>
      <c r="F728"/>
      <c r="G728"/>
      <c r="H728"/>
      <c r="I728"/>
    </row>
    <row r="729" spans="1:9" s="5" customFormat="1" ht="12" customHeight="1" x14ac:dyDescent="0.2">
      <c r="A729"/>
      <c r="B729"/>
      <c r="C729"/>
      <c r="D729"/>
      <c r="E729"/>
      <c r="F729"/>
      <c r="G729"/>
      <c r="H729"/>
      <c r="I729"/>
    </row>
    <row r="730" spans="1:9" s="5" customFormat="1" ht="12" customHeight="1" x14ac:dyDescent="0.2">
      <c r="A730"/>
      <c r="B730"/>
      <c r="C730"/>
      <c r="D730"/>
      <c r="E730"/>
      <c r="F730"/>
      <c r="G730"/>
      <c r="H730"/>
      <c r="I730"/>
    </row>
    <row r="731" spans="1:9" s="5" customFormat="1" ht="12" customHeight="1" x14ac:dyDescent="0.2">
      <c r="A731"/>
      <c r="B731"/>
      <c r="C731"/>
      <c r="D731"/>
      <c r="E731"/>
      <c r="F731"/>
      <c r="G731"/>
      <c r="H731"/>
      <c r="I731"/>
    </row>
    <row r="732" spans="1:9" s="5" customFormat="1" ht="12" customHeight="1" x14ac:dyDescent="0.2">
      <c r="A732"/>
      <c r="B732"/>
      <c r="C732"/>
      <c r="D732"/>
      <c r="E732"/>
      <c r="F732"/>
      <c r="G732"/>
      <c r="H732"/>
      <c r="I732"/>
    </row>
    <row r="733" spans="1:9" s="5" customFormat="1" ht="12" customHeight="1" x14ac:dyDescent="0.2">
      <c r="A733"/>
      <c r="B733"/>
      <c r="C733"/>
      <c r="D733"/>
      <c r="E733"/>
      <c r="F733"/>
      <c r="G733"/>
      <c r="H733"/>
      <c r="I733"/>
    </row>
    <row r="734" spans="1:9" s="5" customFormat="1" ht="12" customHeight="1" x14ac:dyDescent="0.2">
      <c r="A734"/>
      <c r="B734"/>
      <c r="C734"/>
      <c r="D734"/>
      <c r="E734"/>
      <c r="F734"/>
      <c r="G734"/>
      <c r="H734"/>
      <c r="I734"/>
    </row>
    <row r="735" spans="1:9" s="5" customFormat="1" ht="12" customHeight="1" x14ac:dyDescent="0.2">
      <c r="A735"/>
      <c r="B735"/>
      <c r="C735"/>
      <c r="D735"/>
      <c r="E735"/>
      <c r="F735"/>
      <c r="G735"/>
      <c r="H735"/>
      <c r="I735"/>
    </row>
    <row r="736" spans="1:9" s="5" customFormat="1" ht="12" customHeight="1" x14ac:dyDescent="0.2">
      <c r="A736"/>
      <c r="B736"/>
      <c r="C736"/>
      <c r="D736"/>
      <c r="E736"/>
      <c r="F736"/>
      <c r="G736"/>
      <c r="H736"/>
      <c r="I736"/>
    </row>
    <row r="737" spans="1:9" s="5" customFormat="1" ht="12" customHeight="1" x14ac:dyDescent="0.2">
      <c r="A737"/>
      <c r="B737"/>
      <c r="C737"/>
      <c r="D737"/>
      <c r="E737"/>
      <c r="F737"/>
      <c r="G737"/>
      <c r="H737"/>
      <c r="I737"/>
    </row>
    <row r="738" spans="1:9" s="5" customFormat="1" ht="12" customHeight="1" x14ac:dyDescent="0.2">
      <c r="A738"/>
      <c r="B738"/>
      <c r="C738"/>
      <c r="D738"/>
      <c r="E738"/>
      <c r="F738"/>
      <c r="G738"/>
      <c r="H738"/>
      <c r="I738"/>
    </row>
    <row r="739" spans="1:9" s="5" customFormat="1" ht="12" customHeight="1" x14ac:dyDescent="0.2">
      <c r="A739"/>
      <c r="B739"/>
      <c r="C739"/>
      <c r="D739"/>
      <c r="E739"/>
      <c r="F739"/>
      <c r="G739"/>
      <c r="H739"/>
      <c r="I739"/>
    </row>
    <row r="740" spans="1:9" s="5" customFormat="1" ht="12" customHeight="1" x14ac:dyDescent="0.2">
      <c r="A740"/>
      <c r="B740"/>
      <c r="C740"/>
      <c r="D740"/>
      <c r="E740"/>
      <c r="F740"/>
      <c r="G740"/>
      <c r="H740"/>
      <c r="I740"/>
    </row>
    <row r="741" spans="1:9" s="5" customFormat="1" ht="12" customHeight="1" x14ac:dyDescent="0.2">
      <c r="A741"/>
      <c r="B741"/>
      <c r="C741"/>
      <c r="D741"/>
      <c r="E741"/>
      <c r="F741"/>
      <c r="G741"/>
      <c r="H741"/>
      <c r="I741"/>
    </row>
    <row r="742" spans="1:9" s="5" customFormat="1" ht="12" customHeight="1" x14ac:dyDescent="0.2">
      <c r="A742"/>
      <c r="B742"/>
      <c r="C742"/>
      <c r="D742"/>
      <c r="E742"/>
      <c r="F742"/>
      <c r="G742"/>
      <c r="H742"/>
      <c r="I742"/>
    </row>
    <row r="743" spans="1:9" s="5" customFormat="1" ht="12" customHeight="1" x14ac:dyDescent="0.2">
      <c r="A743"/>
      <c r="B743"/>
      <c r="C743"/>
      <c r="D743"/>
      <c r="E743"/>
      <c r="F743"/>
      <c r="G743"/>
      <c r="H743"/>
      <c r="I743"/>
    </row>
    <row r="744" spans="1:9" s="5" customFormat="1" ht="12" customHeight="1" x14ac:dyDescent="0.2">
      <c r="A744"/>
      <c r="B744"/>
      <c r="C744"/>
      <c r="D744"/>
      <c r="E744"/>
      <c r="F744"/>
      <c r="G744"/>
      <c r="H744"/>
      <c r="I744"/>
    </row>
    <row r="745" spans="1:9" s="5" customFormat="1" ht="12" customHeight="1" x14ac:dyDescent="0.2">
      <c r="A745"/>
      <c r="B745"/>
      <c r="C745"/>
      <c r="D745"/>
      <c r="E745"/>
      <c r="F745"/>
      <c r="G745"/>
      <c r="H745"/>
      <c r="I745"/>
    </row>
    <row r="746" spans="1:9" s="5" customFormat="1" ht="12" customHeight="1" x14ac:dyDescent="0.2">
      <c r="A746"/>
      <c r="B746"/>
      <c r="C746"/>
      <c r="D746"/>
      <c r="E746"/>
      <c r="F746"/>
      <c r="G746"/>
      <c r="H746"/>
      <c r="I746"/>
    </row>
    <row r="747" spans="1:9" s="5" customFormat="1" ht="12" customHeight="1" x14ac:dyDescent="0.2">
      <c r="A747"/>
      <c r="B747"/>
      <c r="C747"/>
      <c r="D747"/>
      <c r="E747"/>
      <c r="F747"/>
      <c r="G747"/>
      <c r="H747"/>
      <c r="I747"/>
    </row>
    <row r="748" spans="1:9" s="5" customFormat="1" ht="12" customHeight="1" x14ac:dyDescent="0.2">
      <c r="A748"/>
      <c r="B748"/>
      <c r="C748"/>
      <c r="D748"/>
      <c r="E748"/>
      <c r="F748"/>
      <c r="G748"/>
      <c r="H748"/>
      <c r="I748"/>
    </row>
    <row r="749" spans="1:9" s="5" customFormat="1" ht="12" customHeight="1" x14ac:dyDescent="0.2">
      <c r="A749"/>
      <c r="B749"/>
      <c r="C749"/>
      <c r="D749"/>
      <c r="E749"/>
      <c r="F749"/>
      <c r="G749"/>
      <c r="H749"/>
      <c r="I749"/>
    </row>
    <row r="750" spans="1:9" s="5" customFormat="1" ht="12" customHeight="1" x14ac:dyDescent="0.2">
      <c r="A750"/>
      <c r="B750"/>
      <c r="C750"/>
      <c r="D750"/>
      <c r="E750"/>
      <c r="F750"/>
      <c r="G750"/>
      <c r="H750"/>
      <c r="I750"/>
    </row>
    <row r="751" spans="1:9" s="5" customFormat="1" ht="12" customHeight="1" x14ac:dyDescent="0.2">
      <c r="A751"/>
      <c r="B751"/>
      <c r="C751"/>
      <c r="D751"/>
      <c r="E751"/>
      <c r="F751"/>
      <c r="G751"/>
      <c r="H751"/>
      <c r="I751"/>
    </row>
    <row r="752" spans="1:9" s="5" customFormat="1" ht="12" customHeight="1" x14ac:dyDescent="0.2">
      <c r="A752"/>
      <c r="B752"/>
      <c r="C752"/>
      <c r="D752"/>
      <c r="E752"/>
      <c r="F752"/>
      <c r="G752"/>
      <c r="H752"/>
      <c r="I752"/>
    </row>
    <row r="753" spans="1:9" s="5" customFormat="1" ht="12" customHeight="1" x14ac:dyDescent="0.2">
      <c r="A753"/>
      <c r="B753"/>
      <c r="C753"/>
      <c r="D753"/>
      <c r="E753"/>
      <c r="F753"/>
      <c r="G753"/>
      <c r="H753"/>
      <c r="I753"/>
    </row>
    <row r="754" spans="1:9" s="5" customFormat="1" ht="12" customHeight="1" x14ac:dyDescent="0.2">
      <c r="A754"/>
      <c r="B754"/>
      <c r="C754"/>
      <c r="D754"/>
      <c r="E754"/>
      <c r="F754"/>
      <c r="G754"/>
      <c r="H754"/>
      <c r="I754"/>
    </row>
    <row r="755" spans="1:9" s="5" customFormat="1" ht="12" customHeight="1" x14ac:dyDescent="0.2">
      <c r="A755"/>
      <c r="B755"/>
      <c r="C755"/>
      <c r="D755"/>
      <c r="E755"/>
      <c r="F755"/>
      <c r="G755"/>
      <c r="H755"/>
      <c r="I755"/>
    </row>
    <row r="756" spans="1:9" s="5" customFormat="1" ht="12" customHeight="1" x14ac:dyDescent="0.2">
      <c r="A756"/>
      <c r="B756"/>
      <c r="C756"/>
      <c r="D756"/>
      <c r="E756"/>
      <c r="F756"/>
      <c r="G756"/>
      <c r="H756"/>
      <c r="I756"/>
    </row>
    <row r="757" spans="1:9" s="5" customFormat="1" ht="12" customHeight="1" x14ac:dyDescent="0.2">
      <c r="A757"/>
      <c r="B757"/>
      <c r="C757"/>
      <c r="D757"/>
      <c r="E757"/>
      <c r="F757"/>
      <c r="G757"/>
      <c r="H757"/>
      <c r="I757"/>
    </row>
    <row r="758" spans="1:9" s="5" customFormat="1" ht="12" customHeight="1" x14ac:dyDescent="0.2">
      <c r="A758"/>
      <c r="B758"/>
      <c r="C758"/>
      <c r="D758"/>
      <c r="E758"/>
      <c r="F758"/>
      <c r="G758"/>
      <c r="H758"/>
      <c r="I758"/>
    </row>
    <row r="759" spans="1:9" s="5" customFormat="1" ht="12" customHeight="1" x14ac:dyDescent="0.2">
      <c r="A759"/>
      <c r="B759"/>
      <c r="C759"/>
      <c r="D759"/>
      <c r="E759"/>
      <c r="F759"/>
      <c r="G759"/>
      <c r="H759"/>
      <c r="I759"/>
    </row>
    <row r="760" spans="1:9" s="5" customFormat="1" ht="12" customHeight="1" x14ac:dyDescent="0.2">
      <c r="A760"/>
      <c r="B760"/>
      <c r="C760"/>
      <c r="D760"/>
      <c r="E760"/>
      <c r="F760"/>
      <c r="G760"/>
      <c r="H760"/>
      <c r="I760"/>
    </row>
    <row r="761" spans="1:9" s="5" customFormat="1" ht="12" customHeight="1" x14ac:dyDescent="0.2">
      <c r="A761"/>
      <c r="B761"/>
      <c r="C761"/>
      <c r="D761"/>
      <c r="E761"/>
      <c r="F761"/>
      <c r="G761"/>
      <c r="H761"/>
      <c r="I761"/>
    </row>
    <row r="762" spans="1:9" s="5" customFormat="1" ht="12" customHeight="1" x14ac:dyDescent="0.2">
      <c r="A762"/>
      <c r="B762"/>
      <c r="C762"/>
      <c r="D762"/>
      <c r="E762"/>
      <c r="F762"/>
      <c r="G762"/>
      <c r="H762"/>
      <c r="I762"/>
    </row>
    <row r="763" spans="1:9" s="5" customFormat="1" ht="12" customHeight="1" x14ac:dyDescent="0.2">
      <c r="A763"/>
      <c r="B763"/>
      <c r="C763"/>
      <c r="D763"/>
      <c r="E763"/>
      <c r="F763"/>
      <c r="G763"/>
      <c r="H763"/>
      <c r="I763"/>
    </row>
    <row r="764" spans="1:9" s="5" customFormat="1" ht="12" customHeight="1" x14ac:dyDescent="0.2">
      <c r="A764"/>
      <c r="B764"/>
      <c r="C764"/>
      <c r="D764"/>
      <c r="E764"/>
      <c r="F764"/>
      <c r="G764"/>
      <c r="H764"/>
      <c r="I764"/>
    </row>
    <row r="765" spans="1:9" s="5" customFormat="1" ht="12" customHeight="1" x14ac:dyDescent="0.2">
      <c r="A765"/>
      <c r="B765"/>
      <c r="C765"/>
      <c r="D765"/>
      <c r="E765"/>
      <c r="F765"/>
      <c r="G765"/>
      <c r="H765"/>
      <c r="I765"/>
    </row>
    <row r="766" spans="1:9" s="5" customFormat="1" ht="12" customHeight="1" x14ac:dyDescent="0.2">
      <c r="A766"/>
      <c r="B766"/>
      <c r="C766"/>
      <c r="D766"/>
      <c r="E766"/>
      <c r="F766"/>
      <c r="G766"/>
      <c r="H766"/>
      <c r="I766"/>
    </row>
    <row r="767" spans="1:9" s="5" customFormat="1" ht="12" customHeight="1" x14ac:dyDescent="0.2">
      <c r="A767"/>
      <c r="B767"/>
      <c r="C767"/>
      <c r="D767"/>
      <c r="E767"/>
      <c r="F767"/>
      <c r="G767"/>
      <c r="H767"/>
      <c r="I767"/>
    </row>
    <row r="768" spans="1:9" s="5" customFormat="1" ht="12" customHeight="1" x14ac:dyDescent="0.2">
      <c r="A768"/>
      <c r="B768"/>
      <c r="C768"/>
      <c r="D768"/>
      <c r="E768"/>
      <c r="F768"/>
      <c r="G768"/>
      <c r="H768"/>
      <c r="I768"/>
    </row>
    <row r="769" spans="1:9" s="5" customFormat="1" ht="12" customHeight="1" x14ac:dyDescent="0.2">
      <c r="A769"/>
      <c r="B769"/>
      <c r="C769"/>
      <c r="D769"/>
      <c r="E769"/>
      <c r="F769"/>
      <c r="G769"/>
      <c r="H769"/>
      <c r="I769"/>
    </row>
    <row r="770" spans="1:9" s="5" customFormat="1" ht="12" customHeight="1" x14ac:dyDescent="0.2">
      <c r="A770"/>
      <c r="B770"/>
      <c r="C770"/>
      <c r="D770"/>
      <c r="E770"/>
      <c r="F770"/>
      <c r="G770"/>
      <c r="H770"/>
      <c r="I770"/>
    </row>
    <row r="771" spans="1:9" s="5" customFormat="1" ht="12" customHeight="1" x14ac:dyDescent="0.2">
      <c r="A771"/>
      <c r="B771"/>
      <c r="C771"/>
      <c r="D771"/>
      <c r="E771"/>
      <c r="F771"/>
      <c r="G771"/>
      <c r="H771"/>
      <c r="I771"/>
    </row>
    <row r="772" spans="1:9" s="5" customFormat="1" ht="12" customHeight="1" x14ac:dyDescent="0.2">
      <c r="A772"/>
      <c r="B772"/>
      <c r="C772"/>
      <c r="D772"/>
      <c r="E772"/>
      <c r="F772"/>
      <c r="G772"/>
      <c r="H772"/>
      <c r="I772"/>
    </row>
    <row r="773" spans="1:9" s="5" customFormat="1" ht="12" customHeight="1" x14ac:dyDescent="0.2">
      <c r="A773"/>
      <c r="B773"/>
      <c r="C773"/>
      <c r="D773"/>
      <c r="E773"/>
      <c r="F773"/>
      <c r="G773"/>
      <c r="H773"/>
      <c r="I773"/>
    </row>
    <row r="774" spans="1:9" s="5" customFormat="1" ht="12" customHeight="1" x14ac:dyDescent="0.2">
      <c r="A774"/>
      <c r="B774"/>
      <c r="C774"/>
      <c r="D774"/>
      <c r="E774"/>
      <c r="F774"/>
      <c r="G774"/>
      <c r="H774"/>
      <c r="I774"/>
    </row>
    <row r="775" spans="1:9" s="5" customFormat="1" ht="12" customHeight="1" x14ac:dyDescent="0.2">
      <c r="A775"/>
      <c r="B775"/>
      <c r="C775"/>
      <c r="D775"/>
      <c r="E775"/>
      <c r="F775"/>
      <c r="G775"/>
      <c r="H775"/>
      <c r="I775"/>
    </row>
    <row r="776" spans="1:9" s="5" customFormat="1" ht="12" customHeight="1" x14ac:dyDescent="0.2">
      <c r="A776"/>
      <c r="B776"/>
      <c r="C776"/>
      <c r="D776"/>
      <c r="E776"/>
      <c r="F776"/>
      <c r="G776"/>
      <c r="H776"/>
      <c r="I776"/>
    </row>
    <row r="777" spans="1:9" s="5" customFormat="1" ht="12" customHeight="1" x14ac:dyDescent="0.2">
      <c r="A777"/>
      <c r="B777"/>
      <c r="C777"/>
      <c r="D777"/>
      <c r="E777"/>
      <c r="F777"/>
      <c r="G777"/>
      <c r="H777"/>
      <c r="I777"/>
    </row>
    <row r="778" spans="1:9" s="5" customFormat="1" ht="12" customHeight="1" x14ac:dyDescent="0.2">
      <c r="A778"/>
      <c r="B778"/>
      <c r="C778"/>
      <c r="D778"/>
      <c r="E778"/>
      <c r="F778"/>
      <c r="G778"/>
      <c r="H778"/>
      <c r="I778"/>
    </row>
    <row r="779" spans="1:9" s="5" customFormat="1" ht="12" customHeight="1" x14ac:dyDescent="0.2">
      <c r="A779"/>
      <c r="B779"/>
      <c r="C779"/>
      <c r="D779"/>
      <c r="E779"/>
      <c r="F779"/>
      <c r="G779"/>
      <c r="H779"/>
      <c r="I779"/>
    </row>
    <row r="780" spans="1:9" s="5" customFormat="1" ht="12" customHeight="1" x14ac:dyDescent="0.2">
      <c r="A780"/>
      <c r="B780"/>
      <c r="C780"/>
      <c r="D780"/>
      <c r="E780"/>
      <c r="F780"/>
      <c r="G780"/>
      <c r="H780"/>
      <c r="I780"/>
    </row>
    <row r="781" spans="1:9" s="5" customFormat="1" ht="12" customHeight="1" x14ac:dyDescent="0.2">
      <c r="A781"/>
      <c r="B781"/>
      <c r="C781"/>
      <c r="D781"/>
      <c r="E781"/>
      <c r="F781"/>
      <c r="G781"/>
      <c r="H781"/>
      <c r="I781"/>
    </row>
    <row r="782" spans="1:9" s="5" customFormat="1" ht="12" customHeight="1" x14ac:dyDescent="0.2">
      <c r="A782"/>
      <c r="B782"/>
      <c r="C782"/>
      <c r="D782"/>
      <c r="E782"/>
      <c r="F782"/>
      <c r="G782"/>
      <c r="H782"/>
      <c r="I782"/>
    </row>
    <row r="783" spans="1:9" s="5" customFormat="1" ht="12" customHeight="1" x14ac:dyDescent="0.2">
      <c r="A783"/>
      <c r="B783"/>
      <c r="C783"/>
      <c r="D783"/>
      <c r="E783"/>
      <c r="F783"/>
      <c r="G783"/>
      <c r="H783"/>
      <c r="I783"/>
    </row>
    <row r="784" spans="1:9" s="5" customFormat="1" ht="12" customHeight="1" x14ac:dyDescent="0.2">
      <c r="A784"/>
      <c r="B784"/>
      <c r="C784"/>
      <c r="D784"/>
      <c r="E784"/>
      <c r="F784"/>
      <c r="G784"/>
      <c r="H784"/>
      <c r="I784"/>
    </row>
    <row r="785" spans="1:9" s="5" customFormat="1" ht="12" customHeight="1" x14ac:dyDescent="0.2">
      <c r="A785"/>
      <c r="B785"/>
      <c r="C785"/>
      <c r="D785"/>
      <c r="E785"/>
      <c r="F785"/>
      <c r="G785"/>
      <c r="H785"/>
      <c r="I785"/>
    </row>
    <row r="786" spans="1:9" s="5" customFormat="1" ht="12" customHeight="1" x14ac:dyDescent="0.2">
      <c r="A786"/>
      <c r="B786"/>
      <c r="C786"/>
      <c r="D786"/>
      <c r="E786"/>
      <c r="F786"/>
      <c r="G786"/>
      <c r="H786"/>
      <c r="I786"/>
    </row>
    <row r="787" spans="1:9" s="5" customFormat="1" ht="12" customHeight="1" x14ac:dyDescent="0.2">
      <c r="A787"/>
      <c r="B787"/>
      <c r="C787"/>
      <c r="D787"/>
      <c r="E787"/>
      <c r="F787"/>
      <c r="G787"/>
      <c r="H787"/>
      <c r="I787"/>
    </row>
    <row r="788" spans="1:9" s="5" customFormat="1" ht="12" customHeight="1" x14ac:dyDescent="0.2">
      <c r="A788"/>
      <c r="B788"/>
      <c r="C788"/>
      <c r="D788"/>
      <c r="E788"/>
      <c r="F788"/>
      <c r="G788"/>
      <c r="H788"/>
      <c r="I788"/>
    </row>
    <row r="789" spans="1:9" s="5" customFormat="1" ht="12" customHeight="1" x14ac:dyDescent="0.2">
      <c r="A789"/>
      <c r="B789"/>
      <c r="C789"/>
      <c r="D789"/>
      <c r="E789"/>
      <c r="F789"/>
      <c r="G789"/>
      <c r="H789"/>
      <c r="I789"/>
    </row>
    <row r="790" spans="1:9" s="5" customFormat="1" ht="12" customHeight="1" x14ac:dyDescent="0.2">
      <c r="A790"/>
      <c r="B790"/>
      <c r="C790"/>
      <c r="D790"/>
      <c r="E790"/>
      <c r="F790"/>
      <c r="G790"/>
      <c r="H790"/>
      <c r="I790"/>
    </row>
    <row r="791" spans="1:9" s="5" customFormat="1" ht="12" customHeight="1" x14ac:dyDescent="0.2">
      <c r="A791"/>
      <c r="B791"/>
      <c r="C791"/>
      <c r="D791"/>
      <c r="E791"/>
      <c r="F791"/>
      <c r="G791"/>
      <c r="H791"/>
      <c r="I791"/>
    </row>
    <row r="792" spans="1:9" s="5" customFormat="1" ht="12" customHeight="1" x14ac:dyDescent="0.2">
      <c r="A792"/>
      <c r="B792"/>
      <c r="C792"/>
      <c r="D792"/>
      <c r="E792"/>
      <c r="F792"/>
      <c r="G792"/>
      <c r="H792"/>
      <c r="I792"/>
    </row>
    <row r="793" spans="1:9" s="5" customFormat="1" ht="12" customHeight="1" x14ac:dyDescent="0.2">
      <c r="A793"/>
      <c r="B793"/>
      <c r="C793"/>
      <c r="D793"/>
      <c r="E793"/>
      <c r="F793"/>
      <c r="G793"/>
      <c r="H793"/>
      <c r="I793"/>
    </row>
    <row r="794" spans="1:9" s="5" customFormat="1" ht="12" customHeight="1" x14ac:dyDescent="0.2">
      <c r="A794"/>
      <c r="B794"/>
      <c r="C794"/>
      <c r="D794"/>
      <c r="E794"/>
      <c r="F794"/>
      <c r="G794"/>
      <c r="H794"/>
      <c r="I794"/>
    </row>
    <row r="795" spans="1:9" s="5" customFormat="1" ht="12" customHeight="1" x14ac:dyDescent="0.2">
      <c r="A795"/>
      <c r="B795"/>
      <c r="C795"/>
      <c r="D795"/>
      <c r="E795"/>
      <c r="F795"/>
      <c r="G795"/>
      <c r="H795"/>
      <c r="I795"/>
    </row>
    <row r="796" spans="1:9" s="5" customFormat="1" ht="12" customHeight="1" x14ac:dyDescent="0.2">
      <c r="A796"/>
      <c r="B796"/>
      <c r="C796"/>
      <c r="D796"/>
      <c r="E796"/>
      <c r="F796"/>
      <c r="G796"/>
      <c r="H796"/>
      <c r="I796"/>
    </row>
    <row r="797" spans="1:9" s="5" customFormat="1" ht="12" customHeight="1" x14ac:dyDescent="0.2">
      <c r="A797"/>
      <c r="B797"/>
      <c r="C797"/>
      <c r="D797"/>
      <c r="E797"/>
      <c r="F797"/>
      <c r="G797"/>
      <c r="H797"/>
      <c r="I797"/>
    </row>
    <row r="798" spans="1:9" s="5" customFormat="1" ht="12" customHeight="1" x14ac:dyDescent="0.2">
      <c r="A798"/>
      <c r="B798"/>
      <c r="C798"/>
      <c r="D798"/>
      <c r="E798"/>
      <c r="F798"/>
      <c r="G798"/>
      <c r="H798"/>
      <c r="I798"/>
    </row>
    <row r="799" spans="1:9" s="5" customFormat="1" ht="12" customHeight="1" x14ac:dyDescent="0.2">
      <c r="A799"/>
      <c r="B799"/>
      <c r="C799"/>
      <c r="D799"/>
      <c r="E799"/>
      <c r="F799"/>
      <c r="G799"/>
      <c r="H799"/>
      <c r="I799"/>
    </row>
    <row r="800" spans="1:9" s="5" customFormat="1" ht="12" customHeight="1" x14ac:dyDescent="0.2">
      <c r="A800"/>
      <c r="B800"/>
      <c r="C800"/>
      <c r="D800"/>
      <c r="E800"/>
      <c r="F800"/>
      <c r="G800"/>
      <c r="H800"/>
      <c r="I800"/>
    </row>
    <row r="801" spans="1:9" s="5" customFormat="1" ht="12" customHeight="1" x14ac:dyDescent="0.2">
      <c r="A801"/>
      <c r="B801"/>
      <c r="C801"/>
      <c r="D801"/>
      <c r="E801"/>
      <c r="F801"/>
      <c r="G801"/>
      <c r="H801"/>
      <c r="I801"/>
    </row>
    <row r="802" spans="1:9" s="5" customFormat="1" ht="12" customHeight="1" x14ac:dyDescent="0.2">
      <c r="A802"/>
      <c r="B802"/>
      <c r="C802"/>
      <c r="D802"/>
      <c r="E802"/>
      <c r="F802"/>
      <c r="G802"/>
      <c r="H802"/>
      <c r="I802"/>
    </row>
    <row r="803" spans="1:9" s="5" customFormat="1" ht="12" customHeight="1" x14ac:dyDescent="0.2">
      <c r="A803"/>
      <c r="B803"/>
      <c r="C803"/>
      <c r="D803"/>
      <c r="E803"/>
      <c r="F803"/>
      <c r="G803"/>
      <c r="H803"/>
      <c r="I803"/>
    </row>
    <row r="804" spans="1:9" s="5" customFormat="1" ht="12" customHeight="1" x14ac:dyDescent="0.2">
      <c r="A804"/>
      <c r="B804"/>
      <c r="C804"/>
      <c r="D804"/>
      <c r="E804"/>
      <c r="F804"/>
      <c r="G804"/>
      <c r="H804"/>
      <c r="I804"/>
    </row>
    <row r="805" spans="1:9" s="5" customFormat="1" ht="12" customHeight="1" x14ac:dyDescent="0.2">
      <c r="A805"/>
      <c r="B805"/>
      <c r="C805"/>
      <c r="D805"/>
      <c r="E805"/>
      <c r="F805"/>
      <c r="G805"/>
      <c r="H805"/>
      <c r="I805"/>
    </row>
    <row r="806" spans="1:9" s="5" customFormat="1" ht="12" customHeight="1" x14ac:dyDescent="0.2">
      <c r="A806"/>
      <c r="B806"/>
      <c r="C806"/>
      <c r="D806"/>
      <c r="E806"/>
      <c r="F806"/>
      <c r="G806"/>
      <c r="H806"/>
      <c r="I806"/>
    </row>
    <row r="807" spans="1:9" s="5" customFormat="1" ht="12" customHeight="1" x14ac:dyDescent="0.2">
      <c r="A807"/>
      <c r="B807"/>
      <c r="C807"/>
      <c r="D807"/>
      <c r="E807"/>
      <c r="F807"/>
      <c r="G807"/>
      <c r="H807"/>
      <c r="I807"/>
    </row>
    <row r="808" spans="1:9" s="5" customFormat="1" ht="12" customHeight="1" x14ac:dyDescent="0.2">
      <c r="A808"/>
      <c r="B808"/>
      <c r="C808"/>
      <c r="D808"/>
      <c r="E808"/>
      <c r="F808"/>
      <c r="G808"/>
      <c r="H808"/>
      <c r="I808"/>
    </row>
    <row r="809" spans="1:9" s="5" customFormat="1" ht="12" customHeight="1" x14ac:dyDescent="0.2">
      <c r="A809"/>
      <c r="B809"/>
      <c r="C809"/>
      <c r="D809"/>
      <c r="E809"/>
      <c r="F809"/>
      <c r="G809"/>
      <c r="H809"/>
      <c r="I809"/>
    </row>
    <row r="810" spans="1:9" s="5" customFormat="1" ht="12" customHeight="1" x14ac:dyDescent="0.2">
      <c r="A810"/>
      <c r="B810"/>
      <c r="C810"/>
      <c r="D810"/>
      <c r="E810"/>
      <c r="F810"/>
      <c r="G810"/>
      <c r="H810"/>
      <c r="I810"/>
    </row>
    <row r="811" spans="1:9" s="5" customFormat="1" ht="12" customHeight="1" x14ac:dyDescent="0.2">
      <c r="A811"/>
      <c r="B811"/>
      <c r="C811"/>
      <c r="D811"/>
      <c r="E811"/>
      <c r="F811"/>
      <c r="G811"/>
      <c r="H811"/>
      <c r="I811"/>
    </row>
    <row r="812" spans="1:9" s="5" customFormat="1" ht="12" customHeight="1" x14ac:dyDescent="0.2">
      <c r="A812"/>
      <c r="B812"/>
      <c r="C812"/>
      <c r="D812"/>
      <c r="E812"/>
      <c r="F812"/>
      <c r="G812"/>
      <c r="H812"/>
      <c r="I812"/>
    </row>
    <row r="813" spans="1:9" s="5" customFormat="1" ht="12" customHeight="1" x14ac:dyDescent="0.2">
      <c r="A813"/>
      <c r="B813"/>
      <c r="C813"/>
      <c r="D813"/>
      <c r="E813"/>
      <c r="F813"/>
      <c r="G813"/>
      <c r="H813"/>
      <c r="I813"/>
    </row>
    <row r="814" spans="1:9" s="5" customFormat="1" ht="12" customHeight="1" x14ac:dyDescent="0.2">
      <c r="A814"/>
      <c r="B814"/>
      <c r="C814"/>
      <c r="D814"/>
      <c r="E814"/>
      <c r="F814"/>
      <c r="G814"/>
      <c r="H814"/>
      <c r="I814"/>
    </row>
    <row r="815" spans="1:9" s="5" customFormat="1" ht="12" customHeight="1" x14ac:dyDescent="0.2">
      <c r="A815"/>
      <c r="B815"/>
      <c r="C815"/>
      <c r="D815"/>
      <c r="E815"/>
      <c r="F815"/>
      <c r="G815"/>
      <c r="H815"/>
      <c r="I815"/>
    </row>
    <row r="816" spans="1:9" s="5" customFormat="1" ht="12" customHeight="1" x14ac:dyDescent="0.2">
      <c r="A816"/>
      <c r="B816"/>
      <c r="C816"/>
      <c r="D816"/>
      <c r="E816"/>
      <c r="F816"/>
      <c r="G816"/>
      <c r="H816"/>
      <c r="I816"/>
    </row>
    <row r="817" spans="1:9" s="5" customFormat="1" ht="12" customHeight="1" x14ac:dyDescent="0.2">
      <c r="A817"/>
      <c r="B817"/>
      <c r="C817"/>
      <c r="D817"/>
      <c r="E817"/>
      <c r="F817"/>
      <c r="G817"/>
      <c r="H817"/>
      <c r="I817"/>
    </row>
    <row r="818" spans="1:9" s="5" customFormat="1" ht="12" customHeight="1" x14ac:dyDescent="0.2">
      <c r="A818"/>
      <c r="B818"/>
      <c r="C818"/>
      <c r="D818"/>
      <c r="E818"/>
      <c r="F818"/>
      <c r="G818"/>
      <c r="H818"/>
      <c r="I818"/>
    </row>
    <row r="819" spans="1:9" s="5" customFormat="1" ht="12" customHeight="1" x14ac:dyDescent="0.2">
      <c r="A819"/>
      <c r="B819"/>
      <c r="C819"/>
      <c r="D819"/>
      <c r="E819"/>
      <c r="F819"/>
      <c r="G819"/>
      <c r="H819"/>
      <c r="I819"/>
    </row>
    <row r="820" spans="1:9" s="5" customFormat="1" ht="12" customHeight="1" x14ac:dyDescent="0.2">
      <c r="A820"/>
      <c r="B820"/>
      <c r="C820"/>
      <c r="D820"/>
      <c r="E820"/>
      <c r="F820"/>
      <c r="G820"/>
      <c r="H820"/>
      <c r="I820"/>
    </row>
    <row r="821" spans="1:9" s="5" customFormat="1" ht="12" customHeight="1" x14ac:dyDescent="0.2">
      <c r="A821"/>
      <c r="B821"/>
      <c r="C821"/>
      <c r="D821"/>
      <c r="E821"/>
      <c r="F821"/>
      <c r="G821"/>
      <c r="H821"/>
      <c r="I821"/>
    </row>
    <row r="822" spans="1:9" s="5" customFormat="1" ht="12" customHeight="1" x14ac:dyDescent="0.2">
      <c r="A822"/>
      <c r="B822"/>
      <c r="C822"/>
      <c r="D822"/>
      <c r="E822"/>
      <c r="F822"/>
      <c r="G822"/>
      <c r="H822"/>
      <c r="I822"/>
    </row>
    <row r="823" spans="1:9" s="5" customFormat="1" ht="12" customHeight="1" x14ac:dyDescent="0.2">
      <c r="A823"/>
      <c r="B823"/>
      <c r="C823"/>
      <c r="D823"/>
      <c r="E823"/>
      <c r="F823"/>
      <c r="G823"/>
      <c r="H823"/>
      <c r="I823"/>
    </row>
    <row r="824" spans="1:9" s="5" customFormat="1" ht="12" customHeight="1" x14ac:dyDescent="0.2">
      <c r="A824"/>
      <c r="B824"/>
      <c r="C824"/>
      <c r="D824"/>
      <c r="E824"/>
      <c r="F824"/>
      <c r="G824"/>
      <c r="H824"/>
      <c r="I824"/>
    </row>
    <row r="825" spans="1:9" s="5" customFormat="1" ht="12" customHeight="1" x14ac:dyDescent="0.2">
      <c r="A825"/>
      <c r="B825"/>
      <c r="C825"/>
      <c r="D825"/>
      <c r="E825"/>
      <c r="F825"/>
      <c r="G825"/>
      <c r="H825"/>
      <c r="I825"/>
    </row>
    <row r="826" spans="1:9" s="5" customFormat="1" ht="12" customHeight="1" x14ac:dyDescent="0.2">
      <c r="A826"/>
      <c r="B826"/>
      <c r="C826"/>
      <c r="D826"/>
      <c r="E826"/>
      <c r="F826"/>
      <c r="G826"/>
      <c r="H826"/>
      <c r="I826"/>
    </row>
    <row r="827" spans="1:9" s="5" customFormat="1" ht="12" customHeight="1" x14ac:dyDescent="0.2">
      <c r="A827"/>
      <c r="B827"/>
      <c r="C827"/>
      <c r="D827"/>
      <c r="E827"/>
      <c r="F827"/>
      <c r="G827"/>
      <c r="H827"/>
      <c r="I827"/>
    </row>
    <row r="828" spans="1:9" s="5" customFormat="1" ht="12" customHeight="1" x14ac:dyDescent="0.2">
      <c r="A828"/>
      <c r="B828"/>
      <c r="C828"/>
      <c r="D828"/>
      <c r="E828"/>
      <c r="F828"/>
      <c r="G828"/>
      <c r="H828"/>
      <c r="I828"/>
    </row>
    <row r="829" spans="1:9" s="5" customFormat="1" ht="12" customHeight="1" x14ac:dyDescent="0.2">
      <c r="A829"/>
      <c r="B829"/>
      <c r="C829"/>
      <c r="D829"/>
      <c r="E829"/>
      <c r="F829"/>
      <c r="G829"/>
      <c r="H829"/>
      <c r="I829"/>
    </row>
    <row r="830" spans="1:9" s="5" customFormat="1" ht="12" customHeight="1" x14ac:dyDescent="0.2">
      <c r="A830"/>
      <c r="B830"/>
      <c r="C830"/>
      <c r="D830"/>
      <c r="E830"/>
      <c r="F830"/>
      <c r="G830"/>
      <c r="H830"/>
      <c r="I830"/>
    </row>
    <row r="831" spans="1:9" s="5" customFormat="1" ht="12" customHeight="1" x14ac:dyDescent="0.2">
      <c r="A831"/>
      <c r="B831"/>
      <c r="C831"/>
      <c r="D831"/>
      <c r="E831"/>
      <c r="F831"/>
      <c r="G831"/>
      <c r="H831"/>
      <c r="I831"/>
    </row>
    <row r="832" spans="1:9" s="5" customFormat="1" ht="12" customHeight="1" x14ac:dyDescent="0.2">
      <c r="A832"/>
      <c r="B832"/>
      <c r="C832"/>
      <c r="D832"/>
      <c r="E832"/>
      <c r="F832"/>
      <c r="G832"/>
      <c r="H832"/>
      <c r="I832"/>
    </row>
    <row r="833" spans="1:9" s="5" customFormat="1" ht="12" customHeight="1" x14ac:dyDescent="0.2">
      <c r="A833"/>
      <c r="B833"/>
      <c r="C833"/>
      <c r="D833"/>
      <c r="E833"/>
      <c r="F833"/>
      <c r="G833"/>
      <c r="H833"/>
      <c r="I833"/>
    </row>
    <row r="834" spans="1:9" s="5" customFormat="1" ht="12" customHeight="1" x14ac:dyDescent="0.2">
      <c r="A834"/>
      <c r="B834"/>
      <c r="C834"/>
      <c r="D834"/>
      <c r="E834"/>
      <c r="F834"/>
      <c r="G834"/>
      <c r="H834"/>
      <c r="I834"/>
    </row>
    <row r="835" spans="1:9" s="5" customFormat="1" ht="12" customHeight="1" x14ac:dyDescent="0.2">
      <c r="A835"/>
      <c r="B835"/>
      <c r="C835"/>
      <c r="D835"/>
      <c r="E835"/>
      <c r="F835"/>
      <c r="G835"/>
      <c r="H835"/>
      <c r="I835"/>
    </row>
    <row r="836" spans="1:9" s="5" customFormat="1" ht="12" customHeight="1" x14ac:dyDescent="0.2">
      <c r="A836"/>
      <c r="B836"/>
      <c r="C836"/>
      <c r="D836"/>
      <c r="E836"/>
      <c r="F836"/>
      <c r="G836"/>
      <c r="H836"/>
      <c r="I836"/>
    </row>
    <row r="837" spans="1:9" s="5" customFormat="1" ht="12" customHeight="1" x14ac:dyDescent="0.2">
      <c r="A837"/>
      <c r="B837"/>
      <c r="C837"/>
      <c r="D837"/>
      <c r="E837"/>
      <c r="F837"/>
      <c r="G837"/>
      <c r="H837"/>
      <c r="I837"/>
    </row>
    <row r="838" spans="1:9" s="5" customFormat="1" ht="12" customHeight="1" x14ac:dyDescent="0.2">
      <c r="A838"/>
      <c r="B838"/>
      <c r="C838"/>
      <c r="D838"/>
      <c r="E838"/>
      <c r="F838"/>
      <c r="G838"/>
      <c r="H838"/>
      <c r="I838"/>
    </row>
    <row r="839" spans="1:9" s="5" customFormat="1" ht="12" customHeight="1" x14ac:dyDescent="0.2">
      <c r="A839"/>
      <c r="B839"/>
      <c r="C839"/>
      <c r="D839"/>
      <c r="E839"/>
      <c r="F839"/>
      <c r="G839"/>
      <c r="H839"/>
      <c r="I839"/>
    </row>
    <row r="840" spans="1:9" s="5" customFormat="1" ht="12" customHeight="1" x14ac:dyDescent="0.2">
      <c r="A840"/>
      <c r="B840"/>
      <c r="C840"/>
      <c r="D840"/>
      <c r="E840"/>
      <c r="F840"/>
      <c r="G840"/>
      <c r="H840"/>
      <c r="I840"/>
    </row>
    <row r="841" spans="1:9" s="5" customFormat="1" ht="12" customHeight="1" x14ac:dyDescent="0.2">
      <c r="A841"/>
      <c r="B841"/>
      <c r="C841"/>
      <c r="D841"/>
      <c r="E841"/>
      <c r="F841"/>
      <c r="G841"/>
      <c r="H841"/>
      <c r="I841"/>
    </row>
    <row r="842" spans="1:9" s="5" customFormat="1" ht="12" customHeight="1" x14ac:dyDescent="0.2">
      <c r="A842"/>
      <c r="B842"/>
      <c r="C842"/>
      <c r="D842"/>
      <c r="E842"/>
      <c r="F842"/>
      <c r="G842"/>
      <c r="H842"/>
      <c r="I842"/>
    </row>
    <row r="843" spans="1:9" s="5" customFormat="1" ht="12" customHeight="1" x14ac:dyDescent="0.2">
      <c r="A843"/>
      <c r="B843"/>
      <c r="C843"/>
      <c r="D843"/>
      <c r="E843"/>
      <c r="F843"/>
      <c r="G843"/>
      <c r="H843"/>
      <c r="I843"/>
    </row>
    <row r="844" spans="1:9" s="5" customFormat="1" ht="12" customHeight="1" x14ac:dyDescent="0.2">
      <c r="A844"/>
      <c r="B844"/>
      <c r="C844"/>
      <c r="D844"/>
      <c r="E844"/>
      <c r="F844"/>
      <c r="G844"/>
      <c r="H844"/>
      <c r="I844"/>
    </row>
    <row r="845" spans="1:9" s="5" customFormat="1" ht="12" customHeight="1" x14ac:dyDescent="0.2">
      <c r="A845"/>
      <c r="B845"/>
      <c r="C845"/>
      <c r="D845"/>
      <c r="E845"/>
      <c r="F845"/>
      <c r="G845"/>
      <c r="H845"/>
      <c r="I845"/>
    </row>
    <row r="846" spans="1:9" s="5" customFormat="1" ht="12" customHeight="1" x14ac:dyDescent="0.2">
      <c r="A846"/>
      <c r="B846"/>
      <c r="C846"/>
      <c r="D846"/>
      <c r="E846"/>
      <c r="F846"/>
      <c r="G846"/>
      <c r="H846"/>
      <c r="I846"/>
    </row>
    <row r="847" spans="1:9" s="5" customFormat="1" ht="12" customHeight="1" x14ac:dyDescent="0.2">
      <c r="A847"/>
      <c r="B847"/>
      <c r="C847"/>
      <c r="D847"/>
      <c r="E847"/>
      <c r="F847"/>
      <c r="G847"/>
      <c r="H847"/>
      <c r="I847"/>
    </row>
    <row r="848" spans="1:9" s="5" customFormat="1" ht="12" customHeight="1" x14ac:dyDescent="0.2">
      <c r="A848"/>
      <c r="B848"/>
      <c r="C848"/>
      <c r="D848"/>
      <c r="E848"/>
      <c r="F848"/>
      <c r="G848"/>
      <c r="H848"/>
      <c r="I848"/>
    </row>
    <row r="849" spans="1:9" s="5" customFormat="1" ht="12" customHeight="1" x14ac:dyDescent="0.2">
      <c r="A849"/>
      <c r="B849"/>
      <c r="C849"/>
      <c r="D849"/>
      <c r="E849"/>
      <c r="F849"/>
      <c r="G849"/>
      <c r="H849"/>
      <c r="I849"/>
    </row>
    <row r="850" spans="1:9" s="5" customFormat="1" ht="12" customHeight="1" x14ac:dyDescent="0.2">
      <c r="A850"/>
      <c r="B850"/>
      <c r="C850"/>
      <c r="D850"/>
      <c r="E850"/>
      <c r="F850"/>
      <c r="G850"/>
      <c r="H850"/>
      <c r="I850"/>
    </row>
    <row r="851" spans="1:9" s="5" customFormat="1" ht="12" customHeight="1" x14ac:dyDescent="0.2">
      <c r="A851"/>
      <c r="B851"/>
      <c r="C851"/>
      <c r="D851"/>
      <c r="E851"/>
      <c r="F851"/>
      <c r="G851"/>
      <c r="H851"/>
      <c r="I851"/>
    </row>
    <row r="852" spans="1:9" s="5" customFormat="1" ht="12" customHeight="1" x14ac:dyDescent="0.2">
      <c r="A852"/>
      <c r="B852"/>
      <c r="C852"/>
      <c r="D852"/>
      <c r="E852"/>
      <c r="F852"/>
      <c r="G852"/>
      <c r="H852"/>
      <c r="I852"/>
    </row>
    <row r="853" spans="1:9" s="5" customFormat="1" ht="12" customHeight="1" x14ac:dyDescent="0.2">
      <c r="A853"/>
      <c r="B853"/>
      <c r="C853"/>
      <c r="D853"/>
      <c r="E853"/>
      <c r="F853"/>
      <c r="G853"/>
      <c r="H853"/>
      <c r="I853"/>
    </row>
    <row r="854" spans="1:9" s="5" customFormat="1" ht="12" customHeight="1" x14ac:dyDescent="0.2">
      <c r="A854"/>
      <c r="B854"/>
      <c r="C854"/>
      <c r="D854"/>
      <c r="E854"/>
      <c r="F854"/>
      <c r="G854"/>
      <c r="H854"/>
      <c r="I854"/>
    </row>
    <row r="855" spans="1:9" s="5" customFormat="1" ht="12" customHeight="1" x14ac:dyDescent="0.2">
      <c r="A855"/>
      <c r="B855"/>
      <c r="C855"/>
      <c r="D855"/>
      <c r="E855"/>
      <c r="F855"/>
      <c r="G855"/>
      <c r="H855"/>
      <c r="I855"/>
    </row>
    <row r="856" spans="1:9" s="5" customFormat="1" ht="12" customHeight="1" x14ac:dyDescent="0.2">
      <c r="A856"/>
      <c r="B856"/>
      <c r="C856"/>
      <c r="D856"/>
      <c r="E856"/>
      <c r="F856"/>
      <c r="G856"/>
      <c r="H856"/>
      <c r="I856"/>
    </row>
    <row r="857" spans="1:9" s="5" customFormat="1" ht="12" customHeight="1" x14ac:dyDescent="0.2">
      <c r="A857"/>
      <c r="B857"/>
      <c r="C857"/>
      <c r="D857"/>
      <c r="E857"/>
      <c r="F857"/>
      <c r="G857"/>
      <c r="H857"/>
      <c r="I857"/>
    </row>
    <row r="858" spans="1:9" s="5" customFormat="1" ht="12" customHeight="1" x14ac:dyDescent="0.2">
      <c r="A858"/>
      <c r="B858"/>
      <c r="C858"/>
      <c r="D858"/>
      <c r="E858"/>
      <c r="F858"/>
      <c r="G858"/>
      <c r="H858"/>
      <c r="I858"/>
    </row>
    <row r="859" spans="1:9" s="5" customFormat="1" ht="12" customHeight="1" x14ac:dyDescent="0.2">
      <c r="A859"/>
      <c r="B859"/>
      <c r="C859"/>
      <c r="D859"/>
      <c r="E859"/>
      <c r="F859"/>
      <c r="G859"/>
      <c r="H859"/>
      <c r="I859"/>
    </row>
    <row r="860" spans="1:9" s="5" customFormat="1" ht="12" customHeight="1" x14ac:dyDescent="0.2">
      <c r="A860"/>
      <c r="B860"/>
      <c r="C860"/>
      <c r="D860"/>
      <c r="E860"/>
      <c r="F860"/>
      <c r="G860"/>
      <c r="H860"/>
      <c r="I860"/>
    </row>
    <row r="861" spans="1:9" s="5" customFormat="1" ht="12" customHeight="1" x14ac:dyDescent="0.2">
      <c r="A861"/>
      <c r="B861"/>
      <c r="C861"/>
      <c r="D861"/>
      <c r="E861"/>
      <c r="F861"/>
      <c r="G861"/>
      <c r="H861"/>
      <c r="I861"/>
    </row>
    <row r="862" spans="1:9" s="5" customFormat="1" ht="12" customHeight="1" x14ac:dyDescent="0.2">
      <c r="A862"/>
      <c r="B862"/>
      <c r="C862"/>
      <c r="D862"/>
      <c r="E862"/>
      <c r="F862"/>
      <c r="G862"/>
      <c r="H862"/>
      <c r="I862"/>
    </row>
    <row r="863" spans="1:9" s="5" customFormat="1" ht="12" customHeight="1" x14ac:dyDescent="0.2">
      <c r="A863"/>
      <c r="B863"/>
      <c r="C863"/>
      <c r="D863"/>
      <c r="E863"/>
      <c r="F863"/>
      <c r="G863"/>
      <c r="H863"/>
      <c r="I863"/>
    </row>
    <row r="864" spans="1:9" s="5" customFormat="1" ht="12" customHeight="1" x14ac:dyDescent="0.2">
      <c r="A864"/>
      <c r="B864"/>
      <c r="C864"/>
      <c r="D864"/>
      <c r="E864"/>
      <c r="F864"/>
      <c r="G864"/>
      <c r="H864"/>
      <c r="I864"/>
    </row>
    <row r="865" spans="1:9" s="5" customFormat="1" ht="12" customHeight="1" x14ac:dyDescent="0.2">
      <c r="A865"/>
      <c r="B865"/>
      <c r="C865"/>
      <c r="D865"/>
      <c r="E865"/>
      <c r="F865"/>
      <c r="G865"/>
      <c r="H865"/>
      <c r="I865"/>
    </row>
    <row r="866" spans="1:9" s="5" customFormat="1" ht="12" customHeight="1" x14ac:dyDescent="0.2">
      <c r="A866"/>
      <c r="B866"/>
      <c r="C866"/>
      <c r="D866"/>
      <c r="E866"/>
      <c r="F866"/>
      <c r="G866"/>
      <c r="H866"/>
      <c r="I866"/>
    </row>
    <row r="867" spans="1:9" s="5" customFormat="1" ht="12" customHeight="1" x14ac:dyDescent="0.2">
      <c r="A867"/>
      <c r="B867"/>
      <c r="C867"/>
      <c r="D867"/>
      <c r="E867"/>
      <c r="F867"/>
      <c r="G867"/>
      <c r="H867"/>
      <c r="I867"/>
    </row>
    <row r="868" spans="1:9" s="5" customFormat="1" ht="12" customHeight="1" x14ac:dyDescent="0.2">
      <c r="A868"/>
      <c r="B868"/>
      <c r="C868"/>
      <c r="D868"/>
      <c r="E868"/>
      <c r="F868"/>
      <c r="G868"/>
      <c r="H868"/>
      <c r="I868"/>
    </row>
    <row r="869" spans="1:9" s="5" customFormat="1" ht="12" customHeight="1" x14ac:dyDescent="0.2">
      <c r="A869"/>
      <c r="B869"/>
      <c r="C869"/>
      <c r="D869"/>
      <c r="E869"/>
      <c r="F869"/>
      <c r="G869"/>
      <c r="H869"/>
      <c r="I869"/>
    </row>
    <row r="870" spans="1:9" s="5" customFormat="1" ht="12" customHeight="1" x14ac:dyDescent="0.2">
      <c r="A870"/>
      <c r="B870"/>
      <c r="C870"/>
      <c r="D870"/>
      <c r="E870"/>
      <c r="F870"/>
      <c r="G870"/>
      <c r="H870"/>
      <c r="I870"/>
    </row>
    <row r="871" spans="1:9" s="5" customFormat="1" ht="12" customHeight="1" x14ac:dyDescent="0.2">
      <c r="A871"/>
      <c r="B871"/>
      <c r="C871"/>
      <c r="D871"/>
      <c r="E871"/>
      <c r="F871"/>
      <c r="G871"/>
      <c r="H871"/>
      <c r="I871"/>
    </row>
    <row r="872" spans="1:9" s="5" customFormat="1" ht="12" customHeight="1" x14ac:dyDescent="0.2">
      <c r="A872"/>
      <c r="B872"/>
      <c r="C872"/>
      <c r="D872"/>
      <c r="E872"/>
      <c r="F872"/>
      <c r="G872"/>
      <c r="H872"/>
      <c r="I872"/>
    </row>
    <row r="873" spans="1:9" s="5" customFormat="1" ht="12" customHeight="1" x14ac:dyDescent="0.2">
      <c r="A873"/>
      <c r="B873"/>
      <c r="C873"/>
      <c r="D873"/>
      <c r="E873"/>
      <c r="F873"/>
      <c r="G873"/>
      <c r="H873"/>
      <c r="I873"/>
    </row>
    <row r="874" spans="1:9" s="5" customFormat="1" ht="12" customHeight="1" x14ac:dyDescent="0.2">
      <c r="A874"/>
      <c r="B874"/>
      <c r="C874"/>
      <c r="D874"/>
      <c r="E874"/>
      <c r="F874"/>
      <c r="G874"/>
      <c r="H874"/>
      <c r="I874"/>
    </row>
    <row r="875" spans="1:9" s="5" customFormat="1" ht="12" customHeight="1" x14ac:dyDescent="0.2">
      <c r="A875"/>
      <c r="B875"/>
      <c r="C875"/>
      <c r="D875"/>
      <c r="E875"/>
      <c r="F875"/>
      <c r="G875"/>
      <c r="H875"/>
      <c r="I875"/>
    </row>
    <row r="876" spans="1:9" s="5" customFormat="1" ht="12" customHeight="1" x14ac:dyDescent="0.2">
      <c r="A876"/>
      <c r="B876"/>
      <c r="C876"/>
      <c r="D876"/>
      <c r="E876"/>
      <c r="F876"/>
      <c r="G876"/>
      <c r="H876"/>
      <c r="I876"/>
    </row>
    <row r="877" spans="1:9" s="5" customFormat="1" ht="12" customHeight="1" x14ac:dyDescent="0.2">
      <c r="A877"/>
      <c r="B877"/>
      <c r="C877"/>
      <c r="D877"/>
      <c r="E877"/>
      <c r="F877"/>
      <c r="G877"/>
      <c r="H877"/>
      <c r="I877"/>
    </row>
    <row r="878" spans="1:9" s="5" customFormat="1" ht="12" customHeight="1" x14ac:dyDescent="0.2">
      <c r="A878"/>
      <c r="B878"/>
      <c r="C878"/>
      <c r="D878"/>
      <c r="E878"/>
      <c r="F878"/>
      <c r="G878"/>
      <c r="H878"/>
      <c r="I878"/>
    </row>
    <row r="879" spans="1:9" s="5" customFormat="1" ht="12" customHeight="1" x14ac:dyDescent="0.2">
      <c r="A879"/>
      <c r="B879"/>
      <c r="C879"/>
      <c r="D879"/>
      <c r="E879"/>
      <c r="F879"/>
      <c r="G879"/>
      <c r="H879"/>
      <c r="I879"/>
    </row>
    <row r="880" spans="1:9" s="5" customFormat="1" ht="12" customHeight="1" x14ac:dyDescent="0.2">
      <c r="A880"/>
      <c r="B880"/>
      <c r="C880"/>
      <c r="D880"/>
      <c r="E880"/>
      <c r="F880"/>
      <c r="G880"/>
      <c r="H880"/>
      <c r="I880"/>
    </row>
    <row r="881" spans="1:9" s="5" customFormat="1" ht="12" customHeight="1" x14ac:dyDescent="0.2">
      <c r="A881"/>
      <c r="B881"/>
      <c r="C881"/>
      <c r="D881"/>
      <c r="E881"/>
      <c r="F881"/>
      <c r="G881"/>
      <c r="H881"/>
      <c r="I881"/>
    </row>
    <row r="882" spans="1:9" s="5" customFormat="1" ht="12" customHeight="1" x14ac:dyDescent="0.2">
      <c r="A882"/>
      <c r="B882"/>
      <c r="C882"/>
      <c r="D882"/>
      <c r="E882"/>
      <c r="F882"/>
      <c r="G882"/>
      <c r="H882"/>
      <c r="I882"/>
    </row>
    <row r="883" spans="1:9" s="5" customFormat="1" ht="12" customHeight="1" x14ac:dyDescent="0.2">
      <c r="A883"/>
      <c r="B883"/>
      <c r="C883"/>
      <c r="D883"/>
      <c r="E883"/>
      <c r="F883"/>
      <c r="G883"/>
      <c r="H883"/>
      <c r="I883"/>
    </row>
    <row r="884" spans="1:9" s="5" customFormat="1" ht="12" customHeight="1" x14ac:dyDescent="0.2">
      <c r="A884"/>
      <c r="B884"/>
      <c r="C884"/>
      <c r="D884"/>
      <c r="E884"/>
      <c r="F884"/>
      <c r="G884"/>
      <c r="H884"/>
      <c r="I884"/>
    </row>
    <row r="885" spans="1:9" s="5" customFormat="1" ht="12" customHeight="1" x14ac:dyDescent="0.2">
      <c r="A885"/>
      <c r="B885"/>
      <c r="C885"/>
      <c r="D885"/>
      <c r="E885"/>
      <c r="F885"/>
      <c r="G885"/>
      <c r="H885"/>
      <c r="I885"/>
    </row>
    <row r="886" spans="1:9" s="5" customFormat="1" ht="12" customHeight="1" x14ac:dyDescent="0.2">
      <c r="A886"/>
      <c r="B886"/>
      <c r="C886"/>
      <c r="D886"/>
      <c r="E886"/>
      <c r="F886"/>
      <c r="G886"/>
      <c r="H886"/>
      <c r="I886"/>
    </row>
    <row r="887" spans="1:9" s="5" customFormat="1" ht="12" customHeight="1" x14ac:dyDescent="0.2">
      <c r="A887"/>
      <c r="B887"/>
      <c r="C887"/>
      <c r="D887"/>
      <c r="E887"/>
      <c r="F887"/>
      <c r="G887"/>
      <c r="H887"/>
      <c r="I887"/>
    </row>
    <row r="888" spans="1:9" s="5" customFormat="1" ht="12" customHeight="1" x14ac:dyDescent="0.2">
      <c r="A888"/>
      <c r="B888"/>
      <c r="C888"/>
      <c r="D888"/>
      <c r="E888"/>
      <c r="F888"/>
      <c r="G888"/>
      <c r="H888"/>
      <c r="I888"/>
    </row>
    <row r="889" spans="1:9" s="5" customFormat="1" ht="12" customHeight="1" x14ac:dyDescent="0.2">
      <c r="A889"/>
      <c r="B889"/>
      <c r="C889"/>
      <c r="D889"/>
      <c r="E889"/>
      <c r="F889"/>
      <c r="G889"/>
      <c r="H889"/>
      <c r="I889"/>
    </row>
    <row r="890" spans="1:9" s="5" customFormat="1" ht="12" customHeight="1" x14ac:dyDescent="0.2">
      <c r="A890"/>
      <c r="B890"/>
      <c r="C890"/>
      <c r="D890"/>
      <c r="E890"/>
      <c r="F890"/>
      <c r="G890"/>
      <c r="H890"/>
      <c r="I890"/>
    </row>
    <row r="891" spans="1:9" s="5" customFormat="1" ht="12" customHeight="1" x14ac:dyDescent="0.2">
      <c r="A891"/>
      <c r="B891"/>
      <c r="C891"/>
      <c r="D891"/>
      <c r="E891"/>
      <c r="F891"/>
      <c r="G891"/>
      <c r="H891"/>
      <c r="I891"/>
    </row>
    <row r="892" spans="1:9" s="5" customFormat="1" ht="12" customHeight="1" x14ac:dyDescent="0.2">
      <c r="A892"/>
      <c r="B892"/>
      <c r="C892"/>
      <c r="D892"/>
      <c r="E892"/>
      <c r="F892"/>
      <c r="G892"/>
      <c r="H892"/>
      <c r="I892"/>
    </row>
    <row r="893" spans="1:9" s="5" customFormat="1" ht="12" customHeight="1" x14ac:dyDescent="0.2">
      <c r="A893"/>
      <c r="B893"/>
      <c r="C893"/>
      <c r="D893"/>
      <c r="E893"/>
      <c r="F893"/>
      <c r="G893"/>
      <c r="H893"/>
      <c r="I893"/>
    </row>
    <row r="894" spans="1:9" s="5" customFormat="1" ht="12" customHeight="1" x14ac:dyDescent="0.2">
      <c r="A894"/>
      <c r="B894"/>
      <c r="C894"/>
      <c r="D894"/>
      <c r="E894"/>
      <c r="F894"/>
      <c r="G894"/>
      <c r="H894"/>
      <c r="I894"/>
    </row>
    <row r="895" spans="1:9" s="5" customFormat="1" ht="12" customHeight="1" x14ac:dyDescent="0.2">
      <c r="A895"/>
      <c r="B895"/>
      <c r="C895"/>
      <c r="D895"/>
      <c r="E895"/>
      <c r="F895"/>
      <c r="G895"/>
      <c r="H895"/>
      <c r="I895"/>
    </row>
    <row r="896" spans="1:9" s="5" customFormat="1" ht="12" customHeight="1" x14ac:dyDescent="0.2">
      <c r="A896"/>
      <c r="B896"/>
      <c r="C896"/>
      <c r="D896"/>
      <c r="E896"/>
      <c r="F896"/>
      <c r="G896"/>
      <c r="H896"/>
      <c r="I896"/>
    </row>
    <row r="897" spans="1:9" s="5" customFormat="1" ht="12" customHeight="1" x14ac:dyDescent="0.2">
      <c r="A897"/>
      <c r="B897"/>
      <c r="C897"/>
      <c r="D897"/>
      <c r="E897"/>
      <c r="F897"/>
      <c r="G897"/>
      <c r="H897"/>
      <c r="I897"/>
    </row>
    <row r="898" spans="1:9" s="5" customFormat="1" ht="12" customHeight="1" x14ac:dyDescent="0.2">
      <c r="A898"/>
      <c r="B898"/>
      <c r="C898"/>
      <c r="D898"/>
      <c r="E898"/>
      <c r="F898"/>
      <c r="G898"/>
      <c r="H898"/>
      <c r="I898"/>
    </row>
    <row r="899" spans="1:9" s="5" customFormat="1" ht="12" customHeight="1" x14ac:dyDescent="0.2">
      <c r="A899"/>
      <c r="B899"/>
      <c r="C899"/>
      <c r="D899"/>
      <c r="E899"/>
      <c r="F899"/>
      <c r="G899"/>
      <c r="H899"/>
      <c r="I899"/>
    </row>
    <row r="900" spans="1:9" s="5" customFormat="1" ht="12" customHeight="1" x14ac:dyDescent="0.2">
      <c r="A900"/>
      <c r="B900"/>
      <c r="C900"/>
      <c r="D900"/>
      <c r="E900"/>
      <c r="F900"/>
      <c r="G900"/>
      <c r="H900"/>
      <c r="I900"/>
    </row>
    <row r="901" spans="1:9" s="5" customFormat="1" ht="12" customHeight="1" x14ac:dyDescent="0.2">
      <c r="A901"/>
      <c r="B901"/>
      <c r="C901"/>
      <c r="D901"/>
      <c r="E901"/>
      <c r="F901"/>
      <c r="G901"/>
      <c r="H901"/>
      <c r="I901"/>
    </row>
    <row r="902" spans="1:9" s="5" customFormat="1" ht="12" customHeight="1" x14ac:dyDescent="0.2">
      <c r="A902"/>
      <c r="B902"/>
      <c r="C902"/>
      <c r="D902"/>
      <c r="E902"/>
      <c r="F902"/>
      <c r="G902"/>
      <c r="H902"/>
      <c r="I902"/>
    </row>
    <row r="903" spans="1:9" s="5" customFormat="1" ht="12" customHeight="1" x14ac:dyDescent="0.2">
      <c r="A903"/>
      <c r="B903"/>
      <c r="C903"/>
      <c r="D903"/>
      <c r="E903"/>
      <c r="F903"/>
      <c r="G903"/>
      <c r="H903"/>
      <c r="I903"/>
    </row>
    <row r="904" spans="1:9" s="5" customFormat="1" ht="12" customHeight="1" x14ac:dyDescent="0.2">
      <c r="A904"/>
      <c r="B904"/>
      <c r="C904"/>
      <c r="D904"/>
      <c r="E904"/>
      <c r="F904"/>
      <c r="G904"/>
      <c r="H904"/>
      <c r="I904"/>
    </row>
    <row r="905" spans="1:9" s="5" customFormat="1" ht="12" customHeight="1" x14ac:dyDescent="0.2">
      <c r="A905"/>
      <c r="B905"/>
      <c r="C905"/>
      <c r="D905"/>
      <c r="E905"/>
      <c r="F905"/>
      <c r="G905"/>
      <c r="H905"/>
      <c r="I905"/>
    </row>
    <row r="906" spans="1:9" s="5" customFormat="1" ht="12" customHeight="1" x14ac:dyDescent="0.2">
      <c r="A906"/>
      <c r="B906"/>
      <c r="C906"/>
      <c r="D906"/>
      <c r="E906"/>
      <c r="F906"/>
      <c r="G906"/>
      <c r="H906"/>
      <c r="I906"/>
    </row>
    <row r="907" spans="1:9" s="5" customFormat="1" ht="12" customHeight="1" x14ac:dyDescent="0.2">
      <c r="A907"/>
      <c r="B907"/>
      <c r="C907"/>
      <c r="D907"/>
      <c r="E907"/>
      <c r="F907"/>
      <c r="G907"/>
      <c r="H907"/>
      <c r="I907"/>
    </row>
    <row r="908" spans="1:9" s="5" customFormat="1" ht="12" customHeight="1" x14ac:dyDescent="0.2">
      <c r="A908"/>
      <c r="B908"/>
      <c r="C908"/>
      <c r="D908"/>
      <c r="E908"/>
      <c r="F908"/>
      <c r="G908"/>
      <c r="H908"/>
      <c r="I908"/>
    </row>
    <row r="909" spans="1:9" s="5" customFormat="1" ht="12" customHeight="1" x14ac:dyDescent="0.2">
      <c r="A909"/>
      <c r="B909"/>
      <c r="C909"/>
      <c r="D909"/>
      <c r="E909"/>
      <c r="F909"/>
      <c r="G909"/>
      <c r="H909"/>
      <c r="I909"/>
    </row>
    <row r="910" spans="1:9" s="5" customFormat="1" ht="12" customHeight="1" x14ac:dyDescent="0.2">
      <c r="A910"/>
      <c r="B910"/>
      <c r="C910"/>
      <c r="D910"/>
      <c r="E910"/>
      <c r="F910"/>
      <c r="G910"/>
      <c r="H910"/>
      <c r="I910"/>
    </row>
    <row r="911" spans="1:9" s="5" customFormat="1" ht="12" customHeight="1" x14ac:dyDescent="0.2">
      <c r="A911"/>
      <c r="B911"/>
      <c r="C911"/>
      <c r="D911"/>
      <c r="E911"/>
      <c r="F911"/>
      <c r="G911"/>
      <c r="H911"/>
      <c r="I911"/>
    </row>
    <row r="912" spans="1:9" s="5" customFormat="1" ht="12" customHeight="1" x14ac:dyDescent="0.2">
      <c r="A912"/>
      <c r="B912"/>
      <c r="C912"/>
      <c r="D912"/>
      <c r="E912"/>
      <c r="F912"/>
      <c r="G912"/>
      <c r="H912"/>
      <c r="I912"/>
    </row>
    <row r="913" spans="1:9" s="5" customFormat="1" ht="12" customHeight="1" x14ac:dyDescent="0.2">
      <c r="A913"/>
      <c r="B913"/>
      <c r="C913"/>
      <c r="D913"/>
      <c r="E913"/>
      <c r="F913"/>
      <c r="G913"/>
      <c r="H913"/>
      <c r="I913"/>
    </row>
    <row r="914" spans="1:9" s="5" customFormat="1" ht="12" customHeight="1" x14ac:dyDescent="0.2">
      <c r="A914"/>
      <c r="B914"/>
      <c r="C914"/>
      <c r="D914"/>
      <c r="E914"/>
      <c r="F914"/>
      <c r="G914"/>
      <c r="H914"/>
      <c r="I914"/>
    </row>
    <row r="915" spans="1:9" s="5" customFormat="1" ht="12" customHeight="1" x14ac:dyDescent="0.2">
      <c r="A915"/>
      <c r="B915"/>
      <c r="C915"/>
      <c r="D915"/>
      <c r="E915"/>
      <c r="F915"/>
      <c r="G915"/>
      <c r="H915"/>
      <c r="I915"/>
    </row>
    <row r="916" spans="1:9" s="5" customFormat="1" ht="12" customHeight="1" x14ac:dyDescent="0.2">
      <c r="A916"/>
      <c r="B916"/>
      <c r="C916"/>
      <c r="D916"/>
      <c r="E916"/>
      <c r="F916"/>
      <c r="G916"/>
      <c r="H916"/>
      <c r="I916"/>
    </row>
    <row r="917" spans="1:9" s="5" customFormat="1" ht="12" customHeight="1" x14ac:dyDescent="0.2">
      <c r="A917"/>
      <c r="B917"/>
      <c r="C917"/>
      <c r="D917"/>
      <c r="E917"/>
      <c r="F917"/>
      <c r="G917"/>
      <c r="H917"/>
      <c r="I917"/>
    </row>
    <row r="918" spans="1:9" s="5" customFormat="1" ht="12" customHeight="1" x14ac:dyDescent="0.2">
      <c r="A918"/>
      <c r="B918"/>
      <c r="C918"/>
      <c r="D918"/>
      <c r="E918"/>
      <c r="F918"/>
      <c r="G918"/>
      <c r="H918"/>
      <c r="I918"/>
    </row>
    <row r="919" spans="1:9" s="5" customFormat="1" ht="12" customHeight="1" x14ac:dyDescent="0.2">
      <c r="A919"/>
      <c r="B919"/>
      <c r="C919"/>
      <c r="D919"/>
      <c r="E919"/>
      <c r="F919"/>
      <c r="G919"/>
      <c r="H919"/>
      <c r="I919"/>
    </row>
    <row r="920" spans="1:9" s="5" customFormat="1" ht="12" customHeight="1" x14ac:dyDescent="0.2">
      <c r="A920"/>
      <c r="B920"/>
      <c r="C920"/>
      <c r="D920"/>
      <c r="E920"/>
      <c r="F920"/>
      <c r="G920"/>
      <c r="H920"/>
      <c r="I920"/>
    </row>
    <row r="921" spans="1:9" s="5" customFormat="1" ht="12" customHeight="1" x14ac:dyDescent="0.2">
      <c r="A921"/>
      <c r="B921"/>
      <c r="C921"/>
      <c r="D921"/>
      <c r="E921"/>
      <c r="F921"/>
      <c r="G921"/>
      <c r="H921"/>
      <c r="I921"/>
    </row>
    <row r="922" spans="1:9" s="5" customFormat="1" ht="12" customHeight="1" x14ac:dyDescent="0.2">
      <c r="A922"/>
      <c r="B922"/>
      <c r="C922"/>
      <c r="D922"/>
      <c r="E922"/>
      <c r="F922"/>
      <c r="G922"/>
      <c r="H922"/>
      <c r="I922"/>
    </row>
    <row r="923" spans="1:9" s="5" customFormat="1" ht="12" customHeight="1" x14ac:dyDescent="0.2">
      <c r="A923"/>
      <c r="B923"/>
      <c r="C923"/>
      <c r="D923"/>
      <c r="E923"/>
      <c r="F923"/>
      <c r="G923"/>
      <c r="H923"/>
      <c r="I923"/>
    </row>
    <row r="924" spans="1:9" s="5" customFormat="1" ht="12" customHeight="1" x14ac:dyDescent="0.2">
      <c r="A924"/>
      <c r="B924"/>
      <c r="C924"/>
      <c r="D924"/>
      <c r="E924"/>
      <c r="F924"/>
      <c r="G924"/>
      <c r="H924"/>
      <c r="I924"/>
    </row>
    <row r="925" spans="1:9" s="5" customFormat="1" ht="12" customHeight="1" x14ac:dyDescent="0.2">
      <c r="A925"/>
      <c r="B925"/>
      <c r="C925"/>
      <c r="D925"/>
      <c r="E925"/>
      <c r="F925"/>
      <c r="G925"/>
      <c r="H925"/>
      <c r="I925"/>
    </row>
    <row r="926" spans="1:9" s="5" customFormat="1" ht="12" customHeight="1" x14ac:dyDescent="0.2">
      <c r="A926"/>
      <c r="B926"/>
      <c r="C926"/>
      <c r="D926"/>
      <c r="E926"/>
      <c r="F926"/>
      <c r="G926"/>
      <c r="H926"/>
      <c r="I926"/>
    </row>
    <row r="927" spans="1:9" s="5" customFormat="1" ht="12" customHeight="1" x14ac:dyDescent="0.2">
      <c r="A927"/>
      <c r="B927"/>
      <c r="C927"/>
      <c r="D927"/>
      <c r="E927"/>
      <c r="F927"/>
      <c r="G927"/>
      <c r="H927"/>
      <c r="I927"/>
    </row>
    <row r="928" spans="1:9" s="5" customFormat="1" ht="12" customHeight="1" x14ac:dyDescent="0.2">
      <c r="A928"/>
      <c r="B928"/>
      <c r="C928"/>
      <c r="D928"/>
      <c r="E928"/>
      <c r="F928"/>
      <c r="G928"/>
      <c r="H928"/>
      <c r="I928"/>
    </row>
    <row r="929" spans="1:9" s="5" customFormat="1" ht="12" customHeight="1" x14ac:dyDescent="0.2">
      <c r="A929"/>
      <c r="B929"/>
      <c r="C929"/>
      <c r="D929"/>
      <c r="E929"/>
      <c r="F929"/>
      <c r="G929"/>
      <c r="H929"/>
      <c r="I929"/>
    </row>
    <row r="930" spans="1:9" s="5" customFormat="1" ht="12" customHeight="1" x14ac:dyDescent="0.2">
      <c r="A930"/>
      <c r="B930"/>
      <c r="C930"/>
      <c r="D930"/>
      <c r="E930"/>
      <c r="F930"/>
      <c r="G930"/>
      <c r="H930"/>
      <c r="I930"/>
    </row>
    <row r="931" spans="1:9" s="5" customFormat="1" ht="12" customHeight="1" x14ac:dyDescent="0.2">
      <c r="A931"/>
      <c r="B931"/>
      <c r="C931"/>
      <c r="D931"/>
      <c r="E931"/>
      <c r="F931"/>
      <c r="G931"/>
      <c r="H931"/>
      <c r="I931"/>
    </row>
    <row r="932" spans="1:9" s="5" customFormat="1" ht="12" customHeight="1" x14ac:dyDescent="0.2">
      <c r="A932"/>
      <c r="B932"/>
      <c r="C932"/>
      <c r="D932"/>
      <c r="E932"/>
      <c r="F932"/>
      <c r="G932"/>
      <c r="H932"/>
      <c r="I932"/>
    </row>
    <row r="933" spans="1:9" s="5" customFormat="1" ht="12" customHeight="1" x14ac:dyDescent="0.2">
      <c r="A933"/>
      <c r="B933"/>
      <c r="C933"/>
      <c r="D933"/>
      <c r="E933"/>
      <c r="F933"/>
      <c r="G933"/>
      <c r="H933"/>
      <c r="I933"/>
    </row>
    <row r="934" spans="1:9" s="5" customFormat="1" ht="12" customHeight="1" x14ac:dyDescent="0.2">
      <c r="A934"/>
      <c r="B934"/>
      <c r="C934"/>
      <c r="D934"/>
      <c r="E934"/>
      <c r="F934"/>
      <c r="G934"/>
      <c r="H934"/>
      <c r="I934"/>
    </row>
    <row r="935" spans="1:9" s="5" customFormat="1" ht="12" customHeight="1" x14ac:dyDescent="0.2">
      <c r="A935"/>
      <c r="B935"/>
      <c r="C935"/>
      <c r="D935"/>
      <c r="E935"/>
      <c r="F935"/>
      <c r="G935"/>
      <c r="H935"/>
      <c r="I935"/>
    </row>
    <row r="936" spans="1:9" s="5" customFormat="1" ht="12" customHeight="1" x14ac:dyDescent="0.2">
      <c r="A936"/>
      <c r="B936"/>
      <c r="C936"/>
      <c r="D936"/>
      <c r="E936"/>
      <c r="F936"/>
      <c r="G936"/>
      <c r="H936"/>
      <c r="I936"/>
    </row>
    <row r="937" spans="1:9" s="5" customFormat="1" ht="12" customHeight="1" x14ac:dyDescent="0.2">
      <c r="A937"/>
      <c r="B937"/>
      <c r="C937"/>
      <c r="D937"/>
      <c r="E937"/>
      <c r="F937"/>
      <c r="G937"/>
      <c r="H937"/>
      <c r="I937"/>
    </row>
    <row r="938" spans="1:9" s="5" customFormat="1" ht="12" customHeight="1" x14ac:dyDescent="0.2">
      <c r="A938"/>
      <c r="B938"/>
      <c r="C938"/>
      <c r="D938"/>
      <c r="E938"/>
      <c r="F938"/>
      <c r="G938"/>
      <c r="H938"/>
      <c r="I938"/>
    </row>
    <row r="939" spans="1:9" s="5" customFormat="1" ht="12" customHeight="1" x14ac:dyDescent="0.2">
      <c r="A939"/>
      <c r="B939"/>
      <c r="C939"/>
      <c r="D939"/>
      <c r="E939"/>
      <c r="F939"/>
      <c r="G939"/>
      <c r="H939"/>
      <c r="I939"/>
    </row>
    <row r="940" spans="1:9" s="5" customFormat="1" ht="12" customHeight="1" x14ac:dyDescent="0.2">
      <c r="A940"/>
      <c r="B940"/>
      <c r="C940"/>
      <c r="D940"/>
      <c r="E940"/>
      <c r="F940"/>
      <c r="G940"/>
      <c r="H940"/>
      <c r="I940"/>
    </row>
    <row r="941" spans="1:9" s="5" customFormat="1" ht="12" customHeight="1" x14ac:dyDescent="0.2">
      <c r="A941"/>
      <c r="B941"/>
      <c r="C941"/>
      <c r="D941"/>
      <c r="E941"/>
      <c r="F941"/>
      <c r="G941"/>
      <c r="H941"/>
      <c r="I941"/>
    </row>
    <row r="942" spans="1:9" s="5" customFormat="1" ht="12" customHeight="1" x14ac:dyDescent="0.2">
      <c r="A942"/>
      <c r="B942"/>
      <c r="C942"/>
      <c r="D942"/>
      <c r="E942"/>
      <c r="F942"/>
      <c r="G942"/>
      <c r="H942"/>
      <c r="I942"/>
    </row>
    <row r="943" spans="1:9" s="5" customFormat="1" ht="12" customHeight="1" x14ac:dyDescent="0.2">
      <c r="A943"/>
      <c r="B943"/>
      <c r="C943"/>
      <c r="D943"/>
      <c r="E943"/>
      <c r="F943"/>
      <c r="G943"/>
      <c r="H943"/>
      <c r="I943"/>
    </row>
    <row r="944" spans="1:9" s="5" customFormat="1" ht="12" customHeight="1" x14ac:dyDescent="0.2">
      <c r="A944"/>
      <c r="B944"/>
      <c r="C944"/>
      <c r="D944"/>
      <c r="E944"/>
      <c r="F944"/>
      <c r="G944"/>
      <c r="H944"/>
      <c r="I944"/>
    </row>
    <row r="945" spans="1:9" s="5" customFormat="1" ht="12" customHeight="1" x14ac:dyDescent="0.2">
      <c r="A945"/>
      <c r="B945"/>
      <c r="C945"/>
      <c r="D945"/>
      <c r="E945"/>
      <c r="F945"/>
      <c r="G945"/>
      <c r="H945"/>
      <c r="I945"/>
    </row>
    <row r="946" spans="1:9" s="5" customFormat="1" ht="12" customHeight="1" x14ac:dyDescent="0.2">
      <c r="A946"/>
      <c r="B946"/>
      <c r="C946"/>
      <c r="D946"/>
      <c r="E946"/>
      <c r="F946"/>
      <c r="G946"/>
      <c r="H946"/>
      <c r="I946"/>
    </row>
    <row r="947" spans="1:9" s="5" customFormat="1" ht="12" customHeight="1" x14ac:dyDescent="0.2">
      <c r="A947"/>
      <c r="B947"/>
      <c r="C947"/>
      <c r="D947"/>
      <c r="E947"/>
      <c r="F947"/>
      <c r="G947"/>
      <c r="H947"/>
      <c r="I947"/>
    </row>
    <row r="948" spans="1:9" s="5" customFormat="1" ht="12" customHeight="1" x14ac:dyDescent="0.2">
      <c r="A948"/>
      <c r="B948"/>
      <c r="C948"/>
      <c r="D948"/>
      <c r="E948"/>
      <c r="F948"/>
      <c r="G948"/>
      <c r="H948"/>
      <c r="I948"/>
    </row>
    <row r="949" spans="1:9" s="5" customFormat="1" ht="12" customHeight="1" x14ac:dyDescent="0.2">
      <c r="A949"/>
      <c r="B949"/>
      <c r="C949"/>
      <c r="D949"/>
      <c r="E949"/>
      <c r="F949"/>
      <c r="G949"/>
      <c r="H949"/>
      <c r="I949"/>
    </row>
    <row r="950" spans="1:9" s="5" customFormat="1" ht="12" customHeight="1" x14ac:dyDescent="0.2">
      <c r="A950"/>
      <c r="B950"/>
      <c r="C950"/>
      <c r="D950"/>
      <c r="E950"/>
      <c r="F950"/>
      <c r="G950"/>
      <c r="H950"/>
      <c r="I950"/>
    </row>
    <row r="951" spans="1:9" s="5" customFormat="1" ht="12" customHeight="1" x14ac:dyDescent="0.2">
      <c r="A951"/>
      <c r="B951"/>
      <c r="C951"/>
      <c r="D951"/>
      <c r="E951"/>
      <c r="F951"/>
      <c r="G951"/>
      <c r="H951"/>
      <c r="I951"/>
    </row>
    <row r="952" spans="1:9" s="5" customFormat="1" ht="12" customHeight="1" x14ac:dyDescent="0.2">
      <c r="A952"/>
      <c r="B952"/>
      <c r="C952"/>
      <c r="D952"/>
      <c r="E952"/>
      <c r="F952"/>
      <c r="G952"/>
      <c r="H952"/>
      <c r="I952"/>
    </row>
    <row r="953" spans="1:9" s="5" customFormat="1" ht="12" customHeight="1" x14ac:dyDescent="0.2">
      <c r="A953"/>
      <c r="B953"/>
      <c r="C953"/>
      <c r="D953"/>
      <c r="E953"/>
      <c r="F953"/>
      <c r="G953"/>
      <c r="H953"/>
      <c r="I953"/>
    </row>
    <row r="954" spans="1:9" s="5" customFormat="1" ht="12" customHeight="1" x14ac:dyDescent="0.2">
      <c r="A954"/>
      <c r="B954"/>
      <c r="C954"/>
      <c r="D954"/>
      <c r="E954"/>
      <c r="F954"/>
      <c r="G954"/>
      <c r="H954"/>
      <c r="I954"/>
    </row>
    <row r="955" spans="1:9" s="5" customFormat="1" ht="12" customHeight="1" x14ac:dyDescent="0.2">
      <c r="A955"/>
      <c r="B955"/>
      <c r="C955"/>
      <c r="D955"/>
      <c r="E955"/>
      <c r="F955"/>
      <c r="G955"/>
      <c r="H955"/>
      <c r="I955"/>
    </row>
    <row r="956" spans="1:9" s="5" customFormat="1" ht="12" customHeight="1" x14ac:dyDescent="0.2">
      <c r="A956"/>
      <c r="B956"/>
      <c r="C956"/>
      <c r="D956"/>
      <c r="E956"/>
      <c r="F956"/>
      <c r="G956"/>
      <c r="H956"/>
      <c r="I956"/>
    </row>
    <row r="957" spans="1:9" s="5" customFormat="1" ht="12" customHeight="1" x14ac:dyDescent="0.2">
      <c r="A957"/>
      <c r="B957"/>
      <c r="C957"/>
      <c r="D957"/>
      <c r="E957"/>
      <c r="F957"/>
      <c r="G957"/>
      <c r="H957"/>
      <c r="I957"/>
    </row>
    <row r="958" spans="1:9" s="5" customFormat="1" ht="12" customHeight="1" x14ac:dyDescent="0.2">
      <c r="A958"/>
      <c r="B958"/>
      <c r="C958"/>
      <c r="D958"/>
      <c r="E958"/>
      <c r="F958"/>
      <c r="G958"/>
      <c r="H958"/>
      <c r="I958"/>
    </row>
    <row r="959" spans="1:9" s="5" customFormat="1" ht="12" customHeight="1" x14ac:dyDescent="0.2">
      <c r="A959"/>
      <c r="B959"/>
      <c r="C959"/>
      <c r="D959"/>
      <c r="E959"/>
      <c r="F959"/>
      <c r="G959"/>
      <c r="H959"/>
      <c r="I959"/>
    </row>
    <row r="960" spans="1:9" s="5" customFormat="1" ht="12" customHeight="1" x14ac:dyDescent="0.2">
      <c r="A960"/>
      <c r="B960"/>
      <c r="C960"/>
      <c r="D960"/>
      <c r="E960"/>
      <c r="F960"/>
      <c r="G960"/>
      <c r="H960"/>
      <c r="I960"/>
    </row>
    <row r="961" spans="1:9" s="5" customFormat="1" ht="12" customHeight="1" x14ac:dyDescent="0.2">
      <c r="A961"/>
      <c r="B961"/>
      <c r="C961"/>
      <c r="D961"/>
      <c r="E961"/>
      <c r="F961"/>
      <c r="G961"/>
      <c r="H961"/>
      <c r="I961"/>
    </row>
    <row r="962" spans="1:9" s="5" customFormat="1" ht="12" customHeight="1" x14ac:dyDescent="0.2">
      <c r="A962"/>
      <c r="B962"/>
      <c r="C962"/>
      <c r="D962"/>
      <c r="E962"/>
      <c r="F962"/>
      <c r="G962"/>
      <c r="H962"/>
      <c r="I962"/>
    </row>
    <row r="963" spans="1:9" s="5" customFormat="1" ht="12" customHeight="1" x14ac:dyDescent="0.2">
      <c r="A963"/>
      <c r="B963"/>
      <c r="C963"/>
      <c r="D963"/>
      <c r="E963"/>
      <c r="F963"/>
      <c r="G963"/>
      <c r="H963"/>
      <c r="I963"/>
    </row>
    <row r="964" spans="1:9" s="5" customFormat="1" ht="12" customHeight="1" x14ac:dyDescent="0.2">
      <c r="A964"/>
      <c r="B964"/>
      <c r="C964"/>
      <c r="D964"/>
      <c r="E964"/>
      <c r="F964"/>
      <c r="G964"/>
      <c r="H964"/>
      <c r="I964"/>
    </row>
    <row r="965" spans="1:9" s="5" customFormat="1" ht="12" customHeight="1" x14ac:dyDescent="0.2">
      <c r="A965"/>
      <c r="B965"/>
      <c r="C965"/>
      <c r="D965"/>
      <c r="E965"/>
      <c r="F965"/>
      <c r="G965"/>
      <c r="H965"/>
      <c r="I965"/>
    </row>
    <row r="966" spans="1:9" s="5" customFormat="1" ht="12" customHeight="1" x14ac:dyDescent="0.2">
      <c r="A966"/>
      <c r="B966"/>
      <c r="C966"/>
      <c r="D966"/>
      <c r="E966"/>
      <c r="F966"/>
      <c r="G966"/>
      <c r="H966"/>
      <c r="I966"/>
    </row>
    <row r="967" spans="1:9" s="5" customFormat="1" ht="12" customHeight="1" x14ac:dyDescent="0.2">
      <c r="A967"/>
      <c r="B967"/>
      <c r="C967"/>
      <c r="D967"/>
      <c r="E967"/>
      <c r="F967"/>
      <c r="G967"/>
      <c r="H967"/>
      <c r="I967"/>
    </row>
    <row r="968" spans="1:9" s="5" customFormat="1" ht="12" customHeight="1" x14ac:dyDescent="0.2">
      <c r="A968"/>
      <c r="B968"/>
      <c r="C968"/>
      <c r="D968"/>
      <c r="E968"/>
      <c r="F968"/>
      <c r="G968"/>
      <c r="H968"/>
      <c r="I968"/>
    </row>
    <row r="969" spans="1:9" s="5" customFormat="1" ht="12" customHeight="1" x14ac:dyDescent="0.2">
      <c r="A969"/>
      <c r="B969"/>
      <c r="C969"/>
      <c r="D969"/>
      <c r="E969"/>
      <c r="F969"/>
      <c r="G969"/>
      <c r="H969"/>
      <c r="I969"/>
    </row>
    <row r="970" spans="1:9" s="5" customFormat="1" ht="12" customHeight="1" x14ac:dyDescent="0.2">
      <c r="A970"/>
      <c r="B970"/>
      <c r="C970"/>
      <c r="D970"/>
      <c r="E970"/>
      <c r="F970"/>
      <c r="G970"/>
      <c r="H970"/>
      <c r="I970"/>
    </row>
    <row r="971" spans="1:9" s="5" customFormat="1" ht="12" customHeight="1" x14ac:dyDescent="0.2">
      <c r="A971"/>
      <c r="B971"/>
      <c r="C971"/>
      <c r="D971"/>
      <c r="E971"/>
      <c r="F971"/>
      <c r="G971"/>
      <c r="H971"/>
      <c r="I971"/>
    </row>
    <row r="972" spans="1:9" s="5" customFormat="1" ht="12" customHeight="1" x14ac:dyDescent="0.2">
      <c r="A972"/>
      <c r="B972"/>
      <c r="C972"/>
      <c r="D972"/>
      <c r="E972"/>
      <c r="F972"/>
      <c r="G972"/>
      <c r="H972"/>
      <c r="I972"/>
    </row>
    <row r="973" spans="1:9" s="5" customFormat="1" ht="12" customHeight="1" x14ac:dyDescent="0.2">
      <c r="A973"/>
      <c r="B973"/>
      <c r="C973"/>
      <c r="D973"/>
      <c r="E973"/>
      <c r="F973"/>
      <c r="G973"/>
      <c r="H973"/>
      <c r="I973"/>
    </row>
    <row r="974" spans="1:9" s="5" customFormat="1" ht="12" customHeight="1" x14ac:dyDescent="0.2">
      <c r="A974"/>
      <c r="B974"/>
      <c r="C974"/>
      <c r="D974"/>
      <c r="E974"/>
      <c r="F974"/>
      <c r="G974"/>
      <c r="H974"/>
      <c r="I974"/>
    </row>
    <row r="975" spans="1:9" s="5" customFormat="1" ht="12" customHeight="1" x14ac:dyDescent="0.2">
      <c r="A975"/>
      <c r="B975"/>
      <c r="C975"/>
      <c r="D975"/>
      <c r="E975"/>
      <c r="F975"/>
      <c r="G975"/>
      <c r="H975"/>
      <c r="I975"/>
    </row>
    <row r="976" spans="1:9" s="5" customFormat="1" ht="12" customHeight="1" x14ac:dyDescent="0.2">
      <c r="A976"/>
      <c r="B976"/>
      <c r="C976"/>
      <c r="D976"/>
      <c r="E976"/>
      <c r="F976"/>
      <c r="G976"/>
      <c r="H976"/>
      <c r="I976"/>
    </row>
    <row r="977" spans="1:9" s="5" customFormat="1" ht="12" customHeight="1" x14ac:dyDescent="0.2">
      <c r="A977"/>
      <c r="B977"/>
      <c r="C977"/>
      <c r="D977"/>
      <c r="E977"/>
      <c r="F977"/>
      <c r="G977"/>
      <c r="H977"/>
      <c r="I977"/>
    </row>
    <row r="978" spans="1:9" s="5" customFormat="1" ht="12" customHeight="1" x14ac:dyDescent="0.2">
      <c r="A978"/>
      <c r="B978"/>
      <c r="C978"/>
      <c r="D978"/>
      <c r="E978"/>
      <c r="F978"/>
      <c r="G978"/>
      <c r="H978"/>
      <c r="I978"/>
    </row>
    <row r="979" spans="1:9" s="5" customFormat="1" ht="12" customHeight="1" x14ac:dyDescent="0.2">
      <c r="A979"/>
      <c r="B979"/>
      <c r="C979"/>
      <c r="D979"/>
      <c r="E979"/>
      <c r="F979"/>
      <c r="G979"/>
      <c r="H979"/>
      <c r="I979"/>
    </row>
    <row r="980" spans="1:9" s="5" customFormat="1" ht="12" customHeight="1" x14ac:dyDescent="0.2">
      <c r="A980"/>
      <c r="B980"/>
      <c r="C980"/>
      <c r="D980"/>
      <c r="E980"/>
      <c r="F980"/>
      <c r="G980"/>
      <c r="H980"/>
      <c r="I980"/>
    </row>
    <row r="981" spans="1:9" s="5" customFormat="1" ht="12" customHeight="1" x14ac:dyDescent="0.2">
      <c r="A981"/>
      <c r="B981"/>
      <c r="C981"/>
      <c r="D981"/>
      <c r="E981"/>
      <c r="F981"/>
      <c r="G981"/>
      <c r="H981"/>
      <c r="I981"/>
    </row>
    <row r="982" spans="1:9" s="5" customFormat="1" ht="12" customHeight="1" x14ac:dyDescent="0.2">
      <c r="A982"/>
      <c r="B982"/>
      <c r="C982"/>
      <c r="D982"/>
      <c r="E982"/>
      <c r="F982"/>
      <c r="G982"/>
      <c r="H982"/>
      <c r="I982"/>
    </row>
    <row r="983" spans="1:9" s="5" customFormat="1" ht="12" customHeight="1" x14ac:dyDescent="0.2">
      <c r="A983"/>
      <c r="B983"/>
      <c r="C983"/>
      <c r="D983"/>
      <c r="E983"/>
      <c r="F983"/>
      <c r="G983"/>
      <c r="H983"/>
      <c r="I983"/>
    </row>
    <row r="984" spans="1:9" s="5" customFormat="1" ht="12" customHeight="1" x14ac:dyDescent="0.2">
      <c r="A984"/>
      <c r="B984"/>
      <c r="C984"/>
      <c r="D984"/>
      <c r="E984"/>
      <c r="F984"/>
      <c r="G984"/>
      <c r="H984"/>
      <c r="I984"/>
    </row>
    <row r="985" spans="1:9" s="5" customFormat="1" ht="12" customHeight="1" x14ac:dyDescent="0.2">
      <c r="A985"/>
      <c r="B985"/>
      <c r="C985"/>
      <c r="D985"/>
      <c r="E985"/>
      <c r="F985"/>
      <c r="G985"/>
      <c r="H985"/>
      <c r="I985"/>
    </row>
    <row r="986" spans="1:9" s="5" customFormat="1" ht="12" customHeight="1" x14ac:dyDescent="0.2">
      <c r="A986"/>
      <c r="B986"/>
      <c r="C986"/>
      <c r="D986"/>
      <c r="E986"/>
      <c r="F986"/>
      <c r="G986"/>
      <c r="H986"/>
      <c r="I986"/>
    </row>
    <row r="987" spans="1:9" s="5" customFormat="1" ht="12" customHeight="1" x14ac:dyDescent="0.2">
      <c r="A987"/>
      <c r="B987"/>
      <c r="C987"/>
      <c r="D987"/>
      <c r="E987"/>
      <c r="F987"/>
      <c r="G987"/>
      <c r="H987"/>
      <c r="I987"/>
    </row>
    <row r="988" spans="1:9" s="5" customFormat="1" ht="12" customHeight="1" x14ac:dyDescent="0.2">
      <c r="A988"/>
      <c r="B988"/>
      <c r="C988"/>
      <c r="D988"/>
      <c r="E988"/>
      <c r="F988"/>
      <c r="G988"/>
      <c r="H988"/>
      <c r="I988"/>
    </row>
    <row r="989" spans="1:9" s="5" customFormat="1" ht="12" customHeight="1" x14ac:dyDescent="0.2">
      <c r="A989"/>
      <c r="B989"/>
      <c r="C989"/>
      <c r="D989"/>
      <c r="E989"/>
      <c r="F989"/>
      <c r="G989"/>
      <c r="H989"/>
      <c r="I989"/>
    </row>
    <row r="990" spans="1:9" s="5" customFormat="1" ht="12" customHeight="1" x14ac:dyDescent="0.2">
      <c r="A990"/>
      <c r="B990"/>
      <c r="C990"/>
      <c r="D990"/>
      <c r="E990"/>
      <c r="F990"/>
      <c r="G990"/>
      <c r="H990"/>
      <c r="I990"/>
    </row>
    <row r="991" spans="1:9" s="5" customFormat="1" ht="12" customHeight="1" x14ac:dyDescent="0.2">
      <c r="A991"/>
      <c r="B991"/>
      <c r="C991"/>
      <c r="D991"/>
      <c r="E991"/>
      <c r="F991"/>
      <c r="G991"/>
      <c r="H991"/>
      <c r="I991"/>
    </row>
    <row r="992" spans="1:9" s="5" customFormat="1" ht="12" customHeight="1" x14ac:dyDescent="0.2">
      <c r="A992"/>
      <c r="B992"/>
      <c r="C992"/>
      <c r="D992"/>
      <c r="E992"/>
      <c r="F992"/>
      <c r="G992"/>
      <c r="H992"/>
      <c r="I992"/>
    </row>
    <row r="993" spans="1:9" s="5" customFormat="1" ht="12" customHeight="1" x14ac:dyDescent="0.2">
      <c r="A993"/>
      <c r="B993"/>
      <c r="C993"/>
      <c r="D993"/>
      <c r="E993"/>
      <c r="F993"/>
      <c r="G993"/>
      <c r="H993"/>
      <c r="I993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H2" sqref="H2"/>
    </sheetView>
  </sheetViews>
  <sheetFormatPr defaultColWidth="11.42578125" defaultRowHeight="12.75" x14ac:dyDescent="0.2"/>
  <cols>
    <col min="1" max="1" width="15.140625" customWidth="1"/>
    <col min="2" max="2" width="8" bestFit="1" customWidth="1"/>
    <col min="3" max="3" width="28.42578125" bestFit="1" customWidth="1"/>
    <col min="4" max="4" width="39.85546875" customWidth="1"/>
    <col min="5" max="13" width="30.85546875" customWidth="1"/>
  </cols>
  <sheetData>
    <row r="1" spans="1:13" s="1" customFormat="1" ht="25.5" x14ac:dyDescent="0.2">
      <c r="A1" s="1" t="s">
        <v>0</v>
      </c>
      <c r="B1" s="1" t="s">
        <v>98</v>
      </c>
      <c r="C1" s="1" t="s">
        <v>1</v>
      </c>
      <c r="D1" s="1" t="s">
        <v>159</v>
      </c>
      <c r="E1" s="1" t="s">
        <v>160</v>
      </c>
      <c r="F1" s="1" t="s">
        <v>161</v>
      </c>
      <c r="G1" s="1" t="s">
        <v>162</v>
      </c>
      <c r="H1" s="1" t="s">
        <v>163</v>
      </c>
      <c r="I1" s="1" t="s">
        <v>164</v>
      </c>
      <c r="J1" s="1" t="s">
        <v>165</v>
      </c>
    </row>
    <row r="2" spans="1:13" x14ac:dyDescent="0.2">
      <c r="A2" s="3" t="s">
        <v>2</v>
      </c>
      <c r="B2" s="6" t="s">
        <v>99</v>
      </c>
      <c r="C2" s="3" t="s">
        <v>3</v>
      </c>
      <c r="D2" s="3">
        <v>73.733000000000004</v>
      </c>
      <c r="E2" s="3">
        <v>76.212000000000003</v>
      </c>
      <c r="F2" s="3">
        <v>78.308000000000007</v>
      </c>
      <c r="G2" s="3">
        <v>80.049000000000007</v>
      </c>
      <c r="H2" s="3">
        <v>81.63</v>
      </c>
      <c r="I2" s="3">
        <v>83.111000000000004</v>
      </c>
      <c r="J2" s="3">
        <v>84.495999999999995</v>
      </c>
      <c r="K2" s="3"/>
      <c r="L2" s="3"/>
      <c r="M2" s="3"/>
    </row>
    <row r="3" spans="1:13" x14ac:dyDescent="0.2">
      <c r="A3" s="3" t="s">
        <v>4</v>
      </c>
      <c r="B3" s="6" t="s">
        <v>100</v>
      </c>
      <c r="C3" s="3" t="s">
        <v>5</v>
      </c>
      <c r="D3" s="3">
        <v>66.825000000000003</v>
      </c>
      <c r="E3" s="3">
        <v>69.86</v>
      </c>
      <c r="F3" s="3">
        <v>72.546000000000006</v>
      </c>
      <c r="G3" s="3">
        <v>74.888999999999996</v>
      </c>
      <c r="H3" s="3">
        <v>76.89</v>
      </c>
      <c r="I3" s="3">
        <v>78.691000000000003</v>
      </c>
      <c r="J3" s="3">
        <v>80.388000000000005</v>
      </c>
      <c r="K3" s="3"/>
      <c r="L3" s="3"/>
      <c r="M3" s="3"/>
    </row>
    <row r="4" spans="1:13" x14ac:dyDescent="0.2">
      <c r="A4" s="3" t="s">
        <v>6</v>
      </c>
      <c r="B4" s="6" t="s">
        <v>101</v>
      </c>
      <c r="C4" s="3" t="s">
        <v>7</v>
      </c>
      <c r="D4" s="3">
        <v>48.414999999999999</v>
      </c>
      <c r="E4" s="3">
        <v>51.241</v>
      </c>
      <c r="F4" s="3">
        <v>54.137999999999998</v>
      </c>
      <c r="G4" s="3">
        <v>57.058999999999997</v>
      </c>
      <c r="H4" s="3">
        <v>59.930999999999997</v>
      </c>
      <c r="I4" s="3">
        <v>62.73</v>
      </c>
      <c r="J4" s="3">
        <v>65.445999999999998</v>
      </c>
      <c r="K4" s="3"/>
      <c r="L4" s="3"/>
      <c r="M4" s="3"/>
    </row>
    <row r="5" spans="1:13" x14ac:dyDescent="0.2">
      <c r="A5" s="3" t="s">
        <v>8</v>
      </c>
      <c r="B5" s="6" t="s">
        <v>102</v>
      </c>
      <c r="C5" s="3" t="s">
        <v>9</v>
      </c>
      <c r="D5" s="3">
        <v>70.876999999999995</v>
      </c>
      <c r="E5" s="3">
        <v>74.093000000000004</v>
      </c>
      <c r="F5" s="3">
        <v>76.822000000000003</v>
      </c>
      <c r="G5" s="3">
        <v>79.102999999999994</v>
      </c>
      <c r="H5" s="3">
        <v>80.975999999999999</v>
      </c>
      <c r="I5" s="3">
        <v>82.504000000000005</v>
      </c>
      <c r="J5" s="3">
        <v>83.905000000000001</v>
      </c>
      <c r="K5" s="3"/>
      <c r="L5" s="3"/>
      <c r="M5" s="3"/>
    </row>
    <row r="6" spans="1:13" x14ac:dyDescent="0.2">
      <c r="A6" t="s">
        <v>10</v>
      </c>
      <c r="B6" s="6" t="s">
        <v>103</v>
      </c>
      <c r="C6" s="3" t="s">
        <v>148</v>
      </c>
      <c r="D6" s="3">
        <v>30.606999999999999</v>
      </c>
      <c r="E6" s="3">
        <v>33.817</v>
      </c>
      <c r="F6" s="3">
        <v>37.115000000000002</v>
      </c>
      <c r="G6" s="3">
        <v>40.444000000000003</v>
      </c>
      <c r="H6" s="3">
        <v>43.720999999999997</v>
      </c>
      <c r="I6" s="3">
        <v>46.932000000000002</v>
      </c>
      <c r="J6" s="3">
        <v>50.170999999999999</v>
      </c>
      <c r="K6" s="3"/>
      <c r="L6" s="3"/>
      <c r="M6" s="3"/>
    </row>
    <row r="7" spans="1:13" x14ac:dyDescent="0.2">
      <c r="A7" s="3" t="s">
        <v>12</v>
      </c>
      <c r="B7" s="6" t="s">
        <v>104</v>
      </c>
      <c r="C7" s="3" t="s">
        <v>13</v>
      </c>
      <c r="D7" s="3">
        <v>13.708</v>
      </c>
      <c r="E7" s="3">
        <v>15.544</v>
      </c>
      <c r="F7" s="3">
        <v>17.597999999999999</v>
      </c>
      <c r="G7" s="3">
        <v>19.859000000000002</v>
      </c>
      <c r="H7" s="3">
        <v>22.324000000000002</v>
      </c>
      <c r="I7" s="3">
        <v>25</v>
      </c>
      <c r="J7" s="3">
        <v>27.881</v>
      </c>
      <c r="K7" s="3"/>
      <c r="L7" s="3"/>
      <c r="M7" s="3"/>
    </row>
    <row r="8" spans="1:13" x14ac:dyDescent="0.2">
      <c r="A8" s="3" t="s">
        <v>14</v>
      </c>
      <c r="B8" s="6" t="s">
        <v>105</v>
      </c>
      <c r="C8" s="3" t="s">
        <v>15</v>
      </c>
      <c r="D8" s="3">
        <v>57.56</v>
      </c>
      <c r="E8" s="3">
        <v>60.463999999999999</v>
      </c>
      <c r="F8" s="3">
        <v>63.241999999999997</v>
      </c>
      <c r="G8" s="3">
        <v>65.858000000000004</v>
      </c>
      <c r="H8" s="3">
        <v>68.376999999999995</v>
      </c>
      <c r="I8" s="3">
        <v>70.793000000000006</v>
      </c>
      <c r="J8" s="3">
        <v>73.097999999999999</v>
      </c>
      <c r="K8" s="3"/>
      <c r="L8" s="3"/>
      <c r="M8" s="3"/>
    </row>
    <row r="9" spans="1:13" x14ac:dyDescent="0.2">
      <c r="A9" t="s">
        <v>16</v>
      </c>
      <c r="B9" s="6" t="s">
        <v>106</v>
      </c>
      <c r="C9" s="3" t="s">
        <v>149</v>
      </c>
      <c r="D9" s="3">
        <v>42.198</v>
      </c>
      <c r="E9" s="3">
        <v>44.665999999999997</v>
      </c>
      <c r="F9" s="3">
        <v>47.646000000000001</v>
      </c>
      <c r="G9" s="3">
        <v>50.823</v>
      </c>
      <c r="H9" s="3">
        <v>53.993000000000002</v>
      </c>
      <c r="I9" s="3">
        <v>57.131</v>
      </c>
      <c r="J9" s="3">
        <v>60.213000000000001</v>
      </c>
      <c r="K9" s="3"/>
      <c r="L9" s="3"/>
      <c r="M9" s="3"/>
    </row>
    <row r="10" spans="1:13" x14ac:dyDescent="0.2">
      <c r="A10" s="3" t="s">
        <v>18</v>
      </c>
      <c r="B10" s="6" t="s">
        <v>107</v>
      </c>
      <c r="C10" s="3" t="s">
        <v>19</v>
      </c>
      <c r="D10" s="3">
        <v>23.52</v>
      </c>
      <c r="E10" s="3">
        <v>25.038</v>
      </c>
      <c r="F10" s="3">
        <v>27.117000000000001</v>
      </c>
      <c r="G10" s="3">
        <v>29.797999999999998</v>
      </c>
      <c r="H10" s="3">
        <v>32.823999999999998</v>
      </c>
      <c r="I10" s="3">
        <v>36</v>
      </c>
      <c r="J10" s="3">
        <v>39.302999999999997</v>
      </c>
      <c r="K10" s="3"/>
      <c r="L10" s="3"/>
      <c r="M10" s="3"/>
    </row>
    <row r="11" spans="1:13" x14ac:dyDescent="0.2">
      <c r="A11" t="s">
        <v>20</v>
      </c>
      <c r="B11" s="6" t="s">
        <v>108</v>
      </c>
      <c r="C11" s="3" t="s">
        <v>150</v>
      </c>
      <c r="D11" s="3">
        <v>45.637999999999998</v>
      </c>
      <c r="E11" s="3">
        <v>48.668999999999997</v>
      </c>
      <c r="F11" s="3">
        <v>51.762</v>
      </c>
      <c r="G11" s="3">
        <v>54.847000000000001</v>
      </c>
      <c r="H11" s="3">
        <v>57.895000000000003</v>
      </c>
      <c r="I11" s="3">
        <v>60.884</v>
      </c>
      <c r="J11" s="3">
        <v>63.793999999999997</v>
      </c>
      <c r="K11" s="3"/>
      <c r="L11" s="3"/>
      <c r="M11" s="3"/>
    </row>
    <row r="12" spans="1:13" x14ac:dyDescent="0.2">
      <c r="A12" t="s">
        <v>22</v>
      </c>
      <c r="B12" s="6" t="s">
        <v>109</v>
      </c>
      <c r="C12" s="3" t="s">
        <v>23</v>
      </c>
      <c r="D12" s="3">
        <v>67.828999999999994</v>
      </c>
      <c r="E12" s="3">
        <v>70.084999999999994</v>
      </c>
      <c r="F12" s="3">
        <v>72.28</v>
      </c>
      <c r="G12" s="3">
        <v>74.372</v>
      </c>
      <c r="H12" s="3">
        <v>76.356999999999999</v>
      </c>
      <c r="I12" s="3">
        <v>78.231999999999999</v>
      </c>
      <c r="J12" s="3">
        <v>79.998000000000005</v>
      </c>
      <c r="K12" s="3"/>
      <c r="L12" s="3"/>
      <c r="M12" s="3"/>
    </row>
    <row r="13" spans="1:13" x14ac:dyDescent="0.2">
      <c r="A13" t="s">
        <v>24</v>
      </c>
      <c r="B13" s="6" t="s">
        <v>110</v>
      </c>
      <c r="C13" s="3" t="s">
        <v>151</v>
      </c>
      <c r="D13" s="3">
        <v>51.706000000000003</v>
      </c>
      <c r="E13" s="3">
        <v>54.143999999999998</v>
      </c>
      <c r="F13" s="3">
        <v>56.73</v>
      </c>
      <c r="G13" s="3">
        <v>59.421999999999997</v>
      </c>
      <c r="H13" s="3">
        <v>62.156999999999996</v>
      </c>
      <c r="I13" s="3">
        <v>64.841999999999999</v>
      </c>
      <c r="J13" s="3">
        <v>67.436000000000007</v>
      </c>
      <c r="K13" s="3"/>
      <c r="L13" s="3"/>
      <c r="M13" s="3"/>
    </row>
    <row r="14" spans="1:13" x14ac:dyDescent="0.2">
      <c r="A14" s="3" t="s">
        <v>26</v>
      </c>
      <c r="B14" s="6" t="s">
        <v>111</v>
      </c>
      <c r="C14" s="3" t="s">
        <v>27</v>
      </c>
      <c r="D14" s="3">
        <v>78.061999999999998</v>
      </c>
      <c r="E14" s="3">
        <v>78.92</v>
      </c>
      <c r="F14" s="3">
        <v>79.968999999999994</v>
      </c>
      <c r="G14" s="3">
        <v>81.183999999999997</v>
      </c>
      <c r="H14" s="3">
        <v>82.417000000000002</v>
      </c>
      <c r="I14" s="3">
        <v>83.587000000000003</v>
      </c>
      <c r="J14" s="3">
        <v>84.691999999999993</v>
      </c>
      <c r="K14" s="3"/>
      <c r="L14" s="3"/>
      <c r="M14" s="3"/>
    </row>
    <row r="15" spans="1:13" x14ac:dyDescent="0.2">
      <c r="A15" t="s">
        <v>28</v>
      </c>
      <c r="B15" s="6" t="s">
        <v>112</v>
      </c>
      <c r="C15" s="3" t="s">
        <v>29</v>
      </c>
      <c r="D15" s="3">
        <v>42.783000000000001</v>
      </c>
      <c r="E15" s="3">
        <v>43.444000000000003</v>
      </c>
      <c r="F15" s="3">
        <v>44.773000000000003</v>
      </c>
      <c r="G15" s="3">
        <v>46.768999999999998</v>
      </c>
      <c r="H15" s="3">
        <v>49.414999999999999</v>
      </c>
      <c r="I15" s="3">
        <v>52.508000000000003</v>
      </c>
      <c r="J15" s="3">
        <v>55.607999999999997</v>
      </c>
      <c r="K15" s="3"/>
      <c r="L15" s="3"/>
      <c r="M15" s="3"/>
    </row>
    <row r="16" spans="1:13" x14ac:dyDescent="0.2">
      <c r="A16" t="s">
        <v>30</v>
      </c>
      <c r="B16" s="6" t="s">
        <v>113</v>
      </c>
      <c r="C16" s="3" t="s">
        <v>152</v>
      </c>
      <c r="D16" s="3">
        <v>73.099999999999994</v>
      </c>
      <c r="E16" s="3">
        <v>75.290000000000006</v>
      </c>
      <c r="F16" s="3">
        <v>77.206999999999994</v>
      </c>
      <c r="G16" s="3">
        <v>78.873999999999995</v>
      </c>
      <c r="H16" s="3">
        <v>80.31</v>
      </c>
      <c r="I16" s="3">
        <v>81.588999999999999</v>
      </c>
      <c r="J16" s="3">
        <v>82.802999999999997</v>
      </c>
      <c r="K16" s="3"/>
      <c r="L16" s="3"/>
      <c r="M16" s="3"/>
    </row>
    <row r="17" spans="1:13" x14ac:dyDescent="0.2">
      <c r="A17" s="3" t="s">
        <v>32</v>
      </c>
      <c r="B17" s="6" t="s">
        <v>114</v>
      </c>
      <c r="C17" s="3" t="s">
        <v>33</v>
      </c>
      <c r="D17" s="3">
        <v>41.347000000000001</v>
      </c>
      <c r="E17" s="3">
        <v>44.557000000000002</v>
      </c>
      <c r="F17" s="3">
        <v>47.786000000000001</v>
      </c>
      <c r="G17" s="3">
        <v>50.963999999999999</v>
      </c>
      <c r="H17" s="3">
        <v>54.055999999999997</v>
      </c>
      <c r="I17" s="3">
        <v>57.119</v>
      </c>
      <c r="J17" s="3">
        <v>60.128999999999998</v>
      </c>
      <c r="K17" s="3"/>
      <c r="L17" s="3"/>
      <c r="M17" s="3"/>
    </row>
    <row r="18" spans="1:13" x14ac:dyDescent="0.2">
      <c r="A18" s="3" t="s">
        <v>34</v>
      </c>
      <c r="B18" s="6" t="s">
        <v>115</v>
      </c>
      <c r="C18" s="3" t="s">
        <v>158</v>
      </c>
      <c r="D18" s="3">
        <v>24.170999999999999</v>
      </c>
      <c r="E18" s="3">
        <v>25.245000000000001</v>
      </c>
      <c r="F18" s="3">
        <v>26.535</v>
      </c>
      <c r="G18" s="3">
        <v>28.056000000000001</v>
      </c>
      <c r="H18" s="3">
        <v>29.824000000000002</v>
      </c>
      <c r="I18" s="3">
        <v>31.77</v>
      </c>
      <c r="J18" s="3">
        <v>33.783000000000001</v>
      </c>
      <c r="K18" s="3"/>
      <c r="L18" s="3"/>
      <c r="M18" s="3"/>
    </row>
    <row r="19" spans="1:13" x14ac:dyDescent="0.2">
      <c r="A19" s="3" t="s">
        <v>36</v>
      </c>
      <c r="B19" s="6" t="s">
        <v>116</v>
      </c>
      <c r="C19" s="3" t="s">
        <v>37</v>
      </c>
      <c r="D19" s="3">
        <v>21.695</v>
      </c>
      <c r="E19" s="3">
        <v>24.172999999999998</v>
      </c>
      <c r="F19" s="3">
        <v>26.856000000000002</v>
      </c>
      <c r="G19" s="3">
        <v>29.724</v>
      </c>
      <c r="H19" s="3">
        <v>32.74</v>
      </c>
      <c r="I19" s="3">
        <v>35.840000000000003</v>
      </c>
      <c r="J19" s="3">
        <v>39.051000000000002</v>
      </c>
      <c r="K19" s="3"/>
      <c r="L19" s="3"/>
      <c r="M19" s="3"/>
    </row>
    <row r="20" spans="1:13" x14ac:dyDescent="0.2">
      <c r="A20" s="3" t="s">
        <v>38</v>
      </c>
      <c r="B20" s="6" t="s">
        <v>117</v>
      </c>
      <c r="C20" s="3" t="s">
        <v>39</v>
      </c>
      <c r="D20" s="3">
        <v>90.091999999999999</v>
      </c>
      <c r="E20" s="3">
        <v>91.567999999999998</v>
      </c>
      <c r="F20" s="3">
        <v>92.662999999999997</v>
      </c>
      <c r="G20" s="3">
        <v>93.462000000000003</v>
      </c>
      <c r="H20" s="3">
        <v>94.033000000000001</v>
      </c>
      <c r="I20" s="3">
        <v>94.522000000000006</v>
      </c>
      <c r="J20" s="3">
        <v>94.974000000000004</v>
      </c>
      <c r="K20" s="3"/>
      <c r="L20" s="3"/>
      <c r="M20" s="3"/>
    </row>
    <row r="21" spans="1:13" x14ac:dyDescent="0.2">
      <c r="A21" t="s">
        <v>40</v>
      </c>
      <c r="B21" s="6" t="s">
        <v>118</v>
      </c>
      <c r="C21" s="3" t="s">
        <v>41</v>
      </c>
      <c r="D21" s="3">
        <v>62.582000000000001</v>
      </c>
      <c r="E21" s="3">
        <v>65.677999999999997</v>
      </c>
      <c r="F21" s="3">
        <v>68.494</v>
      </c>
      <c r="G21" s="3">
        <v>71.016000000000005</v>
      </c>
      <c r="H21" s="3">
        <v>73.228999999999999</v>
      </c>
      <c r="I21" s="3">
        <v>75.283000000000001</v>
      </c>
      <c r="J21" s="3">
        <v>77.228999999999999</v>
      </c>
      <c r="K21" s="3"/>
      <c r="L21" s="3"/>
      <c r="M21" s="3"/>
    </row>
    <row r="22" spans="1:13" x14ac:dyDescent="0.2">
      <c r="A22" s="3" t="s">
        <v>42</v>
      </c>
      <c r="B22" s="6" t="s">
        <v>119</v>
      </c>
      <c r="C22" s="3" t="s">
        <v>43</v>
      </c>
      <c r="D22" s="3">
        <v>57.348999999999997</v>
      </c>
      <c r="E22" s="3">
        <v>60.463000000000001</v>
      </c>
      <c r="F22" s="3">
        <v>63.39</v>
      </c>
      <c r="G22" s="3">
        <v>66.090999999999994</v>
      </c>
      <c r="H22" s="3">
        <v>68.56</v>
      </c>
      <c r="I22" s="3">
        <v>70.923000000000002</v>
      </c>
      <c r="J22" s="3">
        <v>73.177999999999997</v>
      </c>
      <c r="K22" s="3"/>
      <c r="L22" s="3"/>
      <c r="M22" s="3"/>
    </row>
    <row r="23" spans="1:13" x14ac:dyDescent="0.2">
      <c r="A23" s="3" t="s">
        <v>44</v>
      </c>
      <c r="B23" s="6" t="s">
        <v>120</v>
      </c>
      <c r="C23" s="3" t="s">
        <v>45</v>
      </c>
      <c r="D23" s="3">
        <v>36.875</v>
      </c>
      <c r="E23" s="3">
        <v>38.963000000000001</v>
      </c>
      <c r="F23" s="3">
        <v>41.405000000000001</v>
      </c>
      <c r="G23" s="3">
        <v>44.189</v>
      </c>
      <c r="H23" s="3">
        <v>47.264000000000003</v>
      </c>
      <c r="I23" s="3">
        <v>50.448</v>
      </c>
      <c r="J23" s="3">
        <v>53.628</v>
      </c>
      <c r="K23" s="3"/>
      <c r="L23" s="3"/>
      <c r="M23" s="3"/>
    </row>
    <row r="24" spans="1:13" x14ac:dyDescent="0.2">
      <c r="A24" t="s">
        <v>46</v>
      </c>
      <c r="B24" s="6" t="s">
        <v>121</v>
      </c>
      <c r="C24" s="3" t="s">
        <v>153</v>
      </c>
      <c r="D24" s="3">
        <v>44.195999999999998</v>
      </c>
      <c r="E24" s="3">
        <v>46.322000000000003</v>
      </c>
      <c r="F24" s="3">
        <v>48.488999999999997</v>
      </c>
      <c r="G24" s="3">
        <v>50.683</v>
      </c>
      <c r="H24" s="3">
        <v>52.88</v>
      </c>
      <c r="I24" s="3">
        <v>55.066000000000003</v>
      </c>
      <c r="J24" s="3">
        <v>57.231999999999999</v>
      </c>
      <c r="K24" s="3"/>
      <c r="L24" s="3"/>
      <c r="M24" s="3"/>
    </row>
    <row r="25" spans="1:13" x14ac:dyDescent="0.2">
      <c r="A25" s="3" t="s">
        <v>48</v>
      </c>
      <c r="B25" s="6" t="s">
        <v>122</v>
      </c>
      <c r="C25" s="3" t="s">
        <v>49</v>
      </c>
      <c r="D25" s="3">
        <v>27.995000000000001</v>
      </c>
      <c r="E25" s="3">
        <v>30.588000000000001</v>
      </c>
      <c r="F25" s="3">
        <v>33.427</v>
      </c>
      <c r="G25" s="3">
        <v>36.478999999999999</v>
      </c>
      <c r="H25" s="3">
        <v>39.664000000000001</v>
      </c>
      <c r="I25" s="3">
        <v>42.942</v>
      </c>
      <c r="J25" s="3">
        <v>46.283000000000001</v>
      </c>
      <c r="K25" s="3"/>
      <c r="L25" s="3"/>
      <c r="M25" s="3"/>
    </row>
    <row r="26" spans="1:13" x14ac:dyDescent="0.2">
      <c r="A26" s="3" t="s">
        <v>50</v>
      </c>
      <c r="B26" s="6" t="s">
        <v>123</v>
      </c>
      <c r="C26" s="3" t="s">
        <v>51</v>
      </c>
      <c r="D26" s="3">
        <v>29.027999999999999</v>
      </c>
      <c r="E26" s="3">
        <v>31.39</v>
      </c>
      <c r="F26" s="3">
        <v>34.000999999999998</v>
      </c>
      <c r="G26" s="3">
        <v>36.85</v>
      </c>
      <c r="H26" s="3">
        <v>39.908000000000001</v>
      </c>
      <c r="I26" s="3">
        <v>43.097000000000001</v>
      </c>
      <c r="J26" s="3">
        <v>46.350999999999999</v>
      </c>
      <c r="K26" s="3"/>
      <c r="L26" s="3"/>
      <c r="M26" s="3"/>
    </row>
    <row r="27" spans="1:13" x14ac:dyDescent="0.2">
      <c r="A27" s="3" t="s">
        <v>52</v>
      </c>
      <c r="B27" s="6" t="s">
        <v>124</v>
      </c>
      <c r="C27" s="3" t="s">
        <v>53</v>
      </c>
      <c r="D27" s="3">
        <v>52.088999999999999</v>
      </c>
      <c r="E27" s="3">
        <v>54.595999999999997</v>
      </c>
      <c r="F27" s="3">
        <v>57.3</v>
      </c>
      <c r="G27" s="3">
        <v>60.122999999999998</v>
      </c>
      <c r="H27" s="3">
        <v>62.912999999999997</v>
      </c>
      <c r="I27" s="3">
        <v>65.62</v>
      </c>
      <c r="J27" s="3">
        <v>68.228999999999999</v>
      </c>
      <c r="K27" s="3"/>
      <c r="L27" s="3"/>
      <c r="M27" s="3"/>
    </row>
    <row r="28" spans="1:13" x14ac:dyDescent="0.2">
      <c r="A28" s="3" t="s">
        <v>54</v>
      </c>
      <c r="B28" s="6" t="s">
        <v>125</v>
      </c>
      <c r="C28" s="3" t="s">
        <v>55</v>
      </c>
      <c r="D28" s="3">
        <v>80.691000000000003</v>
      </c>
      <c r="E28" s="3">
        <v>82.203999999999994</v>
      </c>
      <c r="F28" s="3">
        <v>83.631</v>
      </c>
      <c r="G28" s="3">
        <v>84.963999999999999</v>
      </c>
      <c r="H28" s="3">
        <v>86.206999999999994</v>
      </c>
      <c r="I28" s="3">
        <v>87.363</v>
      </c>
      <c r="J28" s="3">
        <v>88.433999999999997</v>
      </c>
      <c r="K28" s="3"/>
      <c r="L28" s="3"/>
      <c r="M28" s="3"/>
    </row>
    <row r="29" spans="1:13" x14ac:dyDescent="0.2">
      <c r="A29" s="3" t="s">
        <v>56</v>
      </c>
      <c r="B29" s="6" t="s">
        <v>126</v>
      </c>
      <c r="C29" s="3" t="s">
        <v>57</v>
      </c>
      <c r="D29" s="3">
        <v>17.427</v>
      </c>
      <c r="E29" s="3">
        <v>18.933</v>
      </c>
      <c r="F29" s="3">
        <v>20.885999999999999</v>
      </c>
      <c r="G29" s="3">
        <v>23.32</v>
      </c>
      <c r="H29" s="3">
        <v>26.033000000000001</v>
      </c>
      <c r="I29" s="3">
        <v>28.942</v>
      </c>
      <c r="J29" s="3">
        <v>32.034999999999997</v>
      </c>
      <c r="K29" s="3"/>
      <c r="L29" s="3"/>
      <c r="M29" s="3"/>
    </row>
    <row r="30" spans="1:13" x14ac:dyDescent="0.2">
      <c r="A30" s="3" t="s">
        <v>58</v>
      </c>
      <c r="B30" s="6" t="s">
        <v>127</v>
      </c>
      <c r="C30" s="3" t="s">
        <v>59</v>
      </c>
      <c r="D30" s="3">
        <v>43.908999999999999</v>
      </c>
      <c r="E30" s="3">
        <v>47.668999999999997</v>
      </c>
      <c r="F30" s="3">
        <v>51.186999999999998</v>
      </c>
      <c r="G30" s="3">
        <v>54.372</v>
      </c>
      <c r="H30" s="3">
        <v>57.378</v>
      </c>
      <c r="I30" s="3">
        <v>60.331000000000003</v>
      </c>
      <c r="J30" s="3">
        <v>63.21</v>
      </c>
      <c r="K30" s="3"/>
      <c r="L30" s="3"/>
      <c r="M30" s="3"/>
    </row>
    <row r="31" spans="1:13" x14ac:dyDescent="0.2">
      <c r="A31" s="3" t="s">
        <v>60</v>
      </c>
      <c r="B31" s="6" t="s">
        <v>128</v>
      </c>
      <c r="C31" s="3" t="s">
        <v>61</v>
      </c>
      <c r="D31" s="3">
        <v>55.326999999999998</v>
      </c>
      <c r="E31" s="3">
        <v>59.201000000000001</v>
      </c>
      <c r="F31" s="3">
        <v>62.661999999999999</v>
      </c>
      <c r="G31" s="3">
        <v>65.680000000000007</v>
      </c>
      <c r="H31" s="3">
        <v>68.238</v>
      </c>
      <c r="I31" s="3">
        <v>70.603999999999999</v>
      </c>
      <c r="J31" s="3">
        <v>72.864000000000004</v>
      </c>
      <c r="K31" s="3"/>
      <c r="L31" s="3"/>
      <c r="M31" s="3"/>
    </row>
    <row r="32" spans="1:13" x14ac:dyDescent="0.2">
      <c r="A32" s="3" t="s">
        <v>62</v>
      </c>
      <c r="B32" s="6" t="s">
        <v>129</v>
      </c>
      <c r="C32" s="3" t="s">
        <v>63</v>
      </c>
      <c r="D32" s="3">
        <v>63.531999999999996</v>
      </c>
      <c r="E32" s="3">
        <v>66.16</v>
      </c>
      <c r="F32" s="3">
        <v>68.671999999999997</v>
      </c>
      <c r="G32" s="3">
        <v>71.042000000000002</v>
      </c>
      <c r="H32" s="3">
        <v>73.244</v>
      </c>
      <c r="I32" s="3">
        <v>75.284000000000006</v>
      </c>
      <c r="J32" s="3">
        <v>77.218000000000004</v>
      </c>
      <c r="K32" s="3"/>
      <c r="L32" s="3"/>
      <c r="M32" s="3"/>
    </row>
    <row r="33" spans="1:13" x14ac:dyDescent="0.2">
      <c r="A33" s="3" t="s">
        <v>64</v>
      </c>
      <c r="B33" s="6" t="s">
        <v>130</v>
      </c>
      <c r="C33" s="3" t="s">
        <v>65</v>
      </c>
      <c r="D33" s="3">
        <v>37.073999999999998</v>
      </c>
      <c r="E33" s="3">
        <v>39.904000000000003</v>
      </c>
      <c r="F33" s="3">
        <v>42.874000000000002</v>
      </c>
      <c r="G33" s="3">
        <v>45.953000000000003</v>
      </c>
      <c r="H33" s="3">
        <v>49.09</v>
      </c>
      <c r="I33" s="3">
        <v>52.204999999999998</v>
      </c>
      <c r="J33" s="3">
        <v>55.29</v>
      </c>
      <c r="K33" s="3"/>
      <c r="L33" s="3"/>
      <c r="M33" s="3"/>
    </row>
    <row r="34" spans="1:13" x14ac:dyDescent="0.2">
      <c r="A34" s="3" t="s">
        <v>66</v>
      </c>
      <c r="B34" s="6" t="s">
        <v>131</v>
      </c>
      <c r="C34" s="3" t="s">
        <v>67</v>
      </c>
      <c r="D34" s="3">
        <v>52.033000000000001</v>
      </c>
      <c r="E34" s="3">
        <v>56.680999999999997</v>
      </c>
      <c r="F34" s="3">
        <v>60.762</v>
      </c>
      <c r="G34" s="3">
        <v>64.233000000000004</v>
      </c>
      <c r="H34" s="3">
        <v>67.076999999999998</v>
      </c>
      <c r="I34" s="3">
        <v>69.492000000000004</v>
      </c>
      <c r="J34" s="3">
        <v>71.807000000000002</v>
      </c>
      <c r="K34" s="3"/>
      <c r="L34" s="3"/>
      <c r="M34" s="3"/>
    </row>
    <row r="35" spans="1:13" x14ac:dyDescent="0.2">
      <c r="A35" s="3" t="s">
        <v>68</v>
      </c>
      <c r="B35" s="6" t="s">
        <v>132</v>
      </c>
      <c r="C35" s="3" t="s">
        <v>69</v>
      </c>
      <c r="D35" s="3">
        <v>16.626000000000001</v>
      </c>
      <c r="E35" s="3">
        <v>17.428000000000001</v>
      </c>
      <c r="F35" s="3">
        <v>18.695</v>
      </c>
      <c r="G35" s="3">
        <v>20.492000000000001</v>
      </c>
      <c r="H35" s="3">
        <v>22.867999999999999</v>
      </c>
      <c r="I35" s="3">
        <v>25.552</v>
      </c>
      <c r="J35" s="3">
        <v>28.434000000000001</v>
      </c>
      <c r="K35" s="3"/>
      <c r="L35" s="3"/>
      <c r="M35" s="3"/>
    </row>
    <row r="36" spans="1:13" x14ac:dyDescent="0.2">
      <c r="A36" s="3" t="s">
        <v>70</v>
      </c>
      <c r="B36" s="6" t="s">
        <v>133</v>
      </c>
      <c r="C36" s="3" t="s">
        <v>71</v>
      </c>
      <c r="D36" s="3">
        <v>51.957999999999998</v>
      </c>
      <c r="E36" s="3">
        <v>55.762</v>
      </c>
      <c r="F36" s="3">
        <v>59.189</v>
      </c>
      <c r="G36" s="3">
        <v>62.183999999999997</v>
      </c>
      <c r="H36" s="3">
        <v>64.855999999999995</v>
      </c>
      <c r="I36" s="3">
        <v>67.441000000000003</v>
      </c>
      <c r="J36" s="3">
        <v>69.923000000000002</v>
      </c>
      <c r="K36" s="3"/>
      <c r="L36" s="3"/>
      <c r="M36" s="3"/>
    </row>
    <row r="37" spans="1:13" x14ac:dyDescent="0.2">
      <c r="A37" s="3" t="s">
        <v>72</v>
      </c>
      <c r="B37" s="6" t="s">
        <v>134</v>
      </c>
      <c r="C37" s="3" t="s">
        <v>73</v>
      </c>
      <c r="D37" s="3">
        <v>17.431999999999999</v>
      </c>
      <c r="E37" s="3">
        <v>18.289000000000001</v>
      </c>
      <c r="F37" s="3">
        <v>19.619</v>
      </c>
      <c r="G37" s="3">
        <v>21.484999999999999</v>
      </c>
      <c r="H37" s="3">
        <v>23.931000000000001</v>
      </c>
      <c r="I37" s="3">
        <v>26.681000000000001</v>
      </c>
      <c r="J37" s="3">
        <v>29.623999999999999</v>
      </c>
      <c r="K37" s="3"/>
      <c r="L37" s="3"/>
      <c r="M37" s="3"/>
    </row>
    <row r="38" spans="1:13" x14ac:dyDescent="0.2">
      <c r="A38" s="3" t="s">
        <v>74</v>
      </c>
      <c r="B38" s="6" t="s">
        <v>135</v>
      </c>
      <c r="C38" s="3" t="s">
        <v>75</v>
      </c>
      <c r="D38" s="3">
        <v>48.122</v>
      </c>
      <c r="E38" s="3">
        <v>50.588999999999999</v>
      </c>
      <c r="F38" s="3">
        <v>53.237000000000002</v>
      </c>
      <c r="G38" s="3">
        <v>56.024999999999999</v>
      </c>
      <c r="H38" s="3">
        <v>58.887999999999998</v>
      </c>
      <c r="I38" s="3">
        <v>61.722999999999999</v>
      </c>
      <c r="J38" s="3">
        <v>64.478999999999999</v>
      </c>
      <c r="K38" s="3"/>
      <c r="L38" s="3"/>
      <c r="M38" s="3"/>
    </row>
    <row r="39" spans="1:13" x14ac:dyDescent="0.2">
      <c r="A39" t="s">
        <v>76</v>
      </c>
      <c r="B39" s="6" t="s">
        <v>136</v>
      </c>
      <c r="C39" s="3" t="s">
        <v>154</v>
      </c>
      <c r="D39" s="3">
        <v>42.923000000000002</v>
      </c>
      <c r="E39" s="3">
        <v>45.268000000000001</v>
      </c>
      <c r="F39" s="3">
        <v>47.848999999999997</v>
      </c>
      <c r="G39" s="3">
        <v>50.637999999999998</v>
      </c>
      <c r="H39" s="3">
        <v>53.587000000000003</v>
      </c>
      <c r="I39" s="3">
        <v>56.588999999999999</v>
      </c>
      <c r="J39" s="3">
        <v>59.55</v>
      </c>
      <c r="K39" s="3"/>
      <c r="L39" s="3"/>
      <c r="M39" s="3"/>
    </row>
    <row r="40" spans="1:13" x14ac:dyDescent="0.2">
      <c r="A40" s="3" t="s">
        <v>78</v>
      </c>
      <c r="B40" s="6" t="s">
        <v>137</v>
      </c>
      <c r="C40" s="3" t="s">
        <v>79</v>
      </c>
      <c r="D40" s="3">
        <v>46.140999999999998</v>
      </c>
      <c r="E40" s="3">
        <v>49.119</v>
      </c>
      <c r="F40" s="3">
        <v>52.143999999999998</v>
      </c>
      <c r="G40" s="3">
        <v>55.167000000000002</v>
      </c>
      <c r="H40" s="3">
        <v>58.119</v>
      </c>
      <c r="I40" s="3">
        <v>60.984999999999999</v>
      </c>
      <c r="J40" s="3">
        <v>63.777999999999999</v>
      </c>
      <c r="K40" s="3"/>
      <c r="L40" s="3"/>
      <c r="M40" s="3"/>
    </row>
    <row r="41" spans="1:13" x14ac:dyDescent="0.2">
      <c r="A41" t="s">
        <v>80</v>
      </c>
      <c r="B41" s="6" t="s">
        <v>138</v>
      </c>
      <c r="C41" s="3" t="s">
        <v>155</v>
      </c>
      <c r="D41" s="3">
        <v>67.353999999999999</v>
      </c>
      <c r="E41" s="3">
        <v>69.772999999999996</v>
      </c>
      <c r="F41" s="3">
        <v>72.064999999999998</v>
      </c>
      <c r="G41" s="3">
        <v>74.209000000000003</v>
      </c>
      <c r="H41" s="3">
        <v>76.183999999999997</v>
      </c>
      <c r="I41" s="3">
        <v>78.045000000000002</v>
      </c>
      <c r="J41" s="3">
        <v>79.798000000000002</v>
      </c>
      <c r="K41" s="3"/>
      <c r="L41" s="3"/>
      <c r="M41" s="3"/>
    </row>
    <row r="42" spans="1:13" x14ac:dyDescent="0.2">
      <c r="A42" t="s">
        <v>82</v>
      </c>
      <c r="B42" s="6" t="s">
        <v>139</v>
      </c>
      <c r="C42" s="3" t="s">
        <v>156</v>
      </c>
      <c r="D42" s="3">
        <v>20.199000000000002</v>
      </c>
      <c r="E42" s="3">
        <v>21.943000000000001</v>
      </c>
      <c r="F42" s="3">
        <v>24.131</v>
      </c>
      <c r="G42" s="3">
        <v>26.779</v>
      </c>
      <c r="H42" s="3">
        <v>29.684000000000001</v>
      </c>
      <c r="I42" s="3">
        <v>32.764000000000003</v>
      </c>
      <c r="J42" s="3">
        <v>35.999000000000002</v>
      </c>
      <c r="K42" s="3"/>
      <c r="L42" s="3"/>
      <c r="M42" s="3"/>
    </row>
    <row r="43" spans="1:13" x14ac:dyDescent="0.2">
      <c r="A43" s="3" t="s">
        <v>84</v>
      </c>
      <c r="B43" s="6" t="s">
        <v>140</v>
      </c>
      <c r="C43" s="3" t="s">
        <v>85</v>
      </c>
      <c r="D43" s="3">
        <v>35.253</v>
      </c>
      <c r="E43" s="3">
        <v>37.185000000000002</v>
      </c>
      <c r="F43" s="3">
        <v>39.704999999999998</v>
      </c>
      <c r="G43" s="3">
        <v>42.771999999999998</v>
      </c>
      <c r="H43" s="3">
        <v>46.014000000000003</v>
      </c>
      <c r="I43" s="3">
        <v>49.290999999999997</v>
      </c>
      <c r="J43" s="3">
        <v>52.573</v>
      </c>
      <c r="K43" s="3"/>
      <c r="L43" s="3"/>
      <c r="M43" s="3"/>
    </row>
    <row r="44" spans="1:13" x14ac:dyDescent="0.2">
      <c r="A44" t="s">
        <v>86</v>
      </c>
      <c r="B44" s="6" t="s">
        <v>141</v>
      </c>
      <c r="C44" s="3" t="s">
        <v>157</v>
      </c>
      <c r="D44" s="3">
        <v>35.226999999999997</v>
      </c>
      <c r="E44" s="3">
        <v>38.862000000000002</v>
      </c>
      <c r="F44" s="3">
        <v>42.447000000000003</v>
      </c>
      <c r="G44" s="3">
        <v>45.901000000000003</v>
      </c>
      <c r="H44" s="3">
        <v>49.128</v>
      </c>
      <c r="I44" s="3">
        <v>52.29</v>
      </c>
      <c r="J44" s="3">
        <v>55.433</v>
      </c>
      <c r="K44" s="3"/>
      <c r="L44" s="3"/>
      <c r="M44" s="3"/>
    </row>
    <row r="45" spans="1:13" x14ac:dyDescent="0.2">
      <c r="A45" s="3" t="s">
        <v>88</v>
      </c>
      <c r="B45" s="6" t="s">
        <v>142</v>
      </c>
      <c r="C45" s="3" t="s">
        <v>89</v>
      </c>
      <c r="D45" s="3">
        <v>42.8</v>
      </c>
      <c r="E45" s="3">
        <v>45.642000000000003</v>
      </c>
      <c r="F45" s="3">
        <v>48.598999999999997</v>
      </c>
      <c r="G45" s="3">
        <v>51.628</v>
      </c>
      <c r="H45" s="3">
        <v>54.664999999999999</v>
      </c>
      <c r="I45" s="3">
        <v>57.648000000000003</v>
      </c>
      <c r="J45" s="3">
        <v>60.578000000000003</v>
      </c>
      <c r="K45" s="3"/>
      <c r="L45" s="3"/>
      <c r="M45" s="3"/>
    </row>
    <row r="46" spans="1:13" x14ac:dyDescent="0.2">
      <c r="A46" s="3" t="s">
        <v>90</v>
      </c>
      <c r="B46" s="6" t="s">
        <v>143</v>
      </c>
      <c r="C46" s="3" t="s">
        <v>91</v>
      </c>
      <c r="D46" s="3">
        <v>69.567999999999998</v>
      </c>
      <c r="E46" s="3">
        <v>71.22</v>
      </c>
      <c r="F46" s="3">
        <v>72.984999999999999</v>
      </c>
      <c r="G46" s="3">
        <v>74.826999999999998</v>
      </c>
      <c r="H46" s="3">
        <v>76.701999999999998</v>
      </c>
      <c r="I46" s="3">
        <v>78.516000000000005</v>
      </c>
      <c r="J46" s="3">
        <v>80.225999999999999</v>
      </c>
      <c r="K46" s="3"/>
      <c r="L46" s="3"/>
      <c r="M46" s="3"/>
    </row>
    <row r="47" spans="1:13" x14ac:dyDescent="0.2">
      <c r="A47" s="3" t="s">
        <v>92</v>
      </c>
      <c r="B47" s="6" t="s">
        <v>144</v>
      </c>
      <c r="C47" s="3" t="s">
        <v>93</v>
      </c>
      <c r="D47" s="3">
        <v>24.954000000000001</v>
      </c>
      <c r="E47" s="3">
        <v>28.012</v>
      </c>
      <c r="F47" s="3">
        <v>31.193000000000001</v>
      </c>
      <c r="G47" s="3">
        <v>34.438000000000002</v>
      </c>
      <c r="H47" s="3">
        <v>37.665999999999997</v>
      </c>
      <c r="I47" s="3">
        <v>40.866</v>
      </c>
      <c r="J47" s="3">
        <v>44.148000000000003</v>
      </c>
      <c r="K47" s="3"/>
      <c r="L47" s="3"/>
      <c r="M47" s="3"/>
    </row>
    <row r="48" spans="1:13" x14ac:dyDescent="0.2">
      <c r="A48" s="3" t="s">
        <v>94</v>
      </c>
      <c r="B48" s="6" t="s">
        <v>145</v>
      </c>
      <c r="C48" s="3" t="s">
        <v>95</v>
      </c>
      <c r="D48" s="3">
        <v>44.628999999999998</v>
      </c>
      <c r="E48" s="3">
        <v>47.497999999999998</v>
      </c>
      <c r="F48" s="3">
        <v>50.478000000000002</v>
      </c>
      <c r="G48" s="3">
        <v>53.512999999999998</v>
      </c>
      <c r="H48" s="3">
        <v>56.521999999999998</v>
      </c>
      <c r="I48" s="3">
        <v>59.485999999999997</v>
      </c>
      <c r="J48" s="3">
        <v>62.381</v>
      </c>
      <c r="K48" s="3"/>
      <c r="L48" s="3"/>
      <c r="M48" s="3"/>
    </row>
    <row r="49" spans="1:13" x14ac:dyDescent="0.2">
      <c r="A49" s="3" t="s">
        <v>96</v>
      </c>
      <c r="B49" s="6" t="s">
        <v>146</v>
      </c>
      <c r="C49" s="3" t="s">
        <v>97</v>
      </c>
      <c r="D49" s="3">
        <v>32.241999999999997</v>
      </c>
      <c r="E49" s="3">
        <v>32.853000000000002</v>
      </c>
      <c r="F49" s="3">
        <v>34.238</v>
      </c>
      <c r="G49" s="3">
        <v>36.426000000000002</v>
      </c>
      <c r="H49" s="3">
        <v>39.402999999999999</v>
      </c>
      <c r="I49" s="3">
        <v>42.643000000000001</v>
      </c>
      <c r="J49" s="3">
        <v>45.947000000000003</v>
      </c>
      <c r="K49" s="3"/>
      <c r="L49" s="3"/>
      <c r="M4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opLeftCell="Q1" workbookViewId="0">
      <selection sqref="A1:V1"/>
    </sheetView>
  </sheetViews>
  <sheetFormatPr defaultColWidth="11.42578125" defaultRowHeight="12.75" x14ac:dyDescent="0.2"/>
  <cols>
    <col min="2" max="2" width="8" bestFit="1" customWidth="1"/>
    <col min="3" max="3" width="30.85546875" bestFit="1" customWidth="1"/>
    <col min="4" max="4" width="28.42578125" style="8" bestFit="1" customWidth="1"/>
    <col min="5" max="6" width="28.42578125" customWidth="1"/>
    <col min="7" max="8" width="28.42578125" style="8" customWidth="1"/>
    <col min="9" max="9" width="31.42578125" bestFit="1" customWidth="1"/>
    <col min="10" max="10" width="37.42578125" bestFit="1" customWidth="1"/>
    <col min="11" max="11" width="31.5703125" bestFit="1" customWidth="1"/>
    <col min="12" max="12" width="24.85546875" customWidth="1"/>
    <col min="13" max="16" width="28.42578125" customWidth="1"/>
    <col min="17" max="19" width="37.42578125" bestFit="1" customWidth="1"/>
    <col min="20" max="20" width="34.140625" customWidth="1"/>
    <col min="21" max="21" width="38.140625" customWidth="1"/>
    <col min="22" max="22" width="38.42578125" customWidth="1"/>
  </cols>
  <sheetData>
    <row r="1" spans="1:22" s="1" customFormat="1" ht="25.5" x14ac:dyDescent="0.2">
      <c r="A1" s="1" t="s">
        <v>0</v>
      </c>
      <c r="B1" s="1" t="s">
        <v>98</v>
      </c>
      <c r="C1" s="1" t="s">
        <v>1</v>
      </c>
      <c r="D1" s="9" t="s">
        <v>168</v>
      </c>
      <c r="E1" s="1" t="s">
        <v>170</v>
      </c>
      <c r="F1" s="1" t="s">
        <v>169</v>
      </c>
      <c r="G1" s="9" t="s">
        <v>166</v>
      </c>
      <c r="H1" s="9" t="s">
        <v>167</v>
      </c>
      <c r="I1" s="2" t="s">
        <v>175</v>
      </c>
      <c r="J1" s="2" t="s">
        <v>176</v>
      </c>
      <c r="K1" s="2" t="s">
        <v>177</v>
      </c>
      <c r="L1" s="1" t="s">
        <v>178</v>
      </c>
      <c r="M1" s="1" t="s">
        <v>171</v>
      </c>
      <c r="N1" s="1" t="s">
        <v>172</v>
      </c>
      <c r="O1" s="1" t="s">
        <v>173</v>
      </c>
      <c r="P1" s="1" t="s">
        <v>174</v>
      </c>
      <c r="Q1" s="2" t="s">
        <v>181</v>
      </c>
      <c r="R1" s="2" t="s">
        <v>179</v>
      </c>
      <c r="S1" s="2" t="s">
        <v>180</v>
      </c>
      <c r="T1" s="1" t="s">
        <v>182</v>
      </c>
      <c r="U1" s="1" t="s">
        <v>183</v>
      </c>
      <c r="V1" s="1" t="s">
        <v>184</v>
      </c>
    </row>
    <row r="2" spans="1:22" x14ac:dyDescent="0.2">
      <c r="A2" s="3" t="s">
        <v>2</v>
      </c>
      <c r="B2" s="6" t="s">
        <v>99</v>
      </c>
      <c r="C2" s="3" t="s">
        <v>3</v>
      </c>
      <c r="D2" s="8">
        <v>46278751</v>
      </c>
      <c r="E2">
        <f>VLOOKUP(A2,'Urban Population WPP'!A:J,4,0)/100</f>
        <v>0.73733000000000004</v>
      </c>
      <c r="F2">
        <f>1-E2</f>
        <v>0.26266999999999996</v>
      </c>
      <c r="G2" s="8">
        <f>D2*E2</f>
        <v>34122711.474830002</v>
      </c>
      <c r="H2" s="8">
        <f>F2*D2</f>
        <v>12156039.525169998</v>
      </c>
      <c r="I2" s="8">
        <f>(1/37.1)*G2+(1/9.7)*H2</f>
        <v>2172949.5864886153</v>
      </c>
      <c r="J2" s="8">
        <f>(1/21.2)*G2+(1/7.4)*H2</f>
        <v>3252269.9059621748</v>
      </c>
      <c r="K2" s="8">
        <f>(1/12.5)*G2+(1/5.7)*H2</f>
        <v>4862455.431174119</v>
      </c>
      <c r="L2">
        <v>61669728</v>
      </c>
      <c r="M2">
        <f>VLOOKUP(A2,'Urban Population WPP'!A:J,10,0)/100</f>
        <v>0.84495999999999993</v>
      </c>
      <c r="N2">
        <f>1-M2</f>
        <v>0.15504000000000007</v>
      </c>
      <c r="O2">
        <f>M2*L2</f>
        <v>52108453.370879993</v>
      </c>
      <c r="P2">
        <f>N2*L2</f>
        <v>9561274.6291200034</v>
      </c>
      <c r="Q2" s="8">
        <f>(1/37.1)*O2+(1/9.7)*P2</f>
        <v>2390238.9374993416</v>
      </c>
      <c r="R2" s="8">
        <f>(1/21.2)*O2+(1/7.4)*P2</f>
        <v>3750010.052791025</v>
      </c>
      <c r="S2" s="8">
        <f>(1/12.5)*O2+(1/5.7)*P2</f>
        <v>5846092.8712703995</v>
      </c>
      <c r="T2">
        <f>(Q2/I2)^(1/30)-1</f>
        <v>3.1819795750476221E-3</v>
      </c>
      <c r="U2">
        <f>(R2/J2)^(1/30)-1</f>
        <v>4.7581286329618777E-3</v>
      </c>
      <c r="V2">
        <f>(S2/K2)^(1/30)-1</f>
        <v>6.1598949259136226E-3</v>
      </c>
    </row>
    <row r="3" spans="1:22" x14ac:dyDescent="0.2">
      <c r="A3" s="3" t="s">
        <v>4</v>
      </c>
      <c r="B3" s="6" t="s">
        <v>100</v>
      </c>
      <c r="C3" s="3" t="s">
        <v>5</v>
      </c>
      <c r="D3" s="8">
        <v>37804634</v>
      </c>
      <c r="E3">
        <f>VLOOKUP(A3,'Urban Population WPP'!A:J,4,0)/100</f>
        <v>0.66825000000000001</v>
      </c>
      <c r="F3">
        <f t="shared" ref="F3:F49" si="0">1-E3</f>
        <v>0.33174999999999999</v>
      </c>
      <c r="G3" s="8">
        <f t="shared" ref="G3:G49" si="1">D3*E3</f>
        <v>25262946.670499999</v>
      </c>
      <c r="H3" s="8">
        <f t="shared" ref="H3:H49" si="2">F3*D3</f>
        <v>12541687.329499999</v>
      </c>
      <c r="I3" s="8">
        <f t="shared" ref="I3:I49" si="3">(1/37.1)*G3+(1/9.7)*H3</f>
        <v>1973899.4154230694</v>
      </c>
      <c r="J3" s="8">
        <f t="shared" ref="J3:J49" si="4">(1/21.2)*G3+(1/7.4)*H3</f>
        <v>2886471.0399483675</v>
      </c>
      <c r="K3" s="8">
        <f t="shared" ref="K3:K49" si="5">(1/12.5)*G3+(1/5.7)*H3</f>
        <v>4221331.7563592978</v>
      </c>
      <c r="L3">
        <v>78126279</v>
      </c>
      <c r="M3">
        <f>VLOOKUP(A3,'Urban Population WPP'!A:J,10,0)/100</f>
        <v>0.80388000000000004</v>
      </c>
      <c r="N3">
        <f t="shared" ref="N3:N49" si="6">1-M3</f>
        <v>0.19611999999999996</v>
      </c>
      <c r="O3">
        <f t="shared" ref="O3:O49" si="7">M3*L3</f>
        <v>62804153.162520006</v>
      </c>
      <c r="P3">
        <f t="shared" ref="P3:P49" si="8">N3*L3</f>
        <v>15322125.837479997</v>
      </c>
      <c r="Q3" s="8">
        <f t="shared" ref="Q3:Q49" si="9">(1/37.1)*O3+(1/9.7)*P3</f>
        <v>3272434.9188511185</v>
      </c>
      <c r="R3" s="8">
        <f t="shared" ref="R3:R49" si="10">(1/21.2)*O3+(1/7.4)*P3</f>
        <v>5033017.6004412547</v>
      </c>
      <c r="S3" s="8">
        <f t="shared" ref="S3:S49" si="11">(1/12.5)*O3+(1/5.7)*P3</f>
        <v>7712424.5051910738</v>
      </c>
      <c r="T3">
        <f t="shared" ref="T3:V51" si="12">(Q3/I3)^(1/30)-1</f>
        <v>1.6993553403551687E-2</v>
      </c>
      <c r="U3">
        <f t="shared" ref="U3:U49" si="13">(R3/J3)^(1/30)-1</f>
        <v>1.8705634236134916E-2</v>
      </c>
      <c r="V3">
        <f t="shared" ref="V3:V49" si="14">(S3/K3)^(1/30)-1</f>
        <v>2.0292548070329763E-2</v>
      </c>
    </row>
    <row r="4" spans="1:22" x14ac:dyDescent="0.2">
      <c r="A4" s="3" t="s">
        <v>6</v>
      </c>
      <c r="B4" s="6" t="s">
        <v>101</v>
      </c>
      <c r="C4" s="3" t="s">
        <v>7</v>
      </c>
      <c r="D4" s="8">
        <v>14080072</v>
      </c>
      <c r="E4">
        <f>VLOOKUP(A4,'Urban Population WPP'!A:J,4,0)/100</f>
        <v>0.48414999999999997</v>
      </c>
      <c r="F4">
        <f t="shared" si="0"/>
        <v>0.51585000000000003</v>
      </c>
      <c r="G4" s="8">
        <f t="shared" si="1"/>
        <v>6816866.8587999996</v>
      </c>
      <c r="H4" s="8">
        <f t="shared" si="2"/>
        <v>7263205.1412000004</v>
      </c>
      <c r="I4" s="8">
        <f t="shared" si="3"/>
        <v>932527.07719143038</v>
      </c>
      <c r="J4" s="8">
        <f t="shared" si="4"/>
        <v>1303064.531798572</v>
      </c>
      <c r="K4" s="8">
        <f t="shared" si="5"/>
        <v>1819595.8647040001</v>
      </c>
      <c r="L4">
        <v>27178512</v>
      </c>
      <c r="M4">
        <f>VLOOKUP(A4,'Urban Population WPP'!A:J,10,0)/100</f>
        <v>0.65445999999999993</v>
      </c>
      <c r="N4">
        <f t="shared" si="6"/>
        <v>0.34554000000000007</v>
      </c>
      <c r="O4">
        <f t="shared" si="7"/>
        <v>17787248.963519998</v>
      </c>
      <c r="P4">
        <f t="shared" si="8"/>
        <v>9391263.0364800021</v>
      </c>
      <c r="Q4" s="8">
        <f t="shared" si="9"/>
        <v>1447612.119930953</v>
      </c>
      <c r="R4" s="8">
        <f t="shared" si="10"/>
        <v>2108110.7770488528</v>
      </c>
      <c r="S4" s="8">
        <f t="shared" si="11"/>
        <v>3070569.9234816004</v>
      </c>
      <c r="T4">
        <f t="shared" si="12"/>
        <v>1.4767053818037779E-2</v>
      </c>
      <c r="U4">
        <f t="shared" si="13"/>
        <v>1.616504170501587E-2</v>
      </c>
      <c r="V4">
        <f t="shared" si="14"/>
        <v>1.7594618776333171E-2</v>
      </c>
    </row>
    <row r="5" spans="1:22" x14ac:dyDescent="0.2">
      <c r="A5" s="3" t="s">
        <v>8</v>
      </c>
      <c r="B5" s="6" t="s">
        <v>102</v>
      </c>
      <c r="C5" s="3" t="s">
        <v>9</v>
      </c>
      <c r="D5" s="8">
        <v>2719694</v>
      </c>
      <c r="E5">
        <f>VLOOKUP(A5,'Urban Population WPP'!A:J,4,0)/100</f>
        <v>0.7087699999999999</v>
      </c>
      <c r="F5">
        <f t="shared" si="0"/>
        <v>0.2912300000000001</v>
      </c>
      <c r="G5" s="8">
        <f t="shared" si="1"/>
        <v>1927637.5163799997</v>
      </c>
      <c r="H5" s="8">
        <f t="shared" si="2"/>
        <v>792056.4836200003</v>
      </c>
      <c r="I5" s="8">
        <f t="shared" si="3"/>
        <v>133613.19212823521</v>
      </c>
      <c r="J5" s="8">
        <f t="shared" si="4"/>
        <v>197960.95789110148</v>
      </c>
      <c r="K5" s="8">
        <f t="shared" si="5"/>
        <v>293168.27913847018</v>
      </c>
      <c r="L5">
        <v>3783208</v>
      </c>
      <c r="M5">
        <f>VLOOKUP(A5,'Urban Population WPP'!A:J,10,0)/100</f>
        <v>0.83904999999999996</v>
      </c>
      <c r="N5">
        <f t="shared" si="6"/>
        <v>0.16095000000000004</v>
      </c>
      <c r="O5">
        <f t="shared" si="7"/>
        <v>3174300.6724</v>
      </c>
      <c r="P5">
        <f t="shared" si="8"/>
        <v>608907.32760000019</v>
      </c>
      <c r="Q5" s="8">
        <f t="shared" si="9"/>
        <v>148334.61632322785</v>
      </c>
      <c r="R5" s="8">
        <f t="shared" si="10"/>
        <v>232015.93779245287</v>
      </c>
      <c r="S5" s="8">
        <f t="shared" si="11"/>
        <v>360769.90073936846</v>
      </c>
      <c r="T5">
        <f t="shared" si="12"/>
        <v>3.4901311445221239E-3</v>
      </c>
      <c r="U5">
        <f t="shared" si="13"/>
        <v>5.3052310897316879E-3</v>
      </c>
      <c r="V5">
        <f t="shared" si="14"/>
        <v>6.9404267447132906E-3</v>
      </c>
    </row>
    <row r="6" spans="1:22" x14ac:dyDescent="0.2">
      <c r="A6" t="s">
        <v>10</v>
      </c>
      <c r="B6" s="6" t="s">
        <v>103</v>
      </c>
      <c r="C6" s="3" t="s">
        <v>148</v>
      </c>
      <c r="D6" s="8">
        <v>23840247</v>
      </c>
      <c r="E6">
        <f>VLOOKUP(A6,'Urban Population WPP'!A:J,4,0)/100</f>
        <v>0.30607000000000001</v>
      </c>
      <c r="F6">
        <f t="shared" si="0"/>
        <v>0.69392999999999994</v>
      </c>
      <c r="G6" s="8">
        <f t="shared" si="1"/>
        <v>7296784.3992900001</v>
      </c>
      <c r="H6" s="8">
        <f t="shared" si="2"/>
        <v>16543462.600709999</v>
      </c>
      <c r="I6" s="8">
        <f t="shared" si="3"/>
        <v>1902190.4330993248</v>
      </c>
      <c r="J6" s="8">
        <f t="shared" si="4"/>
        <v>2579790.9975127354</v>
      </c>
      <c r="K6" s="8">
        <f t="shared" si="5"/>
        <v>3486104.6117168837</v>
      </c>
      <c r="L6">
        <v>43046899</v>
      </c>
      <c r="M6">
        <f>VLOOKUP(A6,'Urban Population WPP'!A:J,10,0)/100</f>
        <v>0.50170999999999999</v>
      </c>
      <c r="N6">
        <f t="shared" si="6"/>
        <v>0.49829000000000001</v>
      </c>
      <c r="O6">
        <f t="shared" si="7"/>
        <v>21597059.69729</v>
      </c>
      <c r="P6">
        <f t="shared" si="8"/>
        <v>21449839.30271</v>
      </c>
      <c r="Q6" s="8">
        <f t="shared" si="9"/>
        <v>2793454.6285999226</v>
      </c>
      <c r="R6" s="8">
        <f t="shared" si="10"/>
        <v>3917356.1638028938</v>
      </c>
      <c r="S6" s="8">
        <f t="shared" si="11"/>
        <v>5490894.4780130247</v>
      </c>
      <c r="T6">
        <f t="shared" si="12"/>
        <v>1.2891486780938211E-2</v>
      </c>
      <c r="U6">
        <f t="shared" si="13"/>
        <v>1.4021004762620137E-2</v>
      </c>
      <c r="V6">
        <f t="shared" si="14"/>
        <v>1.5258784914218948E-2</v>
      </c>
    </row>
    <row r="7" spans="1:22" x14ac:dyDescent="0.2">
      <c r="A7" s="3" t="s">
        <v>12</v>
      </c>
      <c r="B7" s="6" t="s">
        <v>104</v>
      </c>
      <c r="C7" s="3" t="s">
        <v>13</v>
      </c>
      <c r="D7" s="8">
        <v>13591657</v>
      </c>
      <c r="E7">
        <f>VLOOKUP(A7,'Urban Population WPP'!A:J,4,0)/100</f>
        <v>0.13708000000000001</v>
      </c>
      <c r="F7">
        <f t="shared" si="0"/>
        <v>0.86292000000000002</v>
      </c>
      <c r="G7" s="8">
        <f t="shared" si="1"/>
        <v>1863144.3415600001</v>
      </c>
      <c r="H7" s="8">
        <f t="shared" si="2"/>
        <v>11728512.658439999</v>
      </c>
      <c r="I7" s="8">
        <f t="shared" si="3"/>
        <v>1259344.5403652876</v>
      </c>
      <c r="J7" s="8">
        <f t="shared" si="4"/>
        <v>1672818.310087149</v>
      </c>
      <c r="K7" s="8">
        <f t="shared" si="5"/>
        <v>2206685.3470511157</v>
      </c>
      <c r="L7">
        <v>25832093</v>
      </c>
      <c r="M7">
        <f>VLOOKUP(A7,'Urban Population WPP'!A:J,10,0)/100</f>
        <v>0.27881</v>
      </c>
      <c r="N7">
        <f t="shared" si="6"/>
        <v>0.72119</v>
      </c>
      <c r="O7">
        <f t="shared" si="7"/>
        <v>7202245.8493299996</v>
      </c>
      <c r="P7">
        <f t="shared" si="8"/>
        <v>18629847.150669999</v>
      </c>
      <c r="Q7" s="8">
        <f t="shared" si="9"/>
        <v>2114733.41492305</v>
      </c>
      <c r="R7" s="8">
        <f t="shared" si="10"/>
        <v>2857275.4900512872</v>
      </c>
      <c r="S7" s="8">
        <f t="shared" si="11"/>
        <v>3844573.9049060489</v>
      </c>
      <c r="T7">
        <f t="shared" si="12"/>
        <v>1.7428039179338883E-2</v>
      </c>
      <c r="U7">
        <f t="shared" si="13"/>
        <v>1.8005469601274804E-2</v>
      </c>
      <c r="V7">
        <f t="shared" si="14"/>
        <v>1.8677999501162779E-2</v>
      </c>
    </row>
    <row r="8" spans="1:22" x14ac:dyDescent="0.2">
      <c r="A8" s="3" t="s">
        <v>14</v>
      </c>
      <c r="B8" s="6" t="s">
        <v>105</v>
      </c>
      <c r="C8" s="3" t="s">
        <v>15</v>
      </c>
      <c r="D8" s="8">
        <v>29394433</v>
      </c>
      <c r="E8">
        <f>VLOOKUP(A8,'Urban Population WPP'!A:J,4,0)/100</f>
        <v>0.5756</v>
      </c>
      <c r="F8">
        <f t="shared" si="0"/>
        <v>0.4244</v>
      </c>
      <c r="G8" s="8">
        <f t="shared" si="1"/>
        <v>16919435.634799998</v>
      </c>
      <c r="H8" s="8">
        <f t="shared" si="2"/>
        <v>12474997.3652</v>
      </c>
      <c r="I8" s="8">
        <f t="shared" si="3"/>
        <v>1742131.6806248925</v>
      </c>
      <c r="J8" s="8">
        <f t="shared" si="4"/>
        <v>2483897.0413039261</v>
      </c>
      <c r="K8" s="8">
        <f t="shared" si="5"/>
        <v>3542150.8797664559</v>
      </c>
      <c r="L8">
        <v>54807308</v>
      </c>
      <c r="M8">
        <f>VLOOKUP(A8,'Urban Population WPP'!A:J,10,0)/100</f>
        <v>0.73097999999999996</v>
      </c>
      <c r="N8">
        <f t="shared" si="6"/>
        <v>0.26902000000000004</v>
      </c>
      <c r="O8">
        <f t="shared" si="7"/>
        <v>40063046.001839995</v>
      </c>
      <c r="P8">
        <f t="shared" si="8"/>
        <v>14744261.998160003</v>
      </c>
      <c r="Q8" s="8">
        <f t="shared" si="9"/>
        <v>2599893.4791718791</v>
      </c>
      <c r="R8" s="8">
        <f t="shared" si="10"/>
        <v>3882234.1584306983</v>
      </c>
      <c r="S8" s="8">
        <f t="shared" si="11"/>
        <v>5791756.3114033407</v>
      </c>
      <c r="T8">
        <f t="shared" si="12"/>
        <v>1.3434813780966115E-2</v>
      </c>
      <c r="U8">
        <f t="shared" si="13"/>
        <v>1.4997418948688779E-2</v>
      </c>
      <c r="V8">
        <f t="shared" si="14"/>
        <v>1.652510184607725E-2</v>
      </c>
    </row>
    <row r="9" spans="1:22" x14ac:dyDescent="0.2">
      <c r="A9" t="s">
        <v>16</v>
      </c>
      <c r="B9" s="6" t="s">
        <v>106</v>
      </c>
      <c r="C9" s="3" t="s">
        <v>149</v>
      </c>
      <c r="D9" s="8">
        <v>5915627</v>
      </c>
      <c r="E9">
        <f>VLOOKUP(A9,'Urban Population WPP'!A:J,4,0)/100</f>
        <v>0.42198000000000002</v>
      </c>
      <c r="F9">
        <f t="shared" si="0"/>
        <v>0.57801999999999998</v>
      </c>
      <c r="G9" s="8">
        <f t="shared" si="1"/>
        <v>2496276.2814600002</v>
      </c>
      <c r="H9" s="8">
        <f t="shared" si="2"/>
        <v>3419350.7185399998</v>
      </c>
      <c r="I9" s="8">
        <f t="shared" si="3"/>
        <v>419795.45832660684</v>
      </c>
      <c r="J9" s="8">
        <f t="shared" si="4"/>
        <v>579823.30262526765</v>
      </c>
      <c r="K9" s="8">
        <f t="shared" si="5"/>
        <v>799588.19348872977</v>
      </c>
      <c r="L9">
        <v>12402737</v>
      </c>
      <c r="M9">
        <f>VLOOKUP(A9,'Urban Population WPP'!A:J,10,0)/100</f>
        <v>0.60213000000000005</v>
      </c>
      <c r="N9">
        <f t="shared" si="6"/>
        <v>0.39786999999999995</v>
      </c>
      <c r="O9">
        <f t="shared" si="7"/>
        <v>7468060.0298100002</v>
      </c>
      <c r="P9">
        <f t="shared" si="8"/>
        <v>4934676.9701899998</v>
      </c>
      <c r="Q9" s="8">
        <f t="shared" si="9"/>
        <v>710025.00314893154</v>
      </c>
      <c r="R9" s="8">
        <f t="shared" si="10"/>
        <v>1019115.2217530725</v>
      </c>
      <c r="S9" s="8">
        <f t="shared" si="11"/>
        <v>1463177.6041725194</v>
      </c>
      <c r="T9">
        <f t="shared" si="12"/>
        <v>1.7672088941778519E-2</v>
      </c>
      <c r="U9">
        <f t="shared" si="13"/>
        <v>1.8976701391571149E-2</v>
      </c>
      <c r="V9">
        <f t="shared" si="14"/>
        <v>2.0346523439304764E-2</v>
      </c>
    </row>
    <row r="10" spans="1:22" x14ac:dyDescent="0.2">
      <c r="A10" s="3" t="s">
        <v>18</v>
      </c>
      <c r="B10" s="6" t="s">
        <v>107</v>
      </c>
      <c r="C10" s="3" t="s">
        <v>19</v>
      </c>
      <c r="D10" s="8">
        <v>18847148</v>
      </c>
      <c r="E10">
        <f>VLOOKUP(A10,'Urban Population WPP'!A:J,4,0)/100</f>
        <v>0.23519999999999999</v>
      </c>
      <c r="F10">
        <f t="shared" si="0"/>
        <v>0.76480000000000004</v>
      </c>
      <c r="G10" s="8">
        <f t="shared" si="1"/>
        <v>4432849.2095999997</v>
      </c>
      <c r="H10" s="8">
        <f t="shared" si="2"/>
        <v>14414298.7904</v>
      </c>
      <c r="I10" s="8">
        <f t="shared" si="3"/>
        <v>1605493.9907659991</v>
      </c>
      <c r="J10" s="8">
        <f t="shared" si="4"/>
        <v>2156974.8757491075</v>
      </c>
      <c r="K10" s="8">
        <f t="shared" si="5"/>
        <v>2883452.2859609826</v>
      </c>
      <c r="L10">
        <v>39388683</v>
      </c>
      <c r="M10">
        <f>VLOOKUP(A10,'Urban Population WPP'!A:J,10,0)/100</f>
        <v>0.39302999999999999</v>
      </c>
      <c r="N10">
        <f t="shared" si="6"/>
        <v>0.60697000000000001</v>
      </c>
      <c r="O10">
        <f t="shared" si="7"/>
        <v>15480934.07949</v>
      </c>
      <c r="P10">
        <f t="shared" si="8"/>
        <v>23907748.920510001</v>
      </c>
      <c r="Q10" s="8">
        <f t="shared" si="9"/>
        <v>2881992.2347569237</v>
      </c>
      <c r="R10" s="8">
        <f t="shared" si="10"/>
        <v>3961009.6207485846</v>
      </c>
      <c r="S10" s="8">
        <f t="shared" si="11"/>
        <v>5432816.6422381476</v>
      </c>
      <c r="T10">
        <f t="shared" si="12"/>
        <v>1.9693076937009613E-2</v>
      </c>
      <c r="U10">
        <f t="shared" si="13"/>
        <v>2.0466362490108914E-2</v>
      </c>
      <c r="V10">
        <f t="shared" si="14"/>
        <v>2.1340160463029889E-2</v>
      </c>
    </row>
    <row r="11" spans="1:22" x14ac:dyDescent="0.2">
      <c r="A11" t="s">
        <v>20</v>
      </c>
      <c r="B11" s="6" t="s">
        <v>108</v>
      </c>
      <c r="C11" s="3" t="s">
        <v>150</v>
      </c>
      <c r="D11" s="8">
        <v>105625114</v>
      </c>
      <c r="E11">
        <f>VLOOKUP(A11,'Urban Population WPP'!A:J,4,0)/100</f>
        <v>0.45638000000000001</v>
      </c>
      <c r="F11">
        <f t="shared" si="0"/>
        <v>0.54361999999999999</v>
      </c>
      <c r="G11" s="8">
        <f t="shared" si="1"/>
        <v>48205189.527319998</v>
      </c>
      <c r="H11" s="8">
        <f t="shared" si="2"/>
        <v>57419924.472680002</v>
      </c>
      <c r="I11" s="8">
        <f t="shared" si="3"/>
        <v>7218911.0966499904</v>
      </c>
      <c r="J11" s="8">
        <f t="shared" si="4"/>
        <v>10033278.947749771</v>
      </c>
      <c r="K11" s="8">
        <f t="shared" si="5"/>
        <v>13930086.122304898</v>
      </c>
      <c r="L11">
        <v>237147248</v>
      </c>
      <c r="M11">
        <f>VLOOKUP(A11,'Urban Population WPP'!A:J,10,0)/100</f>
        <v>0.63793999999999995</v>
      </c>
      <c r="N11">
        <f t="shared" si="6"/>
        <v>0.36206000000000005</v>
      </c>
      <c r="O11">
        <f t="shared" si="7"/>
        <v>151285715.38911998</v>
      </c>
      <c r="P11">
        <f t="shared" si="8"/>
        <v>85861532.610880017</v>
      </c>
      <c r="Q11" s="8">
        <f t="shared" si="9"/>
        <v>12929486.478834337</v>
      </c>
      <c r="R11" s="8">
        <f t="shared" si="10"/>
        <v>18739028.462711271</v>
      </c>
      <c r="S11" s="8">
        <f t="shared" si="11"/>
        <v>27166284.004968196</v>
      </c>
      <c r="T11">
        <f t="shared" si="12"/>
        <v>1.9616808143516629E-2</v>
      </c>
      <c r="U11">
        <f t="shared" si="13"/>
        <v>2.104168468824974E-2</v>
      </c>
      <c r="V11">
        <f t="shared" si="14"/>
        <v>2.2513885898203467E-2</v>
      </c>
    </row>
    <row r="12" spans="1:22" x14ac:dyDescent="0.2">
      <c r="A12" t="s">
        <v>22</v>
      </c>
      <c r="B12" s="6" t="s">
        <v>109</v>
      </c>
      <c r="C12" s="3" t="s">
        <v>23</v>
      </c>
      <c r="D12" s="8">
        <v>6244547</v>
      </c>
      <c r="E12">
        <f>VLOOKUP(A12,'Urban Population WPP'!A:J,4,0)/100</f>
        <v>0.67828999999999995</v>
      </c>
      <c r="F12">
        <f t="shared" si="0"/>
        <v>0.32171000000000005</v>
      </c>
      <c r="G12" s="8">
        <f t="shared" si="1"/>
        <v>4235613.7846299997</v>
      </c>
      <c r="H12" s="8">
        <f t="shared" si="2"/>
        <v>2008933.2153700003</v>
      </c>
      <c r="I12" s="8">
        <f t="shared" si="3"/>
        <v>321274.00450478785</v>
      </c>
      <c r="J12" s="8">
        <f t="shared" si="4"/>
        <v>471270.56458507141</v>
      </c>
      <c r="K12" s="8">
        <f t="shared" si="5"/>
        <v>691293.52651952277</v>
      </c>
      <c r="L12">
        <v>11032118</v>
      </c>
      <c r="M12">
        <f>VLOOKUP(A12,'Urban Population WPP'!A:J,10,0)/100</f>
        <v>0.79998000000000002</v>
      </c>
      <c r="N12">
        <f t="shared" si="6"/>
        <v>0.20001999999999998</v>
      </c>
      <c r="O12">
        <f t="shared" si="7"/>
        <v>8825473.7576400004</v>
      </c>
      <c r="P12">
        <f t="shared" si="8"/>
        <v>2206644.2423599996</v>
      </c>
      <c r="Q12" s="8">
        <f t="shared" si="9"/>
        <v>465372.48684431601</v>
      </c>
      <c r="R12" s="8">
        <f t="shared" si="10"/>
        <v>714491.09985063737</v>
      </c>
      <c r="S12" s="8">
        <f t="shared" si="11"/>
        <v>1093168.4694462877</v>
      </c>
      <c r="T12">
        <f t="shared" si="12"/>
        <v>1.242805350742171E-2</v>
      </c>
      <c r="U12">
        <f t="shared" si="13"/>
        <v>1.3967924630570172E-2</v>
      </c>
      <c r="V12">
        <f t="shared" si="14"/>
        <v>1.5392973001770338E-2</v>
      </c>
    </row>
    <row r="13" spans="1:22" x14ac:dyDescent="0.2">
      <c r="A13" t="s">
        <v>24</v>
      </c>
      <c r="B13" s="6" t="s">
        <v>110</v>
      </c>
      <c r="C13" s="3" t="s">
        <v>151</v>
      </c>
      <c r="D13" s="8">
        <v>29603302</v>
      </c>
      <c r="E13">
        <f>VLOOKUP(A13,'Urban Population WPP'!A:J,4,0)/100</f>
        <v>0.51706000000000008</v>
      </c>
      <c r="F13">
        <f t="shared" si="0"/>
        <v>0.48293999999999992</v>
      </c>
      <c r="G13" s="8">
        <f t="shared" si="1"/>
        <v>15306683.332120001</v>
      </c>
      <c r="H13" s="8">
        <f t="shared" si="2"/>
        <v>14296618.667879999</v>
      </c>
      <c r="I13" s="8">
        <f t="shared" si="3"/>
        <v>1886457.2787393003</v>
      </c>
      <c r="J13" s="8">
        <f t="shared" si="4"/>
        <v>2653988.8603821006</v>
      </c>
      <c r="K13" s="8">
        <f t="shared" si="5"/>
        <v>3732713.3802327579</v>
      </c>
      <c r="L13">
        <v>54927615</v>
      </c>
      <c r="M13">
        <f>VLOOKUP(A13,'Urban Population WPP'!A:J,10,0)/100</f>
        <v>0.67436000000000007</v>
      </c>
      <c r="N13">
        <f t="shared" si="6"/>
        <v>0.32563999999999993</v>
      </c>
      <c r="O13">
        <f t="shared" si="7"/>
        <v>37040986.451400004</v>
      </c>
      <c r="P13">
        <f t="shared" si="8"/>
        <v>17886628.548599996</v>
      </c>
      <c r="Q13" s="8">
        <f t="shared" si="9"/>
        <v>2842391.6629106062</v>
      </c>
      <c r="R13" s="8">
        <f t="shared" si="10"/>
        <v>4164328.3080741959</v>
      </c>
      <c r="S13" s="8">
        <f t="shared" si="11"/>
        <v>6101283.924638316</v>
      </c>
      <c r="T13">
        <f t="shared" si="12"/>
        <v>1.3758631266177046E-2</v>
      </c>
      <c r="U13">
        <f t="shared" si="13"/>
        <v>1.5129687344499931E-2</v>
      </c>
      <c r="V13">
        <f t="shared" si="14"/>
        <v>1.6513661476210251E-2</v>
      </c>
    </row>
    <row r="14" spans="1:22" x14ac:dyDescent="0.2">
      <c r="A14" s="3" t="s">
        <v>26</v>
      </c>
      <c r="B14" s="6" t="s">
        <v>111</v>
      </c>
      <c r="C14" s="3" t="s">
        <v>27</v>
      </c>
      <c r="D14" s="8">
        <v>1152329</v>
      </c>
      <c r="E14">
        <f>VLOOKUP(A14,'Urban Population WPP'!A:J,4,0)/100</f>
        <v>0.78061999999999998</v>
      </c>
      <c r="F14">
        <f t="shared" si="0"/>
        <v>0.21938000000000002</v>
      </c>
      <c r="G14" s="8">
        <f t="shared" si="1"/>
        <v>899531.06397999998</v>
      </c>
      <c r="H14" s="8">
        <f t="shared" si="2"/>
        <v>252797.93602000002</v>
      </c>
      <c r="I14" s="8">
        <f t="shared" si="3"/>
        <v>50307.76321157084</v>
      </c>
      <c r="J14" s="8">
        <f t="shared" si="4"/>
        <v>76592.593811040279</v>
      </c>
      <c r="K14" s="8">
        <f t="shared" si="5"/>
        <v>116313.00020962808</v>
      </c>
      <c r="L14">
        <v>1538708</v>
      </c>
      <c r="M14">
        <f>VLOOKUP(A14,'Urban Population WPP'!A:J,10,0)/100</f>
        <v>0.8469199999999999</v>
      </c>
      <c r="N14">
        <f t="shared" si="6"/>
        <v>0.1530800000000001</v>
      </c>
      <c r="O14">
        <f t="shared" si="7"/>
        <v>1303162.5793599999</v>
      </c>
      <c r="P14">
        <f t="shared" si="8"/>
        <v>235545.42064000017</v>
      </c>
      <c r="Q14" s="8">
        <f t="shared" si="9"/>
        <v>59408.709049201112</v>
      </c>
      <c r="R14" s="8">
        <f t="shared" si="10"/>
        <v>93300.395237327903</v>
      </c>
      <c r="S14" s="8">
        <f t="shared" si="11"/>
        <v>145576.76435581755</v>
      </c>
      <c r="T14">
        <f t="shared" si="12"/>
        <v>5.558103567642636E-3</v>
      </c>
      <c r="U14">
        <f t="shared" si="13"/>
        <v>6.5991443134285621E-3</v>
      </c>
      <c r="V14">
        <f t="shared" si="14"/>
        <v>7.508673182976322E-3</v>
      </c>
    </row>
    <row r="15" spans="1:22" x14ac:dyDescent="0.2">
      <c r="A15" t="s">
        <v>28</v>
      </c>
      <c r="B15" s="6" t="s">
        <v>112</v>
      </c>
      <c r="C15" s="3" t="s">
        <v>29</v>
      </c>
      <c r="D15" s="8">
        <v>114484252</v>
      </c>
      <c r="E15">
        <f>VLOOKUP(A15,'Urban Population WPP'!A:J,4,0)/100</f>
        <v>0.42782999999999999</v>
      </c>
      <c r="F15">
        <f t="shared" si="0"/>
        <v>0.57217000000000007</v>
      </c>
      <c r="G15" s="8">
        <f t="shared" si="1"/>
        <v>48979797.533160001</v>
      </c>
      <c r="H15" s="8">
        <f t="shared" si="2"/>
        <v>65504454.466840006</v>
      </c>
      <c r="I15" s="8">
        <f t="shared" si="3"/>
        <v>8073246.719069154</v>
      </c>
      <c r="J15" s="8">
        <f t="shared" si="4"/>
        <v>11162321.114497654</v>
      </c>
      <c r="K15" s="8">
        <f t="shared" si="5"/>
        <v>15410393.358238766</v>
      </c>
      <c r="L15">
        <v>166230914</v>
      </c>
      <c r="M15">
        <f>VLOOKUP(A15,'Urban Population WPP'!A:J,10,0)/100</f>
        <v>0.55608000000000002</v>
      </c>
      <c r="N15">
        <f t="shared" si="6"/>
        <v>0.44391999999999998</v>
      </c>
      <c r="O15">
        <f t="shared" si="7"/>
        <v>92437686.657120004</v>
      </c>
      <c r="P15">
        <f t="shared" si="8"/>
        <v>73793227.342879996</v>
      </c>
      <c r="Q15" s="8">
        <f t="shared" si="9"/>
        <v>10099131.061202412</v>
      </c>
      <c r="R15" s="8">
        <f t="shared" si="10"/>
        <v>14332325.987581233</v>
      </c>
      <c r="S15" s="8">
        <f t="shared" si="11"/>
        <v>20341195.168162584</v>
      </c>
      <c r="T15">
        <f t="shared" si="12"/>
        <v>7.4910406943056174E-3</v>
      </c>
      <c r="U15">
        <f t="shared" si="13"/>
        <v>8.3672656546653901E-3</v>
      </c>
      <c r="V15">
        <f t="shared" si="14"/>
        <v>9.2964787379952174E-3</v>
      </c>
    </row>
    <row r="16" spans="1:22" x14ac:dyDescent="0.2">
      <c r="A16" t="s">
        <v>30</v>
      </c>
      <c r="B16" s="6" t="s">
        <v>113</v>
      </c>
      <c r="C16" s="3" t="s">
        <v>152</v>
      </c>
      <c r="D16" s="8">
        <v>1754993</v>
      </c>
      <c r="E16">
        <f>VLOOKUP(A16,'Urban Population WPP'!A:J,4,0)/100</f>
        <v>0.73099999999999998</v>
      </c>
      <c r="F16">
        <f t="shared" si="0"/>
        <v>0.26900000000000002</v>
      </c>
      <c r="G16" s="8">
        <f t="shared" si="1"/>
        <v>1282899.8829999999</v>
      </c>
      <c r="H16" s="8">
        <f t="shared" si="2"/>
        <v>472093.11700000003</v>
      </c>
      <c r="I16" s="8">
        <f t="shared" si="3"/>
        <v>83248.905176313667</v>
      </c>
      <c r="J16" s="8">
        <f t="shared" si="4"/>
        <v>124310.51258669046</v>
      </c>
      <c r="K16" s="8">
        <f t="shared" si="5"/>
        <v>185455.34449964913</v>
      </c>
      <c r="L16">
        <v>2930508</v>
      </c>
      <c r="M16">
        <f>VLOOKUP(A16,'Urban Population WPP'!A:J,10,0)/100</f>
        <v>0.82802999999999993</v>
      </c>
      <c r="N16">
        <f t="shared" si="6"/>
        <v>0.17197000000000007</v>
      </c>
      <c r="O16">
        <f t="shared" si="7"/>
        <v>2426548.5392399998</v>
      </c>
      <c r="P16">
        <f t="shared" si="8"/>
        <v>503959.46076000022</v>
      </c>
      <c r="Q16" s="8">
        <f t="shared" si="9"/>
        <v>117360.20458727876</v>
      </c>
      <c r="R16" s="8">
        <f t="shared" si="10"/>
        <v>182562.46658903622</v>
      </c>
      <c r="S16" s="8">
        <f t="shared" si="11"/>
        <v>282537.82362341054</v>
      </c>
      <c r="T16">
        <f t="shared" si="12"/>
        <v>1.1512865369532221E-2</v>
      </c>
      <c r="U16">
        <f t="shared" si="13"/>
        <v>1.2892731339814612E-2</v>
      </c>
      <c r="V16">
        <f t="shared" si="14"/>
        <v>1.4132205585084545E-2</v>
      </c>
    </row>
    <row r="17" spans="1:22" x14ac:dyDescent="0.2">
      <c r="A17" s="3" t="s">
        <v>32</v>
      </c>
      <c r="B17" s="6" t="s">
        <v>114</v>
      </c>
      <c r="C17" s="3" t="s">
        <v>33</v>
      </c>
      <c r="D17" s="8">
        <v>3817651</v>
      </c>
      <c r="E17">
        <f>VLOOKUP(A17,'Urban Population WPP'!A:J,4,0)/100</f>
        <v>0.41347</v>
      </c>
      <c r="F17">
        <f t="shared" si="0"/>
        <v>0.58653</v>
      </c>
      <c r="G17" s="8">
        <f t="shared" si="1"/>
        <v>1578484.15897</v>
      </c>
      <c r="H17" s="8">
        <f t="shared" si="2"/>
        <v>2239166.8410299998</v>
      </c>
      <c r="I17" s="8">
        <f t="shared" si="3"/>
        <v>273388.68520360684</v>
      </c>
      <c r="J17" s="8">
        <f t="shared" si="4"/>
        <v>377046.91360411776</v>
      </c>
      <c r="K17" s="8">
        <f t="shared" si="5"/>
        <v>519115.02061759995</v>
      </c>
      <c r="L17">
        <v>6273695</v>
      </c>
      <c r="M17">
        <f>VLOOKUP(A17,'Urban Population WPP'!A:J,10,0)/100</f>
        <v>0.60128999999999999</v>
      </c>
      <c r="N17">
        <f t="shared" si="6"/>
        <v>0.39871000000000001</v>
      </c>
      <c r="O17">
        <f t="shared" si="7"/>
        <v>3772310.0665500001</v>
      </c>
      <c r="P17">
        <f t="shared" si="8"/>
        <v>2501384.9334499999</v>
      </c>
      <c r="Q17" s="8">
        <f t="shared" si="9"/>
        <v>359554.2520258149</v>
      </c>
      <c r="R17" s="8">
        <f t="shared" si="10"/>
        <v>515964.14508930384</v>
      </c>
      <c r="S17" s="8">
        <f t="shared" si="11"/>
        <v>740624.26733277191</v>
      </c>
      <c r="T17">
        <f t="shared" si="12"/>
        <v>9.1741783998939841E-3</v>
      </c>
      <c r="U17">
        <f t="shared" si="13"/>
        <v>1.0510439259476811E-2</v>
      </c>
      <c r="V17">
        <f t="shared" si="14"/>
        <v>1.1916035509419443E-2</v>
      </c>
    </row>
    <row r="18" spans="1:22" x14ac:dyDescent="0.2">
      <c r="A18" s="3" t="s">
        <v>34</v>
      </c>
      <c r="B18" s="6" t="s">
        <v>115</v>
      </c>
      <c r="C18" s="3" t="s">
        <v>35</v>
      </c>
      <c r="D18" s="8">
        <v>1222075</v>
      </c>
      <c r="E18">
        <f>VLOOKUP(A18,'Urban Population WPP'!A:J,4,0)/100</f>
        <v>0.24170999999999998</v>
      </c>
      <c r="F18">
        <f t="shared" si="0"/>
        <v>0.75829000000000002</v>
      </c>
      <c r="G18" s="8">
        <f t="shared" si="1"/>
        <v>295387.74825</v>
      </c>
      <c r="H18" s="8">
        <f t="shared" si="2"/>
        <v>926687.25175000005</v>
      </c>
      <c r="I18" s="8">
        <f t="shared" si="3"/>
        <v>103496.70213674384</v>
      </c>
      <c r="J18" s="8">
        <f t="shared" si="4"/>
        <v>139161.39134465833</v>
      </c>
      <c r="K18" s="8">
        <f t="shared" si="5"/>
        <v>186207.73069333335</v>
      </c>
      <c r="L18">
        <v>1711770</v>
      </c>
      <c r="M18">
        <f>VLOOKUP(A18,'Urban Population WPP'!A:J,10,0)/100</f>
        <v>0.33783000000000002</v>
      </c>
      <c r="N18">
        <f t="shared" si="6"/>
        <v>0.66216999999999993</v>
      </c>
      <c r="O18">
        <f t="shared" si="7"/>
        <v>578287.25910000002</v>
      </c>
      <c r="P18">
        <f t="shared" si="8"/>
        <v>1133482.7408999999</v>
      </c>
      <c r="Q18" s="8">
        <f t="shared" si="9"/>
        <v>132441.14847211493</v>
      </c>
      <c r="R18" s="8">
        <f t="shared" si="10"/>
        <v>180451.04426580822</v>
      </c>
      <c r="S18" s="8">
        <f t="shared" si="11"/>
        <v>245119.60193852626</v>
      </c>
      <c r="T18">
        <f t="shared" si="12"/>
        <v>8.2538311004241027E-3</v>
      </c>
      <c r="U18">
        <f t="shared" si="13"/>
        <v>8.6984525653699407E-3</v>
      </c>
      <c r="V18">
        <f t="shared" si="14"/>
        <v>9.2048861161109219E-3</v>
      </c>
    </row>
    <row r="19" spans="1:22" x14ac:dyDescent="0.2">
      <c r="A19" s="3" t="s">
        <v>36</v>
      </c>
      <c r="B19" s="6" t="s">
        <v>116</v>
      </c>
      <c r="C19" s="3" t="s">
        <v>37</v>
      </c>
      <c r="D19" s="8">
        <v>129719719</v>
      </c>
      <c r="E19">
        <f>VLOOKUP(A19,'Urban Population WPP'!A:J,4,0)/100</f>
        <v>0.21695</v>
      </c>
      <c r="F19">
        <f t="shared" si="0"/>
        <v>0.78305000000000002</v>
      </c>
      <c r="G19" s="8">
        <f t="shared" si="1"/>
        <v>28142693.037050001</v>
      </c>
      <c r="H19" s="8">
        <f t="shared" si="2"/>
        <v>101577025.96295001</v>
      </c>
      <c r="I19" s="8">
        <f t="shared" si="3"/>
        <v>11230421.501333345</v>
      </c>
      <c r="J19" s="8">
        <f t="shared" si="4"/>
        <v>15054110.650743945</v>
      </c>
      <c r="K19" s="8">
        <f t="shared" si="5"/>
        <v>20071946.313656982</v>
      </c>
      <c r="L19">
        <v>227653408</v>
      </c>
      <c r="M19">
        <f>VLOOKUP(A19,'Urban Population WPP'!A:J,10,0)/100</f>
        <v>0.39051000000000002</v>
      </c>
      <c r="N19">
        <f t="shared" si="6"/>
        <v>0.60948999999999998</v>
      </c>
      <c r="O19">
        <f t="shared" si="7"/>
        <v>88900932.35808</v>
      </c>
      <c r="P19">
        <f t="shared" si="8"/>
        <v>138752475.64192</v>
      </c>
      <c r="Q19" s="8">
        <f t="shared" si="9"/>
        <v>16700630.478196595</v>
      </c>
      <c r="R19" s="8">
        <f t="shared" si="10"/>
        <v>22943774.751775213</v>
      </c>
      <c r="S19" s="8">
        <f t="shared" si="11"/>
        <v>31454614.174948152</v>
      </c>
      <c r="T19">
        <f t="shared" si="12"/>
        <v>1.3315207253516537E-2</v>
      </c>
      <c r="U19">
        <f t="shared" si="13"/>
        <v>1.4145634551516961E-2</v>
      </c>
      <c r="V19">
        <f t="shared" si="14"/>
        <v>1.5086758390754129E-2</v>
      </c>
    </row>
    <row r="20" spans="1:22" x14ac:dyDescent="0.2">
      <c r="A20" s="3" t="s">
        <v>38</v>
      </c>
      <c r="B20" s="6" t="s">
        <v>117</v>
      </c>
      <c r="C20" s="3" t="s">
        <v>39</v>
      </c>
      <c r="D20" s="8">
        <v>2484557</v>
      </c>
      <c r="E20">
        <f>VLOOKUP(A20,'Urban Population WPP'!A:J,4,0)/100</f>
        <v>0.90091999999999994</v>
      </c>
      <c r="F20">
        <f t="shared" si="0"/>
        <v>9.9080000000000057E-2</v>
      </c>
      <c r="G20" s="8">
        <f t="shared" si="1"/>
        <v>2238387.0924399998</v>
      </c>
      <c r="H20" s="8">
        <f t="shared" si="2"/>
        <v>246169.90756000014</v>
      </c>
      <c r="I20" s="8">
        <f t="shared" si="3"/>
        <v>85712.224878828478</v>
      </c>
      <c r="J20" s="8">
        <f t="shared" si="4"/>
        <v>138850.50053753189</v>
      </c>
      <c r="K20" s="8">
        <f t="shared" si="5"/>
        <v>222258.67047590174</v>
      </c>
      <c r="L20">
        <v>3936315</v>
      </c>
      <c r="M20">
        <f>VLOOKUP(A20,'Urban Population WPP'!A:J,10,0)/100</f>
        <v>0.94974000000000003</v>
      </c>
      <c r="N20">
        <f t="shared" si="6"/>
        <v>5.0259999999999971E-2</v>
      </c>
      <c r="O20">
        <f t="shared" si="7"/>
        <v>3738475.8081</v>
      </c>
      <c r="P20">
        <f t="shared" si="8"/>
        <v>197839.19189999989</v>
      </c>
      <c r="Q20" s="8">
        <f t="shared" si="9"/>
        <v>121163.33497668602</v>
      </c>
      <c r="R20" s="8">
        <f t="shared" si="10"/>
        <v>203078.22442771544</v>
      </c>
      <c r="S20" s="8">
        <f t="shared" si="11"/>
        <v>333786.69480589475</v>
      </c>
      <c r="T20">
        <f t="shared" si="12"/>
        <v>1.1604955974480857E-2</v>
      </c>
      <c r="U20">
        <f t="shared" si="13"/>
        <v>1.2753758497068057E-2</v>
      </c>
      <c r="V20">
        <f t="shared" si="14"/>
        <v>1.364763234594446E-2</v>
      </c>
    </row>
    <row r="21" spans="1:22" x14ac:dyDescent="0.2">
      <c r="A21" t="s">
        <v>40</v>
      </c>
      <c r="B21" s="6" t="s">
        <v>118</v>
      </c>
      <c r="C21" s="3" t="s">
        <v>41</v>
      </c>
      <c r="D21" s="8">
        <v>2841803</v>
      </c>
      <c r="E21">
        <f>VLOOKUP(A21,'Urban Population WPP'!A:J,4,0)/100</f>
        <v>0.62582000000000004</v>
      </c>
      <c r="F21">
        <f t="shared" si="0"/>
        <v>0.37417999999999996</v>
      </c>
      <c r="G21" s="8">
        <f t="shared" si="1"/>
        <v>1778457.1534600002</v>
      </c>
      <c r="H21" s="8">
        <f t="shared" si="2"/>
        <v>1063345.8465399998</v>
      </c>
      <c r="I21" s="8">
        <f t="shared" si="3"/>
        <v>157560.13364602771</v>
      </c>
      <c r="J21" s="8">
        <f t="shared" si="4"/>
        <v>227584.87303832226</v>
      </c>
      <c r="K21" s="8">
        <f t="shared" si="5"/>
        <v>328828.47517855436</v>
      </c>
      <c r="L21">
        <v>4932104</v>
      </c>
      <c r="M21">
        <f>VLOOKUP(A21,'Urban Population WPP'!A:J,10,0)/100</f>
        <v>0.77229000000000003</v>
      </c>
      <c r="N21">
        <f t="shared" si="6"/>
        <v>0.22770999999999997</v>
      </c>
      <c r="O21">
        <f t="shared" si="7"/>
        <v>3809014.5981600001</v>
      </c>
      <c r="P21">
        <f t="shared" si="8"/>
        <v>1123089.4018399999</v>
      </c>
      <c r="Q21" s="8">
        <f t="shared" si="9"/>
        <v>218451.26965408621</v>
      </c>
      <c r="R21" s="8">
        <f t="shared" si="10"/>
        <v>331439.33799969405</v>
      </c>
      <c r="S21" s="8">
        <f t="shared" si="11"/>
        <v>501754.39624578244</v>
      </c>
      <c r="T21">
        <f t="shared" si="12"/>
        <v>1.0951391614872907E-2</v>
      </c>
      <c r="U21">
        <f t="shared" si="13"/>
        <v>1.260955718979595E-2</v>
      </c>
      <c r="V21">
        <f t="shared" si="14"/>
        <v>1.4185488772219701E-2</v>
      </c>
    </row>
    <row r="22" spans="1:22" x14ac:dyDescent="0.2">
      <c r="A22" s="3" t="s">
        <v>42</v>
      </c>
      <c r="B22" s="6" t="s">
        <v>119</v>
      </c>
      <c r="C22" s="3" t="s">
        <v>43</v>
      </c>
      <c r="D22" s="8">
        <v>34777522</v>
      </c>
      <c r="E22">
        <f>VLOOKUP(A22,'Urban Population WPP'!A:J,4,0)/100</f>
        <v>0.57348999999999994</v>
      </c>
      <c r="F22">
        <f t="shared" si="0"/>
        <v>0.42651000000000006</v>
      </c>
      <c r="G22" s="8">
        <f t="shared" si="1"/>
        <v>19944561.091779999</v>
      </c>
      <c r="H22" s="8">
        <f t="shared" si="2"/>
        <v>14832960.908220002</v>
      </c>
      <c r="I22" s="8">
        <f t="shared" si="3"/>
        <v>2066760.47540842</v>
      </c>
      <c r="J22" s="8">
        <f t="shared" si="4"/>
        <v>2945235.360361015</v>
      </c>
      <c r="K22" s="8">
        <f t="shared" si="5"/>
        <v>4197838.7308897693</v>
      </c>
      <c r="L22">
        <v>54688859</v>
      </c>
      <c r="M22">
        <f>VLOOKUP(A22,'Urban Population WPP'!A:J,10,0)/100</f>
        <v>0.73177999999999999</v>
      </c>
      <c r="N22">
        <f t="shared" si="6"/>
        <v>0.26822000000000001</v>
      </c>
      <c r="O22">
        <f t="shared" si="7"/>
        <v>40020213.239019997</v>
      </c>
      <c r="P22">
        <f t="shared" si="8"/>
        <v>14668645.760980001</v>
      </c>
      <c r="Q22" s="8">
        <f t="shared" si="9"/>
        <v>2590943.4688939117</v>
      </c>
      <c r="R22" s="8">
        <f t="shared" si="10"/>
        <v>3869995.3346604025</v>
      </c>
      <c r="S22" s="8">
        <f t="shared" si="11"/>
        <v>5775063.6838549338</v>
      </c>
      <c r="T22">
        <f t="shared" si="12"/>
        <v>7.5631132625819664E-3</v>
      </c>
      <c r="U22">
        <f t="shared" si="13"/>
        <v>9.1437028586704994E-3</v>
      </c>
      <c r="V22">
        <f t="shared" si="14"/>
        <v>1.0689376788243221E-2</v>
      </c>
    </row>
    <row r="23" spans="1:22" x14ac:dyDescent="0.2">
      <c r="A23" s="3" t="s">
        <v>44</v>
      </c>
      <c r="B23" s="6" t="s">
        <v>120</v>
      </c>
      <c r="C23" s="3" t="s">
        <v>45</v>
      </c>
      <c r="D23" s="8">
        <v>14528770</v>
      </c>
      <c r="E23">
        <f>VLOOKUP(A23,'Urban Population WPP'!A:J,4,0)/100</f>
        <v>0.36875000000000002</v>
      </c>
      <c r="F23">
        <f t="shared" si="0"/>
        <v>0.63124999999999998</v>
      </c>
      <c r="G23" s="8">
        <f t="shared" si="1"/>
        <v>5357483.9375</v>
      </c>
      <c r="H23" s="8">
        <f t="shared" si="2"/>
        <v>9171286.0625</v>
      </c>
      <c r="I23" s="8">
        <f t="shared" si="3"/>
        <v>1089899.9836399257</v>
      </c>
      <c r="J23" s="8">
        <f t="shared" si="4"/>
        <v>1492074.487904768</v>
      </c>
      <c r="K23" s="8">
        <f t="shared" si="5"/>
        <v>2037596.2698245614</v>
      </c>
      <c r="L23">
        <v>25060331</v>
      </c>
      <c r="M23">
        <f>VLOOKUP(A23,'Urban Population WPP'!A:J,10,0)/100</f>
        <v>0.53627999999999998</v>
      </c>
      <c r="N23">
        <f t="shared" si="6"/>
        <v>0.46372000000000002</v>
      </c>
      <c r="O23">
        <f t="shared" si="7"/>
        <v>13439354.30868</v>
      </c>
      <c r="P23">
        <f t="shared" si="8"/>
        <v>11620976.69132</v>
      </c>
      <c r="Q23" s="8">
        <f t="shared" si="9"/>
        <v>1560285.5810213911</v>
      </c>
      <c r="R23" s="8">
        <f t="shared" si="10"/>
        <v>2204334.0625969912</v>
      </c>
      <c r="S23" s="8">
        <f t="shared" si="11"/>
        <v>3113916.1852768557</v>
      </c>
      <c r="T23">
        <f t="shared" si="12"/>
        <v>1.2031231119117303E-2</v>
      </c>
      <c r="U23">
        <f t="shared" si="13"/>
        <v>1.3093580786630588E-2</v>
      </c>
      <c r="V23">
        <f t="shared" si="14"/>
        <v>1.42374115605155E-2</v>
      </c>
    </row>
    <row r="24" spans="1:22" x14ac:dyDescent="0.2">
      <c r="A24" t="s">
        <v>46</v>
      </c>
      <c r="B24" s="6" t="s">
        <v>121</v>
      </c>
      <c r="C24" s="3" t="s">
        <v>153</v>
      </c>
      <c r="D24" s="8">
        <v>2197149</v>
      </c>
      <c r="E24">
        <f>VLOOKUP(A24,'Urban Population WPP'!A:J,4,0)/100</f>
        <v>0.44195999999999996</v>
      </c>
      <c r="F24">
        <f t="shared" si="0"/>
        <v>0.55804000000000009</v>
      </c>
      <c r="G24" s="8">
        <f t="shared" si="1"/>
        <v>971051.97203999991</v>
      </c>
      <c r="H24" s="8">
        <f t="shared" si="2"/>
        <v>1226097.0279600001</v>
      </c>
      <c r="I24" s="8">
        <f t="shared" si="3"/>
        <v>152575.66306195015</v>
      </c>
      <c r="J24" s="8">
        <f t="shared" si="4"/>
        <v>211493.12586593573</v>
      </c>
      <c r="K24" s="8">
        <f t="shared" si="5"/>
        <v>292788.89951056842</v>
      </c>
      <c r="L24">
        <v>3618295</v>
      </c>
      <c r="M24">
        <f>VLOOKUP(A24,'Urban Population WPP'!A:J,10,0)/100</f>
        <v>0.57231999999999994</v>
      </c>
      <c r="N24">
        <f t="shared" si="6"/>
        <v>0.42768000000000006</v>
      </c>
      <c r="O24">
        <f t="shared" si="7"/>
        <v>2070822.5943999998</v>
      </c>
      <c r="P24">
        <f t="shared" si="8"/>
        <v>1547472.4056000002</v>
      </c>
      <c r="Q24" s="8">
        <f t="shared" si="9"/>
        <v>215350.55829449525</v>
      </c>
      <c r="R24" s="8">
        <f t="shared" si="10"/>
        <v>306798.20370525244</v>
      </c>
      <c r="S24" s="8">
        <f t="shared" si="11"/>
        <v>437152.19449936843</v>
      </c>
      <c r="T24">
        <f t="shared" si="12"/>
        <v>1.1553113607125187E-2</v>
      </c>
      <c r="U24">
        <f t="shared" si="13"/>
        <v>1.2477121755822163E-2</v>
      </c>
      <c r="V24">
        <f t="shared" si="14"/>
        <v>1.3450641335445823E-2</v>
      </c>
    </row>
    <row r="25" spans="1:22" x14ac:dyDescent="0.2">
      <c r="A25" s="3" t="s">
        <v>48</v>
      </c>
      <c r="B25" s="6" t="s">
        <v>122</v>
      </c>
      <c r="C25" s="3" t="s">
        <v>49</v>
      </c>
      <c r="D25" s="8">
        <v>56203030</v>
      </c>
      <c r="E25">
        <f>VLOOKUP(A25,'Urban Population WPP'!A:J,4,0)/100</f>
        <v>0.27995000000000003</v>
      </c>
      <c r="F25">
        <f t="shared" si="0"/>
        <v>0.72004999999999997</v>
      </c>
      <c r="G25" s="8">
        <f t="shared" si="1"/>
        <v>15734038.248500003</v>
      </c>
      <c r="H25" s="8">
        <f t="shared" si="2"/>
        <v>40468991.751499996</v>
      </c>
      <c r="I25" s="8">
        <f t="shared" si="3"/>
        <v>4596159.0713065825</v>
      </c>
      <c r="J25" s="8">
        <f t="shared" si="4"/>
        <v>6210954.2846169034</v>
      </c>
      <c r="K25" s="8">
        <f t="shared" si="5"/>
        <v>8358546.1741782445</v>
      </c>
      <c r="L25">
        <v>89009409</v>
      </c>
      <c r="M25">
        <f>VLOOKUP(A25,'Urban Population WPP'!A:J,10,0)/100</f>
        <v>0.46283000000000002</v>
      </c>
      <c r="N25">
        <f t="shared" si="6"/>
        <v>0.53716999999999993</v>
      </c>
      <c r="O25">
        <f t="shared" si="7"/>
        <v>41196224.767470002</v>
      </c>
      <c r="P25">
        <f t="shared" si="8"/>
        <v>47813184.23252999</v>
      </c>
      <c r="Q25" s="8">
        <f t="shared" si="9"/>
        <v>6039604.621867124</v>
      </c>
      <c r="R25" s="8">
        <f t="shared" si="10"/>
        <v>8404459.2619130146</v>
      </c>
      <c r="S25" s="8">
        <f t="shared" si="11"/>
        <v>11683975.916929178</v>
      </c>
      <c r="T25">
        <f t="shared" si="12"/>
        <v>9.1454860392858883E-3</v>
      </c>
      <c r="U25">
        <f t="shared" si="13"/>
        <v>1.0132586377003427E-2</v>
      </c>
      <c r="V25">
        <f t="shared" si="14"/>
        <v>1.1227015635531412E-2</v>
      </c>
    </row>
    <row r="26" spans="1:22" x14ac:dyDescent="0.2">
      <c r="A26" s="3" t="s">
        <v>50</v>
      </c>
      <c r="B26" s="6" t="s">
        <v>123</v>
      </c>
      <c r="C26" s="3" t="s">
        <v>51</v>
      </c>
      <c r="D26" s="8">
        <v>2356083</v>
      </c>
      <c r="E26">
        <f>VLOOKUP(A26,'Urban Population WPP'!A:J,4,0)/100</f>
        <v>0.29027999999999998</v>
      </c>
      <c r="F26">
        <f t="shared" si="0"/>
        <v>0.70972000000000002</v>
      </c>
      <c r="G26" s="8">
        <f t="shared" si="1"/>
        <v>683923.77324000001</v>
      </c>
      <c r="H26" s="8">
        <f t="shared" si="2"/>
        <v>1672159.22676</v>
      </c>
      <c r="I26" s="8">
        <f t="shared" si="3"/>
        <v>190822.15220280655</v>
      </c>
      <c r="J26" s="8">
        <f t="shared" si="4"/>
        <v>258228.01841718509</v>
      </c>
      <c r="K26" s="8">
        <f t="shared" si="5"/>
        <v>348075.16971183155</v>
      </c>
      <c r="L26">
        <v>2954085</v>
      </c>
      <c r="M26">
        <f>VLOOKUP(A26,'Urban Population WPP'!A:J,10,0)/100</f>
        <v>0.46350999999999998</v>
      </c>
      <c r="N26">
        <f t="shared" si="6"/>
        <v>0.53649000000000002</v>
      </c>
      <c r="O26">
        <f t="shared" si="7"/>
        <v>1369247.93835</v>
      </c>
      <c r="P26">
        <f t="shared" si="8"/>
        <v>1584837.06165</v>
      </c>
      <c r="Q26" s="8">
        <f t="shared" si="9"/>
        <v>200292.21660380141</v>
      </c>
      <c r="R26" s="8">
        <f t="shared" si="10"/>
        <v>278754.3373965451</v>
      </c>
      <c r="S26" s="8">
        <f t="shared" si="11"/>
        <v>387581.4248311579</v>
      </c>
      <c r="T26">
        <f t="shared" si="12"/>
        <v>1.6158216772108602E-3</v>
      </c>
      <c r="U26">
        <f t="shared" si="13"/>
        <v>2.5528495151929675E-3</v>
      </c>
      <c r="V26">
        <f t="shared" si="14"/>
        <v>3.5900118426164251E-3</v>
      </c>
    </row>
    <row r="27" spans="1:22" x14ac:dyDescent="0.2">
      <c r="A27" s="3" t="s">
        <v>52</v>
      </c>
      <c r="B27" s="6" t="s">
        <v>124</v>
      </c>
      <c r="C27" s="3" t="s">
        <v>53</v>
      </c>
      <c r="D27" s="8">
        <v>5536949</v>
      </c>
      <c r="E27">
        <f>VLOOKUP(A27,'Urban Population WPP'!A:J,4,0)/100</f>
        <v>0.52088999999999996</v>
      </c>
      <c r="F27">
        <f t="shared" si="0"/>
        <v>0.47911000000000004</v>
      </c>
      <c r="G27" s="8">
        <f t="shared" si="1"/>
        <v>2884141.3646099996</v>
      </c>
      <c r="H27" s="8">
        <f t="shared" si="2"/>
        <v>2652807.6353900004</v>
      </c>
      <c r="I27" s="8">
        <f t="shared" si="3"/>
        <v>351224.98265953269</v>
      </c>
      <c r="J27" s="8">
        <f t="shared" si="4"/>
        <v>494531.9222869837</v>
      </c>
      <c r="K27" s="8">
        <f t="shared" si="5"/>
        <v>696136.15748283511</v>
      </c>
      <c r="L27">
        <v>9389263</v>
      </c>
      <c r="M27">
        <f>VLOOKUP(A27,'Urban Population WPP'!A:J,10,0)/100</f>
        <v>0.68228999999999995</v>
      </c>
      <c r="N27">
        <f t="shared" si="6"/>
        <v>0.31771000000000005</v>
      </c>
      <c r="O27">
        <f t="shared" si="7"/>
        <v>6406200.2522699991</v>
      </c>
      <c r="P27">
        <f t="shared" si="8"/>
        <v>2983062.7477300004</v>
      </c>
      <c r="Q27" s="8">
        <f t="shared" si="9"/>
        <v>480206.10328119044</v>
      </c>
      <c r="R27" s="8">
        <f t="shared" si="10"/>
        <v>705295.84471362818</v>
      </c>
      <c r="S27" s="8">
        <f t="shared" si="11"/>
        <v>1035840.3618886175</v>
      </c>
      <c r="T27">
        <f t="shared" si="12"/>
        <v>1.048082302639064E-2</v>
      </c>
      <c r="U27">
        <f t="shared" si="13"/>
        <v>1.1903814749392172E-2</v>
      </c>
      <c r="V27">
        <f t="shared" si="14"/>
        <v>1.3335571040471672E-2</v>
      </c>
    </row>
    <row r="28" spans="1:22" x14ac:dyDescent="0.2">
      <c r="A28" s="3" t="s">
        <v>54</v>
      </c>
      <c r="B28" s="6" t="s">
        <v>125</v>
      </c>
      <c r="C28" s="3" t="s">
        <v>55</v>
      </c>
      <c r="D28" s="8">
        <v>6964197</v>
      </c>
      <c r="E28">
        <f>VLOOKUP(A28,'Urban Population WPP'!A:J,4,0)/100</f>
        <v>0.80691000000000002</v>
      </c>
      <c r="F28">
        <f t="shared" si="0"/>
        <v>0.19308999999999998</v>
      </c>
      <c r="G28" s="8">
        <f t="shared" si="1"/>
        <v>5619480.2012700001</v>
      </c>
      <c r="H28" s="8">
        <f t="shared" si="2"/>
        <v>1344716.7987299999</v>
      </c>
      <c r="I28" s="8">
        <f t="shared" si="3"/>
        <v>290099.06684414367</v>
      </c>
      <c r="J28" s="8">
        <f t="shared" si="4"/>
        <v>446788.30712948751</v>
      </c>
      <c r="K28" s="8">
        <f t="shared" si="5"/>
        <v>685473.6439489685</v>
      </c>
      <c r="L28">
        <v>8655606</v>
      </c>
      <c r="M28">
        <f>VLOOKUP(A28,'Urban Population WPP'!A:J,10,0)/100</f>
        <v>0.88434000000000001</v>
      </c>
      <c r="N28">
        <f t="shared" si="6"/>
        <v>0.11565999999999999</v>
      </c>
      <c r="O28">
        <f t="shared" si="7"/>
        <v>7654498.6100399997</v>
      </c>
      <c r="P28">
        <f t="shared" si="8"/>
        <v>1001107.3899599998</v>
      </c>
      <c r="Q28" s="8">
        <f t="shared" si="9"/>
        <v>309527.6646703087</v>
      </c>
      <c r="R28" s="8">
        <f t="shared" si="10"/>
        <v>496346.03761759307</v>
      </c>
      <c r="S28" s="8">
        <f t="shared" si="11"/>
        <v>787992.76423477894</v>
      </c>
      <c r="T28">
        <f t="shared" si="12"/>
        <v>2.1631695733532741E-3</v>
      </c>
      <c r="U28">
        <f t="shared" si="13"/>
        <v>3.5124356410176638E-3</v>
      </c>
      <c r="V28">
        <f t="shared" si="14"/>
        <v>4.6567711153109315E-3</v>
      </c>
    </row>
    <row r="29" spans="1:22" x14ac:dyDescent="0.2">
      <c r="A29" s="3" t="s">
        <v>56</v>
      </c>
      <c r="B29" s="6" t="s">
        <v>126</v>
      </c>
      <c r="C29" s="3" t="s">
        <v>57</v>
      </c>
      <c r="D29" s="8">
        <v>21475962</v>
      </c>
      <c r="E29">
        <f>VLOOKUP(A29,'Urban Population WPP'!A:J,4,0)/100</f>
        <v>0.17427000000000001</v>
      </c>
      <c r="F29">
        <f t="shared" si="0"/>
        <v>0.82572999999999996</v>
      </c>
      <c r="G29" s="8">
        <f t="shared" si="1"/>
        <v>3742615.8977400004</v>
      </c>
      <c r="H29" s="8">
        <f t="shared" si="2"/>
        <v>17733346.102260001</v>
      </c>
      <c r="I29" s="8">
        <f t="shared" si="3"/>
        <v>1929059.1452522415</v>
      </c>
      <c r="J29" s="8">
        <f t="shared" si="4"/>
        <v>2572936.6076694797</v>
      </c>
      <c r="K29" s="8">
        <f t="shared" si="5"/>
        <v>3410522.6230928842</v>
      </c>
      <c r="L29">
        <v>39527997</v>
      </c>
      <c r="M29">
        <f>VLOOKUP(A29,'Urban Population WPP'!A:J,10,0)/100</f>
        <v>0.32034999999999997</v>
      </c>
      <c r="N29">
        <f t="shared" si="6"/>
        <v>0.67965000000000009</v>
      </c>
      <c r="O29">
        <f t="shared" si="7"/>
        <v>12662793.838949999</v>
      </c>
      <c r="P29">
        <f t="shared" si="8"/>
        <v>26865203.161050003</v>
      </c>
      <c r="Q29" s="8">
        <f t="shared" si="9"/>
        <v>3110923.7711194879</v>
      </c>
      <c r="R29" s="8">
        <f t="shared" si="10"/>
        <v>4227734.4557782384</v>
      </c>
      <c r="S29" s="8">
        <f t="shared" si="11"/>
        <v>5726217.0441423161</v>
      </c>
      <c r="T29">
        <f t="shared" si="12"/>
        <v>1.6057129435746331E-2</v>
      </c>
      <c r="U29">
        <f t="shared" si="13"/>
        <v>1.6691721231308465E-2</v>
      </c>
      <c r="V29">
        <f t="shared" si="14"/>
        <v>1.7423026305790845E-2</v>
      </c>
    </row>
    <row r="30" spans="1:22" x14ac:dyDescent="0.2">
      <c r="A30" s="3" t="s">
        <v>58</v>
      </c>
      <c r="B30" s="6" t="s">
        <v>127</v>
      </c>
      <c r="C30" s="3" t="s">
        <v>59</v>
      </c>
      <c r="D30" s="8">
        <v>24015789</v>
      </c>
      <c r="E30">
        <f>VLOOKUP(A30,'Urban Population WPP'!A:J,4,0)/100</f>
        <v>0.43908999999999998</v>
      </c>
      <c r="F30">
        <f t="shared" si="0"/>
        <v>0.56091000000000002</v>
      </c>
      <c r="G30" s="8">
        <f t="shared" si="1"/>
        <v>10545092.79201</v>
      </c>
      <c r="H30" s="8">
        <f t="shared" si="2"/>
        <v>13470696.20799</v>
      </c>
      <c r="I30" s="8">
        <f t="shared" si="3"/>
        <v>1672965.8748962849</v>
      </c>
      <c r="J30" s="8">
        <f t="shared" si="4"/>
        <v>2317774.3897900432</v>
      </c>
      <c r="K30" s="8">
        <f t="shared" si="5"/>
        <v>3206887.4598502736</v>
      </c>
      <c r="L30">
        <v>51369962</v>
      </c>
      <c r="M30">
        <f>VLOOKUP(A30,'Urban Population WPP'!A:J,10,0)/100</f>
        <v>0.6321</v>
      </c>
      <c r="N30">
        <f t="shared" si="6"/>
        <v>0.3679</v>
      </c>
      <c r="O30">
        <f t="shared" si="7"/>
        <v>32470952.9802</v>
      </c>
      <c r="P30">
        <f t="shared" si="8"/>
        <v>18899009.0198</v>
      </c>
      <c r="Q30" s="8">
        <f t="shared" si="9"/>
        <v>2823579.2884722818</v>
      </c>
      <c r="R30" s="8">
        <f t="shared" si="10"/>
        <v>4085568.8632919425</v>
      </c>
      <c r="S30" s="8">
        <f t="shared" si="11"/>
        <v>5913291.8559247721</v>
      </c>
      <c r="T30">
        <f t="shared" si="12"/>
        <v>1.7599996574289678E-2</v>
      </c>
      <c r="U30">
        <f t="shared" si="13"/>
        <v>1.9074761253584649E-2</v>
      </c>
      <c r="V30">
        <f t="shared" si="14"/>
        <v>2.0606162961937624E-2</v>
      </c>
    </row>
    <row r="31" spans="1:22" x14ac:dyDescent="0.2">
      <c r="A31" s="3" t="s">
        <v>60</v>
      </c>
      <c r="B31" s="6" t="s">
        <v>128</v>
      </c>
      <c r="C31" s="3" t="s">
        <v>61</v>
      </c>
      <c r="D31" s="8">
        <v>4993922</v>
      </c>
      <c r="E31">
        <f>VLOOKUP(A31,'Urban Population WPP'!A:J,4,0)/100</f>
        <v>0.55326999999999993</v>
      </c>
      <c r="F31">
        <f t="shared" si="0"/>
        <v>0.44673000000000007</v>
      </c>
      <c r="G31" s="8">
        <f t="shared" si="1"/>
        <v>2762987.2249399996</v>
      </c>
      <c r="H31" s="8">
        <f t="shared" si="2"/>
        <v>2230934.7750600004</v>
      </c>
      <c r="I31" s="8">
        <f t="shared" si="3"/>
        <v>304467.32496913889</v>
      </c>
      <c r="J31" s="8">
        <f t="shared" si="4"/>
        <v>431807.25838748086</v>
      </c>
      <c r="K31" s="8">
        <f t="shared" si="5"/>
        <v>612431.04379520006</v>
      </c>
      <c r="L31">
        <v>9545347</v>
      </c>
      <c r="M31">
        <f>VLOOKUP(A31,'Urban Population WPP'!A:J,10,0)/100</f>
        <v>0.72864000000000007</v>
      </c>
      <c r="N31">
        <f t="shared" si="6"/>
        <v>0.27135999999999993</v>
      </c>
      <c r="O31">
        <f t="shared" si="7"/>
        <v>6955121.6380800009</v>
      </c>
      <c r="P31">
        <f t="shared" si="8"/>
        <v>2590225.3619199996</v>
      </c>
      <c r="Q31" s="8">
        <f t="shared" si="9"/>
        <v>454503.12839805486</v>
      </c>
      <c r="R31" s="8">
        <f t="shared" si="10"/>
        <v>678102.22969464562</v>
      </c>
      <c r="S31" s="8">
        <f t="shared" si="11"/>
        <v>1010835.2331376281</v>
      </c>
      <c r="T31">
        <f t="shared" si="12"/>
        <v>1.3444273059983969E-2</v>
      </c>
      <c r="U31">
        <f t="shared" si="13"/>
        <v>1.5157687608011505E-2</v>
      </c>
      <c r="V31">
        <f t="shared" si="14"/>
        <v>1.684347422273591E-2</v>
      </c>
    </row>
    <row r="32" spans="1:22" x14ac:dyDescent="0.2">
      <c r="A32" s="3" t="s">
        <v>62</v>
      </c>
      <c r="B32" s="6" t="s">
        <v>129</v>
      </c>
      <c r="C32" s="3" t="s">
        <v>63</v>
      </c>
      <c r="D32" s="8">
        <v>38211459</v>
      </c>
      <c r="E32">
        <f>VLOOKUP(A32,'Urban Population WPP'!A:J,4,0)/100</f>
        <v>0.63532</v>
      </c>
      <c r="F32">
        <f t="shared" si="0"/>
        <v>0.36468</v>
      </c>
      <c r="G32" s="8">
        <f t="shared" si="1"/>
        <v>24276504.13188</v>
      </c>
      <c r="H32" s="8">
        <f t="shared" si="2"/>
        <v>13934954.86812</v>
      </c>
      <c r="I32" s="8">
        <f t="shared" si="3"/>
        <v>2090946.4964750828</v>
      </c>
      <c r="J32" s="8">
        <f t="shared" si="4"/>
        <v>3028220.1286337068</v>
      </c>
      <c r="K32" s="8">
        <f t="shared" si="5"/>
        <v>4386849.2547819782</v>
      </c>
      <c r="L32">
        <v>45624074</v>
      </c>
      <c r="M32">
        <f>VLOOKUP(A32,'Urban Population WPP'!A:J,10,0)/100</f>
        <v>0.77218000000000009</v>
      </c>
      <c r="N32">
        <f t="shared" si="6"/>
        <v>0.22781999999999991</v>
      </c>
      <c r="O32">
        <f t="shared" si="7"/>
        <v>35229997.461320005</v>
      </c>
      <c r="P32">
        <f t="shared" si="8"/>
        <v>10394076.538679997</v>
      </c>
      <c r="Q32" s="8">
        <f t="shared" si="9"/>
        <v>2021149.901241648</v>
      </c>
      <c r="R32" s="8">
        <f t="shared" si="10"/>
        <v>3066397.270740591</v>
      </c>
      <c r="S32" s="8">
        <f t="shared" si="11"/>
        <v>4641921.9966740208</v>
      </c>
      <c r="T32">
        <f t="shared" si="12"/>
        <v>-1.1310340683260423E-3</v>
      </c>
      <c r="U32">
        <f t="shared" si="13"/>
        <v>4.1769769133925827E-4</v>
      </c>
      <c r="V32">
        <f t="shared" si="14"/>
        <v>1.8856838064607029E-3</v>
      </c>
    </row>
    <row r="33" spans="1:22" x14ac:dyDescent="0.2">
      <c r="A33" s="3" t="s">
        <v>64</v>
      </c>
      <c r="B33" s="6" t="s">
        <v>130</v>
      </c>
      <c r="C33" s="3" t="s">
        <v>65</v>
      </c>
      <c r="D33" s="8">
        <v>34858402</v>
      </c>
      <c r="E33">
        <f>VLOOKUP(A33,'Urban Population WPP'!A:J,4,0)/100</f>
        <v>0.37073999999999996</v>
      </c>
      <c r="F33">
        <f t="shared" si="0"/>
        <v>0.62926000000000004</v>
      </c>
      <c r="G33" s="8">
        <f t="shared" si="1"/>
        <v>12923403.957479998</v>
      </c>
      <c r="H33" s="8">
        <f t="shared" si="2"/>
        <v>21934998.042520002</v>
      </c>
      <c r="I33" s="8">
        <f t="shared" si="3"/>
        <v>2609679.7336956346</v>
      </c>
      <c r="J33" s="8">
        <f t="shared" si="4"/>
        <v>3573783.4509610911</v>
      </c>
      <c r="K33" s="8">
        <f t="shared" si="5"/>
        <v>4882117.5872159433</v>
      </c>
      <c r="L33">
        <v>67531050</v>
      </c>
      <c r="M33">
        <f>VLOOKUP(A33,'Urban Population WPP'!A:J,10,0)/100</f>
        <v>0.55289999999999995</v>
      </c>
      <c r="N33">
        <f t="shared" si="6"/>
        <v>0.44710000000000005</v>
      </c>
      <c r="O33">
        <f t="shared" si="7"/>
        <v>37337917.544999994</v>
      </c>
      <c r="P33">
        <f t="shared" si="8"/>
        <v>30193132.455000002</v>
      </c>
      <c r="Q33" s="8">
        <f t="shared" si="9"/>
        <v>4119106.9393586577</v>
      </c>
      <c r="R33" s="8">
        <f t="shared" si="10"/>
        <v>5841375.5601670062</v>
      </c>
      <c r="S33" s="8">
        <f t="shared" si="11"/>
        <v>8284074.1851789467</v>
      </c>
      <c r="T33">
        <f t="shared" si="12"/>
        <v>1.532994540919197E-2</v>
      </c>
      <c r="U33">
        <f t="shared" si="13"/>
        <v>1.6512904984671284E-2</v>
      </c>
      <c r="V33">
        <f t="shared" si="14"/>
        <v>1.7781435022392822E-2</v>
      </c>
    </row>
    <row r="34" spans="1:22" x14ac:dyDescent="0.2">
      <c r="A34" s="3" t="s">
        <v>66</v>
      </c>
      <c r="B34" s="6" t="s">
        <v>131</v>
      </c>
      <c r="C34" s="3" t="s">
        <v>67</v>
      </c>
      <c r="D34" s="8">
        <v>2645805</v>
      </c>
      <c r="E34">
        <f>VLOOKUP(A34,'Urban Population WPP'!A:J,4,0)/100</f>
        <v>0.52032999999999996</v>
      </c>
      <c r="F34">
        <f t="shared" si="0"/>
        <v>0.47967000000000004</v>
      </c>
      <c r="G34" s="8">
        <f t="shared" si="1"/>
        <v>1376691.7156499999</v>
      </c>
      <c r="H34" s="8">
        <f t="shared" si="2"/>
        <v>1269113.2843500001</v>
      </c>
      <c r="I34" s="8">
        <f t="shared" si="3"/>
        <v>167944.01448075694</v>
      </c>
      <c r="J34" s="8">
        <f t="shared" si="4"/>
        <v>236440.08365648903</v>
      </c>
      <c r="K34" s="8">
        <f t="shared" si="5"/>
        <v>332786.79064673686</v>
      </c>
      <c r="L34">
        <v>3942648</v>
      </c>
      <c r="M34">
        <f>VLOOKUP(A34,'Urban Population WPP'!A:J,10,0)/100</f>
        <v>0.71806999999999999</v>
      </c>
      <c r="N34">
        <f t="shared" si="6"/>
        <v>0.28193000000000001</v>
      </c>
      <c r="O34">
        <f t="shared" si="7"/>
        <v>2831097.2493599998</v>
      </c>
      <c r="P34">
        <f t="shared" si="8"/>
        <v>1111550.75064</v>
      </c>
      <c r="Q34" s="8">
        <f t="shared" si="9"/>
        <v>190902.75979530386</v>
      </c>
      <c r="R34" s="8">
        <f t="shared" si="10"/>
        <v>283751.88398031611</v>
      </c>
      <c r="S34" s="8">
        <f t="shared" si="11"/>
        <v>421496.68356985261</v>
      </c>
      <c r="T34">
        <f t="shared" si="12"/>
        <v>4.2802512421362682E-3</v>
      </c>
      <c r="U34">
        <f t="shared" si="13"/>
        <v>6.0987010956441434E-3</v>
      </c>
      <c r="V34">
        <f t="shared" si="14"/>
        <v>7.9081015762814122E-3</v>
      </c>
    </row>
    <row r="35" spans="1:22" x14ac:dyDescent="0.2">
      <c r="A35" s="3" t="s">
        <v>68</v>
      </c>
      <c r="B35" s="6" t="s">
        <v>132</v>
      </c>
      <c r="C35" s="3" t="s">
        <v>69</v>
      </c>
      <c r="D35" s="8">
        <v>28238972</v>
      </c>
      <c r="E35">
        <f>VLOOKUP(A35,'Urban Population WPP'!A:J,4,0)/100</f>
        <v>0.16626000000000002</v>
      </c>
      <c r="F35">
        <f t="shared" si="0"/>
        <v>0.83373999999999993</v>
      </c>
      <c r="G35" s="8">
        <f t="shared" si="1"/>
        <v>4695011.484720001</v>
      </c>
      <c r="H35" s="8">
        <f t="shared" si="2"/>
        <v>23543960.515279997</v>
      </c>
      <c r="I35" s="8">
        <f t="shared" si="3"/>
        <v>2553762.5990459668</v>
      </c>
      <c r="J35" s="8">
        <f t="shared" si="4"/>
        <v>3403079.0917316666</v>
      </c>
      <c r="K35" s="8">
        <f t="shared" si="5"/>
        <v>4506120.3074232135</v>
      </c>
      <c r="L35">
        <v>74730106</v>
      </c>
      <c r="M35">
        <f>VLOOKUP(A35,'Urban Population WPP'!A:J,10,0)/100</f>
        <v>0.28434000000000004</v>
      </c>
      <c r="N35">
        <f t="shared" si="6"/>
        <v>0.71565999999999996</v>
      </c>
      <c r="O35">
        <f t="shared" si="7"/>
        <v>21248758.340040002</v>
      </c>
      <c r="P35">
        <f t="shared" si="8"/>
        <v>53481347.659959994</v>
      </c>
      <c r="Q35" s="8">
        <f t="shared" si="9"/>
        <v>6086283.8082721652</v>
      </c>
      <c r="R35" s="8">
        <f t="shared" si="10"/>
        <v>8229509.0649378356</v>
      </c>
      <c r="S35" s="8">
        <f t="shared" si="11"/>
        <v>11082593.239126006</v>
      </c>
      <c r="T35">
        <f t="shared" si="12"/>
        <v>2.9372091133874401E-2</v>
      </c>
      <c r="U35">
        <f t="shared" si="13"/>
        <v>2.987234479325962E-2</v>
      </c>
      <c r="V35">
        <f t="shared" si="14"/>
        <v>3.0452444185239624E-2</v>
      </c>
    </row>
    <row r="36" spans="1:22" x14ac:dyDescent="0.2">
      <c r="A36" s="3" t="s">
        <v>70</v>
      </c>
      <c r="B36" s="6" t="s">
        <v>133</v>
      </c>
      <c r="C36" s="3" t="s">
        <v>71</v>
      </c>
      <c r="D36" s="8">
        <v>229152217</v>
      </c>
      <c r="E36">
        <f>VLOOKUP(A36,'Urban Population WPP'!A:J,4,0)/100</f>
        <v>0.51957999999999993</v>
      </c>
      <c r="F36">
        <f t="shared" si="0"/>
        <v>0.48042000000000007</v>
      </c>
      <c r="G36" s="8">
        <f t="shared" si="1"/>
        <v>119062908.90885998</v>
      </c>
      <c r="H36" s="8">
        <f t="shared" si="2"/>
        <v>110089308.09114002</v>
      </c>
      <c r="I36" s="8">
        <f t="shared" si="3"/>
        <v>14558656.033004243</v>
      </c>
      <c r="J36" s="8">
        <f t="shared" si="4"/>
        <v>20493108.474360861</v>
      </c>
      <c r="K36" s="8">
        <f t="shared" si="5"/>
        <v>28838946.4129088</v>
      </c>
      <c r="L36">
        <v>398765112</v>
      </c>
      <c r="M36">
        <f>VLOOKUP(A36,'Urban Population WPP'!A:J,10,0)/100</f>
        <v>0.69923000000000002</v>
      </c>
      <c r="N36">
        <f t="shared" si="6"/>
        <v>0.30076999999999998</v>
      </c>
      <c r="O36">
        <f t="shared" si="7"/>
        <v>278828529.26376003</v>
      </c>
      <c r="P36">
        <f t="shared" si="8"/>
        <v>119936582.73624</v>
      </c>
      <c r="Q36" s="8">
        <f t="shared" si="9"/>
        <v>19880189.939069599</v>
      </c>
      <c r="R36" s="8">
        <f t="shared" si="10"/>
        <v>29359935.431923203</v>
      </c>
      <c r="S36" s="8">
        <f t="shared" si="11"/>
        <v>43347788.084300801</v>
      </c>
      <c r="T36">
        <f t="shared" si="12"/>
        <v>1.0438707843647421E-2</v>
      </c>
      <c r="U36">
        <f t="shared" si="13"/>
        <v>1.2056849717007045E-2</v>
      </c>
      <c r="V36">
        <f t="shared" si="14"/>
        <v>1.367698236300563E-2</v>
      </c>
    </row>
    <row r="37" spans="1:22" x14ac:dyDescent="0.2">
      <c r="A37" s="3" t="s">
        <v>72</v>
      </c>
      <c r="B37" s="6" t="s">
        <v>134</v>
      </c>
      <c r="C37" s="3" t="s">
        <v>73</v>
      </c>
      <c r="D37" s="8">
        <v>14414910</v>
      </c>
      <c r="E37">
        <f>VLOOKUP(A37,'Urban Population WPP'!A:J,4,0)/100</f>
        <v>0.17431999999999997</v>
      </c>
      <c r="F37">
        <f t="shared" si="0"/>
        <v>0.82567999999999997</v>
      </c>
      <c r="G37" s="8">
        <f t="shared" si="1"/>
        <v>2512807.1111999997</v>
      </c>
      <c r="H37" s="8">
        <f t="shared" si="2"/>
        <v>11902102.888799999</v>
      </c>
      <c r="I37" s="8">
        <f t="shared" si="3"/>
        <v>1294751.5662687083</v>
      </c>
      <c r="J37" s="8">
        <f t="shared" si="4"/>
        <v>1726920.9195910248</v>
      </c>
      <c r="K37" s="8">
        <f t="shared" si="5"/>
        <v>2289112.7950012628</v>
      </c>
      <c r="L37">
        <v>24299139</v>
      </c>
      <c r="M37">
        <f>VLOOKUP(A37,'Urban Population WPP'!A:J,10,0)/100</f>
        <v>0.29624</v>
      </c>
      <c r="N37">
        <f t="shared" si="6"/>
        <v>0.70375999999999994</v>
      </c>
      <c r="O37">
        <f t="shared" si="7"/>
        <v>7198376.9373599999</v>
      </c>
      <c r="P37">
        <f t="shared" si="8"/>
        <v>17100762.06264</v>
      </c>
      <c r="Q37" s="8">
        <f t="shared" si="9"/>
        <v>1956991.4936403036</v>
      </c>
      <c r="R37" s="8">
        <f t="shared" si="10"/>
        <v>2650459.8741995916</v>
      </c>
      <c r="S37" s="8">
        <f t="shared" si="11"/>
        <v>3576003.8501888001</v>
      </c>
      <c r="T37">
        <f t="shared" si="12"/>
        <v>1.386488845511491E-2</v>
      </c>
      <c r="U37">
        <f t="shared" si="13"/>
        <v>1.4382214811231808E-2</v>
      </c>
      <c r="V37">
        <f t="shared" si="14"/>
        <v>1.4980486556766648E-2</v>
      </c>
    </row>
    <row r="38" spans="1:22" x14ac:dyDescent="0.2">
      <c r="A38" s="3" t="s">
        <v>74</v>
      </c>
      <c r="B38" s="6" t="s">
        <v>135</v>
      </c>
      <c r="C38" s="3" t="s">
        <v>75</v>
      </c>
      <c r="D38" s="8">
        <v>18221567</v>
      </c>
      <c r="E38">
        <f>VLOOKUP(A38,'Urban Population WPP'!A:J,4,0)/100</f>
        <v>0.48121999999999998</v>
      </c>
      <c r="F38">
        <f t="shared" si="0"/>
        <v>0.51878000000000002</v>
      </c>
      <c r="G38" s="8">
        <f t="shared" si="1"/>
        <v>8768582.4717399999</v>
      </c>
      <c r="H38" s="8">
        <f t="shared" si="2"/>
        <v>9452984.5282600001</v>
      </c>
      <c r="I38" s="8">
        <f t="shared" si="3"/>
        <v>1210884.4193023148</v>
      </c>
      <c r="J38" s="8">
        <f t="shared" si="4"/>
        <v>1691042.7223992094</v>
      </c>
      <c r="K38" s="8">
        <f t="shared" si="5"/>
        <v>2359904.9360304279</v>
      </c>
      <c r="L38">
        <v>35041619</v>
      </c>
      <c r="M38">
        <f>VLOOKUP(A38,'Urban Population WPP'!A:J,10,0)/100</f>
        <v>0.64478999999999997</v>
      </c>
      <c r="N38">
        <f t="shared" si="6"/>
        <v>0.35521000000000003</v>
      </c>
      <c r="O38">
        <f t="shared" si="7"/>
        <v>22594485.515009999</v>
      </c>
      <c r="P38">
        <f t="shared" si="8"/>
        <v>12447133.484990001</v>
      </c>
      <c r="Q38" s="8">
        <f t="shared" si="9"/>
        <v>1892225.4197035762</v>
      </c>
      <c r="R38" s="8">
        <f t="shared" si="10"/>
        <v>2747822.6841717362</v>
      </c>
      <c r="S38" s="8">
        <f t="shared" si="11"/>
        <v>3991266.4701464139</v>
      </c>
      <c r="T38">
        <f t="shared" si="12"/>
        <v>1.499134596657492E-2</v>
      </c>
      <c r="U38">
        <f t="shared" si="13"/>
        <v>1.6313756656939349E-2</v>
      </c>
      <c r="V38">
        <f t="shared" si="14"/>
        <v>1.7670550842463939E-2</v>
      </c>
    </row>
    <row r="39" spans="1:22" x14ac:dyDescent="0.2">
      <c r="A39" t="s">
        <v>76</v>
      </c>
      <c r="B39" s="6" t="s">
        <v>136</v>
      </c>
      <c r="C39" s="3" t="s">
        <v>154</v>
      </c>
      <c r="D39" s="8">
        <v>8977972</v>
      </c>
      <c r="E39">
        <f>VLOOKUP(A39,'Urban Population WPP'!A:J,4,0)/100</f>
        <v>0.42923</v>
      </c>
      <c r="F39">
        <f t="shared" si="0"/>
        <v>0.57077</v>
      </c>
      <c r="G39" s="8">
        <f t="shared" si="1"/>
        <v>3853614.9215600002</v>
      </c>
      <c r="H39" s="8">
        <f t="shared" si="2"/>
        <v>5124357.0784400003</v>
      </c>
      <c r="I39" s="8">
        <f t="shared" si="3"/>
        <v>632155.25703519618</v>
      </c>
      <c r="J39" s="8">
        <f t="shared" si="4"/>
        <v>874254.9750285059</v>
      </c>
      <c r="K39" s="8">
        <f t="shared" si="5"/>
        <v>1207299.2074862034</v>
      </c>
      <c r="L39">
        <v>14190036</v>
      </c>
      <c r="M39">
        <f>VLOOKUP(A39,'Urban Population WPP'!A:J,10,0)/100</f>
        <v>0.59549999999999992</v>
      </c>
      <c r="N39">
        <f t="shared" si="6"/>
        <v>0.40450000000000008</v>
      </c>
      <c r="O39">
        <f t="shared" si="7"/>
        <v>8450166.4379999992</v>
      </c>
      <c r="P39">
        <f t="shared" si="8"/>
        <v>5739869.5620000008</v>
      </c>
      <c r="Q39" s="8">
        <f t="shared" si="9"/>
        <v>819506.41953705507</v>
      </c>
      <c r="R39" s="8">
        <f t="shared" si="10"/>
        <v>1174250.8054283529</v>
      </c>
      <c r="S39" s="8">
        <f t="shared" si="11"/>
        <v>1683007.9750399999</v>
      </c>
      <c r="T39">
        <f t="shared" si="12"/>
        <v>8.6897790772793027E-3</v>
      </c>
      <c r="U39">
        <f t="shared" si="13"/>
        <v>9.8822953543196146E-3</v>
      </c>
      <c r="V39">
        <f t="shared" si="14"/>
        <v>1.1134763408889192E-2</v>
      </c>
    </row>
    <row r="40" spans="1:22" x14ac:dyDescent="0.2">
      <c r="A40" s="3" t="s">
        <v>78</v>
      </c>
      <c r="B40" s="6" t="s">
        <v>137</v>
      </c>
      <c r="C40" s="3" t="s">
        <v>79</v>
      </c>
      <c r="D40" s="8">
        <v>18706922</v>
      </c>
      <c r="E40">
        <f>VLOOKUP(A40,'Urban Population WPP'!A:J,4,0)/100</f>
        <v>0.46140999999999999</v>
      </c>
      <c r="F40">
        <f t="shared" si="0"/>
        <v>0.53859000000000001</v>
      </c>
      <c r="G40" s="8">
        <f t="shared" si="1"/>
        <v>8631560.88002</v>
      </c>
      <c r="H40" s="8">
        <f t="shared" si="2"/>
        <v>10075361.11998</v>
      </c>
      <c r="I40" s="8">
        <f t="shared" si="3"/>
        <v>1271353.6501721512</v>
      </c>
      <c r="J40" s="8">
        <f t="shared" si="4"/>
        <v>1768684.3845979345</v>
      </c>
      <c r="K40" s="8">
        <f t="shared" si="5"/>
        <v>2458132.0844331789</v>
      </c>
      <c r="L40">
        <v>39461313</v>
      </c>
      <c r="M40">
        <f>VLOOKUP(A40,'Urban Population WPP'!A:J,10,0)/100</f>
        <v>0.63778000000000001</v>
      </c>
      <c r="N40">
        <f t="shared" si="6"/>
        <v>0.36221999999999999</v>
      </c>
      <c r="O40">
        <f t="shared" si="7"/>
        <v>25167636.205140002</v>
      </c>
      <c r="P40">
        <f t="shared" si="8"/>
        <v>14293676.79486</v>
      </c>
      <c r="Q40" s="8">
        <f t="shared" si="9"/>
        <v>2151947.8708399255</v>
      </c>
      <c r="R40" s="8">
        <f t="shared" si="10"/>
        <v>3118730.5964372</v>
      </c>
      <c r="S40" s="8">
        <f t="shared" si="11"/>
        <v>4521073.4920006739</v>
      </c>
      <c r="T40">
        <f t="shared" si="12"/>
        <v>1.7697823577285554E-2</v>
      </c>
      <c r="U40">
        <f t="shared" si="13"/>
        <v>1.9086192262310009E-2</v>
      </c>
      <c r="V40">
        <f t="shared" si="14"/>
        <v>2.0519274691944034E-2</v>
      </c>
    </row>
    <row r="41" spans="1:22" x14ac:dyDescent="0.2">
      <c r="A41" t="s">
        <v>80</v>
      </c>
      <c r="B41" s="6" t="s">
        <v>138</v>
      </c>
      <c r="C41" s="3" t="s">
        <v>155</v>
      </c>
      <c r="D41" s="8">
        <v>61020221</v>
      </c>
      <c r="E41">
        <f>VLOOKUP(A41,'Urban Population WPP'!A:J,4,0)/100</f>
        <v>0.67354000000000003</v>
      </c>
      <c r="F41">
        <f t="shared" si="0"/>
        <v>0.32645999999999997</v>
      </c>
      <c r="G41" s="8">
        <f t="shared" si="1"/>
        <v>41099559.652340002</v>
      </c>
      <c r="H41" s="8">
        <f t="shared" si="2"/>
        <v>19920661.347659998</v>
      </c>
      <c r="I41" s="8">
        <f t="shared" si="3"/>
        <v>3161481.2699749465</v>
      </c>
      <c r="J41" s="8">
        <f t="shared" si="4"/>
        <v>4630639.7373642782</v>
      </c>
      <c r="K41" s="8">
        <f t="shared" si="5"/>
        <v>6782817.640197726</v>
      </c>
      <c r="L41">
        <v>74580110</v>
      </c>
      <c r="M41">
        <f>VLOOKUP(A41,'Urban Population WPP'!A:J,10,0)/100</f>
        <v>0.79798000000000002</v>
      </c>
      <c r="N41">
        <f t="shared" si="6"/>
        <v>0.20201999999999998</v>
      </c>
      <c r="O41">
        <f t="shared" si="7"/>
        <v>59513436.1778</v>
      </c>
      <c r="P41">
        <f t="shared" si="8"/>
        <v>15066673.822199998</v>
      </c>
      <c r="Q41" s="8">
        <f t="shared" si="9"/>
        <v>3157401.0885271905</v>
      </c>
      <c r="R41" s="8">
        <f t="shared" si="10"/>
        <v>4843274.5585566033</v>
      </c>
      <c r="S41" s="8">
        <f t="shared" si="11"/>
        <v>7404351.0033818949</v>
      </c>
      <c r="T41">
        <f t="shared" si="12"/>
        <v>-4.304658074816281E-5</v>
      </c>
      <c r="U41">
        <f t="shared" si="13"/>
        <v>1.4976544619345056E-3</v>
      </c>
      <c r="V41">
        <f t="shared" si="14"/>
        <v>2.9267814888904731E-3</v>
      </c>
    </row>
    <row r="42" spans="1:22" x14ac:dyDescent="0.2">
      <c r="A42" t="s">
        <v>82</v>
      </c>
      <c r="B42" s="6" t="s">
        <v>139</v>
      </c>
      <c r="C42" s="3" t="s">
        <v>156</v>
      </c>
      <c r="D42" s="8">
        <v>11277092</v>
      </c>
      <c r="E42">
        <f>VLOOKUP(A42,'Urban Population WPP'!A:J,4,0)/100</f>
        <v>0.20199</v>
      </c>
      <c r="F42">
        <f t="shared" si="0"/>
        <v>0.79801</v>
      </c>
      <c r="G42" s="8">
        <f t="shared" si="1"/>
        <v>2277859.8130800002</v>
      </c>
      <c r="H42" s="8">
        <f t="shared" si="2"/>
        <v>8999232.1869200002</v>
      </c>
      <c r="I42" s="8">
        <f t="shared" si="3"/>
        <v>989153.73418625619</v>
      </c>
      <c r="J42" s="8">
        <f t="shared" si="4"/>
        <v>1323558.675290005</v>
      </c>
      <c r="K42" s="8">
        <f t="shared" si="5"/>
        <v>1761041.4494183299</v>
      </c>
      <c r="L42">
        <v>18300053</v>
      </c>
      <c r="M42">
        <f>VLOOKUP(A42,'Urban Population WPP'!A:J,10,0)/100</f>
        <v>0.35999000000000003</v>
      </c>
      <c r="N42">
        <f t="shared" si="6"/>
        <v>0.64000999999999997</v>
      </c>
      <c r="O42">
        <f t="shared" si="7"/>
        <v>6587836.0794700002</v>
      </c>
      <c r="P42">
        <f t="shared" si="8"/>
        <v>11712216.920529999</v>
      </c>
      <c r="Q42" s="8">
        <f t="shared" si="9"/>
        <v>1385014.7489996997</v>
      </c>
      <c r="R42" s="8">
        <f t="shared" si="10"/>
        <v>1893479.0011684978</v>
      </c>
      <c r="S42" s="8">
        <f t="shared" si="11"/>
        <v>2581801.7846961962</v>
      </c>
      <c r="T42">
        <f t="shared" si="12"/>
        <v>1.1283729873601933E-2</v>
      </c>
      <c r="U42">
        <f t="shared" si="13"/>
        <v>1.2007916477040803E-2</v>
      </c>
      <c r="V42">
        <f t="shared" si="14"/>
        <v>1.283440143168324E-2</v>
      </c>
    </row>
    <row r="43" spans="1:22" x14ac:dyDescent="0.2">
      <c r="A43" s="3" t="s">
        <v>84</v>
      </c>
      <c r="B43" s="6" t="s">
        <v>140</v>
      </c>
      <c r="C43" s="3" t="s">
        <v>85</v>
      </c>
      <c r="D43" s="8">
        <v>49358228</v>
      </c>
      <c r="E43">
        <f>VLOOKUP(A43,'Urban Population WPP'!A:J,4,0)/100</f>
        <v>0.35253000000000001</v>
      </c>
      <c r="F43">
        <f t="shared" si="0"/>
        <v>0.64746999999999999</v>
      </c>
      <c r="G43" s="8">
        <f t="shared" si="1"/>
        <v>17400256.116840001</v>
      </c>
      <c r="H43" s="8">
        <f t="shared" si="2"/>
        <v>31957971.883159999</v>
      </c>
      <c r="I43" s="8">
        <f t="shared" si="3"/>
        <v>3763645.8754510907</v>
      </c>
      <c r="J43" s="8">
        <f t="shared" si="4"/>
        <v>5139411.647039826</v>
      </c>
      <c r="K43" s="8">
        <f t="shared" si="5"/>
        <v>6998682.2232349189</v>
      </c>
      <c r="L43">
        <v>90172235</v>
      </c>
      <c r="M43">
        <f>VLOOKUP(A43,'Urban Population WPP'!A:J,10,0)/100</f>
        <v>0.52573000000000003</v>
      </c>
      <c r="N43">
        <f t="shared" si="6"/>
        <v>0.47426999999999997</v>
      </c>
      <c r="O43">
        <f t="shared" si="7"/>
        <v>47406249.106550001</v>
      </c>
      <c r="P43">
        <f t="shared" si="8"/>
        <v>42765985.893449999</v>
      </c>
      <c r="Q43" s="8">
        <f t="shared" si="9"/>
        <v>5686660.9969726009</v>
      </c>
      <c r="R43" s="8">
        <f t="shared" si="10"/>
        <v>8015331.1086793076</v>
      </c>
      <c r="S43" s="8">
        <f t="shared" si="11"/>
        <v>11295304.471234526</v>
      </c>
      <c r="T43">
        <f t="shared" si="12"/>
        <v>1.3852911919468358E-2</v>
      </c>
      <c r="U43">
        <f t="shared" si="13"/>
        <v>1.492418619406255E-2</v>
      </c>
      <c r="V43">
        <f t="shared" si="14"/>
        <v>1.6083476419135767E-2</v>
      </c>
    </row>
    <row r="44" spans="1:22" x14ac:dyDescent="0.2">
      <c r="A44" t="s">
        <v>86</v>
      </c>
      <c r="B44" s="6" t="s">
        <v>141</v>
      </c>
      <c r="C44" s="3" t="s">
        <v>157</v>
      </c>
      <c r="D44" s="8">
        <v>69419073</v>
      </c>
      <c r="E44">
        <f>VLOOKUP(A44,'Urban Population WPP'!A:J,4,0)/100</f>
        <v>0.35226999999999997</v>
      </c>
      <c r="F44">
        <f t="shared" si="0"/>
        <v>0.64773000000000003</v>
      </c>
      <c r="G44" s="8">
        <f t="shared" si="1"/>
        <v>24454256.845709998</v>
      </c>
      <c r="H44" s="8">
        <f t="shared" si="2"/>
        <v>44964816.154290006</v>
      </c>
      <c r="I44" s="8">
        <f t="shared" si="3"/>
        <v>5294692.4465155369</v>
      </c>
      <c r="J44" s="8">
        <f t="shared" si="4"/>
        <v>7229829.1887379009</v>
      </c>
      <c r="K44" s="8">
        <f t="shared" si="5"/>
        <v>9844904.7852515373</v>
      </c>
      <c r="L44">
        <v>140233943</v>
      </c>
      <c r="M44">
        <f>VLOOKUP(A44,'Urban Population WPP'!A:J,10,0)/100</f>
        <v>0.55432999999999999</v>
      </c>
      <c r="N44">
        <f t="shared" si="6"/>
        <v>0.44567000000000001</v>
      </c>
      <c r="O44">
        <f t="shared" si="7"/>
        <v>77735881.623190001</v>
      </c>
      <c r="P44">
        <f t="shared" si="8"/>
        <v>62498061.376809999</v>
      </c>
      <c r="Q44" s="8">
        <f t="shared" si="9"/>
        <v>8538405.8933075666</v>
      </c>
      <c r="R44" s="8">
        <f t="shared" si="10"/>
        <v>12112470.838857584</v>
      </c>
      <c r="S44" s="8">
        <f t="shared" si="11"/>
        <v>17183442.701225374</v>
      </c>
      <c r="T44">
        <f t="shared" si="12"/>
        <v>1.6056523634452313E-2</v>
      </c>
      <c r="U44">
        <f t="shared" si="13"/>
        <v>1.7349455363584898E-2</v>
      </c>
      <c r="V44">
        <f t="shared" si="14"/>
        <v>1.8739835597863186E-2</v>
      </c>
    </row>
    <row r="45" spans="1:22" x14ac:dyDescent="0.2">
      <c r="A45" s="3" t="s">
        <v>88</v>
      </c>
      <c r="B45" s="6" t="s">
        <v>142</v>
      </c>
      <c r="C45" s="3" t="s">
        <v>89</v>
      </c>
      <c r="D45" s="8">
        <v>9260864</v>
      </c>
      <c r="E45">
        <f>VLOOKUP(A45,'Urban Population WPP'!A:J,4,0)/100</f>
        <v>0.42799999999999999</v>
      </c>
      <c r="F45">
        <f t="shared" si="0"/>
        <v>0.57200000000000006</v>
      </c>
      <c r="G45" s="8">
        <f t="shared" si="1"/>
        <v>3963649.7919999999</v>
      </c>
      <c r="H45" s="8">
        <f t="shared" si="2"/>
        <v>5297214.2080000006</v>
      </c>
      <c r="I45" s="8">
        <f t="shared" si="3"/>
        <v>652941.47914302396</v>
      </c>
      <c r="J45" s="8">
        <f t="shared" si="4"/>
        <v>902804.3706680265</v>
      </c>
      <c r="K45" s="8">
        <f t="shared" si="5"/>
        <v>1246427.8093249123</v>
      </c>
      <c r="L45">
        <v>16508525.000000002</v>
      </c>
      <c r="M45">
        <f>VLOOKUP(A45,'Urban Population WPP'!A:J,10,0)/100</f>
        <v>0.60577999999999999</v>
      </c>
      <c r="N45">
        <f t="shared" si="6"/>
        <v>0.39422000000000001</v>
      </c>
      <c r="O45">
        <f t="shared" si="7"/>
        <v>10000534.274500001</v>
      </c>
      <c r="P45">
        <f t="shared" si="8"/>
        <v>6507990.7255000006</v>
      </c>
      <c r="Q45" s="8">
        <f t="shared" si="9"/>
        <v>940483.05882318621</v>
      </c>
      <c r="R45" s="8">
        <f t="shared" si="10"/>
        <v>1351181.5209835544</v>
      </c>
      <c r="S45" s="8">
        <f t="shared" si="11"/>
        <v>1941795.5008196491</v>
      </c>
      <c r="T45">
        <f t="shared" si="12"/>
        <v>1.2237814301851113E-2</v>
      </c>
      <c r="U45">
        <f t="shared" si="13"/>
        <v>1.3531695881475958E-2</v>
      </c>
      <c r="V45">
        <f t="shared" si="14"/>
        <v>1.4887442014764884E-2</v>
      </c>
    </row>
    <row r="46" spans="1:22" x14ac:dyDescent="0.2">
      <c r="A46" s="3" t="s">
        <v>90</v>
      </c>
      <c r="B46" s="6" t="s">
        <v>143</v>
      </c>
      <c r="C46" s="3" t="s">
        <v>91</v>
      </c>
      <c r="D46" s="8">
        <v>12564689</v>
      </c>
      <c r="E46">
        <f>VLOOKUP(A46,'Urban Population WPP'!A:J,4,0)/100</f>
        <v>0.69567999999999997</v>
      </c>
      <c r="F46">
        <f t="shared" si="0"/>
        <v>0.30432000000000003</v>
      </c>
      <c r="G46" s="8">
        <f t="shared" si="1"/>
        <v>8741002.8435199987</v>
      </c>
      <c r="H46" s="8">
        <f t="shared" si="2"/>
        <v>3823686.1564800004</v>
      </c>
      <c r="I46" s="8">
        <f t="shared" si="3"/>
        <v>629800.99476908892</v>
      </c>
      <c r="J46" s="8">
        <f t="shared" si="4"/>
        <v>929025.80035328912</v>
      </c>
      <c r="K46" s="8">
        <f t="shared" si="5"/>
        <v>1370102.3601973895</v>
      </c>
      <c r="L46">
        <v>14442156</v>
      </c>
      <c r="M46">
        <f>VLOOKUP(A46,'Urban Population WPP'!A:J,10,0)/100</f>
        <v>0.80225999999999997</v>
      </c>
      <c r="N46">
        <f t="shared" si="6"/>
        <v>0.19774000000000003</v>
      </c>
      <c r="O46">
        <f t="shared" si="7"/>
        <v>11586364.072559999</v>
      </c>
      <c r="P46">
        <f t="shared" si="8"/>
        <v>2855791.9274400002</v>
      </c>
      <c r="Q46" s="8">
        <f t="shared" si="9"/>
        <v>606712.4573091839</v>
      </c>
      <c r="R46" s="8">
        <f t="shared" si="10"/>
        <v>932444.43522865884</v>
      </c>
      <c r="S46" s="8">
        <f t="shared" si="11"/>
        <v>1427925.2534258526</v>
      </c>
      <c r="T46">
        <f t="shared" si="12"/>
        <v>-1.2441893714748575E-3</v>
      </c>
      <c r="U46">
        <f t="shared" si="13"/>
        <v>1.2244257049043306E-4</v>
      </c>
      <c r="V46">
        <f t="shared" si="14"/>
        <v>1.3788519596460436E-3</v>
      </c>
    </row>
    <row r="47" spans="1:22" x14ac:dyDescent="0.2">
      <c r="A47" s="3" t="s">
        <v>92</v>
      </c>
      <c r="B47" s="6" t="s">
        <v>144</v>
      </c>
      <c r="C47" s="3" t="s">
        <v>93</v>
      </c>
      <c r="D47" s="8">
        <v>49924252</v>
      </c>
      <c r="E47">
        <f>VLOOKUP(A47,'Urban Population WPP'!A:J,4,0)/100</f>
        <v>0.24954000000000001</v>
      </c>
      <c r="F47">
        <f t="shared" si="0"/>
        <v>0.75046000000000002</v>
      </c>
      <c r="G47" s="8">
        <f t="shared" si="1"/>
        <v>12458097.844080001</v>
      </c>
      <c r="H47" s="8">
        <f t="shared" si="2"/>
        <v>37466154.155919999</v>
      </c>
      <c r="I47" s="8">
        <f t="shared" si="3"/>
        <v>4198287.9047217276</v>
      </c>
      <c r="J47" s="8">
        <f t="shared" si="4"/>
        <v>5650639.9295748081</v>
      </c>
      <c r="K47" s="8">
        <f t="shared" si="5"/>
        <v>7569657.3285649959</v>
      </c>
      <c r="L47">
        <v>93240236</v>
      </c>
      <c r="M47">
        <f>VLOOKUP(A47,'Urban Population WPP'!A:J,10,0)/100</f>
        <v>0.44148000000000004</v>
      </c>
      <c r="N47">
        <f t="shared" si="6"/>
        <v>0.55851999999999991</v>
      </c>
      <c r="O47">
        <f t="shared" si="7"/>
        <v>41163699.389280006</v>
      </c>
      <c r="P47">
        <f t="shared" si="8"/>
        <v>52076536.610719994</v>
      </c>
      <c r="Q47" s="8">
        <f t="shared" si="9"/>
        <v>6478248.7907681325</v>
      </c>
      <c r="R47" s="8">
        <f t="shared" si="10"/>
        <v>8979053.7457160614</v>
      </c>
      <c r="S47" s="8">
        <f t="shared" si="11"/>
        <v>12429330.44425117</v>
      </c>
      <c r="T47">
        <f t="shared" si="12"/>
        <v>1.4564152804368735E-2</v>
      </c>
      <c r="U47">
        <f t="shared" si="13"/>
        <v>1.5557297530087055E-2</v>
      </c>
      <c r="V47">
        <f t="shared" si="14"/>
        <v>1.6667757212812218E-2</v>
      </c>
    </row>
    <row r="48" spans="1:22" x14ac:dyDescent="0.2">
      <c r="A48" s="3" t="s">
        <v>94</v>
      </c>
      <c r="B48" s="6" t="s">
        <v>145</v>
      </c>
      <c r="C48" s="3" t="s">
        <v>95</v>
      </c>
      <c r="D48" s="8">
        <v>21134695</v>
      </c>
      <c r="E48">
        <f>VLOOKUP(A48,'Urban Population WPP'!A:J,4,0)/100</f>
        <v>0.44628999999999996</v>
      </c>
      <c r="F48">
        <f t="shared" si="0"/>
        <v>0.55371000000000004</v>
      </c>
      <c r="G48" s="8">
        <f t="shared" si="1"/>
        <v>9432203.0315499995</v>
      </c>
      <c r="H48" s="8">
        <f t="shared" si="2"/>
        <v>11702491.968450001</v>
      </c>
      <c r="I48" s="8">
        <f t="shared" si="3"/>
        <v>1460679.7494526636</v>
      </c>
      <c r="J48" s="8">
        <f t="shared" si="4"/>
        <v>2026333.0709115884</v>
      </c>
      <c r="K48" s="8">
        <f t="shared" si="5"/>
        <v>2807645.0089187366</v>
      </c>
      <c r="L48">
        <v>40043906</v>
      </c>
      <c r="M48">
        <f>VLOOKUP(A48,'Urban Population WPP'!A:J,10,0)/100</f>
        <v>0.62380999999999998</v>
      </c>
      <c r="N48">
        <f t="shared" si="6"/>
        <v>0.37619000000000002</v>
      </c>
      <c r="O48">
        <f t="shared" si="7"/>
        <v>24979789.00186</v>
      </c>
      <c r="P48">
        <f t="shared" si="8"/>
        <v>15064116.998140002</v>
      </c>
      <c r="Q48" s="8">
        <f t="shared" si="9"/>
        <v>2226311.4289855673</v>
      </c>
      <c r="R48" s="8">
        <f t="shared" si="10"/>
        <v>3213983.420285135</v>
      </c>
      <c r="S48" s="8">
        <f t="shared" si="11"/>
        <v>4641210.6636821339</v>
      </c>
      <c r="T48">
        <f t="shared" si="12"/>
        <v>1.414728013464317E-2</v>
      </c>
      <c r="U48">
        <f t="shared" si="13"/>
        <v>1.5494931211021745E-2</v>
      </c>
      <c r="V48">
        <f t="shared" si="14"/>
        <v>1.6895447003371755E-2</v>
      </c>
    </row>
    <row r="49" spans="1:22" x14ac:dyDescent="0.2">
      <c r="A49" s="3" t="s">
        <v>96</v>
      </c>
      <c r="B49" s="6" t="s">
        <v>146</v>
      </c>
      <c r="C49" s="3" t="s">
        <v>97</v>
      </c>
      <c r="D49" s="8">
        <v>17020321</v>
      </c>
      <c r="E49">
        <f>VLOOKUP(A49,'Urban Population WPP'!A:J,4,0)/100</f>
        <v>0.32241999999999998</v>
      </c>
      <c r="F49">
        <f t="shared" si="0"/>
        <v>0.67758000000000007</v>
      </c>
      <c r="G49" s="8">
        <f t="shared" si="1"/>
        <v>5487691.8968199994</v>
      </c>
      <c r="H49" s="8">
        <f t="shared" si="2"/>
        <v>11532629.103180001</v>
      </c>
      <c r="I49" s="8">
        <f t="shared" si="3"/>
        <v>1336847.0590133439</v>
      </c>
      <c r="J49" s="8">
        <f t="shared" si="4"/>
        <v>1817316.7836810555</v>
      </c>
      <c r="K49" s="8">
        <f t="shared" si="5"/>
        <v>2462283.6154613895</v>
      </c>
      <c r="L49">
        <v>27725551</v>
      </c>
      <c r="M49">
        <f>VLOOKUP(A49,'Urban Population WPP'!A:J,10,0)/100</f>
        <v>0.45947000000000005</v>
      </c>
      <c r="N49">
        <f t="shared" si="6"/>
        <v>0.54052999999999995</v>
      </c>
      <c r="O49">
        <f t="shared" si="7"/>
        <v>12739058.917970002</v>
      </c>
      <c r="P49">
        <f t="shared" si="8"/>
        <v>14986492.082029998</v>
      </c>
      <c r="Q49" s="8">
        <f t="shared" si="9"/>
        <v>1888370.0440370743</v>
      </c>
      <c r="R49" s="8">
        <f t="shared" si="10"/>
        <v>2626100.6382713793</v>
      </c>
      <c r="S49" s="8">
        <f t="shared" si="11"/>
        <v>3648333.8506358452</v>
      </c>
      <c r="T49">
        <f t="shared" si="12"/>
        <v>1.1579871774492601E-2</v>
      </c>
      <c r="U49">
        <f t="shared" si="13"/>
        <v>1.2346900665117122E-2</v>
      </c>
      <c r="V49">
        <f t="shared" si="14"/>
        <v>1.3192306174352852E-2</v>
      </c>
    </row>
    <row r="51" spans="1:22" x14ac:dyDescent="0.2">
      <c r="A51" t="s">
        <v>185</v>
      </c>
      <c r="I51" s="4">
        <f>SUM(I2:I49)</f>
        <v>102147668.41191188</v>
      </c>
      <c r="J51" s="4">
        <f>SUM(J2:J49)</f>
        <v>141398505.08276984</v>
      </c>
      <c r="K51" s="4">
        <f>SUM(K2:K49)</f>
        <v>195460271.36077043</v>
      </c>
      <c r="Q51" s="4">
        <f>SUM(Q2:Q49)</f>
        <v>150215239.90176931</v>
      </c>
      <c r="R51" s="4">
        <f>SUM(R2:R49)</f>
        <v>214857830.3175624</v>
      </c>
      <c r="S51" s="4">
        <f>SUM(S2:S49)</f>
        <v>307393609.74617904</v>
      </c>
      <c r="T51">
        <f t="shared" si="12"/>
        <v>1.293797065455693E-2</v>
      </c>
      <c r="U51">
        <f t="shared" si="12"/>
        <v>1.4044184959677741E-2</v>
      </c>
      <c r="V51">
        <f t="shared" si="12"/>
        <v>1.5206861998400267E-2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3"/>
  <sheetViews>
    <sheetView topLeftCell="B1" workbookViewId="0">
      <selection activeCell="AG3" sqref="AG3"/>
    </sheetView>
  </sheetViews>
  <sheetFormatPr defaultColWidth="11.42578125" defaultRowHeight="12.75" x14ac:dyDescent="0.2"/>
  <sheetData>
    <row r="1" spans="2:33" x14ac:dyDescent="0.2">
      <c r="B1">
        <v>3.1819795750476221E-3</v>
      </c>
    </row>
    <row r="2" spans="2:33" x14ac:dyDescent="0.2">
      <c r="C2">
        <v>2024</v>
      </c>
      <c r="D2">
        <v>2025</v>
      </c>
      <c r="E2">
        <v>2026</v>
      </c>
      <c r="F2">
        <v>2027</v>
      </c>
      <c r="G2">
        <v>2028</v>
      </c>
      <c r="H2">
        <v>2029</v>
      </c>
      <c r="I2">
        <v>2030</v>
      </c>
      <c r="J2">
        <v>2031</v>
      </c>
      <c r="K2">
        <v>2032</v>
      </c>
      <c r="L2">
        <v>2033</v>
      </c>
      <c r="M2">
        <v>2034</v>
      </c>
      <c r="N2">
        <v>2035</v>
      </c>
      <c r="O2">
        <v>2036</v>
      </c>
      <c r="P2">
        <v>2037</v>
      </c>
      <c r="Q2">
        <v>2038</v>
      </c>
      <c r="R2">
        <v>2039</v>
      </c>
      <c r="S2">
        <v>2040</v>
      </c>
      <c r="T2">
        <v>2041</v>
      </c>
      <c r="U2">
        <v>2042</v>
      </c>
      <c r="V2">
        <v>2043</v>
      </c>
      <c r="W2">
        <v>2044</v>
      </c>
      <c r="X2">
        <v>2045</v>
      </c>
      <c r="Y2">
        <v>2046</v>
      </c>
      <c r="Z2">
        <v>2047</v>
      </c>
      <c r="AA2">
        <v>2048</v>
      </c>
      <c r="AB2">
        <v>2049</v>
      </c>
      <c r="AC2">
        <v>2050</v>
      </c>
      <c r="AD2">
        <v>2051</v>
      </c>
      <c r="AE2">
        <v>2052</v>
      </c>
      <c r="AF2">
        <v>2053</v>
      </c>
      <c r="AG2">
        <v>2054</v>
      </c>
    </row>
    <row r="3" spans="2:33" x14ac:dyDescent="0.2">
      <c r="C3">
        <v>2172949.5864886153</v>
      </c>
      <c r="D3">
        <f>C3*(1+$B$1)</f>
        <v>2179863.86769043</v>
      </c>
      <c r="E3">
        <f t="shared" ref="E3:AG3" si="0">D3*(1+$B$1)</f>
        <v>2186800.1499938052</v>
      </c>
      <c r="F3">
        <f t="shared" si="0"/>
        <v>2193758.5034057964</v>
      </c>
      <c r="G3">
        <f t="shared" si="0"/>
        <v>2200738.9981562207</v>
      </c>
      <c r="H3">
        <f t="shared" si="0"/>
        <v>2207741.7046983647</v>
      </c>
      <c r="I3">
        <f t="shared" si="0"/>
        <v>2214766.6937096957</v>
      </c>
      <c r="J3">
        <f t="shared" si="0"/>
        <v>2221814.0360925756</v>
      </c>
      <c r="K3">
        <f t="shared" si="0"/>
        <v>2228883.8029749761</v>
      </c>
      <c r="L3">
        <f t="shared" si="0"/>
        <v>2235976.065711197</v>
      </c>
      <c r="M3">
        <f t="shared" si="0"/>
        <v>2243090.8958825856</v>
      </c>
      <c r="N3">
        <f t="shared" si="0"/>
        <v>2250228.3652982591</v>
      </c>
      <c r="O3">
        <f t="shared" si="0"/>
        <v>2257388.545995831</v>
      </c>
      <c r="P3">
        <f t="shared" si="0"/>
        <v>2264571.5102421362</v>
      </c>
      <c r="Q3">
        <f t="shared" si="0"/>
        <v>2271777.3305339613</v>
      </c>
      <c r="R3">
        <f t="shared" si="0"/>
        <v>2279006.0795987765</v>
      </c>
      <c r="S3">
        <f t="shared" si="0"/>
        <v>2286257.830395469</v>
      </c>
      <c r="T3">
        <f t="shared" si="0"/>
        <v>2293532.6561150802</v>
      </c>
      <c r="U3">
        <f t="shared" si="0"/>
        <v>2300830.6301815431</v>
      </c>
      <c r="V3">
        <f t="shared" si="0"/>
        <v>2308151.8262524246</v>
      </c>
      <c r="W3">
        <f t="shared" si="0"/>
        <v>2315496.3182196687</v>
      </c>
      <c r="X3">
        <f t="shared" si="0"/>
        <v>2322864.1802103417</v>
      </c>
      <c r="Y3">
        <f t="shared" si="0"/>
        <v>2330255.4865873805</v>
      </c>
      <c r="Z3">
        <f t="shared" si="0"/>
        <v>2337670.3119503441</v>
      </c>
      <c r="AA3">
        <f t="shared" si="0"/>
        <v>2345108.7311361651</v>
      </c>
      <c r="AB3">
        <f t="shared" si="0"/>
        <v>2352570.8192199063</v>
      </c>
      <c r="AC3">
        <f t="shared" si="0"/>
        <v>2360056.6515155169</v>
      </c>
      <c r="AD3">
        <f t="shared" si="0"/>
        <v>2367566.3035765947</v>
      </c>
      <c r="AE3">
        <f t="shared" si="0"/>
        <v>2375099.8511971463</v>
      </c>
      <c r="AF3">
        <f t="shared" si="0"/>
        <v>2382657.3704123544</v>
      </c>
      <c r="AG3">
        <f t="shared" si="0"/>
        <v>2390238.937499343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Dog Population Knobel 2005</vt:lpstr>
      <vt:lpstr>Urban Population WPP</vt:lpstr>
      <vt:lpstr>Population WPP mid Year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Artemiy Dimov</cp:lastModifiedBy>
  <dcterms:created xsi:type="dcterms:W3CDTF">2022-05-24T14:53:52Z</dcterms:created>
  <dcterms:modified xsi:type="dcterms:W3CDTF">2023-03-14T13:59:32Z</dcterms:modified>
</cp:coreProperties>
</file>