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uma\Documents\SFU-PhD\PhD_projects\MV_enamel\International_paper\Scientific_Reports\S_finals_SciR\"/>
    </mc:Choice>
  </mc:AlternateContent>
  <xr:revisionPtr revIDLastSave="0" documentId="13_ncr:1_{D1CB956D-9E0D-4F27-85E5-412D7418C762}" xr6:coauthVersionLast="46" xr6:coauthVersionMax="46" xr10:uidLastSave="{00000000-0000-0000-0000-000000000000}"/>
  <bookViews>
    <workbookView xWindow="22932" yWindow="-108" windowWidth="23256" windowHeight="12576" xr2:uid="{62EC1832-36EB-4172-8D7A-BBDC358EC6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82" i="1" l="1"/>
  <c r="N9" i="1" l="1"/>
  <c r="K6" i="1" l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5" i="1"/>
</calcChain>
</file>

<file path=xl/sharedStrings.xml><?xml version="1.0" encoding="utf-8"?>
<sst xmlns="http://schemas.openxmlformats.org/spreadsheetml/2006/main" count="514" uniqueCount="194">
  <si>
    <t>Sample.ID</t>
  </si>
  <si>
    <t>Age</t>
  </si>
  <si>
    <t>Sex</t>
  </si>
  <si>
    <t>Molar (1,2,3)</t>
  </si>
  <si>
    <t>city</t>
  </si>
  <si>
    <t>country</t>
  </si>
  <si>
    <t>latitude</t>
  </si>
  <si>
    <t>longitude</t>
  </si>
  <si>
    <t>d18Oc_VPDB</t>
  </si>
  <si>
    <t>n</t>
  </si>
  <si>
    <t>d18O_OIPC</t>
  </si>
  <si>
    <t>d18O_CI_OIPC</t>
  </si>
  <si>
    <t>d18O_RCWIP</t>
  </si>
  <si>
    <t>d18O_RCWIP_err</t>
  </si>
  <si>
    <t>MV116</t>
  </si>
  <si>
    <t>F</t>
  </si>
  <si>
    <t>Burnaby</t>
  </si>
  <si>
    <t>Canada</t>
  </si>
  <si>
    <t>tap</t>
  </si>
  <si>
    <t>MV089</t>
  </si>
  <si>
    <t>MV072</t>
  </si>
  <si>
    <t>Coquitlam</t>
  </si>
  <si>
    <t>MV126</t>
  </si>
  <si>
    <t>MV048</t>
  </si>
  <si>
    <t>M</t>
  </si>
  <si>
    <t>Langley</t>
  </si>
  <si>
    <t>MV036</t>
  </si>
  <si>
    <t>New Westminster</t>
  </si>
  <si>
    <t>MV080</t>
  </si>
  <si>
    <t>North Vancouver</t>
  </si>
  <si>
    <t>LSB502</t>
  </si>
  <si>
    <t>Richmond</t>
  </si>
  <si>
    <t>MV087</t>
  </si>
  <si>
    <t>Surrey</t>
  </si>
  <si>
    <t>MV032</t>
  </si>
  <si>
    <t>MV047</t>
  </si>
  <si>
    <t>MV065</t>
  </si>
  <si>
    <t>MV064</t>
  </si>
  <si>
    <t>MV033</t>
  </si>
  <si>
    <t>MV075</t>
  </si>
  <si>
    <t>MV104</t>
  </si>
  <si>
    <t>MV084</t>
  </si>
  <si>
    <t>MV131</t>
  </si>
  <si>
    <t>Vancouver</t>
  </si>
  <si>
    <t>MV079</t>
  </si>
  <si>
    <t>MV035</t>
  </si>
  <si>
    <t>MV103</t>
  </si>
  <si>
    <t>MV098</t>
  </si>
  <si>
    <t>MV117</t>
  </si>
  <si>
    <t>MV109</t>
  </si>
  <si>
    <t>MV078</t>
  </si>
  <si>
    <t>Kelowna</t>
  </si>
  <si>
    <t>surface water</t>
  </si>
  <si>
    <t>MV011</t>
  </si>
  <si>
    <t>Prince George</t>
  </si>
  <si>
    <t>MV102</t>
  </si>
  <si>
    <t>Vanderhoof</t>
  </si>
  <si>
    <t>MV015</t>
  </si>
  <si>
    <t>West Vancouver/Mill Bay</t>
  </si>
  <si>
    <t>MV128</t>
  </si>
  <si>
    <t>Williams Lake</t>
  </si>
  <si>
    <t>MV043</t>
  </si>
  <si>
    <t>Winnipeg</t>
  </si>
  <si>
    <t>MV081</t>
  </si>
  <si>
    <t>MV014</t>
  </si>
  <si>
    <t>Baysville</t>
  </si>
  <si>
    <t>MV136</t>
  </si>
  <si>
    <t>Hamilton</t>
  </si>
  <si>
    <t>MV061</t>
  </si>
  <si>
    <t>Kingston</t>
  </si>
  <si>
    <t>LSB500</t>
  </si>
  <si>
    <t>LSB501</t>
  </si>
  <si>
    <t>MV077</t>
  </si>
  <si>
    <t>St. Catharines</t>
  </si>
  <si>
    <t>MV114</t>
  </si>
  <si>
    <t>Toronto</t>
  </si>
  <si>
    <t>MV083</t>
  </si>
  <si>
    <t>Chapeau</t>
  </si>
  <si>
    <t>MV066</t>
  </si>
  <si>
    <t>Morin Heights</t>
  </si>
  <si>
    <t>MV042</t>
  </si>
  <si>
    <t>Edmonton/Agassiz, BC</t>
  </si>
  <si>
    <t>MV111</t>
  </si>
  <si>
    <t>Mumbai, India/Vancouver</t>
  </si>
  <si>
    <t>Canada, India</t>
  </si>
  <si>
    <t>MV006</t>
  </si>
  <si>
    <t>Cambridge UK, Mission BC, Bangalore India</t>
  </si>
  <si>
    <t>Canada, India, UK</t>
  </si>
  <si>
    <t>MV099</t>
  </si>
  <si>
    <t>Nagoya, Aichi, Japan/Burnaby</t>
  </si>
  <si>
    <t>Canada, Japan</t>
  </si>
  <si>
    <t>MV124</t>
  </si>
  <si>
    <t>Guangzhou</t>
  </si>
  <si>
    <t>China</t>
  </si>
  <si>
    <t>MV108</t>
  </si>
  <si>
    <t>Shenzhen</t>
  </si>
  <si>
    <t>MV107</t>
  </si>
  <si>
    <t>Chifeng</t>
  </si>
  <si>
    <t>MV101</t>
  </si>
  <si>
    <t>Lianyungang</t>
  </si>
  <si>
    <t>MV088</t>
  </si>
  <si>
    <t>Nanjing</t>
  </si>
  <si>
    <t>MV135</t>
  </si>
  <si>
    <t>Nantong</t>
  </si>
  <si>
    <t>MV095</t>
  </si>
  <si>
    <t>Linyi</t>
  </si>
  <si>
    <t>MV004</t>
  </si>
  <si>
    <t>Yiyuan, Zibo</t>
  </si>
  <si>
    <t>MV113</t>
  </si>
  <si>
    <t>Zibo</t>
  </si>
  <si>
    <t>MV129</t>
  </si>
  <si>
    <t>MV112</t>
  </si>
  <si>
    <t>Shanghai</t>
  </si>
  <si>
    <t>MV090</t>
  </si>
  <si>
    <t>Taiyuan</t>
  </si>
  <si>
    <t>MV010</t>
  </si>
  <si>
    <t>Tianjin</t>
  </si>
  <si>
    <t>MV031</t>
  </si>
  <si>
    <t>Fiji Island</t>
  </si>
  <si>
    <t>Fiji</t>
  </si>
  <si>
    <t>MV016</t>
  </si>
  <si>
    <t>Hong Kong</t>
  </si>
  <si>
    <t>MV052</t>
  </si>
  <si>
    <t>MV093</t>
  </si>
  <si>
    <t>MV105</t>
  </si>
  <si>
    <t>MV120</t>
  </si>
  <si>
    <t>MV127</t>
  </si>
  <si>
    <t>MV009</t>
  </si>
  <si>
    <t>MV130</t>
  </si>
  <si>
    <t>MV096</t>
  </si>
  <si>
    <t>MV037</t>
  </si>
  <si>
    <t>New Delhi</t>
  </si>
  <si>
    <t>India</t>
  </si>
  <si>
    <t>MV092</t>
  </si>
  <si>
    <t>Kolkata</t>
  </si>
  <si>
    <t>MV097</t>
  </si>
  <si>
    <t>Shiraz</t>
  </si>
  <si>
    <t>Iran</t>
  </si>
  <si>
    <t>MV007</t>
  </si>
  <si>
    <t>Ahvaz</t>
  </si>
  <si>
    <t>MV053</t>
  </si>
  <si>
    <t>Tehran</t>
  </si>
  <si>
    <t>MV115</t>
  </si>
  <si>
    <t>Osaka</t>
  </si>
  <si>
    <t>Japan</t>
  </si>
  <si>
    <t>MV134</t>
  </si>
  <si>
    <t>Almaty</t>
  </si>
  <si>
    <t>Kazakhstan</t>
  </si>
  <si>
    <t>MV091</t>
  </si>
  <si>
    <t>Nairobi</t>
  </si>
  <si>
    <t>Kenya</t>
  </si>
  <si>
    <t>MV051</t>
  </si>
  <si>
    <t>Klang</t>
  </si>
  <si>
    <t>Malaysia</t>
  </si>
  <si>
    <t>MV100</t>
  </si>
  <si>
    <t>Mexico City</t>
  </si>
  <si>
    <t>Mexico</t>
  </si>
  <si>
    <t>MV020</t>
  </si>
  <si>
    <t>Moscow</t>
  </si>
  <si>
    <t>Russia</t>
  </si>
  <si>
    <t>MV122</t>
  </si>
  <si>
    <t>Hanoi</t>
  </si>
  <si>
    <t>Vietnam</t>
  </si>
  <si>
    <t>MV125</t>
  </si>
  <si>
    <t>Kitwe</t>
  </si>
  <si>
    <t>Zambia</t>
  </si>
  <si>
    <t>groundwater</t>
  </si>
  <si>
    <t>type_of_dw</t>
  </si>
  <si>
    <t>d18Odw_VSMOW</t>
  </si>
  <si>
    <t>d18Oc_VSMOW</t>
  </si>
  <si>
    <t>Time_period</t>
  </si>
  <si>
    <t>Annual</t>
  </si>
  <si>
    <t>province</t>
  </si>
  <si>
    <t>British Columbia</t>
  </si>
  <si>
    <t>Manitoba</t>
  </si>
  <si>
    <t>Ontario</t>
  </si>
  <si>
    <t>Quebec</t>
  </si>
  <si>
    <t>Guangdong</t>
  </si>
  <si>
    <t>Inner Mongolia</t>
  </si>
  <si>
    <t>Jiangsu</t>
  </si>
  <si>
    <t>Shandong</t>
  </si>
  <si>
    <t>Shanxi</t>
  </si>
  <si>
    <t>Delhi</t>
  </si>
  <si>
    <t>West Bengal</t>
  </si>
  <si>
    <t>Fars</t>
  </si>
  <si>
    <t>Khuzestan</t>
  </si>
  <si>
    <t>Almaty Region</t>
  </si>
  <si>
    <t>Selangor</t>
  </si>
  <si>
    <t>Federal District</t>
  </si>
  <si>
    <t>Copperbelt</t>
  </si>
  <si>
    <t>Half year</t>
  </si>
  <si>
    <t>July</t>
  </si>
  <si>
    <t>Supplementary Table S1. Summary of samples analyzed in this study.</t>
  </si>
  <si>
    <r>
      <t xml:space="preserve">Title: Assessing the predictability of existing water-to-enamel geolocation models against known human teeth: Do we need tissue-specific δ </t>
    </r>
    <r>
      <rPr>
        <vertAlign val="superscript"/>
        <sz val="11"/>
        <color theme="1"/>
        <rFont val="Calibri"/>
        <family val="2"/>
        <scheme val="minor"/>
      </rPr>
      <t>18</t>
    </r>
    <r>
      <rPr>
        <sz val="11"/>
        <color theme="1"/>
        <rFont val="Calibri"/>
        <family val="2"/>
        <scheme val="minor"/>
      </rPr>
      <t>O reference maps?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</si>
</sst>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1" fontId="0" fillId="0" borderId="0" xfId="0" applyNumberFormat="1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  <xf numFmtId="2" fontId="1" fillId="0" borderId="0" xfId="0" quotePrefix="1" applyNumberFormat="1" applyFont="1" applyAlignment="1">
      <alignment horizontal="righ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537EB-0C92-4B11-82EB-F416F3D87AFF}">
  <dimension ref="A1:S84"/>
  <sheetViews>
    <sheetView tabSelected="1" workbookViewId="0">
      <selection sqref="A1:XFD1"/>
    </sheetView>
  </sheetViews>
  <sheetFormatPr defaultColWidth="12.28515625" defaultRowHeight="15" x14ac:dyDescent="0.25"/>
  <cols>
    <col min="2" max="2" width="4.42578125" bestFit="1" customWidth="1"/>
    <col min="3" max="3" width="4" bestFit="1" customWidth="1"/>
    <col min="4" max="4" width="12.140625" bestFit="1" customWidth="1"/>
    <col min="5" max="5" width="41.140625" bestFit="1" customWidth="1"/>
    <col min="6" max="6" width="41.140625" customWidth="1"/>
    <col min="7" max="8" width="12.28515625" customWidth="1"/>
    <col min="9" max="9" width="14.28515625" customWidth="1"/>
    <col min="10" max="10" width="13.28515625" customWidth="1"/>
    <col min="11" max="11" width="16" customWidth="1"/>
    <col min="12" max="12" width="14.5703125" customWidth="1"/>
    <col min="13" max="13" width="12.28515625" bestFit="1" customWidth="1"/>
    <col min="14" max="14" width="3.140625" bestFit="1" customWidth="1"/>
    <col min="15" max="15" width="16.7109375" style="4" bestFit="1" customWidth="1"/>
  </cols>
  <sheetData>
    <row r="1" spans="1:19" ht="17.25" x14ac:dyDescent="0.25">
      <c r="A1" t="s">
        <v>193</v>
      </c>
    </row>
    <row r="3" spans="1:19" x14ac:dyDescent="0.25">
      <c r="A3" s="8" t="s">
        <v>192</v>
      </c>
    </row>
    <row r="4" spans="1:19" x14ac:dyDescent="0.25">
      <c r="A4" t="s">
        <v>0</v>
      </c>
      <c r="B4" t="s">
        <v>1</v>
      </c>
      <c r="C4" t="s">
        <v>2</v>
      </c>
      <c r="D4" s="1" t="s">
        <v>3</v>
      </c>
      <c r="E4" t="s">
        <v>4</v>
      </c>
      <c r="F4" t="s">
        <v>172</v>
      </c>
      <c r="G4" t="s">
        <v>5</v>
      </c>
      <c r="H4" t="s">
        <v>6</v>
      </c>
      <c r="I4" t="s">
        <v>7</v>
      </c>
      <c r="J4" s="7" t="s">
        <v>8</v>
      </c>
      <c r="K4" s="7" t="s">
        <v>169</v>
      </c>
      <c r="L4" t="s">
        <v>167</v>
      </c>
      <c r="M4" t="s">
        <v>170</v>
      </c>
      <c r="N4" t="s">
        <v>9</v>
      </c>
      <c r="O4" s="4" t="s">
        <v>168</v>
      </c>
      <c r="P4" t="s">
        <v>10</v>
      </c>
      <c r="Q4" t="s">
        <v>11</v>
      </c>
      <c r="R4" t="s">
        <v>12</v>
      </c>
      <c r="S4" t="s">
        <v>13</v>
      </c>
    </row>
    <row r="5" spans="1:19" x14ac:dyDescent="0.25">
      <c r="A5" t="s">
        <v>14</v>
      </c>
      <c r="B5">
        <v>22</v>
      </c>
      <c r="C5" t="s">
        <v>15</v>
      </c>
      <c r="D5">
        <v>3</v>
      </c>
      <c r="E5" t="s">
        <v>16</v>
      </c>
      <c r="F5" t="s">
        <v>173</v>
      </c>
      <c r="G5" t="s">
        <v>17</v>
      </c>
      <c r="H5">
        <v>49.267131999999997</v>
      </c>
      <c r="I5">
        <v>-122.968941</v>
      </c>
      <c r="J5" s="2">
        <v>-11.015209075568562</v>
      </c>
      <c r="K5" s="2">
        <f>1.03091*J5+30.91</f>
        <v>19.554310811905616</v>
      </c>
      <c r="L5" s="2" t="s">
        <v>18</v>
      </c>
      <c r="M5" s="2" t="s">
        <v>171</v>
      </c>
      <c r="N5" s="3">
        <v>23</v>
      </c>
      <c r="O5" s="5">
        <v>-11.66</v>
      </c>
      <c r="P5">
        <v>-10.5</v>
      </c>
      <c r="Q5">
        <v>0.2</v>
      </c>
      <c r="R5">
        <v>-9.7799999999999994</v>
      </c>
      <c r="S5">
        <v>1.03</v>
      </c>
    </row>
    <row r="6" spans="1:19" x14ac:dyDescent="0.25">
      <c r="A6" t="s">
        <v>19</v>
      </c>
      <c r="B6">
        <v>26</v>
      </c>
      <c r="C6" t="s">
        <v>15</v>
      </c>
      <c r="D6">
        <v>3</v>
      </c>
      <c r="E6" t="s">
        <v>16</v>
      </c>
      <c r="F6" t="s">
        <v>173</v>
      </c>
      <c r="G6" t="s">
        <v>17</v>
      </c>
      <c r="H6">
        <v>49.267131999999997</v>
      </c>
      <c r="I6">
        <v>-122.968941</v>
      </c>
      <c r="J6" s="2">
        <v>-8.3563177638528607</v>
      </c>
      <c r="K6" s="2">
        <f t="shared" ref="K6:K69" si="0">1.03091*J6+30.91</f>
        <v>22.295388454066448</v>
      </c>
      <c r="L6" s="2" t="s">
        <v>18</v>
      </c>
      <c r="M6" s="2" t="s">
        <v>171</v>
      </c>
      <c r="N6" s="3">
        <v>23</v>
      </c>
      <c r="O6" s="5">
        <v>-11.66</v>
      </c>
      <c r="P6">
        <v>-10.5</v>
      </c>
      <c r="Q6">
        <v>0.2</v>
      </c>
      <c r="R6">
        <v>-9.7799999999999994</v>
      </c>
      <c r="S6">
        <v>1.03</v>
      </c>
    </row>
    <row r="7" spans="1:19" x14ac:dyDescent="0.25">
      <c r="A7" t="s">
        <v>20</v>
      </c>
      <c r="B7">
        <v>16</v>
      </c>
      <c r="C7" t="s">
        <v>15</v>
      </c>
      <c r="D7">
        <v>3</v>
      </c>
      <c r="E7" t="s">
        <v>21</v>
      </c>
      <c r="F7" t="s">
        <v>173</v>
      </c>
      <c r="G7" t="s">
        <v>17</v>
      </c>
      <c r="H7">
        <v>49.283763999999998</v>
      </c>
      <c r="I7">
        <v>-122.793205</v>
      </c>
      <c r="J7" s="2">
        <v>-9.7285350176352914</v>
      </c>
      <c r="K7" s="2">
        <f t="shared" si="0"/>
        <v>20.880755964969602</v>
      </c>
      <c r="L7" s="2" t="s">
        <v>18</v>
      </c>
      <c r="M7" s="2" t="s">
        <v>171</v>
      </c>
      <c r="N7" s="3">
        <v>23</v>
      </c>
      <c r="O7" s="5">
        <v>-11.09</v>
      </c>
      <c r="P7">
        <v>-10.5</v>
      </c>
      <c r="Q7">
        <v>0.2</v>
      </c>
      <c r="R7">
        <v>-9.89</v>
      </c>
      <c r="S7">
        <v>1.03</v>
      </c>
    </row>
    <row r="8" spans="1:19" x14ac:dyDescent="0.25">
      <c r="A8" t="s">
        <v>22</v>
      </c>
      <c r="B8">
        <v>19</v>
      </c>
      <c r="C8" t="s">
        <v>15</v>
      </c>
      <c r="D8">
        <v>3</v>
      </c>
      <c r="E8" t="s">
        <v>21</v>
      </c>
      <c r="F8" t="s">
        <v>173</v>
      </c>
      <c r="G8" t="s">
        <v>17</v>
      </c>
      <c r="H8">
        <v>49.283763999999998</v>
      </c>
      <c r="I8">
        <v>-122.793205</v>
      </c>
      <c r="J8" s="2">
        <v>-8.1050579426173002</v>
      </c>
      <c r="K8" s="2">
        <f t="shared" si="0"/>
        <v>22.554414716376399</v>
      </c>
      <c r="L8" s="2" t="s">
        <v>18</v>
      </c>
      <c r="M8" s="2" t="s">
        <v>171</v>
      </c>
      <c r="N8" s="3">
        <v>23</v>
      </c>
      <c r="O8" s="5">
        <v>-11.09</v>
      </c>
      <c r="P8">
        <v>-10.5</v>
      </c>
      <c r="Q8">
        <v>0.2</v>
      </c>
      <c r="R8">
        <v>-9.89</v>
      </c>
      <c r="S8">
        <v>1.03</v>
      </c>
    </row>
    <row r="9" spans="1:19" x14ac:dyDescent="0.25">
      <c r="A9" t="s">
        <v>23</v>
      </c>
      <c r="B9">
        <v>48</v>
      </c>
      <c r="C9" t="s">
        <v>24</v>
      </c>
      <c r="D9">
        <v>3</v>
      </c>
      <c r="E9" t="s">
        <v>25</v>
      </c>
      <c r="F9" t="s">
        <v>173</v>
      </c>
      <c r="G9" t="s">
        <v>17</v>
      </c>
      <c r="H9">
        <v>49.074328999999999</v>
      </c>
      <c r="I9">
        <v>-122.559319</v>
      </c>
      <c r="J9" s="2">
        <v>-8.4598028885980856</v>
      </c>
      <c r="K9" s="2">
        <f t="shared" si="0"/>
        <v>22.188704604115348</v>
      </c>
      <c r="L9" s="2" t="s">
        <v>18</v>
      </c>
      <c r="M9" s="2" t="s">
        <v>171</v>
      </c>
      <c r="N9" s="3">
        <f>23+8</f>
        <v>31</v>
      </c>
      <c r="O9" s="5">
        <v>-11.1</v>
      </c>
      <c r="P9">
        <v>-10.5</v>
      </c>
      <c r="Q9">
        <v>0.1</v>
      </c>
      <c r="R9">
        <v>-10.07</v>
      </c>
      <c r="S9">
        <v>1.03</v>
      </c>
    </row>
    <row r="10" spans="1:19" x14ac:dyDescent="0.25">
      <c r="A10" t="s">
        <v>26</v>
      </c>
      <c r="B10">
        <v>68</v>
      </c>
      <c r="C10" t="s">
        <v>24</v>
      </c>
      <c r="D10">
        <v>1</v>
      </c>
      <c r="E10" t="s">
        <v>27</v>
      </c>
      <c r="F10" t="s">
        <v>173</v>
      </c>
      <c r="G10" t="s">
        <v>17</v>
      </c>
      <c r="H10">
        <v>49.206780000000002</v>
      </c>
      <c r="I10">
        <v>-122.91092</v>
      </c>
      <c r="J10" s="2">
        <v>-8.6702528991743382</v>
      </c>
      <c r="K10" s="2">
        <f t="shared" si="0"/>
        <v>21.971749583712182</v>
      </c>
      <c r="L10" s="2" t="s">
        <v>18</v>
      </c>
      <c r="M10" s="2" t="s">
        <v>171</v>
      </c>
      <c r="N10" s="3">
        <v>23</v>
      </c>
      <c r="O10" s="5">
        <v>-11.2</v>
      </c>
      <c r="P10">
        <v>-10.5</v>
      </c>
      <c r="Q10">
        <v>0.2</v>
      </c>
      <c r="R10">
        <v>-9.7799999999999994</v>
      </c>
      <c r="S10">
        <v>1.03</v>
      </c>
    </row>
    <row r="11" spans="1:19" x14ac:dyDescent="0.25">
      <c r="A11" t="s">
        <v>28</v>
      </c>
      <c r="B11">
        <v>55</v>
      </c>
      <c r="C11" t="s">
        <v>24</v>
      </c>
      <c r="D11">
        <v>2</v>
      </c>
      <c r="E11" t="s">
        <v>29</v>
      </c>
      <c r="F11" t="s">
        <v>173</v>
      </c>
      <c r="G11" t="s">
        <v>17</v>
      </c>
      <c r="H11">
        <v>49.317</v>
      </c>
      <c r="I11">
        <v>-123.06699999999999</v>
      </c>
      <c r="J11" s="2">
        <v>-7.8147895808016221</v>
      </c>
      <c r="K11" s="2">
        <f t="shared" si="0"/>
        <v>22.8536552732558</v>
      </c>
      <c r="L11" s="2" t="s">
        <v>18</v>
      </c>
      <c r="M11" s="2" t="s">
        <v>171</v>
      </c>
      <c r="N11" s="3">
        <v>23</v>
      </c>
      <c r="O11" s="5">
        <v>-11.66</v>
      </c>
      <c r="P11">
        <v>-10.5</v>
      </c>
      <c r="Q11">
        <v>0.2</v>
      </c>
      <c r="R11">
        <v>-11.69</v>
      </c>
      <c r="S11">
        <v>1.03</v>
      </c>
    </row>
    <row r="12" spans="1:19" x14ac:dyDescent="0.25">
      <c r="A12" t="s">
        <v>30</v>
      </c>
      <c r="B12">
        <v>27</v>
      </c>
      <c r="C12" t="s">
        <v>24</v>
      </c>
      <c r="D12">
        <v>3</v>
      </c>
      <c r="E12" t="s">
        <v>31</v>
      </c>
      <c r="F12" t="s">
        <v>173</v>
      </c>
      <c r="G12" t="s">
        <v>17</v>
      </c>
      <c r="H12">
        <v>49.166600000000003</v>
      </c>
      <c r="I12">
        <v>-123.1336</v>
      </c>
      <c r="J12" s="2">
        <v>-9.15</v>
      </c>
      <c r="K12" s="2">
        <f t="shared" si="0"/>
        <v>21.477173499999999</v>
      </c>
      <c r="L12" s="2" t="s">
        <v>18</v>
      </c>
      <c r="M12" s="2" t="s">
        <v>171</v>
      </c>
      <c r="N12" s="3">
        <v>23</v>
      </c>
      <c r="O12" s="5">
        <v>-11.6</v>
      </c>
      <c r="P12">
        <v>-10.8</v>
      </c>
      <c r="Q12">
        <v>0.4</v>
      </c>
      <c r="R12">
        <v>-11.54</v>
      </c>
      <c r="S12">
        <v>1.03</v>
      </c>
    </row>
    <row r="13" spans="1:19" x14ac:dyDescent="0.25">
      <c r="A13" t="s">
        <v>32</v>
      </c>
      <c r="B13">
        <v>45</v>
      </c>
      <c r="C13" t="s">
        <v>24</v>
      </c>
      <c r="D13">
        <v>2</v>
      </c>
      <c r="E13" t="s">
        <v>33</v>
      </c>
      <c r="F13" t="s">
        <v>173</v>
      </c>
      <c r="G13" t="s">
        <v>17</v>
      </c>
      <c r="H13">
        <v>49.104430999999998</v>
      </c>
      <c r="I13">
        <v>-122.80109400000001</v>
      </c>
      <c r="J13" s="2">
        <v>-8.7720861676373083</v>
      </c>
      <c r="K13" s="2">
        <f t="shared" si="0"/>
        <v>21.866768648921024</v>
      </c>
      <c r="L13" s="2" t="s">
        <v>18</v>
      </c>
      <c r="M13" s="2" t="s">
        <v>171</v>
      </c>
      <c r="N13" s="3">
        <v>46</v>
      </c>
      <c r="O13" s="5">
        <v>-11.32</v>
      </c>
      <c r="P13">
        <v>-10.3</v>
      </c>
      <c r="Q13">
        <v>0.1</v>
      </c>
      <c r="R13">
        <v>-9.9700000000000006</v>
      </c>
      <c r="S13">
        <v>1.03</v>
      </c>
    </row>
    <row r="14" spans="1:19" x14ac:dyDescent="0.25">
      <c r="A14" t="s">
        <v>34</v>
      </c>
      <c r="B14">
        <v>54</v>
      </c>
      <c r="C14" t="s">
        <v>24</v>
      </c>
      <c r="D14">
        <v>2</v>
      </c>
      <c r="E14" t="s">
        <v>33</v>
      </c>
      <c r="F14" t="s">
        <v>173</v>
      </c>
      <c r="G14" t="s">
        <v>17</v>
      </c>
      <c r="H14">
        <v>49.104430999999998</v>
      </c>
      <c r="I14">
        <v>-122.80109400000001</v>
      </c>
      <c r="J14" s="2">
        <v>-9.2074362158497198</v>
      </c>
      <c r="K14" s="2">
        <f t="shared" si="0"/>
        <v>21.417961930718366</v>
      </c>
      <c r="L14" s="2" t="s">
        <v>18</v>
      </c>
      <c r="M14" s="2" t="s">
        <v>171</v>
      </c>
      <c r="N14" s="3">
        <v>46</v>
      </c>
      <c r="O14" s="5">
        <v>-11.32</v>
      </c>
      <c r="P14">
        <v>-10.3</v>
      </c>
      <c r="Q14">
        <v>0.1</v>
      </c>
      <c r="R14">
        <v>-9.9700000000000006</v>
      </c>
      <c r="S14">
        <v>1.03</v>
      </c>
    </row>
    <row r="15" spans="1:19" x14ac:dyDescent="0.25">
      <c r="A15" t="s">
        <v>35</v>
      </c>
      <c r="B15">
        <v>56</v>
      </c>
      <c r="C15" t="s">
        <v>15</v>
      </c>
      <c r="D15">
        <v>3</v>
      </c>
      <c r="E15" t="s">
        <v>33</v>
      </c>
      <c r="F15" t="s">
        <v>173</v>
      </c>
      <c r="G15" t="s">
        <v>17</v>
      </c>
      <c r="H15">
        <v>49.104430999999998</v>
      </c>
      <c r="I15">
        <v>-122.80109400000001</v>
      </c>
      <c r="J15" s="2">
        <v>-9.5248582187655906</v>
      </c>
      <c r="K15" s="2">
        <f t="shared" si="0"/>
        <v>21.090728413692368</v>
      </c>
      <c r="L15" s="2" t="s">
        <v>18</v>
      </c>
      <c r="M15" s="2" t="s">
        <v>171</v>
      </c>
      <c r="N15" s="3">
        <v>46</v>
      </c>
      <c r="O15" s="5">
        <v>-11.32</v>
      </c>
      <c r="P15">
        <v>-10.3</v>
      </c>
      <c r="Q15">
        <v>0.1</v>
      </c>
      <c r="R15">
        <v>-9.9700000000000006</v>
      </c>
      <c r="S15">
        <v>1.03</v>
      </c>
    </row>
    <row r="16" spans="1:19" x14ac:dyDescent="0.25">
      <c r="A16" t="s">
        <v>36</v>
      </c>
      <c r="B16">
        <v>24</v>
      </c>
      <c r="C16" t="s">
        <v>24</v>
      </c>
      <c r="D16">
        <v>3</v>
      </c>
      <c r="E16" t="s">
        <v>33</v>
      </c>
      <c r="F16" t="s">
        <v>173</v>
      </c>
      <c r="G16" t="s">
        <v>17</v>
      </c>
      <c r="H16">
        <v>49.104430999999998</v>
      </c>
      <c r="I16">
        <v>-122.80109400000001</v>
      </c>
      <c r="J16" s="2">
        <v>-8.9917392793710462</v>
      </c>
      <c r="K16" s="2">
        <f t="shared" si="0"/>
        <v>21.640326059503593</v>
      </c>
      <c r="L16" s="2" t="s">
        <v>18</v>
      </c>
      <c r="M16" s="2" t="s">
        <v>171</v>
      </c>
      <c r="N16" s="3">
        <v>46</v>
      </c>
      <c r="O16" s="5">
        <v>-11.32</v>
      </c>
      <c r="P16">
        <v>-10.3</v>
      </c>
      <c r="Q16">
        <v>0.1</v>
      </c>
      <c r="R16">
        <v>-9.9700000000000006</v>
      </c>
      <c r="S16">
        <v>1.03</v>
      </c>
    </row>
    <row r="17" spans="1:19" x14ac:dyDescent="0.25">
      <c r="A17" t="s">
        <v>37</v>
      </c>
      <c r="B17">
        <v>24</v>
      </c>
      <c r="C17" t="s">
        <v>24</v>
      </c>
      <c r="D17">
        <v>3</v>
      </c>
      <c r="E17" t="s">
        <v>33</v>
      </c>
      <c r="F17" t="s">
        <v>173</v>
      </c>
      <c r="G17" t="s">
        <v>17</v>
      </c>
      <c r="H17">
        <v>49.104430999999998</v>
      </c>
      <c r="I17">
        <v>-122.80109400000001</v>
      </c>
      <c r="J17" s="2">
        <v>-8.3990103025766203</v>
      </c>
      <c r="K17" s="2">
        <f t="shared" si="0"/>
        <v>22.251376288970736</v>
      </c>
      <c r="L17" s="2" t="s">
        <v>18</v>
      </c>
      <c r="M17" s="2" t="s">
        <v>171</v>
      </c>
      <c r="N17" s="3">
        <v>46</v>
      </c>
      <c r="O17" s="5">
        <v>-11.32</v>
      </c>
      <c r="P17">
        <v>-10.3</v>
      </c>
      <c r="Q17">
        <v>0.1</v>
      </c>
      <c r="R17">
        <v>-9.9700000000000006</v>
      </c>
      <c r="S17">
        <v>1.03</v>
      </c>
    </row>
    <row r="18" spans="1:19" x14ac:dyDescent="0.25">
      <c r="A18" t="s">
        <v>38</v>
      </c>
      <c r="B18">
        <v>23</v>
      </c>
      <c r="C18" t="s">
        <v>15</v>
      </c>
      <c r="D18">
        <v>3</v>
      </c>
      <c r="E18" t="s">
        <v>33</v>
      </c>
      <c r="F18" t="s">
        <v>173</v>
      </c>
      <c r="G18" t="s">
        <v>17</v>
      </c>
      <c r="H18">
        <v>49.104430999999998</v>
      </c>
      <c r="I18">
        <v>-122.80109400000001</v>
      </c>
      <c r="J18" s="2">
        <v>-7.8208579577993644</v>
      </c>
      <c r="K18" s="2">
        <f t="shared" si="0"/>
        <v>22.847399322725057</v>
      </c>
      <c r="L18" s="2" t="s">
        <v>18</v>
      </c>
      <c r="M18" s="2" t="s">
        <v>171</v>
      </c>
      <c r="N18" s="3">
        <v>46</v>
      </c>
      <c r="O18" s="5">
        <v>-11.32</v>
      </c>
      <c r="P18">
        <v>-10.3</v>
      </c>
      <c r="Q18">
        <v>0.1</v>
      </c>
      <c r="R18">
        <v>-9.9700000000000006</v>
      </c>
      <c r="S18">
        <v>1.03</v>
      </c>
    </row>
    <row r="19" spans="1:19" x14ac:dyDescent="0.25">
      <c r="A19" t="s">
        <v>39</v>
      </c>
      <c r="B19">
        <v>30</v>
      </c>
      <c r="C19" t="s">
        <v>24</v>
      </c>
      <c r="D19">
        <v>3</v>
      </c>
      <c r="E19" t="s">
        <v>33</v>
      </c>
      <c r="F19" t="s">
        <v>173</v>
      </c>
      <c r="G19" t="s">
        <v>17</v>
      </c>
      <c r="H19">
        <v>49.104430999999998</v>
      </c>
      <c r="I19">
        <v>-122.80109400000001</v>
      </c>
      <c r="J19" s="2">
        <v>-7.2065792343295545</v>
      </c>
      <c r="K19" s="2">
        <f t="shared" si="0"/>
        <v>23.480665401537319</v>
      </c>
      <c r="L19" s="2" t="s">
        <v>18</v>
      </c>
      <c r="M19" s="2" t="s">
        <v>171</v>
      </c>
      <c r="N19" s="3">
        <v>46</v>
      </c>
      <c r="O19" s="5">
        <v>-11.32</v>
      </c>
      <c r="P19">
        <v>-10.3</v>
      </c>
      <c r="Q19">
        <v>0.1</v>
      </c>
      <c r="R19">
        <v>-9.9700000000000006</v>
      </c>
      <c r="S19">
        <v>1.03</v>
      </c>
    </row>
    <row r="20" spans="1:19" x14ac:dyDescent="0.25">
      <c r="A20" t="s">
        <v>40</v>
      </c>
      <c r="B20">
        <v>25</v>
      </c>
      <c r="C20" t="s">
        <v>15</v>
      </c>
      <c r="D20">
        <v>3</v>
      </c>
      <c r="E20" t="s">
        <v>33</v>
      </c>
      <c r="F20" t="s">
        <v>173</v>
      </c>
      <c r="G20" t="s">
        <v>17</v>
      </c>
      <c r="H20">
        <v>49.104430999999998</v>
      </c>
      <c r="I20">
        <v>-122.80109400000001</v>
      </c>
      <c r="J20" s="2">
        <v>-7.8131345688931457</v>
      </c>
      <c r="K20" s="2">
        <f t="shared" si="0"/>
        <v>22.855361441582367</v>
      </c>
      <c r="L20" s="2" t="s">
        <v>18</v>
      </c>
      <c r="M20" s="2" t="s">
        <v>171</v>
      </c>
      <c r="N20" s="3">
        <v>46</v>
      </c>
      <c r="O20" s="5">
        <v>-11.32</v>
      </c>
      <c r="P20">
        <v>-10.3</v>
      </c>
      <c r="Q20">
        <v>0.1</v>
      </c>
      <c r="R20">
        <v>-9.9700000000000006</v>
      </c>
      <c r="S20">
        <v>1.03</v>
      </c>
    </row>
    <row r="21" spans="1:19" x14ac:dyDescent="0.25">
      <c r="A21" t="s">
        <v>41</v>
      </c>
      <c r="B21">
        <v>21</v>
      </c>
      <c r="C21" t="s">
        <v>15</v>
      </c>
      <c r="D21">
        <v>3</v>
      </c>
      <c r="E21" t="s">
        <v>33</v>
      </c>
      <c r="F21" t="s">
        <v>173</v>
      </c>
      <c r="G21" t="s">
        <v>17</v>
      </c>
      <c r="H21">
        <v>49.104430999999998</v>
      </c>
      <c r="I21">
        <v>-122.80109400000001</v>
      </c>
      <c r="J21" s="2">
        <v>-9.2557072463000463</v>
      </c>
      <c r="K21" s="2">
        <f t="shared" si="0"/>
        <v>21.368198842716822</v>
      </c>
      <c r="L21" s="2" t="s">
        <v>18</v>
      </c>
      <c r="M21" s="2" t="s">
        <v>171</v>
      </c>
      <c r="N21" s="3">
        <v>46</v>
      </c>
      <c r="O21" s="5">
        <v>-11.32</v>
      </c>
      <c r="P21">
        <v>-10.3</v>
      </c>
      <c r="Q21">
        <v>0.1</v>
      </c>
      <c r="R21">
        <v>-9.9700000000000006</v>
      </c>
      <c r="S21">
        <v>1.03</v>
      </c>
    </row>
    <row r="22" spans="1:19" x14ac:dyDescent="0.25">
      <c r="A22" t="s">
        <v>42</v>
      </c>
      <c r="B22">
        <v>25</v>
      </c>
      <c r="C22" t="s">
        <v>15</v>
      </c>
      <c r="D22">
        <v>3</v>
      </c>
      <c r="E22" t="s">
        <v>43</v>
      </c>
      <c r="F22" t="s">
        <v>173</v>
      </c>
      <c r="G22" t="s">
        <v>17</v>
      </c>
      <c r="H22">
        <v>49.246291999999997</v>
      </c>
      <c r="I22">
        <v>-123.116226</v>
      </c>
      <c r="J22" s="2">
        <v>-9.1909503344121486</v>
      </c>
      <c r="K22" s="2">
        <f t="shared" si="0"/>
        <v>21.434957390751173</v>
      </c>
      <c r="L22" s="2" t="s">
        <v>18</v>
      </c>
      <c r="M22" s="2" t="s">
        <v>171</v>
      </c>
      <c r="N22" s="3">
        <v>23</v>
      </c>
      <c r="O22" s="5">
        <v>-11.66</v>
      </c>
      <c r="P22">
        <v>-10.5</v>
      </c>
      <c r="Q22">
        <v>0.2</v>
      </c>
      <c r="R22">
        <v>-9.81</v>
      </c>
      <c r="S22">
        <v>1.03</v>
      </c>
    </row>
    <row r="23" spans="1:19" x14ac:dyDescent="0.25">
      <c r="A23" t="s">
        <v>44</v>
      </c>
      <c r="B23">
        <v>26</v>
      </c>
      <c r="C23" t="s">
        <v>24</v>
      </c>
      <c r="D23">
        <v>3</v>
      </c>
      <c r="E23" t="s">
        <v>43</v>
      </c>
      <c r="F23" t="s">
        <v>173</v>
      </c>
      <c r="G23" t="s">
        <v>17</v>
      </c>
      <c r="H23">
        <v>49.246291999999997</v>
      </c>
      <c r="I23">
        <v>-123.116226</v>
      </c>
      <c r="J23" s="2">
        <v>-8.9047377005544668</v>
      </c>
      <c r="K23" s="2">
        <f t="shared" si="0"/>
        <v>21.730016857121395</v>
      </c>
      <c r="L23" s="2" t="s">
        <v>18</v>
      </c>
      <c r="M23" s="2" t="s">
        <v>171</v>
      </c>
      <c r="N23" s="3">
        <v>23</v>
      </c>
      <c r="O23" s="5">
        <v>-11.66</v>
      </c>
      <c r="P23">
        <v>-10.5</v>
      </c>
      <c r="Q23">
        <v>0.2</v>
      </c>
      <c r="R23">
        <v>-9.81</v>
      </c>
      <c r="S23">
        <v>1.03</v>
      </c>
    </row>
    <row r="24" spans="1:19" x14ac:dyDescent="0.25">
      <c r="A24" t="s">
        <v>45</v>
      </c>
      <c r="B24">
        <v>31</v>
      </c>
      <c r="C24" t="s">
        <v>15</v>
      </c>
      <c r="D24">
        <v>3</v>
      </c>
      <c r="E24" t="s">
        <v>43</v>
      </c>
      <c r="F24" t="s">
        <v>173</v>
      </c>
      <c r="G24" t="s">
        <v>17</v>
      </c>
      <c r="H24">
        <v>49.246291999999997</v>
      </c>
      <c r="I24">
        <v>-123.116226</v>
      </c>
      <c r="J24" s="2">
        <v>-8.6976832669096087</v>
      </c>
      <c r="K24" s="2">
        <f t="shared" si="0"/>
        <v>21.943471343310215</v>
      </c>
      <c r="L24" s="2" t="s">
        <v>18</v>
      </c>
      <c r="M24" s="2" t="s">
        <v>171</v>
      </c>
      <c r="N24" s="3">
        <v>23</v>
      </c>
      <c r="O24" s="5">
        <v>-11.66</v>
      </c>
      <c r="P24">
        <v>-10.5</v>
      </c>
      <c r="Q24">
        <v>0.2</v>
      </c>
      <c r="R24">
        <v>-9.81</v>
      </c>
      <c r="S24">
        <v>1.03</v>
      </c>
    </row>
    <row r="25" spans="1:19" x14ac:dyDescent="0.25">
      <c r="A25" t="s">
        <v>46</v>
      </c>
      <c r="B25">
        <v>21</v>
      </c>
      <c r="C25" t="s">
        <v>24</v>
      </c>
      <c r="D25">
        <v>3</v>
      </c>
      <c r="E25" t="s">
        <v>43</v>
      </c>
      <c r="F25" t="s">
        <v>173</v>
      </c>
      <c r="G25" t="s">
        <v>17</v>
      </c>
      <c r="H25">
        <v>49.246291999999997</v>
      </c>
      <c r="I25">
        <v>-123.116226</v>
      </c>
      <c r="J25" s="2">
        <v>-8.3540408284542611</v>
      </c>
      <c r="K25" s="2">
        <f t="shared" si="0"/>
        <v>22.297735769538217</v>
      </c>
      <c r="L25" s="2" t="s">
        <v>18</v>
      </c>
      <c r="M25" s="2" t="s">
        <v>171</v>
      </c>
      <c r="N25" s="3">
        <v>23</v>
      </c>
      <c r="O25" s="5">
        <v>-11.66</v>
      </c>
      <c r="P25">
        <v>-10.5</v>
      </c>
      <c r="Q25">
        <v>0.2</v>
      </c>
      <c r="R25">
        <v>-9.81</v>
      </c>
      <c r="S25">
        <v>1.03</v>
      </c>
    </row>
    <row r="26" spans="1:19" x14ac:dyDescent="0.25">
      <c r="A26" t="s">
        <v>47</v>
      </c>
      <c r="B26">
        <v>20</v>
      </c>
      <c r="C26" t="s">
        <v>24</v>
      </c>
      <c r="D26">
        <v>3</v>
      </c>
      <c r="E26" t="s">
        <v>43</v>
      </c>
      <c r="F26" t="s">
        <v>173</v>
      </c>
      <c r="G26" t="s">
        <v>17</v>
      </c>
      <c r="H26">
        <v>49.246291999999997</v>
      </c>
      <c r="I26">
        <v>-123.116226</v>
      </c>
      <c r="J26" s="2">
        <v>-7.9043307954188711</v>
      </c>
      <c r="K26" s="2">
        <f t="shared" si="0"/>
        <v>22.761346339694732</v>
      </c>
      <c r="L26" s="2" t="s">
        <v>18</v>
      </c>
      <c r="M26" s="2" t="s">
        <v>171</v>
      </c>
      <c r="N26" s="3">
        <v>23</v>
      </c>
      <c r="O26" s="5">
        <v>-11.66</v>
      </c>
      <c r="P26">
        <v>-10.5</v>
      </c>
      <c r="Q26">
        <v>0.2</v>
      </c>
      <c r="R26">
        <v>-9.81</v>
      </c>
      <c r="S26">
        <v>1.03</v>
      </c>
    </row>
    <row r="27" spans="1:19" x14ac:dyDescent="0.25">
      <c r="A27" t="s">
        <v>48</v>
      </c>
      <c r="B27">
        <v>19</v>
      </c>
      <c r="C27" t="s">
        <v>15</v>
      </c>
      <c r="D27">
        <v>3</v>
      </c>
      <c r="E27" t="s">
        <v>43</v>
      </c>
      <c r="F27" t="s">
        <v>173</v>
      </c>
      <c r="G27" t="s">
        <v>17</v>
      </c>
      <c r="H27">
        <v>49.246291999999997</v>
      </c>
      <c r="I27">
        <v>-123.116226</v>
      </c>
      <c r="J27" s="2">
        <v>-7.8721633269621014</v>
      </c>
      <c r="K27" s="2">
        <f t="shared" si="0"/>
        <v>22.794508104601498</v>
      </c>
      <c r="L27" s="2" t="s">
        <v>18</v>
      </c>
      <c r="M27" s="2" t="s">
        <v>171</v>
      </c>
      <c r="N27" s="3">
        <v>23</v>
      </c>
      <c r="O27" s="5">
        <v>-11.66</v>
      </c>
      <c r="P27">
        <v>-10.5</v>
      </c>
      <c r="Q27">
        <v>0.2</v>
      </c>
      <c r="R27">
        <v>-9.81</v>
      </c>
      <c r="S27">
        <v>1.03</v>
      </c>
    </row>
    <row r="28" spans="1:19" x14ac:dyDescent="0.25">
      <c r="A28" t="s">
        <v>49</v>
      </c>
      <c r="B28">
        <v>25</v>
      </c>
      <c r="C28" t="s">
        <v>24</v>
      </c>
      <c r="D28">
        <v>3</v>
      </c>
      <c r="E28" t="s">
        <v>43</v>
      </c>
      <c r="F28" t="s">
        <v>173</v>
      </c>
      <c r="G28" t="s">
        <v>17</v>
      </c>
      <c r="H28">
        <v>49.246291999999997</v>
      </c>
      <c r="I28">
        <v>-123.116226</v>
      </c>
      <c r="J28" s="2">
        <v>-8.5354920998790238</v>
      </c>
      <c r="K28" s="2">
        <f t="shared" si="0"/>
        <v>22.110675839313714</v>
      </c>
      <c r="L28" s="2" t="s">
        <v>18</v>
      </c>
      <c r="M28" s="2" t="s">
        <v>171</v>
      </c>
      <c r="N28" s="3">
        <v>23</v>
      </c>
      <c r="O28" s="5">
        <v>-11.66</v>
      </c>
      <c r="P28">
        <v>-10.5</v>
      </c>
      <c r="Q28">
        <v>0.2</v>
      </c>
      <c r="R28">
        <v>-9.81</v>
      </c>
      <c r="S28">
        <v>1.03</v>
      </c>
    </row>
    <row r="29" spans="1:19" x14ac:dyDescent="0.25">
      <c r="A29" t="s">
        <v>50</v>
      </c>
      <c r="B29">
        <v>18</v>
      </c>
      <c r="C29" t="s">
        <v>15</v>
      </c>
      <c r="D29">
        <v>3</v>
      </c>
      <c r="E29" t="s">
        <v>51</v>
      </c>
      <c r="F29" t="s">
        <v>173</v>
      </c>
      <c r="G29" t="s">
        <v>17</v>
      </c>
      <c r="H29">
        <v>49.882114000000001</v>
      </c>
      <c r="I29">
        <v>-119.477829</v>
      </c>
      <c r="J29" s="2">
        <v>-8.4164288583759141</v>
      </c>
      <c r="K29" s="2">
        <f t="shared" si="0"/>
        <v>22.233419325611685</v>
      </c>
      <c r="L29" s="2" t="s">
        <v>52</v>
      </c>
      <c r="M29" s="2" t="s">
        <v>171</v>
      </c>
      <c r="N29" s="3">
        <v>36</v>
      </c>
      <c r="O29" s="6">
        <v>-11.43</v>
      </c>
      <c r="P29">
        <v>-13.9</v>
      </c>
      <c r="Q29">
        <v>0.3</v>
      </c>
      <c r="R29">
        <v>-12.24</v>
      </c>
      <c r="S29">
        <v>1.03</v>
      </c>
    </row>
    <row r="30" spans="1:19" x14ac:dyDescent="0.25">
      <c r="A30" t="s">
        <v>53</v>
      </c>
      <c r="B30">
        <v>21</v>
      </c>
      <c r="C30" t="s">
        <v>24</v>
      </c>
      <c r="D30">
        <v>3</v>
      </c>
      <c r="E30" t="s">
        <v>54</v>
      </c>
      <c r="F30" t="s">
        <v>173</v>
      </c>
      <c r="G30" t="s">
        <v>17</v>
      </c>
      <c r="H30">
        <v>53.916829665999998</v>
      </c>
      <c r="I30">
        <v>-122.742997028</v>
      </c>
      <c r="J30" s="2">
        <v>-9.9437831080984136</v>
      </c>
      <c r="K30" s="2">
        <f t="shared" si="0"/>
        <v>20.658854556030263</v>
      </c>
      <c r="L30" s="2" t="s">
        <v>52</v>
      </c>
      <c r="M30" s="2"/>
      <c r="N30" s="3">
        <v>1</v>
      </c>
      <c r="O30" s="6">
        <v>-16.22</v>
      </c>
      <c r="P30">
        <v>-15.3</v>
      </c>
      <c r="Q30">
        <v>1</v>
      </c>
      <c r="R30">
        <v>-14.45</v>
      </c>
      <c r="S30">
        <v>1.07</v>
      </c>
    </row>
    <row r="31" spans="1:19" x14ac:dyDescent="0.25">
      <c r="A31" t="s">
        <v>55</v>
      </c>
      <c r="B31">
        <v>23</v>
      </c>
      <c r="C31" t="s">
        <v>15</v>
      </c>
      <c r="D31">
        <v>3</v>
      </c>
      <c r="E31" t="s">
        <v>56</v>
      </c>
      <c r="F31" t="s">
        <v>173</v>
      </c>
      <c r="G31" t="s">
        <v>17</v>
      </c>
      <c r="H31">
        <v>54.0085999</v>
      </c>
      <c r="I31">
        <v>-124.005366</v>
      </c>
      <c r="J31" s="2">
        <v>-10.286703594786299</v>
      </c>
      <c r="K31" s="2">
        <f t="shared" si="0"/>
        <v>20.305334397098854</v>
      </c>
      <c r="L31" s="2" t="s">
        <v>52</v>
      </c>
      <c r="M31" s="2"/>
      <c r="N31" s="3">
        <v>2</v>
      </c>
      <c r="O31" s="6">
        <v>-16.22</v>
      </c>
      <c r="P31">
        <v>-14.8</v>
      </c>
      <c r="Q31">
        <v>1.2</v>
      </c>
      <c r="R31">
        <v>-15.46</v>
      </c>
      <c r="S31">
        <v>1.07</v>
      </c>
    </row>
    <row r="32" spans="1:19" x14ac:dyDescent="0.25">
      <c r="A32" t="s">
        <v>59</v>
      </c>
      <c r="B32">
        <v>24</v>
      </c>
      <c r="C32" t="s">
        <v>15</v>
      </c>
      <c r="D32">
        <v>3</v>
      </c>
      <c r="E32" t="s">
        <v>60</v>
      </c>
      <c r="F32" t="s">
        <v>173</v>
      </c>
      <c r="G32" t="s">
        <v>17</v>
      </c>
      <c r="H32">
        <v>52.128428999999997</v>
      </c>
      <c r="I32">
        <v>-122.13020299999999</v>
      </c>
      <c r="J32" s="2">
        <v>-8.5551867415898801</v>
      </c>
      <c r="K32" s="2">
        <f t="shared" si="0"/>
        <v>22.090372436227575</v>
      </c>
      <c r="L32" s="2"/>
      <c r="M32" s="2"/>
      <c r="N32" s="3"/>
      <c r="O32" s="6"/>
      <c r="P32">
        <v>-14</v>
      </c>
      <c r="Q32">
        <v>0.8</v>
      </c>
      <c r="R32">
        <v>-14.94</v>
      </c>
      <c r="S32">
        <v>1.05</v>
      </c>
    </row>
    <row r="33" spans="1:19" x14ac:dyDescent="0.25">
      <c r="A33" t="s">
        <v>61</v>
      </c>
      <c r="B33">
        <v>66</v>
      </c>
      <c r="C33" t="s">
        <v>15</v>
      </c>
      <c r="D33">
        <v>2</v>
      </c>
      <c r="E33" t="s">
        <v>62</v>
      </c>
      <c r="F33" t="s">
        <v>174</v>
      </c>
      <c r="G33" t="s">
        <v>17</v>
      </c>
      <c r="H33">
        <v>49.895077000000001</v>
      </c>
      <c r="I33">
        <v>-97.138451000000003</v>
      </c>
      <c r="J33" s="2">
        <v>-7.4016986084461722</v>
      </c>
      <c r="K33" s="2">
        <f t="shared" si="0"/>
        <v>23.279514887566755</v>
      </c>
      <c r="L33" s="2" t="s">
        <v>18</v>
      </c>
      <c r="M33" s="2"/>
      <c r="N33" s="3">
        <v>1</v>
      </c>
      <c r="O33" s="6">
        <v>-6.8</v>
      </c>
      <c r="P33">
        <v>-12.9</v>
      </c>
      <c r="Q33">
        <v>0.3</v>
      </c>
      <c r="R33">
        <v>-13.65</v>
      </c>
      <c r="S33">
        <v>1.03</v>
      </c>
    </row>
    <row r="34" spans="1:19" x14ac:dyDescent="0.25">
      <c r="A34" t="s">
        <v>63</v>
      </c>
      <c r="B34">
        <v>29</v>
      </c>
      <c r="C34" t="s">
        <v>24</v>
      </c>
      <c r="D34">
        <v>3</v>
      </c>
      <c r="E34" t="s">
        <v>62</v>
      </c>
      <c r="F34" t="s">
        <v>174</v>
      </c>
      <c r="G34" t="s">
        <v>17</v>
      </c>
      <c r="H34">
        <v>49.895077000000001</v>
      </c>
      <c r="I34">
        <v>-97.138451000000003</v>
      </c>
      <c r="J34" s="2">
        <v>-8.030327773300634</v>
      </c>
      <c r="K34" s="2">
        <f t="shared" si="0"/>
        <v>22.631454795226645</v>
      </c>
      <c r="L34" s="2" t="s">
        <v>18</v>
      </c>
      <c r="M34" s="2"/>
      <c r="N34" s="3">
        <v>1</v>
      </c>
      <c r="O34" s="6">
        <v>-6.8</v>
      </c>
      <c r="P34">
        <v>-12.9</v>
      </c>
      <c r="Q34">
        <v>0.3</v>
      </c>
      <c r="R34">
        <v>-13.65</v>
      </c>
      <c r="S34">
        <v>1.03</v>
      </c>
    </row>
    <row r="35" spans="1:19" x14ac:dyDescent="0.25">
      <c r="A35" t="s">
        <v>64</v>
      </c>
      <c r="B35">
        <v>55</v>
      </c>
      <c r="C35" t="s">
        <v>15</v>
      </c>
      <c r="D35">
        <v>3</v>
      </c>
      <c r="E35" t="s">
        <v>65</v>
      </c>
      <c r="F35" t="s">
        <v>175</v>
      </c>
      <c r="G35" t="s">
        <v>17</v>
      </c>
      <c r="H35">
        <v>45.148800000000001</v>
      </c>
      <c r="I35">
        <v>-79.116399999999999</v>
      </c>
      <c r="J35" s="2">
        <v>-8.624260348762526</v>
      </c>
      <c r="K35" s="2">
        <f t="shared" si="0"/>
        <v>22.019163763857225</v>
      </c>
      <c r="L35" s="2"/>
      <c r="M35" s="2"/>
      <c r="N35" s="3"/>
      <c r="O35" s="6"/>
      <c r="P35">
        <v>-8.6999999999999993</v>
      </c>
      <c r="Q35">
        <v>0.6</v>
      </c>
      <c r="R35">
        <v>-11.16</v>
      </c>
      <c r="S35">
        <v>1.04</v>
      </c>
    </row>
    <row r="36" spans="1:19" x14ac:dyDescent="0.25">
      <c r="A36" t="s">
        <v>66</v>
      </c>
      <c r="B36">
        <v>67</v>
      </c>
      <c r="C36" t="s">
        <v>24</v>
      </c>
      <c r="D36">
        <v>1</v>
      </c>
      <c r="E36" t="s">
        <v>67</v>
      </c>
      <c r="F36" t="s">
        <v>175</v>
      </c>
      <c r="G36" t="s">
        <v>17</v>
      </c>
      <c r="H36">
        <v>43.255203000000002</v>
      </c>
      <c r="I36">
        <v>-79.843826000000007</v>
      </c>
      <c r="J36" s="2">
        <v>-5.2955304537204357</v>
      </c>
      <c r="K36" s="2">
        <f t="shared" si="0"/>
        <v>25.450784699955065</v>
      </c>
      <c r="L36" s="2" t="s">
        <v>18</v>
      </c>
      <c r="M36" s="2"/>
      <c r="N36" s="3">
        <v>6</v>
      </c>
      <c r="O36" s="6">
        <v>-6.42</v>
      </c>
      <c r="P36">
        <v>-9.6999999999999993</v>
      </c>
      <c r="Q36">
        <v>0.1</v>
      </c>
      <c r="R36">
        <v>-8.93</v>
      </c>
      <c r="S36">
        <v>1.03</v>
      </c>
    </row>
    <row r="37" spans="1:19" x14ac:dyDescent="0.25">
      <c r="A37" t="s">
        <v>68</v>
      </c>
      <c r="B37">
        <v>42</v>
      </c>
      <c r="C37" t="s">
        <v>24</v>
      </c>
      <c r="D37">
        <v>1</v>
      </c>
      <c r="E37" t="s">
        <v>69</v>
      </c>
      <c r="F37" t="s">
        <v>175</v>
      </c>
      <c r="G37" t="s">
        <v>17</v>
      </c>
      <c r="H37">
        <v>44.218665792000003</v>
      </c>
      <c r="I37">
        <v>-76.47466</v>
      </c>
      <c r="J37" s="2">
        <v>-9.5438494804153464</v>
      </c>
      <c r="K37" s="2">
        <f t="shared" si="0"/>
        <v>21.071150132145014</v>
      </c>
      <c r="L37" s="2" t="s">
        <v>18</v>
      </c>
      <c r="M37" s="2"/>
      <c r="N37" s="3">
        <v>6</v>
      </c>
      <c r="O37" s="6">
        <v>-6.42</v>
      </c>
      <c r="P37">
        <v>-10.199999999999999</v>
      </c>
      <c r="Q37">
        <v>0.1</v>
      </c>
      <c r="R37">
        <v>-9.9499999999999993</v>
      </c>
      <c r="S37">
        <v>1.03</v>
      </c>
    </row>
    <row r="38" spans="1:19" x14ac:dyDescent="0.25">
      <c r="A38" t="s">
        <v>70</v>
      </c>
      <c r="C38" t="s">
        <v>15</v>
      </c>
      <c r="D38">
        <v>3</v>
      </c>
      <c r="E38" t="s">
        <v>69</v>
      </c>
      <c r="F38" t="s">
        <v>175</v>
      </c>
      <c r="G38" t="s">
        <v>17</v>
      </c>
      <c r="H38">
        <v>44.218665792000003</v>
      </c>
      <c r="I38">
        <v>-76.47466</v>
      </c>
      <c r="J38" s="2">
        <v>-9.9600000000000009</v>
      </c>
      <c r="K38" s="2">
        <f t="shared" si="0"/>
        <v>20.642136399999998</v>
      </c>
      <c r="L38" s="2" t="s">
        <v>18</v>
      </c>
      <c r="M38" s="2"/>
      <c r="N38" s="3">
        <v>6</v>
      </c>
      <c r="O38" s="6">
        <v>-6.42</v>
      </c>
      <c r="P38">
        <v>-10.199999999999999</v>
      </c>
      <c r="Q38">
        <v>0.1</v>
      </c>
      <c r="R38">
        <v>-9.9499999999999993</v>
      </c>
      <c r="S38">
        <v>1.03</v>
      </c>
    </row>
    <row r="39" spans="1:19" x14ac:dyDescent="0.25">
      <c r="A39" t="s">
        <v>71</v>
      </c>
      <c r="C39" t="s">
        <v>24</v>
      </c>
      <c r="D39">
        <v>3</v>
      </c>
      <c r="E39" t="s">
        <v>69</v>
      </c>
      <c r="F39" t="s">
        <v>175</v>
      </c>
      <c r="G39" t="s">
        <v>17</v>
      </c>
      <c r="H39">
        <v>44.218665792000003</v>
      </c>
      <c r="I39">
        <v>-76.47466</v>
      </c>
      <c r="J39" s="2">
        <v>-7.39</v>
      </c>
      <c r="K39" s="2">
        <f t="shared" si="0"/>
        <v>23.291575099999999</v>
      </c>
      <c r="L39" s="2" t="s">
        <v>18</v>
      </c>
      <c r="M39" s="2"/>
      <c r="N39" s="3">
        <v>6</v>
      </c>
      <c r="O39" s="6">
        <v>-6.42</v>
      </c>
      <c r="P39">
        <v>-10.199999999999999</v>
      </c>
      <c r="Q39">
        <v>0.1</v>
      </c>
      <c r="R39">
        <v>-9.9499999999999993</v>
      </c>
      <c r="S39">
        <v>1.03</v>
      </c>
    </row>
    <row r="40" spans="1:19" x14ac:dyDescent="0.25">
      <c r="A40" t="s">
        <v>72</v>
      </c>
      <c r="B40">
        <v>61</v>
      </c>
      <c r="C40" t="s">
        <v>24</v>
      </c>
      <c r="D40">
        <v>3</v>
      </c>
      <c r="E40" t="s">
        <v>73</v>
      </c>
      <c r="F40" t="s">
        <v>175</v>
      </c>
      <c r="G40" t="s">
        <v>17</v>
      </c>
      <c r="H40">
        <v>43.159374</v>
      </c>
      <c r="I40">
        <v>-79.246864000000002</v>
      </c>
      <c r="J40" s="2">
        <v>-6.4464243515067885</v>
      </c>
      <c r="K40" s="2">
        <f t="shared" si="0"/>
        <v>24.264316671788137</v>
      </c>
      <c r="L40" s="2" t="s">
        <v>18</v>
      </c>
      <c r="M40" s="2"/>
      <c r="N40" s="3">
        <v>2</v>
      </c>
      <c r="O40" s="6">
        <v>-6.75</v>
      </c>
      <c r="P40">
        <v>-9.6999999999999993</v>
      </c>
      <c r="Q40">
        <v>0.1</v>
      </c>
      <c r="R40">
        <v>-8.91</v>
      </c>
      <c r="S40">
        <v>1.02</v>
      </c>
    </row>
    <row r="41" spans="1:19" x14ac:dyDescent="0.25">
      <c r="A41" t="s">
        <v>74</v>
      </c>
      <c r="B41">
        <v>32</v>
      </c>
      <c r="C41" t="s">
        <v>15</v>
      </c>
      <c r="D41">
        <v>3</v>
      </c>
      <c r="E41" t="s">
        <v>75</v>
      </c>
      <c r="F41" t="s">
        <v>175</v>
      </c>
      <c r="G41" t="s">
        <v>17</v>
      </c>
      <c r="H41">
        <v>43.651069999999997</v>
      </c>
      <c r="I41">
        <v>-79.347014999999999</v>
      </c>
      <c r="J41" s="2">
        <v>-10.593888562801247</v>
      </c>
      <c r="K41" s="2">
        <f t="shared" si="0"/>
        <v>19.988654341722565</v>
      </c>
      <c r="L41" s="2" t="s">
        <v>18</v>
      </c>
      <c r="M41" s="2"/>
      <c r="N41" s="3">
        <v>6</v>
      </c>
      <c r="O41" s="6">
        <v>-6.42</v>
      </c>
      <c r="P41">
        <v>-10</v>
      </c>
      <c r="Q41">
        <v>0.2</v>
      </c>
      <c r="R41">
        <v>-9.51</v>
      </c>
      <c r="S41">
        <v>1.03</v>
      </c>
    </row>
    <row r="42" spans="1:19" x14ac:dyDescent="0.25">
      <c r="A42" t="s">
        <v>76</v>
      </c>
      <c r="B42">
        <v>54</v>
      </c>
      <c r="C42" t="s">
        <v>24</v>
      </c>
      <c r="D42">
        <v>1</v>
      </c>
      <c r="E42" t="s">
        <v>77</v>
      </c>
      <c r="F42" t="s">
        <v>176</v>
      </c>
      <c r="G42" t="s">
        <v>17</v>
      </c>
      <c r="H42">
        <v>45.907779702200003</v>
      </c>
      <c r="I42">
        <v>-77.071665999999993</v>
      </c>
      <c r="J42" s="2">
        <v>-8.940465540363812</v>
      </c>
      <c r="K42" s="2">
        <f t="shared" si="0"/>
        <v>21.693184669783541</v>
      </c>
      <c r="L42" s="2" t="s">
        <v>18</v>
      </c>
      <c r="M42" s="2"/>
      <c r="N42" s="3">
        <v>1</v>
      </c>
      <c r="O42" s="6">
        <v>-10.8</v>
      </c>
      <c r="P42">
        <v>-11.3</v>
      </c>
      <c r="Q42">
        <v>0.2</v>
      </c>
      <c r="R42">
        <v>-11.29</v>
      </c>
      <c r="S42">
        <v>1.03</v>
      </c>
    </row>
    <row r="43" spans="1:19" x14ac:dyDescent="0.25">
      <c r="A43" t="s">
        <v>78</v>
      </c>
      <c r="B43">
        <v>64</v>
      </c>
      <c r="C43" t="s">
        <v>15</v>
      </c>
      <c r="D43">
        <v>1</v>
      </c>
      <c r="E43" t="s">
        <v>79</v>
      </c>
      <c r="F43" t="s">
        <v>176</v>
      </c>
      <c r="G43" t="s">
        <v>17</v>
      </c>
      <c r="H43">
        <v>45.899996000000002</v>
      </c>
      <c r="I43">
        <v>-74.249999000000003</v>
      </c>
      <c r="J43" s="2">
        <v>-8.425650446740244</v>
      </c>
      <c r="K43" s="2">
        <f t="shared" si="0"/>
        <v>22.223912697951015</v>
      </c>
      <c r="L43" s="2" t="s">
        <v>18</v>
      </c>
      <c r="M43" s="2"/>
      <c r="N43" s="3">
        <v>1</v>
      </c>
      <c r="O43" s="6">
        <v>-10.8</v>
      </c>
      <c r="P43">
        <v>-11.7</v>
      </c>
      <c r="Q43">
        <v>0.2</v>
      </c>
      <c r="R43">
        <v>-12.11</v>
      </c>
      <c r="S43">
        <v>1.02</v>
      </c>
    </row>
    <row r="44" spans="1:19" x14ac:dyDescent="0.25">
      <c r="A44" t="s">
        <v>57</v>
      </c>
      <c r="B44">
        <v>36</v>
      </c>
      <c r="C44" t="s">
        <v>24</v>
      </c>
      <c r="D44">
        <v>3</v>
      </c>
      <c r="E44" t="s">
        <v>58</v>
      </c>
      <c r="G44" t="s">
        <v>17</v>
      </c>
      <c r="J44" s="2">
        <v>-8.5943001896935147</v>
      </c>
      <c r="K44" s="2">
        <f t="shared" si="0"/>
        <v>22.050049991443061</v>
      </c>
      <c r="L44" s="2"/>
      <c r="M44" s="2"/>
      <c r="N44" s="3"/>
      <c r="O44" s="6"/>
    </row>
    <row r="45" spans="1:19" x14ac:dyDescent="0.25">
      <c r="A45" t="s">
        <v>80</v>
      </c>
      <c r="B45">
        <v>19</v>
      </c>
      <c r="C45" t="s">
        <v>15</v>
      </c>
      <c r="D45">
        <v>3</v>
      </c>
      <c r="E45" t="s">
        <v>81</v>
      </c>
      <c r="G45" t="s">
        <v>17</v>
      </c>
      <c r="H45">
        <v>56.130367300000003</v>
      </c>
      <c r="I45">
        <v>-106.34677120000001</v>
      </c>
      <c r="J45" s="2">
        <v>-10.236611016017131</v>
      </c>
      <c r="K45" s="2">
        <f t="shared" si="0"/>
        <v>20.356975337477778</v>
      </c>
      <c r="L45" s="2"/>
      <c r="M45" s="2"/>
      <c r="N45" s="3"/>
      <c r="O45" s="6"/>
    </row>
    <row r="46" spans="1:19" x14ac:dyDescent="0.25">
      <c r="A46" t="s">
        <v>82</v>
      </c>
      <c r="B46">
        <v>23</v>
      </c>
      <c r="C46" t="s">
        <v>15</v>
      </c>
      <c r="D46">
        <v>3</v>
      </c>
      <c r="E46" t="s">
        <v>83</v>
      </c>
      <c r="G46" t="s">
        <v>84</v>
      </c>
      <c r="J46" s="2">
        <v>-1.4518527079067276</v>
      </c>
      <c r="K46" s="2">
        <f t="shared" si="0"/>
        <v>29.413270524891875</v>
      </c>
      <c r="L46" s="2"/>
      <c r="M46" s="2"/>
      <c r="N46" s="3"/>
      <c r="O46" s="6"/>
    </row>
    <row r="47" spans="1:19" x14ac:dyDescent="0.25">
      <c r="A47" t="s">
        <v>85</v>
      </c>
      <c r="B47">
        <v>20</v>
      </c>
      <c r="C47" t="s">
        <v>15</v>
      </c>
      <c r="D47">
        <v>3</v>
      </c>
      <c r="E47" t="s">
        <v>86</v>
      </c>
      <c r="G47" t="s">
        <v>87</v>
      </c>
      <c r="J47" s="2">
        <v>-7.3016270563748824</v>
      </c>
      <c r="K47" s="2">
        <f t="shared" si="0"/>
        <v>23.382679651312571</v>
      </c>
      <c r="L47" s="2"/>
      <c r="M47" s="2"/>
      <c r="N47" s="3"/>
      <c r="O47" s="6"/>
    </row>
    <row r="48" spans="1:19" x14ac:dyDescent="0.25">
      <c r="A48" t="s">
        <v>88</v>
      </c>
      <c r="B48">
        <v>19</v>
      </c>
      <c r="C48" t="s">
        <v>15</v>
      </c>
      <c r="D48">
        <v>3</v>
      </c>
      <c r="E48" t="s">
        <v>89</v>
      </c>
      <c r="G48" t="s">
        <v>90</v>
      </c>
      <c r="J48" s="2">
        <v>-6.773164581205954</v>
      </c>
      <c r="K48" s="2">
        <f t="shared" si="0"/>
        <v>23.927476901588971</v>
      </c>
      <c r="L48" s="2"/>
      <c r="M48" s="2"/>
      <c r="N48" s="3"/>
      <c r="O48" s="6"/>
    </row>
    <row r="49" spans="1:19" x14ac:dyDescent="0.25">
      <c r="A49" t="s">
        <v>91</v>
      </c>
      <c r="B49">
        <v>21</v>
      </c>
      <c r="C49" t="s">
        <v>15</v>
      </c>
      <c r="D49">
        <v>3</v>
      </c>
      <c r="E49" t="s">
        <v>92</v>
      </c>
      <c r="F49" t="s">
        <v>177</v>
      </c>
      <c r="G49" t="s">
        <v>93</v>
      </c>
      <c r="H49">
        <v>23.128993999999999</v>
      </c>
      <c r="I49">
        <v>113.25324999999999</v>
      </c>
      <c r="J49" s="2">
        <v>-5.6325337932770498</v>
      </c>
      <c r="K49" s="2">
        <f t="shared" si="0"/>
        <v>25.103364587172756</v>
      </c>
      <c r="L49" s="2" t="s">
        <v>18</v>
      </c>
      <c r="M49" s="2" t="s">
        <v>171</v>
      </c>
      <c r="N49" s="3">
        <v>9</v>
      </c>
      <c r="O49" s="6">
        <v>-6.14</v>
      </c>
      <c r="P49">
        <v>-6.2</v>
      </c>
      <c r="Q49">
        <v>0</v>
      </c>
      <c r="R49">
        <v>-6.2</v>
      </c>
      <c r="S49">
        <v>0.99</v>
      </c>
    </row>
    <row r="50" spans="1:19" x14ac:dyDescent="0.25">
      <c r="A50" t="s">
        <v>94</v>
      </c>
      <c r="B50">
        <v>22</v>
      </c>
      <c r="C50" t="s">
        <v>24</v>
      </c>
      <c r="D50">
        <v>3</v>
      </c>
      <c r="E50" t="s">
        <v>95</v>
      </c>
      <c r="F50" t="s">
        <v>177</v>
      </c>
      <c r="G50" t="s">
        <v>93</v>
      </c>
      <c r="H50">
        <v>22.542883</v>
      </c>
      <c r="I50">
        <v>114.062996</v>
      </c>
      <c r="J50" s="2">
        <v>-6.0262301545413122</v>
      </c>
      <c r="K50" s="2">
        <f t="shared" si="0"/>
        <v>24.697499071381817</v>
      </c>
      <c r="L50" s="2" t="s">
        <v>18</v>
      </c>
      <c r="M50" s="2" t="s">
        <v>171</v>
      </c>
      <c r="N50" s="3">
        <v>9</v>
      </c>
      <c r="O50" s="6">
        <v>-5.69</v>
      </c>
      <c r="P50">
        <v>-6.3</v>
      </c>
      <c r="Q50">
        <v>0</v>
      </c>
      <c r="R50">
        <v>-6.21</v>
      </c>
      <c r="S50">
        <v>0.99</v>
      </c>
    </row>
    <row r="51" spans="1:19" x14ac:dyDescent="0.25">
      <c r="A51" t="s">
        <v>96</v>
      </c>
      <c r="B51">
        <v>23</v>
      </c>
      <c r="C51" t="s">
        <v>15</v>
      </c>
      <c r="D51">
        <v>3</v>
      </c>
      <c r="E51" t="s">
        <v>97</v>
      </c>
      <c r="F51" t="s">
        <v>178</v>
      </c>
      <c r="G51" t="s">
        <v>93</v>
      </c>
      <c r="H51">
        <v>42.259621000000003</v>
      </c>
      <c r="I51">
        <v>118.888634</v>
      </c>
      <c r="J51" s="2">
        <v>-7.4950715451267094</v>
      </c>
      <c r="K51" s="2">
        <f t="shared" si="0"/>
        <v>23.183255793413423</v>
      </c>
      <c r="L51" s="2" t="s">
        <v>18</v>
      </c>
      <c r="M51" s="2" t="s">
        <v>171</v>
      </c>
      <c r="N51" s="3">
        <v>12</v>
      </c>
      <c r="O51" s="6">
        <v>-9.77</v>
      </c>
      <c r="P51">
        <v>-9.6999999999999993</v>
      </c>
      <c r="Q51">
        <v>0.3</v>
      </c>
      <c r="R51">
        <v>-8.5</v>
      </c>
      <c r="S51">
        <v>1.02</v>
      </c>
    </row>
    <row r="52" spans="1:19" x14ac:dyDescent="0.25">
      <c r="A52" t="s">
        <v>98</v>
      </c>
      <c r="B52">
        <v>24</v>
      </c>
      <c r="C52" t="s">
        <v>15</v>
      </c>
      <c r="D52">
        <v>3</v>
      </c>
      <c r="E52" t="s">
        <v>99</v>
      </c>
      <c r="F52" t="s">
        <v>179</v>
      </c>
      <c r="G52" t="s">
        <v>93</v>
      </c>
      <c r="H52">
        <v>34.661453000000002</v>
      </c>
      <c r="I52">
        <v>119.22431899999999</v>
      </c>
      <c r="J52" s="2">
        <v>-4.6586173690644221</v>
      </c>
      <c r="K52" s="2">
        <f t="shared" si="0"/>
        <v>26.107384768057798</v>
      </c>
      <c r="L52" s="2" t="s">
        <v>18</v>
      </c>
      <c r="M52" s="2" t="s">
        <v>171</v>
      </c>
      <c r="N52" s="3">
        <v>12</v>
      </c>
      <c r="O52" s="6">
        <v>-4.4400000000000004</v>
      </c>
      <c r="P52">
        <v>-7.8</v>
      </c>
      <c r="Q52">
        <v>0.4</v>
      </c>
      <c r="R52">
        <v>-7.9</v>
      </c>
      <c r="S52">
        <v>1.01</v>
      </c>
    </row>
    <row r="53" spans="1:19" x14ac:dyDescent="0.25">
      <c r="A53" t="s">
        <v>100</v>
      </c>
      <c r="B53">
        <v>23</v>
      </c>
      <c r="C53" t="s">
        <v>15</v>
      </c>
      <c r="D53">
        <v>3</v>
      </c>
      <c r="E53" t="s">
        <v>101</v>
      </c>
      <c r="F53" t="s">
        <v>179</v>
      </c>
      <c r="G53" t="s">
        <v>93</v>
      </c>
      <c r="H53">
        <v>32.061669999999999</v>
      </c>
      <c r="I53">
        <v>118.77778000000001</v>
      </c>
      <c r="J53" s="2">
        <v>-7.2339907350540047</v>
      </c>
      <c r="K53" s="2">
        <f t="shared" si="0"/>
        <v>23.452406611325475</v>
      </c>
      <c r="L53" s="2" t="s">
        <v>18</v>
      </c>
      <c r="M53" s="2" t="s">
        <v>171</v>
      </c>
      <c r="N53" s="3">
        <v>24</v>
      </c>
      <c r="O53" s="6">
        <v>-7.94</v>
      </c>
      <c r="P53">
        <v>-8.1</v>
      </c>
      <c r="Q53">
        <v>0</v>
      </c>
      <c r="R53">
        <v>-7.55</v>
      </c>
      <c r="S53">
        <v>1.01</v>
      </c>
    </row>
    <row r="54" spans="1:19" x14ac:dyDescent="0.25">
      <c r="A54" t="s">
        <v>102</v>
      </c>
      <c r="B54">
        <v>22</v>
      </c>
      <c r="C54" t="s">
        <v>15</v>
      </c>
      <c r="D54">
        <v>3</v>
      </c>
      <c r="E54" t="s">
        <v>103</v>
      </c>
      <c r="F54" t="s">
        <v>179</v>
      </c>
      <c r="G54" t="s">
        <v>93</v>
      </c>
      <c r="H54">
        <v>31.980172</v>
      </c>
      <c r="I54">
        <v>120.894291</v>
      </c>
      <c r="J54" s="2">
        <v>-7.6247390466450362</v>
      </c>
      <c r="K54" s="2">
        <f t="shared" si="0"/>
        <v>23.049580269423167</v>
      </c>
      <c r="L54" s="2" t="s">
        <v>18</v>
      </c>
      <c r="M54" s="2" t="s">
        <v>171</v>
      </c>
      <c r="N54" s="3">
        <v>17</v>
      </c>
      <c r="O54" s="6">
        <v>-7.59</v>
      </c>
      <c r="P54">
        <v>-8</v>
      </c>
      <c r="Q54">
        <v>0.1</v>
      </c>
      <c r="R54">
        <v>-7.4</v>
      </c>
      <c r="S54">
        <v>1.02</v>
      </c>
    </row>
    <row r="55" spans="1:19" x14ac:dyDescent="0.25">
      <c r="A55" t="s">
        <v>104</v>
      </c>
      <c r="B55">
        <v>22</v>
      </c>
      <c r="C55" t="s">
        <v>24</v>
      </c>
      <c r="D55">
        <v>3</v>
      </c>
      <c r="E55" t="s">
        <v>105</v>
      </c>
      <c r="F55" t="s">
        <v>180</v>
      </c>
      <c r="G55" t="s">
        <v>93</v>
      </c>
      <c r="H55">
        <v>35.102074000000002</v>
      </c>
      <c r="I55">
        <v>118.34529000000001</v>
      </c>
      <c r="J55" s="2">
        <v>-6.275881890151612</v>
      </c>
      <c r="K55" s="2">
        <f t="shared" si="0"/>
        <v>24.440130600623803</v>
      </c>
      <c r="L55" s="2" t="s">
        <v>18</v>
      </c>
      <c r="M55" s="2" t="s">
        <v>171</v>
      </c>
      <c r="N55" s="3">
        <v>12</v>
      </c>
      <c r="O55" s="6">
        <v>-6.78</v>
      </c>
      <c r="P55">
        <v>-7.7</v>
      </c>
      <c r="Q55">
        <v>0.3</v>
      </c>
      <c r="R55">
        <v>-7.9</v>
      </c>
      <c r="S55">
        <v>1.01</v>
      </c>
    </row>
    <row r="56" spans="1:19" x14ac:dyDescent="0.25">
      <c r="A56" t="s">
        <v>106</v>
      </c>
      <c r="B56">
        <v>24</v>
      </c>
      <c r="C56" t="s">
        <v>24</v>
      </c>
      <c r="D56">
        <v>3</v>
      </c>
      <c r="E56" t="s">
        <v>107</v>
      </c>
      <c r="F56" t="s">
        <v>180</v>
      </c>
      <c r="G56" t="s">
        <v>93</v>
      </c>
      <c r="H56">
        <v>36.790559999999999</v>
      </c>
      <c r="I56">
        <v>118.06332999999999</v>
      </c>
      <c r="J56" s="2">
        <v>-7.1205135086794318</v>
      </c>
      <c r="K56" s="2">
        <f t="shared" si="0"/>
        <v>23.569391418767289</v>
      </c>
      <c r="L56" s="2"/>
      <c r="M56" s="2"/>
      <c r="N56" s="3"/>
      <c r="O56" s="6"/>
      <c r="P56">
        <v>-7.2</v>
      </c>
      <c r="Q56">
        <v>0.3</v>
      </c>
      <c r="R56">
        <v>-7.83</v>
      </c>
      <c r="S56">
        <v>1.01</v>
      </c>
    </row>
    <row r="57" spans="1:19" x14ac:dyDescent="0.25">
      <c r="A57" t="s">
        <v>108</v>
      </c>
      <c r="C57" t="s">
        <v>15</v>
      </c>
      <c r="D57">
        <v>3</v>
      </c>
      <c r="E57" t="s">
        <v>109</v>
      </c>
      <c r="F57" t="s">
        <v>180</v>
      </c>
      <c r="G57" t="s">
        <v>93</v>
      </c>
      <c r="H57">
        <v>36.790559999999999</v>
      </c>
      <c r="I57">
        <v>118.06332999999999</v>
      </c>
      <c r="J57" s="2">
        <v>-7.1378897102352017</v>
      </c>
      <c r="K57" s="2">
        <f t="shared" si="0"/>
        <v>23.551478118821429</v>
      </c>
      <c r="L57" s="2" t="s">
        <v>18</v>
      </c>
      <c r="M57" s="2" t="s">
        <v>171</v>
      </c>
      <c r="N57" s="3">
        <v>12</v>
      </c>
      <c r="O57" s="6">
        <v>-8.4499999999999993</v>
      </c>
      <c r="P57">
        <v>-7.2</v>
      </c>
      <c r="Q57">
        <v>0.3</v>
      </c>
      <c r="R57">
        <v>-7.83</v>
      </c>
      <c r="S57">
        <v>1.01</v>
      </c>
    </row>
    <row r="58" spans="1:19" x14ac:dyDescent="0.25">
      <c r="A58" t="s">
        <v>110</v>
      </c>
      <c r="C58" t="s">
        <v>24</v>
      </c>
      <c r="D58">
        <v>3</v>
      </c>
      <c r="E58" t="s">
        <v>109</v>
      </c>
      <c r="F58" t="s">
        <v>180</v>
      </c>
      <c r="G58" t="s">
        <v>93</v>
      </c>
      <c r="H58">
        <v>36.790559999999999</v>
      </c>
      <c r="I58">
        <v>118.06332999999999</v>
      </c>
      <c r="J58" s="2">
        <v>-8.1613490744363606</v>
      </c>
      <c r="K58" s="2">
        <f t="shared" si="0"/>
        <v>22.496383625672813</v>
      </c>
      <c r="L58" s="2" t="s">
        <v>18</v>
      </c>
      <c r="M58" s="2" t="s">
        <v>171</v>
      </c>
      <c r="N58" s="3">
        <v>12</v>
      </c>
      <c r="O58" s="6">
        <v>-8.4499999999999993</v>
      </c>
      <c r="P58">
        <v>-7.2</v>
      </c>
      <c r="Q58">
        <v>0.3</v>
      </c>
      <c r="R58">
        <v>-7.83</v>
      </c>
      <c r="S58">
        <v>1.01</v>
      </c>
    </row>
    <row r="59" spans="1:19" x14ac:dyDescent="0.25">
      <c r="A59" t="s">
        <v>111</v>
      </c>
      <c r="B59">
        <v>24</v>
      </c>
      <c r="C59" t="s">
        <v>24</v>
      </c>
      <c r="D59">
        <v>3</v>
      </c>
      <c r="E59" t="s">
        <v>112</v>
      </c>
      <c r="F59" t="s">
        <v>112</v>
      </c>
      <c r="G59" t="s">
        <v>93</v>
      </c>
      <c r="H59">
        <v>31.224360999999998</v>
      </c>
      <c r="I59">
        <v>121.46917000000001</v>
      </c>
      <c r="J59" s="2">
        <v>-6.7938679015267915</v>
      </c>
      <c r="K59" s="2">
        <f t="shared" si="0"/>
        <v>23.906133641637016</v>
      </c>
      <c r="L59" s="2" t="s">
        <v>18</v>
      </c>
      <c r="M59" s="2" t="s">
        <v>171</v>
      </c>
      <c r="N59" s="3">
        <v>39</v>
      </c>
      <c r="O59" s="6">
        <v>-6.65</v>
      </c>
      <c r="P59">
        <v>-7.9</v>
      </c>
      <c r="Q59">
        <v>0.3</v>
      </c>
      <c r="R59">
        <v>-7.25</v>
      </c>
      <c r="S59">
        <v>1.03</v>
      </c>
    </row>
    <row r="60" spans="1:19" x14ac:dyDescent="0.25">
      <c r="A60" t="s">
        <v>113</v>
      </c>
      <c r="B60">
        <v>23</v>
      </c>
      <c r="C60" t="s">
        <v>15</v>
      </c>
      <c r="D60">
        <v>3</v>
      </c>
      <c r="E60" t="s">
        <v>114</v>
      </c>
      <c r="F60" t="s">
        <v>181</v>
      </c>
      <c r="G60" t="s">
        <v>93</v>
      </c>
      <c r="H60">
        <v>37.871459999999999</v>
      </c>
      <c r="I60">
        <v>112.551208</v>
      </c>
      <c r="J60" s="2">
        <v>-8.9586810235526162</v>
      </c>
      <c r="K60" s="2">
        <f t="shared" si="0"/>
        <v>21.674406146009375</v>
      </c>
      <c r="L60" s="2" t="s">
        <v>18</v>
      </c>
      <c r="M60" s="2" t="s">
        <v>190</v>
      </c>
      <c r="N60" s="3">
        <v>5</v>
      </c>
      <c r="O60" s="6">
        <v>-8.57</v>
      </c>
      <c r="P60">
        <v>-7.2</v>
      </c>
      <c r="Q60">
        <v>0.3</v>
      </c>
      <c r="R60">
        <v>-7.87</v>
      </c>
      <c r="S60">
        <v>0.99</v>
      </c>
    </row>
    <row r="61" spans="1:19" x14ac:dyDescent="0.25">
      <c r="A61" t="s">
        <v>115</v>
      </c>
      <c r="B61">
        <v>21</v>
      </c>
      <c r="C61" t="s">
        <v>24</v>
      </c>
      <c r="D61">
        <v>3</v>
      </c>
      <c r="E61" t="s">
        <v>116</v>
      </c>
      <c r="F61" t="s">
        <v>116</v>
      </c>
      <c r="G61" t="s">
        <v>93</v>
      </c>
      <c r="H61">
        <v>39.092899000000003</v>
      </c>
      <c r="I61">
        <v>117.18158699999999</v>
      </c>
      <c r="J61" s="2">
        <v>-6.2364909077558242</v>
      </c>
      <c r="K61" s="2">
        <f t="shared" si="0"/>
        <v>24.480739158285445</v>
      </c>
      <c r="L61" s="2" t="s">
        <v>18</v>
      </c>
      <c r="M61" s="2" t="s">
        <v>171</v>
      </c>
      <c r="N61" s="3">
        <v>17</v>
      </c>
      <c r="O61" s="6">
        <v>-6.66</v>
      </c>
      <c r="P61">
        <v>-7.7</v>
      </c>
      <c r="Q61">
        <v>0</v>
      </c>
      <c r="R61">
        <v>-7.81</v>
      </c>
      <c r="S61">
        <v>1</v>
      </c>
    </row>
    <row r="62" spans="1:19" x14ac:dyDescent="0.25">
      <c r="A62" t="s">
        <v>117</v>
      </c>
      <c r="B62">
        <v>52</v>
      </c>
      <c r="C62" t="s">
        <v>15</v>
      </c>
      <c r="D62">
        <v>1</v>
      </c>
      <c r="E62" t="s">
        <v>118</v>
      </c>
      <c r="G62" t="s">
        <v>119</v>
      </c>
      <c r="H62">
        <v>-17.713370999999999</v>
      </c>
      <c r="I62">
        <v>178.065033</v>
      </c>
      <c r="J62" s="2">
        <v>-3.9514392856995593</v>
      </c>
      <c r="K62" s="2">
        <f t="shared" si="0"/>
        <v>26.836421725979466</v>
      </c>
      <c r="L62" s="2"/>
      <c r="M62" s="2"/>
      <c r="O62" s="6"/>
      <c r="P62">
        <v>-3.8</v>
      </c>
      <c r="Q62">
        <v>2.7</v>
      </c>
      <c r="R62">
        <v>-8.56</v>
      </c>
      <c r="S62">
        <v>1.33</v>
      </c>
    </row>
    <row r="63" spans="1:19" x14ac:dyDescent="0.25">
      <c r="A63" t="s">
        <v>120</v>
      </c>
      <c r="B63">
        <v>22</v>
      </c>
      <c r="C63" t="s">
        <v>15</v>
      </c>
      <c r="D63">
        <v>3</v>
      </c>
      <c r="E63" t="s">
        <v>121</v>
      </c>
      <c r="G63" t="s">
        <v>121</v>
      </c>
      <c r="H63">
        <v>22.302710999999999</v>
      </c>
      <c r="I63">
        <v>114.177216</v>
      </c>
      <c r="J63" s="2">
        <v>-8.5317556363150278</v>
      </c>
      <c r="K63" s="2">
        <f t="shared" si="0"/>
        <v>22.114527796966478</v>
      </c>
      <c r="L63" s="2" t="s">
        <v>18</v>
      </c>
      <c r="M63" s="2"/>
      <c r="N63" s="3">
        <v>11</v>
      </c>
      <c r="O63" s="6">
        <v>-6.83</v>
      </c>
      <c r="P63">
        <v>-6.3</v>
      </c>
      <c r="Q63">
        <v>0</v>
      </c>
      <c r="R63">
        <v>-6.16</v>
      </c>
      <c r="S63">
        <v>1</v>
      </c>
    </row>
    <row r="64" spans="1:19" x14ac:dyDescent="0.25">
      <c r="A64" t="s">
        <v>122</v>
      </c>
      <c r="B64">
        <v>60</v>
      </c>
      <c r="C64" t="s">
        <v>15</v>
      </c>
      <c r="D64">
        <v>3</v>
      </c>
      <c r="E64" t="s">
        <v>121</v>
      </c>
      <c r="G64" t="s">
        <v>121</v>
      </c>
      <c r="H64">
        <v>22.302710999999999</v>
      </c>
      <c r="I64">
        <v>114.177216</v>
      </c>
      <c r="J64" s="2">
        <v>-6.9114840811557716</v>
      </c>
      <c r="K64" s="2">
        <f t="shared" si="0"/>
        <v>23.784881945895705</v>
      </c>
      <c r="L64" s="2" t="s">
        <v>18</v>
      </c>
      <c r="M64" s="2"/>
      <c r="N64" s="3">
        <v>11</v>
      </c>
      <c r="O64" s="6">
        <v>-6.83</v>
      </c>
      <c r="P64">
        <v>-6.3</v>
      </c>
      <c r="Q64">
        <v>0</v>
      </c>
      <c r="R64">
        <v>-6.16</v>
      </c>
      <c r="S64">
        <v>1</v>
      </c>
    </row>
    <row r="65" spans="1:19" x14ac:dyDescent="0.25">
      <c r="A65" t="s">
        <v>123</v>
      </c>
      <c r="B65">
        <v>22</v>
      </c>
      <c r="C65" t="s">
        <v>24</v>
      </c>
      <c r="D65">
        <v>3</v>
      </c>
      <c r="E65" t="s">
        <v>121</v>
      </c>
      <c r="G65" t="s">
        <v>121</v>
      </c>
      <c r="H65">
        <v>22.302710999999999</v>
      </c>
      <c r="I65">
        <v>114.177216</v>
      </c>
      <c r="J65" s="2">
        <v>-5.9418027502836539</v>
      </c>
      <c r="K65" s="2">
        <f t="shared" si="0"/>
        <v>24.784536126705078</v>
      </c>
      <c r="L65" s="2" t="s">
        <v>18</v>
      </c>
      <c r="M65" s="2"/>
      <c r="N65" s="3">
        <v>11</v>
      </c>
      <c r="O65" s="6">
        <v>-6.83</v>
      </c>
      <c r="P65">
        <v>-6.3</v>
      </c>
      <c r="Q65">
        <v>0</v>
      </c>
      <c r="R65">
        <v>-6.16</v>
      </c>
      <c r="S65">
        <v>1</v>
      </c>
    </row>
    <row r="66" spans="1:19" x14ac:dyDescent="0.25">
      <c r="A66" t="s">
        <v>124</v>
      </c>
      <c r="B66">
        <v>23</v>
      </c>
      <c r="C66" t="s">
        <v>15</v>
      </c>
      <c r="D66">
        <v>3</v>
      </c>
      <c r="E66" t="s">
        <v>121</v>
      </c>
      <c r="G66" t="s">
        <v>121</v>
      </c>
      <c r="H66">
        <v>22.302710999999999</v>
      </c>
      <c r="I66">
        <v>114.177216</v>
      </c>
      <c r="J66" s="2">
        <v>-6.1189540452505407</v>
      </c>
      <c r="K66" s="2">
        <f t="shared" si="0"/>
        <v>24.601909085210764</v>
      </c>
      <c r="L66" s="2" t="s">
        <v>18</v>
      </c>
      <c r="M66" s="2"/>
      <c r="N66" s="3">
        <v>11</v>
      </c>
      <c r="O66" s="6">
        <v>-6.83</v>
      </c>
      <c r="P66">
        <v>-6.3</v>
      </c>
      <c r="Q66">
        <v>0</v>
      </c>
      <c r="R66">
        <v>-6.16</v>
      </c>
      <c r="S66">
        <v>1</v>
      </c>
    </row>
    <row r="67" spans="1:19" x14ac:dyDescent="0.25">
      <c r="A67" t="s">
        <v>125</v>
      </c>
      <c r="B67">
        <v>20</v>
      </c>
      <c r="C67" t="s">
        <v>24</v>
      </c>
      <c r="D67">
        <v>3</v>
      </c>
      <c r="E67" t="s">
        <v>121</v>
      </c>
      <c r="G67" t="s">
        <v>121</v>
      </c>
      <c r="H67">
        <v>22.302710999999999</v>
      </c>
      <c r="I67">
        <v>114.177216</v>
      </c>
      <c r="J67" s="2">
        <v>-5.9767333552488919</v>
      </c>
      <c r="K67" s="2">
        <f t="shared" si="0"/>
        <v>24.748525816740365</v>
      </c>
      <c r="L67" s="2" t="s">
        <v>18</v>
      </c>
      <c r="M67" s="2"/>
      <c r="N67" s="3">
        <v>11</v>
      </c>
      <c r="O67" s="6">
        <v>-6.83</v>
      </c>
      <c r="P67">
        <v>-6.3</v>
      </c>
      <c r="Q67">
        <v>0</v>
      </c>
      <c r="R67">
        <v>-6.16</v>
      </c>
      <c r="S67">
        <v>1</v>
      </c>
    </row>
    <row r="68" spans="1:19" x14ac:dyDescent="0.25">
      <c r="A68" t="s">
        <v>126</v>
      </c>
      <c r="B68">
        <v>26</v>
      </c>
      <c r="C68" t="s">
        <v>24</v>
      </c>
      <c r="D68">
        <v>3</v>
      </c>
      <c r="E68" t="s">
        <v>121</v>
      </c>
      <c r="G68" t="s">
        <v>121</v>
      </c>
      <c r="H68">
        <v>22.302710999999999</v>
      </c>
      <c r="I68">
        <v>114.177216</v>
      </c>
      <c r="J68" s="2">
        <v>-7.6828002729468441</v>
      </c>
      <c r="K68" s="2">
        <f t="shared" si="0"/>
        <v>22.989724370616369</v>
      </c>
      <c r="L68" s="2" t="s">
        <v>18</v>
      </c>
      <c r="M68" s="2"/>
      <c r="N68" s="3">
        <v>11</v>
      </c>
      <c r="O68" s="6">
        <v>-6.83</v>
      </c>
      <c r="P68">
        <v>-6.3</v>
      </c>
      <c r="Q68">
        <v>0</v>
      </c>
      <c r="R68">
        <v>-6.16</v>
      </c>
      <c r="S68">
        <v>1</v>
      </c>
    </row>
    <row r="69" spans="1:19" x14ac:dyDescent="0.25">
      <c r="A69" t="s">
        <v>127</v>
      </c>
      <c r="B69">
        <v>22</v>
      </c>
      <c r="C69" t="s">
        <v>15</v>
      </c>
      <c r="D69">
        <v>3</v>
      </c>
      <c r="E69" t="s">
        <v>121</v>
      </c>
      <c r="G69" t="s">
        <v>121</v>
      </c>
      <c r="H69">
        <v>22.302710999999999</v>
      </c>
      <c r="I69">
        <v>114.177216</v>
      </c>
      <c r="J69" s="2">
        <v>-8.3094540249905453</v>
      </c>
      <c r="K69" s="2">
        <f t="shared" si="0"/>
        <v>22.343700751096996</v>
      </c>
      <c r="L69" s="2" t="s">
        <v>18</v>
      </c>
      <c r="M69" s="2"/>
      <c r="N69" s="3">
        <v>11</v>
      </c>
      <c r="O69" s="6">
        <v>-6.83</v>
      </c>
      <c r="P69">
        <v>-6.3</v>
      </c>
      <c r="Q69">
        <v>0</v>
      </c>
      <c r="R69">
        <v>-6.16</v>
      </c>
      <c r="S69">
        <v>1</v>
      </c>
    </row>
    <row r="70" spans="1:19" x14ac:dyDescent="0.25">
      <c r="A70" t="s">
        <v>128</v>
      </c>
      <c r="B70">
        <v>22</v>
      </c>
      <c r="C70" t="s">
        <v>24</v>
      </c>
      <c r="D70">
        <v>3</v>
      </c>
      <c r="E70" t="s">
        <v>121</v>
      </c>
      <c r="G70" t="s">
        <v>121</v>
      </c>
      <c r="H70">
        <v>22.302710999999999</v>
      </c>
      <c r="I70">
        <v>114.177216</v>
      </c>
      <c r="J70" s="2">
        <v>-7.2297704546873911</v>
      </c>
      <c r="K70" s="2">
        <f t="shared" ref="K70:K84" si="1">1.03091*J70+30.91</f>
        <v>23.456757340558223</v>
      </c>
      <c r="L70" s="2" t="s">
        <v>18</v>
      </c>
      <c r="M70" s="2"/>
      <c r="N70" s="3">
        <v>11</v>
      </c>
      <c r="O70" s="6">
        <v>-6.83</v>
      </c>
      <c r="P70">
        <v>-6.3</v>
      </c>
      <c r="Q70">
        <v>0</v>
      </c>
      <c r="R70">
        <v>-6.16</v>
      </c>
      <c r="S70">
        <v>1</v>
      </c>
    </row>
    <row r="71" spans="1:19" x14ac:dyDescent="0.25">
      <c r="A71" t="s">
        <v>129</v>
      </c>
      <c r="B71">
        <v>22</v>
      </c>
      <c r="C71" t="s">
        <v>15</v>
      </c>
      <c r="D71">
        <v>3</v>
      </c>
      <c r="E71" t="s">
        <v>121</v>
      </c>
      <c r="G71" t="s">
        <v>121</v>
      </c>
      <c r="H71">
        <v>22.302710999999999</v>
      </c>
      <c r="I71">
        <v>114.177216</v>
      </c>
      <c r="J71" s="2">
        <v>-6.2090172622985662</v>
      </c>
      <c r="K71" s="2">
        <f t="shared" si="1"/>
        <v>24.509062014123785</v>
      </c>
      <c r="L71" s="2" t="s">
        <v>18</v>
      </c>
      <c r="M71" s="2"/>
      <c r="N71" s="3">
        <v>11</v>
      </c>
      <c r="O71" s="6">
        <v>-6.83</v>
      </c>
      <c r="P71">
        <v>-6.3</v>
      </c>
      <c r="Q71">
        <v>0</v>
      </c>
      <c r="R71">
        <v>-6.16</v>
      </c>
      <c r="S71">
        <v>1</v>
      </c>
    </row>
    <row r="72" spans="1:19" x14ac:dyDescent="0.25">
      <c r="A72" t="s">
        <v>130</v>
      </c>
      <c r="B72">
        <v>35</v>
      </c>
      <c r="C72" t="s">
        <v>15</v>
      </c>
      <c r="D72">
        <v>3</v>
      </c>
      <c r="E72" t="s">
        <v>131</v>
      </c>
      <c r="F72" t="s">
        <v>182</v>
      </c>
      <c r="G72" t="s">
        <v>132</v>
      </c>
      <c r="H72">
        <v>28.6448</v>
      </c>
      <c r="I72">
        <v>77.216721000000007</v>
      </c>
      <c r="J72" s="2">
        <v>-7.1633075364007341</v>
      </c>
      <c r="K72" s="2">
        <f t="shared" si="1"/>
        <v>23.525274627649118</v>
      </c>
      <c r="L72" s="2" t="s">
        <v>18</v>
      </c>
      <c r="M72" s="2"/>
      <c r="N72" s="3">
        <v>5</v>
      </c>
      <c r="O72" s="6">
        <v>-6.62</v>
      </c>
      <c r="P72">
        <v>-5.6</v>
      </c>
      <c r="Q72">
        <v>0.1</v>
      </c>
      <c r="R72">
        <v>-5.84</v>
      </c>
      <c r="S72">
        <v>0.98</v>
      </c>
    </row>
    <row r="73" spans="1:19" x14ac:dyDescent="0.25">
      <c r="A73" t="s">
        <v>133</v>
      </c>
      <c r="B73">
        <v>28</v>
      </c>
      <c r="C73" t="s">
        <v>24</v>
      </c>
      <c r="D73">
        <v>3</v>
      </c>
      <c r="E73" t="s">
        <v>134</v>
      </c>
      <c r="F73" t="s">
        <v>183</v>
      </c>
      <c r="G73" t="s">
        <v>132</v>
      </c>
      <c r="H73">
        <v>22.572645000000001</v>
      </c>
      <c r="I73">
        <v>88.363892000000007</v>
      </c>
      <c r="J73" s="2">
        <v>-7.7645422537565985</v>
      </c>
      <c r="K73" s="2">
        <f t="shared" si="1"/>
        <v>22.905455745179786</v>
      </c>
      <c r="L73" s="2" t="s">
        <v>166</v>
      </c>
      <c r="M73" s="2" t="s">
        <v>191</v>
      </c>
      <c r="N73" s="3">
        <v>13</v>
      </c>
      <c r="O73" s="6">
        <v>-5.22</v>
      </c>
      <c r="P73">
        <v>-7.6</v>
      </c>
      <c r="Q73">
        <v>0.2</v>
      </c>
      <c r="R73">
        <v>-4.66</v>
      </c>
      <c r="S73">
        <v>1.01</v>
      </c>
    </row>
    <row r="74" spans="1:19" x14ac:dyDescent="0.25">
      <c r="A74" t="s">
        <v>135</v>
      </c>
      <c r="B74">
        <v>30</v>
      </c>
      <c r="C74" t="s">
        <v>15</v>
      </c>
      <c r="D74">
        <v>3</v>
      </c>
      <c r="E74" t="s">
        <v>136</v>
      </c>
      <c r="F74" t="s">
        <v>184</v>
      </c>
      <c r="G74" t="s">
        <v>137</v>
      </c>
      <c r="H74">
        <v>29.591767999999998</v>
      </c>
      <c r="I74">
        <v>52.583697999999998</v>
      </c>
      <c r="J74" s="2">
        <v>-4.03002665974204</v>
      </c>
      <c r="K74" s="2">
        <f t="shared" si="1"/>
        <v>26.755405216205332</v>
      </c>
      <c r="L74" s="2" t="s">
        <v>18</v>
      </c>
      <c r="M74" s="2"/>
      <c r="N74" s="3">
        <v>1</v>
      </c>
      <c r="O74" s="6">
        <v>-5.79</v>
      </c>
      <c r="P74">
        <v>-3.6</v>
      </c>
      <c r="Q74">
        <v>0.9</v>
      </c>
      <c r="R74">
        <v>-6.55</v>
      </c>
      <c r="S74">
        <v>1.08</v>
      </c>
    </row>
    <row r="75" spans="1:19" x14ac:dyDescent="0.25">
      <c r="A75" t="s">
        <v>138</v>
      </c>
      <c r="B75">
        <v>23</v>
      </c>
      <c r="C75" t="s">
        <v>15</v>
      </c>
      <c r="D75">
        <v>3</v>
      </c>
      <c r="E75" t="s">
        <v>139</v>
      </c>
      <c r="F75" t="s">
        <v>185</v>
      </c>
      <c r="G75" t="s">
        <v>137</v>
      </c>
      <c r="H75">
        <v>31.318327</v>
      </c>
      <c r="I75">
        <v>48.67062</v>
      </c>
      <c r="J75" s="2">
        <v>-4.9771061625297772</v>
      </c>
      <c r="K75" s="2">
        <f t="shared" si="1"/>
        <v>25.779051485986429</v>
      </c>
      <c r="L75" s="2" t="s">
        <v>18</v>
      </c>
      <c r="M75" s="2"/>
      <c r="N75" s="3">
        <v>3</v>
      </c>
      <c r="O75" s="6">
        <v>-5.55</v>
      </c>
      <c r="P75">
        <v>-2.8</v>
      </c>
      <c r="Q75">
        <v>0.7</v>
      </c>
      <c r="R75">
        <v>-3.25</v>
      </c>
      <c r="S75">
        <v>1.07</v>
      </c>
    </row>
    <row r="76" spans="1:19" x14ac:dyDescent="0.25">
      <c r="A76" t="s">
        <v>140</v>
      </c>
      <c r="B76">
        <v>30</v>
      </c>
      <c r="C76" t="s">
        <v>15</v>
      </c>
      <c r="D76">
        <v>3</v>
      </c>
      <c r="E76" t="s">
        <v>141</v>
      </c>
      <c r="F76" t="s">
        <v>141</v>
      </c>
      <c r="G76" t="s">
        <v>137</v>
      </c>
      <c r="H76">
        <v>35.715297999999997</v>
      </c>
      <c r="I76">
        <v>51.404342999999997</v>
      </c>
      <c r="J76" s="2">
        <v>-6.4630861880861836</v>
      </c>
      <c r="K76" s="2">
        <f t="shared" si="1"/>
        <v>24.247139817840072</v>
      </c>
      <c r="L76" s="2" t="s">
        <v>18</v>
      </c>
      <c r="M76" s="2"/>
      <c r="N76" s="3">
        <v>8</v>
      </c>
      <c r="O76" s="6">
        <v>-8.75</v>
      </c>
      <c r="P76">
        <v>-7</v>
      </c>
      <c r="Q76">
        <v>0</v>
      </c>
      <c r="R76">
        <v>-6.86</v>
      </c>
      <c r="S76">
        <v>1.04</v>
      </c>
    </row>
    <row r="77" spans="1:19" x14ac:dyDescent="0.25">
      <c r="A77" t="s">
        <v>142</v>
      </c>
      <c r="B77">
        <v>33</v>
      </c>
      <c r="C77" t="s">
        <v>24</v>
      </c>
      <c r="D77">
        <v>3</v>
      </c>
      <c r="E77" t="s">
        <v>143</v>
      </c>
      <c r="F77" t="s">
        <v>143</v>
      </c>
      <c r="G77" t="s">
        <v>144</v>
      </c>
      <c r="H77">
        <v>34.669528999999997</v>
      </c>
      <c r="I77">
        <v>135.49700899999999</v>
      </c>
      <c r="J77" s="2">
        <v>-5.9910372717866949</v>
      </c>
      <c r="K77" s="2">
        <f t="shared" si="1"/>
        <v>24.733779766142376</v>
      </c>
      <c r="L77" s="2"/>
      <c r="M77" s="2"/>
      <c r="N77" s="3"/>
      <c r="O77" s="6"/>
      <c r="P77">
        <v>-8.1</v>
      </c>
      <c r="Q77">
        <v>0.5</v>
      </c>
      <c r="R77">
        <v>-7.06</v>
      </c>
      <c r="S77">
        <v>1.06</v>
      </c>
    </row>
    <row r="78" spans="1:19" x14ac:dyDescent="0.25">
      <c r="A78" t="s">
        <v>145</v>
      </c>
      <c r="B78">
        <v>18</v>
      </c>
      <c r="C78" t="s">
        <v>15</v>
      </c>
      <c r="D78">
        <v>3</v>
      </c>
      <c r="E78" t="s">
        <v>146</v>
      </c>
      <c r="F78" t="s">
        <v>186</v>
      </c>
      <c r="G78" t="s">
        <v>147</v>
      </c>
      <c r="H78">
        <v>43.238948999999998</v>
      </c>
      <c r="I78">
        <v>76.889708999999996</v>
      </c>
      <c r="J78" s="2">
        <v>-8.2854749675720125</v>
      </c>
      <c r="K78" s="2">
        <f t="shared" si="1"/>
        <v>22.368421001180337</v>
      </c>
      <c r="L78" s="2" t="s">
        <v>18</v>
      </c>
      <c r="M78" s="2"/>
      <c r="N78" s="3">
        <v>2</v>
      </c>
      <c r="O78" s="6">
        <v>-7.89</v>
      </c>
      <c r="P78">
        <v>-10.1</v>
      </c>
      <c r="Q78">
        <v>1.2</v>
      </c>
      <c r="R78">
        <v>-7.92</v>
      </c>
      <c r="S78">
        <v>1.0900000000000001</v>
      </c>
    </row>
    <row r="79" spans="1:19" x14ac:dyDescent="0.25">
      <c r="A79" t="s">
        <v>148</v>
      </c>
      <c r="B79">
        <v>19</v>
      </c>
      <c r="C79" t="s">
        <v>15</v>
      </c>
      <c r="D79">
        <v>3</v>
      </c>
      <c r="E79" t="s">
        <v>149</v>
      </c>
      <c r="F79" t="s">
        <v>149</v>
      </c>
      <c r="G79" t="s">
        <v>150</v>
      </c>
      <c r="H79">
        <v>-1.3628629999999999</v>
      </c>
      <c r="I79">
        <v>36.834583000000002</v>
      </c>
      <c r="J79" s="2">
        <v>-3.8349272774273193</v>
      </c>
      <c r="K79" s="2">
        <f t="shared" si="1"/>
        <v>26.956535120427404</v>
      </c>
      <c r="L79" s="2" t="s">
        <v>18</v>
      </c>
      <c r="M79" s="2"/>
      <c r="N79" s="3">
        <v>10</v>
      </c>
      <c r="O79" s="6">
        <v>-3.13</v>
      </c>
      <c r="P79">
        <v>-0.2</v>
      </c>
      <c r="Q79">
        <v>0.4</v>
      </c>
      <c r="R79">
        <v>-5.0199999999999996</v>
      </c>
      <c r="S79">
        <v>1.04</v>
      </c>
    </row>
    <row r="80" spans="1:19" x14ac:dyDescent="0.25">
      <c r="A80" t="s">
        <v>151</v>
      </c>
      <c r="B80">
        <v>37</v>
      </c>
      <c r="C80" t="s">
        <v>15</v>
      </c>
      <c r="D80">
        <v>3</v>
      </c>
      <c r="E80" t="s">
        <v>152</v>
      </c>
      <c r="F80" t="s">
        <v>187</v>
      </c>
      <c r="G80" t="s">
        <v>153</v>
      </c>
      <c r="H80">
        <v>3.0449169999999999</v>
      </c>
      <c r="I80">
        <v>101.445564</v>
      </c>
      <c r="J80" s="2">
        <v>-6.8897482580911298</v>
      </c>
      <c r="K80" s="2">
        <f t="shared" si="1"/>
        <v>23.807289623251272</v>
      </c>
      <c r="L80" s="2" t="s">
        <v>18</v>
      </c>
      <c r="M80" s="2"/>
      <c r="N80" s="3">
        <v>1</v>
      </c>
      <c r="O80" s="6">
        <v>-5.39</v>
      </c>
      <c r="P80">
        <v>-7.9</v>
      </c>
      <c r="Q80">
        <v>0.1</v>
      </c>
      <c r="R80">
        <v>-6.06</v>
      </c>
      <c r="S80">
        <v>1.02</v>
      </c>
    </row>
    <row r="81" spans="1:19" x14ac:dyDescent="0.25">
      <c r="A81" t="s">
        <v>154</v>
      </c>
      <c r="B81">
        <v>39</v>
      </c>
      <c r="C81" t="s">
        <v>24</v>
      </c>
      <c r="D81">
        <v>3</v>
      </c>
      <c r="E81" t="s">
        <v>155</v>
      </c>
      <c r="F81" t="s">
        <v>188</v>
      </c>
      <c r="G81" t="s">
        <v>156</v>
      </c>
      <c r="H81">
        <v>19.432607999999998</v>
      </c>
      <c r="I81">
        <v>-99.133208999999994</v>
      </c>
      <c r="J81" s="2">
        <v>-6.1557898116997141</v>
      </c>
      <c r="K81" s="2">
        <f t="shared" si="1"/>
        <v>24.563934725220648</v>
      </c>
      <c r="L81" s="2" t="s">
        <v>18</v>
      </c>
      <c r="M81" s="2"/>
      <c r="N81" s="3">
        <v>2</v>
      </c>
      <c r="O81" s="6">
        <v>-8.98</v>
      </c>
      <c r="P81">
        <v>-9.1999999999999993</v>
      </c>
      <c r="Q81">
        <v>0.9</v>
      </c>
      <c r="R81">
        <v>-9.0399999999999991</v>
      </c>
      <c r="S81">
        <v>1.0900000000000001</v>
      </c>
    </row>
    <row r="82" spans="1:19" x14ac:dyDescent="0.25">
      <c r="A82" t="s">
        <v>157</v>
      </c>
      <c r="B82">
        <v>26</v>
      </c>
      <c r="C82" t="s">
        <v>15</v>
      </c>
      <c r="D82">
        <v>3</v>
      </c>
      <c r="E82" t="s">
        <v>158</v>
      </c>
      <c r="F82" t="s">
        <v>158</v>
      </c>
      <c r="G82" t="s">
        <v>159</v>
      </c>
      <c r="H82">
        <v>55.751244</v>
      </c>
      <c r="I82">
        <v>37.618423</v>
      </c>
      <c r="J82" s="2">
        <v>-8.835583434107928</v>
      </c>
      <c r="K82" s="2">
        <f t="shared" si="1"/>
        <v>21.801308681943794</v>
      </c>
      <c r="L82" s="2" t="s">
        <v>18</v>
      </c>
      <c r="M82" s="2"/>
      <c r="N82" s="3">
        <v>10</v>
      </c>
      <c r="O82" s="6">
        <f>(-11.0685858162+-12.09+-5.56+-5.74+-11.1679+-11.1287+-11.3444+-11.3752+-11.196+-11.1363)/10</f>
        <v>-10.180708581620001</v>
      </c>
      <c r="P82">
        <v>-10.8</v>
      </c>
      <c r="Q82">
        <v>0.1</v>
      </c>
      <c r="R82">
        <v>-11.46</v>
      </c>
      <c r="S82">
        <v>1</v>
      </c>
    </row>
    <row r="83" spans="1:19" x14ac:dyDescent="0.25">
      <c r="A83" t="s">
        <v>160</v>
      </c>
      <c r="C83" t="s">
        <v>24</v>
      </c>
      <c r="D83">
        <v>3</v>
      </c>
      <c r="E83" t="s">
        <v>161</v>
      </c>
      <c r="F83" t="s">
        <v>161</v>
      </c>
      <c r="G83" t="s">
        <v>162</v>
      </c>
      <c r="H83">
        <v>21.028511000000002</v>
      </c>
      <c r="I83">
        <v>105.804817</v>
      </c>
      <c r="J83" s="2">
        <v>-6.5024679324170993</v>
      </c>
      <c r="K83" s="2">
        <f t="shared" si="1"/>
        <v>24.206540783791887</v>
      </c>
      <c r="L83" s="2" t="s">
        <v>18</v>
      </c>
      <c r="M83" s="2"/>
      <c r="N83" s="3">
        <v>1</v>
      </c>
      <c r="O83" s="6">
        <v>-6.5038499999999999</v>
      </c>
      <c r="P83">
        <v>-8.6999999999999993</v>
      </c>
      <c r="Q83">
        <v>0</v>
      </c>
      <c r="R83">
        <v>-6.75</v>
      </c>
      <c r="S83">
        <v>1</v>
      </c>
    </row>
    <row r="84" spans="1:19" x14ac:dyDescent="0.25">
      <c r="A84" t="s">
        <v>163</v>
      </c>
      <c r="B84">
        <v>23</v>
      </c>
      <c r="C84" t="s">
        <v>24</v>
      </c>
      <c r="D84">
        <v>3</v>
      </c>
      <c r="E84" t="s">
        <v>164</v>
      </c>
      <c r="F84" t="s">
        <v>189</v>
      </c>
      <c r="G84" t="s">
        <v>165</v>
      </c>
      <c r="H84">
        <v>-12.8024302</v>
      </c>
      <c r="I84">
        <v>28.213230100000001</v>
      </c>
      <c r="J84" s="2">
        <v>-4.9528050710069982</v>
      </c>
      <c r="K84" s="2">
        <f t="shared" si="1"/>
        <v>25.804103724248176</v>
      </c>
      <c r="L84" s="2" t="s">
        <v>52</v>
      </c>
      <c r="M84" s="2"/>
      <c r="N84" s="3">
        <v>1</v>
      </c>
      <c r="O84" s="6">
        <v>-5</v>
      </c>
      <c r="P84">
        <v>-5.9</v>
      </c>
      <c r="Q84">
        <v>0.1</v>
      </c>
      <c r="R84">
        <v>-5.01</v>
      </c>
      <c r="S84">
        <v>1.04</v>
      </c>
    </row>
  </sheetData>
  <sortState xmlns:xlrd2="http://schemas.microsoft.com/office/spreadsheetml/2017/richdata2" ref="A5:S84">
    <sortCondition ref="G5:G8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Momoko Ueda</dc:creator>
  <cp:lastModifiedBy>Kuma</cp:lastModifiedBy>
  <dcterms:created xsi:type="dcterms:W3CDTF">2020-08-20T17:34:27Z</dcterms:created>
  <dcterms:modified xsi:type="dcterms:W3CDTF">2021-03-10T17:17:12Z</dcterms:modified>
</cp:coreProperties>
</file>