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uma\Documents\SFU-PhD\PhD_projects\MV_enamel\International_paper\Scientific_Reports\S_finals_SciR\"/>
    </mc:Choice>
  </mc:AlternateContent>
  <xr:revisionPtr revIDLastSave="0" documentId="13_ncr:1_{A2AC787C-C641-4DC1-8278-49058EA1EAB8}" xr6:coauthVersionLast="46" xr6:coauthVersionMax="46" xr10:uidLastSave="{00000000-0000-0000-0000-000000000000}"/>
  <bookViews>
    <workbookView xWindow="0" yWindow="600" windowWidth="29070" windowHeight="15600" xr2:uid="{C28B97E3-E6C0-4FC9-8808-5579FA62046B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2" l="1"/>
  <c r="G6" i="2"/>
  <c r="F6" i="2"/>
  <c r="H10" i="2"/>
  <c r="G10" i="2"/>
  <c r="F10" i="2"/>
  <c r="H4" i="2"/>
  <c r="F4" i="2"/>
  <c r="G4" i="2"/>
  <c r="G5" i="2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2" i="2"/>
  <c r="H3" i="2"/>
  <c r="H5" i="2"/>
  <c r="H7" i="2"/>
  <c r="H8" i="2"/>
  <c r="H9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2" i="2"/>
  <c r="G3" i="2"/>
  <c r="G7" i="2"/>
  <c r="G8" i="2"/>
  <c r="G9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2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3" i="2"/>
  <c r="F5" i="2"/>
  <c r="F7" i="2"/>
  <c r="F8" i="2"/>
  <c r="F9" i="2"/>
  <c r="F11" i="2"/>
  <c r="F12" i="2"/>
  <c r="F13" i="2"/>
  <c r="F15" i="2"/>
  <c r="F16" i="2"/>
  <c r="F17" i="2"/>
  <c r="F18" i="2"/>
  <c r="F19" i="2"/>
  <c r="F20" i="2"/>
  <c r="F21" i="2"/>
  <c r="F22" i="2"/>
  <c r="F23" i="2"/>
  <c r="F24" i="2"/>
  <c r="F25" i="2"/>
  <c r="F26" i="2"/>
  <c r="F2" i="2"/>
</calcChain>
</file>

<file path=xl/sharedStrings.xml><?xml version="1.0" encoding="utf-8"?>
<sst xmlns="http://schemas.openxmlformats.org/spreadsheetml/2006/main" count="1527" uniqueCount="91">
  <si>
    <t>City</t>
  </si>
  <si>
    <t>Country</t>
  </si>
  <si>
    <t>Collection Date</t>
  </si>
  <si>
    <t>Type</t>
  </si>
  <si>
    <t>Reference</t>
  </si>
  <si>
    <t>Moscow</t>
  </si>
  <si>
    <t>Russia</t>
  </si>
  <si>
    <t>Latitude</t>
  </si>
  <si>
    <t>Longitude</t>
  </si>
  <si>
    <t>d18O</t>
  </si>
  <si>
    <t>d2H</t>
  </si>
  <si>
    <t>Tap</t>
  </si>
  <si>
    <t>Kitwe</t>
  </si>
  <si>
    <t>Zambia</t>
  </si>
  <si>
    <t>Guangzhou</t>
  </si>
  <si>
    <t>Shenzhen</t>
  </si>
  <si>
    <t>Chifeng</t>
  </si>
  <si>
    <t>Lianyungang</t>
  </si>
  <si>
    <t>Nanjing</t>
  </si>
  <si>
    <t>Nantong</t>
  </si>
  <si>
    <t>Linyi</t>
  </si>
  <si>
    <t>Yiyuan, Zibo</t>
  </si>
  <si>
    <t>Zibo</t>
  </si>
  <si>
    <t>Shanghai</t>
  </si>
  <si>
    <t>Taiyuan</t>
  </si>
  <si>
    <t>Tianjin</t>
  </si>
  <si>
    <t>Fiji Island</t>
  </si>
  <si>
    <t>Hong Kong</t>
  </si>
  <si>
    <t>New Delhi</t>
  </si>
  <si>
    <t>Kolkata</t>
  </si>
  <si>
    <t>Shiraz</t>
  </si>
  <si>
    <t>Ahvaz</t>
  </si>
  <si>
    <t>Tehran</t>
  </si>
  <si>
    <t>Osaka</t>
  </si>
  <si>
    <t>Almaty</t>
  </si>
  <si>
    <t>Nairobi</t>
  </si>
  <si>
    <t>Klang</t>
  </si>
  <si>
    <t>Mexico City</t>
  </si>
  <si>
    <t>Hanoi</t>
  </si>
  <si>
    <t>China</t>
  </si>
  <si>
    <t>Fiji</t>
  </si>
  <si>
    <t>India</t>
  </si>
  <si>
    <t>Iran</t>
  </si>
  <si>
    <t>Japan</t>
  </si>
  <si>
    <t>Kazakhstan</t>
  </si>
  <si>
    <t>Kenya</t>
  </si>
  <si>
    <t>Malaysia</t>
  </si>
  <si>
    <t>Mexico</t>
  </si>
  <si>
    <t>Vietnam</t>
  </si>
  <si>
    <t>Groundwater</t>
  </si>
  <si>
    <t>unknown</t>
  </si>
  <si>
    <t>Surface water</t>
  </si>
  <si>
    <t>Kelowna</t>
  </si>
  <si>
    <t>Prince George</t>
  </si>
  <si>
    <t>Vanderhoof</t>
  </si>
  <si>
    <t>Williams Lake</t>
  </si>
  <si>
    <t>Winnipeg</t>
  </si>
  <si>
    <t>Baysville</t>
  </si>
  <si>
    <t>Hamilton</t>
  </si>
  <si>
    <t>Kingston</t>
  </si>
  <si>
    <t>St. Catharines</t>
  </si>
  <si>
    <t>Toronto</t>
  </si>
  <si>
    <t>Chapeau</t>
  </si>
  <si>
    <t>Morin Heights</t>
  </si>
  <si>
    <t>Canada</t>
  </si>
  <si>
    <t>Kafue River</t>
  </si>
  <si>
    <t>Okanagan Lake</t>
  </si>
  <si>
    <t>Nechako River</t>
  </si>
  <si>
    <t>Ottawa River</t>
  </si>
  <si>
    <t>Source</t>
  </si>
  <si>
    <t>Lake Ontario</t>
  </si>
  <si>
    <t>Lake Erie via the Welland Canal</t>
  </si>
  <si>
    <t>Shoal Lake</t>
  </si>
  <si>
    <t>Time frame</t>
  </si>
  <si>
    <t>n</t>
  </si>
  <si>
    <t>−5.38</t>
  </si>
  <si>
    <t>Annual</t>
  </si>
  <si>
    <t>December 2014 to December 2015</t>
  </si>
  <si>
    <t>First half</t>
  </si>
  <si>
    <t>July</t>
  </si>
  <si>
    <t>Supplementary Table S2. Drinking water data collected from other sources.</t>
  </si>
  <si>
    <t>[69]</t>
  </si>
  <si>
    <t>[60]</t>
  </si>
  <si>
    <t>[61]</t>
  </si>
  <si>
    <t>[62]</t>
  </si>
  <si>
    <t>[65]</t>
  </si>
  <si>
    <t>[66]</t>
  </si>
  <si>
    <t>[67]</t>
  </si>
  <si>
    <t>[33]</t>
  </si>
  <si>
    <t>[25]</t>
  </si>
  <si>
    <r>
      <t xml:space="preserve">Title: Assessing the predictability of existing water-to-enamel geolocation models against known human teeth: Do we need tissue-specific δ </t>
    </r>
    <r>
      <rPr>
        <vertAlign val="super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O reference maps?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</si>
</sst>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22" fontId="0" fillId="0" borderId="0" xfId="0" applyNumberFormat="1" applyFont="1"/>
    <xf numFmtId="0" fontId="0" fillId="0" borderId="0" xfId="0"/>
    <xf numFmtId="14" fontId="0" fillId="0" borderId="0" xfId="0" applyNumberFormat="1" applyFont="1" applyAlignment="1">
      <alignment horizontal="center" vertical="center"/>
    </xf>
    <xf numFmtId="0" fontId="0" fillId="0" borderId="0" xfId="0"/>
    <xf numFmtId="2" fontId="1" fillId="0" borderId="0" xfId="0" applyNumberFormat="1" applyFont="1" applyAlignment="1">
      <alignment horizontal="center" vertical="center"/>
    </xf>
    <xf numFmtId="0" fontId="0" fillId="0" borderId="0" xfId="0"/>
    <xf numFmtId="14" fontId="0" fillId="0" borderId="0" xfId="0" applyNumberFormat="1" applyFont="1" applyBorder="1" applyAlignment="1">
      <alignment vertical="center" wrapText="1"/>
    </xf>
    <xf numFmtId="0" fontId="0" fillId="0" borderId="0" xfId="0" applyFont="1"/>
    <xf numFmtId="0" fontId="0" fillId="0" borderId="0" xfId="0"/>
    <xf numFmtId="2" fontId="0" fillId="0" borderId="0" xfId="0" applyNumberFormat="1" applyFont="1"/>
    <xf numFmtId="1" fontId="0" fillId="0" borderId="0" xfId="0" applyNumberFormat="1" applyFont="1" applyBorder="1" applyAlignment="1">
      <alignment vertical="center" wrapText="1"/>
    </xf>
    <xf numFmtId="164" fontId="0" fillId="0" borderId="0" xfId="0" applyNumberFormat="1" applyFont="1" applyBorder="1" applyAlignment="1">
      <alignment vertical="center" wrapText="1"/>
    </xf>
    <xf numFmtId="17" fontId="0" fillId="0" borderId="0" xfId="0" applyNumberFormat="1" applyFont="1"/>
    <xf numFmtId="1" fontId="0" fillId="0" borderId="0" xfId="0" applyNumberFormat="1" applyFont="1" applyFill="1" applyBorder="1" applyAlignment="1">
      <alignment vertical="center" wrapText="1"/>
    </xf>
    <xf numFmtId="164" fontId="0" fillId="0" borderId="0" xfId="0" applyNumberFormat="1" applyFont="1" applyFill="1" applyBorder="1" applyAlignment="1">
      <alignment vertical="center" wrapText="1"/>
    </xf>
    <xf numFmtId="0" fontId="0" fillId="0" borderId="0" xfId="0" applyFont="1" applyBorder="1"/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2" fontId="0" fillId="0" borderId="0" xfId="0" applyNumberFormat="1" applyFont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6D950-7F6A-4993-8DB9-319B0D136021}">
  <dimension ref="A1:O287"/>
  <sheetViews>
    <sheetView tabSelected="1" workbookViewId="0">
      <selection activeCell="G8" sqref="G8"/>
    </sheetView>
  </sheetViews>
  <sheetFormatPr defaultRowHeight="15" x14ac:dyDescent="0.25"/>
  <cols>
    <col min="1" max="1" width="12" style="8" bestFit="1" customWidth="1"/>
    <col min="2" max="2" width="9.140625" style="8"/>
    <col min="3" max="3" width="18.85546875" style="8" customWidth="1"/>
    <col min="4" max="4" width="8.28515625" style="8" bestFit="1" customWidth="1"/>
    <col min="5" max="5" width="9.85546875" style="8" bestFit="1" customWidth="1"/>
    <col min="6" max="6" width="12.7109375" style="8" bestFit="1" customWidth="1"/>
    <col min="7" max="7" width="12.7109375" style="8" customWidth="1"/>
    <col min="8" max="9" width="9.140625" style="8"/>
    <col min="10" max="10" width="29.140625" style="8" customWidth="1"/>
  </cols>
  <sheetData>
    <row r="1" spans="1:15" s="9" customFormat="1" ht="17.25" x14ac:dyDescent="0.25">
      <c r="A1" s="9" t="s">
        <v>90</v>
      </c>
      <c r="O1" s="21"/>
    </row>
    <row r="2" spans="1:15" s="9" customFormat="1" x14ac:dyDescent="0.25">
      <c r="O2" s="21"/>
    </row>
    <row r="3" spans="1:15" s="9" customFormat="1" x14ac:dyDescent="0.25">
      <c r="A3" s="18" t="s">
        <v>80</v>
      </c>
      <c r="B3" s="8"/>
      <c r="C3" s="8"/>
      <c r="D3" s="8"/>
      <c r="E3" s="8"/>
      <c r="F3" s="8"/>
      <c r="G3" s="8"/>
      <c r="H3" s="8"/>
      <c r="I3" s="8"/>
      <c r="J3" s="8"/>
    </row>
    <row r="4" spans="1:15" x14ac:dyDescent="0.25">
      <c r="A4" s="8" t="s">
        <v>0</v>
      </c>
      <c r="B4" s="8" t="s">
        <v>1</v>
      </c>
      <c r="C4" s="8" t="s">
        <v>2</v>
      </c>
      <c r="D4" s="8" t="s">
        <v>7</v>
      </c>
      <c r="E4" s="8" t="s">
        <v>8</v>
      </c>
      <c r="F4" s="8" t="s">
        <v>3</v>
      </c>
      <c r="G4" s="8" t="s">
        <v>69</v>
      </c>
      <c r="H4" s="8" t="s">
        <v>10</v>
      </c>
      <c r="I4" s="8" t="s">
        <v>9</v>
      </c>
      <c r="J4" s="8" t="s">
        <v>4</v>
      </c>
    </row>
    <row r="5" spans="1:15" x14ac:dyDescent="0.25">
      <c r="A5" s="8" t="s">
        <v>57</v>
      </c>
      <c r="B5" s="8" t="s">
        <v>64</v>
      </c>
    </row>
    <row r="6" spans="1:15" x14ac:dyDescent="0.25">
      <c r="A6" s="8" t="s">
        <v>62</v>
      </c>
      <c r="B6" s="8" t="s">
        <v>64</v>
      </c>
      <c r="C6" s="8" t="s">
        <v>50</v>
      </c>
      <c r="F6" s="8" t="s">
        <v>11</v>
      </c>
      <c r="G6" s="8" t="s">
        <v>68</v>
      </c>
      <c r="H6" s="8">
        <v>-81</v>
      </c>
      <c r="I6" s="8">
        <v>-10.8</v>
      </c>
      <c r="J6" s="10" t="s">
        <v>82</v>
      </c>
    </row>
    <row r="7" spans="1:15" x14ac:dyDescent="0.25">
      <c r="A7" s="8" t="s">
        <v>58</v>
      </c>
      <c r="B7" s="8" t="s">
        <v>64</v>
      </c>
      <c r="C7" s="8" t="s">
        <v>50</v>
      </c>
      <c r="F7" s="8" t="s">
        <v>11</v>
      </c>
      <c r="G7" s="8" t="s">
        <v>70</v>
      </c>
      <c r="H7" s="8">
        <v>-52.5</v>
      </c>
      <c r="I7" s="8">
        <v>-6.8</v>
      </c>
      <c r="J7" s="10" t="s">
        <v>82</v>
      </c>
    </row>
    <row r="8" spans="1:15" x14ac:dyDescent="0.25">
      <c r="A8" s="8" t="s">
        <v>58</v>
      </c>
      <c r="B8" s="8" t="s">
        <v>64</v>
      </c>
      <c r="C8" s="8" t="s">
        <v>50</v>
      </c>
      <c r="F8" s="8" t="s">
        <v>11</v>
      </c>
      <c r="G8" s="8" t="s">
        <v>70</v>
      </c>
      <c r="H8" s="8">
        <v>-53</v>
      </c>
      <c r="I8" s="8">
        <v>-5.8</v>
      </c>
      <c r="J8" s="10" t="s">
        <v>82</v>
      </c>
    </row>
    <row r="9" spans="1:15" x14ac:dyDescent="0.25">
      <c r="A9" s="8" t="s">
        <v>52</v>
      </c>
      <c r="B9" s="8" t="s">
        <v>64</v>
      </c>
      <c r="C9" s="7">
        <v>38838</v>
      </c>
      <c r="D9" s="8">
        <v>50.24</v>
      </c>
      <c r="E9" s="8">
        <v>119.36</v>
      </c>
      <c r="F9" s="8" t="s">
        <v>51</v>
      </c>
      <c r="G9" s="8" t="s">
        <v>66</v>
      </c>
      <c r="H9" s="11">
        <v>-104</v>
      </c>
      <c r="I9" s="12">
        <v>-11.1</v>
      </c>
      <c r="J9" s="10" t="s">
        <v>83</v>
      </c>
    </row>
    <row r="10" spans="1:15" x14ac:dyDescent="0.25">
      <c r="A10" s="8" t="s">
        <v>52</v>
      </c>
      <c r="B10" s="8" t="s">
        <v>64</v>
      </c>
      <c r="C10" s="7">
        <v>38869</v>
      </c>
      <c r="D10" s="8">
        <v>50.24</v>
      </c>
      <c r="E10" s="8">
        <v>119.36</v>
      </c>
      <c r="F10" s="8" t="s">
        <v>51</v>
      </c>
      <c r="G10" s="8" t="s">
        <v>66</v>
      </c>
      <c r="H10" s="11">
        <v>-105</v>
      </c>
      <c r="I10" s="12">
        <v>-12</v>
      </c>
      <c r="J10" s="10" t="s">
        <v>83</v>
      </c>
    </row>
    <row r="11" spans="1:15" x14ac:dyDescent="0.25">
      <c r="A11" s="8" t="s">
        <v>52</v>
      </c>
      <c r="B11" s="8" t="s">
        <v>64</v>
      </c>
      <c r="C11" s="7">
        <v>38873</v>
      </c>
      <c r="D11" s="8">
        <v>49.78</v>
      </c>
      <c r="E11" s="8">
        <v>119.73</v>
      </c>
      <c r="F11" s="8" t="s">
        <v>51</v>
      </c>
      <c r="G11" s="8" t="s">
        <v>66</v>
      </c>
      <c r="H11" s="11">
        <v>-109</v>
      </c>
      <c r="I11" s="12">
        <v>-11.9</v>
      </c>
      <c r="J11" s="10" t="s">
        <v>83</v>
      </c>
    </row>
    <row r="12" spans="1:15" x14ac:dyDescent="0.25">
      <c r="A12" s="8" t="s">
        <v>52</v>
      </c>
      <c r="B12" s="8" t="s">
        <v>64</v>
      </c>
      <c r="C12" s="7">
        <v>38905</v>
      </c>
      <c r="D12" s="8">
        <v>49.78</v>
      </c>
      <c r="E12" s="8">
        <v>119.73</v>
      </c>
      <c r="F12" s="8" t="s">
        <v>51</v>
      </c>
      <c r="G12" s="8" t="s">
        <v>66</v>
      </c>
      <c r="H12" s="11">
        <v>-105</v>
      </c>
      <c r="I12" s="12">
        <v>-11.8</v>
      </c>
      <c r="J12" s="10" t="s">
        <v>83</v>
      </c>
    </row>
    <row r="13" spans="1:15" x14ac:dyDescent="0.25">
      <c r="A13" s="8" t="s">
        <v>52</v>
      </c>
      <c r="B13" s="8" t="s">
        <v>64</v>
      </c>
      <c r="C13" s="7">
        <v>38906</v>
      </c>
      <c r="D13" s="8">
        <v>50.24</v>
      </c>
      <c r="E13" s="8">
        <v>119.36</v>
      </c>
      <c r="F13" s="8" t="s">
        <v>51</v>
      </c>
      <c r="G13" s="8" t="s">
        <v>66</v>
      </c>
      <c r="H13" s="11">
        <v>-105</v>
      </c>
      <c r="I13" s="12">
        <v>-11.6</v>
      </c>
      <c r="J13" s="10" t="s">
        <v>83</v>
      </c>
    </row>
    <row r="14" spans="1:15" x14ac:dyDescent="0.25">
      <c r="A14" s="8" t="s">
        <v>52</v>
      </c>
      <c r="B14" s="8" t="s">
        <v>64</v>
      </c>
      <c r="C14" s="7">
        <v>38930</v>
      </c>
      <c r="D14" s="8">
        <v>50.24</v>
      </c>
      <c r="E14" s="8">
        <v>119.36</v>
      </c>
      <c r="F14" s="8" t="s">
        <v>51</v>
      </c>
      <c r="G14" s="8" t="s">
        <v>66</v>
      </c>
      <c r="H14" s="11">
        <v>-105</v>
      </c>
      <c r="I14" s="12">
        <v>-10.6</v>
      </c>
      <c r="J14" s="10" t="s">
        <v>83</v>
      </c>
    </row>
    <row r="15" spans="1:15" x14ac:dyDescent="0.25">
      <c r="A15" s="8" t="s">
        <v>52</v>
      </c>
      <c r="B15" s="8" t="s">
        <v>64</v>
      </c>
      <c r="C15" s="7">
        <v>38933</v>
      </c>
      <c r="D15" s="8">
        <v>49.78</v>
      </c>
      <c r="E15" s="8">
        <v>119.73</v>
      </c>
      <c r="F15" s="8" t="s">
        <v>51</v>
      </c>
      <c r="G15" s="8" t="s">
        <v>66</v>
      </c>
      <c r="H15" s="11">
        <v>-106</v>
      </c>
      <c r="I15" s="12">
        <v>-10.7</v>
      </c>
      <c r="J15" s="10" t="s">
        <v>83</v>
      </c>
    </row>
    <row r="16" spans="1:15" x14ac:dyDescent="0.25">
      <c r="A16" s="8" t="s">
        <v>52</v>
      </c>
      <c r="B16" s="8" t="s">
        <v>64</v>
      </c>
      <c r="C16" s="7">
        <v>38968</v>
      </c>
      <c r="D16" s="8">
        <v>49.78</v>
      </c>
      <c r="E16" s="8">
        <v>119.73</v>
      </c>
      <c r="F16" s="8" t="s">
        <v>51</v>
      </c>
      <c r="G16" s="8" t="s">
        <v>66</v>
      </c>
      <c r="H16" s="11">
        <v>-104</v>
      </c>
      <c r="I16" s="12">
        <v>-11.2</v>
      </c>
      <c r="J16" s="10" t="s">
        <v>83</v>
      </c>
    </row>
    <row r="17" spans="1:10" x14ac:dyDescent="0.25">
      <c r="A17" s="8" t="s">
        <v>52</v>
      </c>
      <c r="B17" s="8" t="s">
        <v>64</v>
      </c>
      <c r="C17" s="7">
        <v>38969</v>
      </c>
      <c r="D17" s="8">
        <v>50.24</v>
      </c>
      <c r="E17" s="8">
        <v>119.36</v>
      </c>
      <c r="F17" s="8" t="s">
        <v>51</v>
      </c>
      <c r="G17" s="8" t="s">
        <v>66</v>
      </c>
      <c r="H17" s="11">
        <v>-103</v>
      </c>
      <c r="I17" s="12">
        <v>-11.4</v>
      </c>
      <c r="J17" s="10" t="s">
        <v>83</v>
      </c>
    </row>
    <row r="18" spans="1:10" x14ac:dyDescent="0.25">
      <c r="A18" s="8" t="s">
        <v>52</v>
      </c>
      <c r="B18" s="8" t="s">
        <v>64</v>
      </c>
      <c r="C18" s="7">
        <v>38997</v>
      </c>
      <c r="D18" s="8">
        <v>50.24</v>
      </c>
      <c r="E18" s="8">
        <v>119.36</v>
      </c>
      <c r="F18" s="8" t="s">
        <v>51</v>
      </c>
      <c r="G18" s="8" t="s">
        <v>66</v>
      </c>
      <c r="H18" s="11">
        <v>-102</v>
      </c>
      <c r="I18" s="12">
        <v>-10.7</v>
      </c>
      <c r="J18" s="10" t="s">
        <v>83</v>
      </c>
    </row>
    <row r="19" spans="1:10" x14ac:dyDescent="0.25">
      <c r="A19" s="8" t="s">
        <v>52</v>
      </c>
      <c r="B19" s="8" t="s">
        <v>64</v>
      </c>
      <c r="C19" s="7">
        <v>38998</v>
      </c>
      <c r="D19" s="8">
        <v>49.78</v>
      </c>
      <c r="E19" s="8">
        <v>119.73</v>
      </c>
      <c r="F19" s="8" t="s">
        <v>51</v>
      </c>
      <c r="G19" s="8" t="s">
        <v>66</v>
      </c>
      <c r="H19" s="11">
        <v>-102</v>
      </c>
      <c r="I19" s="12">
        <v>-10.7</v>
      </c>
      <c r="J19" s="10" t="s">
        <v>83</v>
      </c>
    </row>
    <row r="20" spans="1:10" x14ac:dyDescent="0.25">
      <c r="A20" s="8" t="s">
        <v>52</v>
      </c>
      <c r="B20" s="8" t="s">
        <v>64</v>
      </c>
      <c r="C20" s="7">
        <v>39023</v>
      </c>
      <c r="D20" s="8">
        <v>49.78</v>
      </c>
      <c r="E20" s="8">
        <v>119.73</v>
      </c>
      <c r="F20" s="8" t="s">
        <v>51</v>
      </c>
      <c r="G20" s="8" t="s">
        <v>66</v>
      </c>
      <c r="H20" s="11">
        <v>-98</v>
      </c>
      <c r="I20" s="12">
        <v>-10.7</v>
      </c>
      <c r="J20" s="10" t="s">
        <v>83</v>
      </c>
    </row>
    <row r="21" spans="1:10" x14ac:dyDescent="0.25">
      <c r="A21" s="8" t="s">
        <v>52</v>
      </c>
      <c r="B21" s="8" t="s">
        <v>64</v>
      </c>
      <c r="C21" s="7">
        <v>39032</v>
      </c>
      <c r="D21" s="8">
        <v>50.24</v>
      </c>
      <c r="E21" s="8">
        <v>119.36</v>
      </c>
      <c r="F21" s="8" t="s">
        <v>51</v>
      </c>
      <c r="G21" s="8" t="s">
        <v>66</v>
      </c>
      <c r="H21" s="11">
        <v>-101</v>
      </c>
      <c r="I21" s="12">
        <v>-9.9</v>
      </c>
      <c r="J21" s="10" t="s">
        <v>83</v>
      </c>
    </row>
    <row r="22" spans="1:10" x14ac:dyDescent="0.25">
      <c r="A22" s="8" t="s">
        <v>52</v>
      </c>
      <c r="B22" s="8" t="s">
        <v>64</v>
      </c>
      <c r="C22" s="7">
        <v>39056</v>
      </c>
      <c r="D22" s="8">
        <v>49.78</v>
      </c>
      <c r="E22" s="8">
        <v>119.73</v>
      </c>
      <c r="F22" s="8" t="s">
        <v>51</v>
      </c>
      <c r="G22" s="8" t="s">
        <v>66</v>
      </c>
      <c r="H22" s="11">
        <v>-101</v>
      </c>
      <c r="I22" s="12">
        <v>-11.8</v>
      </c>
      <c r="J22" s="10" t="s">
        <v>83</v>
      </c>
    </row>
    <row r="23" spans="1:10" x14ac:dyDescent="0.25">
      <c r="A23" s="8" t="s">
        <v>52</v>
      </c>
      <c r="B23" s="8" t="s">
        <v>64</v>
      </c>
      <c r="C23" s="7">
        <v>39061</v>
      </c>
      <c r="D23" s="8">
        <v>50.24</v>
      </c>
      <c r="E23" s="8">
        <v>119.36</v>
      </c>
      <c r="F23" s="8" t="s">
        <v>51</v>
      </c>
      <c r="G23" s="8" t="s">
        <v>66</v>
      </c>
      <c r="H23" s="11">
        <v>-102</v>
      </c>
      <c r="I23" s="12">
        <v>-11.5</v>
      </c>
      <c r="J23" s="10" t="s">
        <v>83</v>
      </c>
    </row>
    <row r="24" spans="1:10" x14ac:dyDescent="0.25">
      <c r="A24" s="8" t="s">
        <v>52</v>
      </c>
      <c r="B24" s="8" t="s">
        <v>64</v>
      </c>
      <c r="C24" s="7">
        <v>39102</v>
      </c>
      <c r="D24" s="8">
        <v>50.24</v>
      </c>
      <c r="E24" s="8">
        <v>119.36</v>
      </c>
      <c r="F24" s="8" t="s">
        <v>51</v>
      </c>
      <c r="G24" s="8" t="s">
        <v>66</v>
      </c>
      <c r="H24" s="11">
        <v>-101</v>
      </c>
      <c r="I24" s="12">
        <v>-11.3</v>
      </c>
      <c r="J24" s="10" t="s">
        <v>83</v>
      </c>
    </row>
    <row r="25" spans="1:10" x14ac:dyDescent="0.25">
      <c r="A25" s="8" t="s">
        <v>52</v>
      </c>
      <c r="B25" s="8" t="s">
        <v>64</v>
      </c>
      <c r="C25" s="7">
        <v>39104</v>
      </c>
      <c r="D25" s="8">
        <v>49.78</v>
      </c>
      <c r="E25" s="8">
        <v>119.73</v>
      </c>
      <c r="F25" s="8" t="s">
        <v>51</v>
      </c>
      <c r="G25" s="8" t="s">
        <v>66</v>
      </c>
      <c r="H25" s="11">
        <v>-101</v>
      </c>
      <c r="I25" s="12">
        <v>-11.5</v>
      </c>
      <c r="J25" s="10" t="s">
        <v>83</v>
      </c>
    </row>
    <row r="26" spans="1:10" x14ac:dyDescent="0.25">
      <c r="A26" s="8" t="s">
        <v>52</v>
      </c>
      <c r="B26" s="8" t="s">
        <v>64</v>
      </c>
      <c r="C26" s="7">
        <v>39129</v>
      </c>
      <c r="D26" s="8">
        <v>49.78</v>
      </c>
      <c r="E26" s="8">
        <v>119.73</v>
      </c>
      <c r="F26" s="8" t="s">
        <v>51</v>
      </c>
      <c r="G26" s="8" t="s">
        <v>66</v>
      </c>
      <c r="H26" s="11">
        <v>-103</v>
      </c>
      <c r="I26" s="12">
        <v>-11.8</v>
      </c>
      <c r="J26" s="10" t="s">
        <v>83</v>
      </c>
    </row>
    <row r="27" spans="1:10" x14ac:dyDescent="0.25">
      <c r="A27" s="8" t="s">
        <v>52</v>
      </c>
      <c r="B27" s="8" t="s">
        <v>64</v>
      </c>
      <c r="C27" s="7">
        <v>39165</v>
      </c>
      <c r="D27" s="8">
        <v>49.78</v>
      </c>
      <c r="E27" s="8">
        <v>119.73</v>
      </c>
      <c r="F27" s="8" t="s">
        <v>51</v>
      </c>
      <c r="G27" s="8" t="s">
        <v>66</v>
      </c>
      <c r="H27" s="11">
        <v>-101</v>
      </c>
      <c r="I27" s="12">
        <v>-11.5</v>
      </c>
      <c r="J27" s="10" t="s">
        <v>83</v>
      </c>
    </row>
    <row r="28" spans="1:10" x14ac:dyDescent="0.25">
      <c r="A28" s="8" t="s">
        <v>52</v>
      </c>
      <c r="B28" s="8" t="s">
        <v>64</v>
      </c>
      <c r="C28" s="7">
        <v>39166</v>
      </c>
      <c r="D28" s="8">
        <v>50.24</v>
      </c>
      <c r="E28" s="8">
        <v>119.36</v>
      </c>
      <c r="F28" s="8" t="s">
        <v>51</v>
      </c>
      <c r="G28" s="8" t="s">
        <v>66</v>
      </c>
      <c r="H28" s="11">
        <v>-101</v>
      </c>
      <c r="I28" s="12">
        <v>-11.6</v>
      </c>
      <c r="J28" s="10" t="s">
        <v>83</v>
      </c>
    </row>
    <row r="29" spans="1:10" x14ac:dyDescent="0.25">
      <c r="A29" s="8" t="s">
        <v>52</v>
      </c>
      <c r="B29" s="8" t="s">
        <v>64</v>
      </c>
      <c r="C29" s="7">
        <v>39208</v>
      </c>
      <c r="D29" s="8">
        <v>49.78</v>
      </c>
      <c r="E29" s="8">
        <v>119.73</v>
      </c>
      <c r="F29" s="8" t="s">
        <v>51</v>
      </c>
      <c r="G29" s="8" t="s">
        <v>66</v>
      </c>
      <c r="H29" s="11">
        <v>-102</v>
      </c>
      <c r="I29" s="12">
        <v>-11.9</v>
      </c>
      <c r="J29" s="10" t="s">
        <v>83</v>
      </c>
    </row>
    <row r="30" spans="1:10" x14ac:dyDescent="0.25">
      <c r="A30" s="8" t="s">
        <v>52</v>
      </c>
      <c r="B30" s="8" t="s">
        <v>64</v>
      </c>
      <c r="C30" s="7">
        <v>39215</v>
      </c>
      <c r="D30" s="8">
        <v>50.24</v>
      </c>
      <c r="E30" s="8">
        <v>119.36</v>
      </c>
      <c r="F30" s="8" t="s">
        <v>51</v>
      </c>
      <c r="G30" s="8" t="s">
        <v>66</v>
      </c>
      <c r="H30" s="11">
        <v>-102</v>
      </c>
      <c r="I30" s="12">
        <v>-11.6</v>
      </c>
      <c r="J30" s="10" t="s">
        <v>83</v>
      </c>
    </row>
    <row r="31" spans="1:10" x14ac:dyDescent="0.25">
      <c r="A31" s="8" t="s">
        <v>52</v>
      </c>
      <c r="B31" s="8" t="s">
        <v>64</v>
      </c>
      <c r="C31" s="7">
        <v>39249</v>
      </c>
      <c r="D31" s="8">
        <v>49.78</v>
      </c>
      <c r="E31" s="8">
        <v>119.73</v>
      </c>
      <c r="F31" s="8" t="s">
        <v>51</v>
      </c>
      <c r="G31" s="8" t="s">
        <v>66</v>
      </c>
      <c r="H31" s="11">
        <v>-104</v>
      </c>
      <c r="I31" s="12">
        <v>-12.1</v>
      </c>
      <c r="J31" s="10" t="s">
        <v>83</v>
      </c>
    </row>
    <row r="32" spans="1:10" x14ac:dyDescent="0.25">
      <c r="A32" s="8" t="s">
        <v>52</v>
      </c>
      <c r="B32" s="8" t="s">
        <v>64</v>
      </c>
      <c r="C32" s="7">
        <v>39250</v>
      </c>
      <c r="D32" s="8">
        <v>50.24</v>
      </c>
      <c r="E32" s="8">
        <v>119.36</v>
      </c>
      <c r="F32" s="8" t="s">
        <v>51</v>
      </c>
      <c r="G32" s="8" t="s">
        <v>66</v>
      </c>
      <c r="H32" s="11">
        <v>-102</v>
      </c>
      <c r="I32" s="12">
        <v>-11.8</v>
      </c>
      <c r="J32" s="10" t="s">
        <v>83</v>
      </c>
    </row>
    <row r="33" spans="1:10" x14ac:dyDescent="0.25">
      <c r="A33" s="8" t="s">
        <v>52</v>
      </c>
      <c r="B33" s="8" t="s">
        <v>64</v>
      </c>
      <c r="C33" s="7">
        <v>39278</v>
      </c>
      <c r="D33" s="8">
        <v>49.78</v>
      </c>
      <c r="E33" s="8">
        <v>119.73</v>
      </c>
      <c r="F33" s="8" t="s">
        <v>51</v>
      </c>
      <c r="G33" s="8" t="s">
        <v>66</v>
      </c>
      <c r="H33" s="11">
        <v>-102</v>
      </c>
      <c r="I33" s="12">
        <v>-11.9</v>
      </c>
      <c r="J33" s="10" t="s">
        <v>83</v>
      </c>
    </row>
    <row r="34" spans="1:10" x14ac:dyDescent="0.25">
      <c r="A34" s="8" t="s">
        <v>52</v>
      </c>
      <c r="B34" s="8" t="s">
        <v>64</v>
      </c>
      <c r="C34" s="7">
        <v>39312</v>
      </c>
      <c r="D34" s="8">
        <v>49.78</v>
      </c>
      <c r="E34" s="8">
        <v>119.73</v>
      </c>
      <c r="F34" s="8" t="s">
        <v>51</v>
      </c>
      <c r="G34" s="8" t="s">
        <v>66</v>
      </c>
      <c r="H34" s="11">
        <v>-102</v>
      </c>
      <c r="I34" s="12">
        <v>-11.8</v>
      </c>
      <c r="J34" s="10" t="s">
        <v>83</v>
      </c>
    </row>
    <row r="35" spans="1:10" x14ac:dyDescent="0.25">
      <c r="A35" s="8" t="s">
        <v>52</v>
      </c>
      <c r="B35" s="8" t="s">
        <v>64</v>
      </c>
      <c r="C35" s="7">
        <v>39321</v>
      </c>
      <c r="D35" s="8">
        <v>50.24</v>
      </c>
      <c r="E35" s="8">
        <v>119.36</v>
      </c>
      <c r="F35" s="8" t="s">
        <v>51</v>
      </c>
      <c r="G35" s="8" t="s">
        <v>66</v>
      </c>
      <c r="H35" s="11">
        <v>-101</v>
      </c>
      <c r="I35" s="12">
        <v>-11.7</v>
      </c>
      <c r="J35" s="10" t="s">
        <v>83</v>
      </c>
    </row>
    <row r="36" spans="1:10" x14ac:dyDescent="0.25">
      <c r="A36" s="8" t="s">
        <v>52</v>
      </c>
      <c r="B36" s="8" t="s">
        <v>64</v>
      </c>
      <c r="C36" s="7">
        <v>39401</v>
      </c>
      <c r="D36" s="8">
        <v>50.24</v>
      </c>
      <c r="E36" s="8">
        <v>119.36</v>
      </c>
      <c r="F36" s="8" t="s">
        <v>51</v>
      </c>
      <c r="G36" s="8" t="s">
        <v>66</v>
      </c>
      <c r="H36" s="11">
        <v>-99</v>
      </c>
      <c r="I36" s="12">
        <v>-11.2</v>
      </c>
      <c r="J36" s="10" t="s">
        <v>83</v>
      </c>
    </row>
    <row r="37" spans="1:10" x14ac:dyDescent="0.25">
      <c r="A37" s="8" t="s">
        <v>52</v>
      </c>
      <c r="B37" s="8" t="s">
        <v>64</v>
      </c>
      <c r="C37" s="7">
        <v>39403</v>
      </c>
      <c r="D37" s="8">
        <v>49.78</v>
      </c>
      <c r="E37" s="8">
        <v>119.73</v>
      </c>
      <c r="F37" s="8" t="s">
        <v>51</v>
      </c>
      <c r="G37" s="8" t="s">
        <v>66</v>
      </c>
      <c r="H37" s="11">
        <v>-103</v>
      </c>
      <c r="I37" s="12">
        <v>-11.7</v>
      </c>
      <c r="J37" s="10" t="s">
        <v>83</v>
      </c>
    </row>
    <row r="38" spans="1:10" x14ac:dyDescent="0.25">
      <c r="A38" s="8" t="s">
        <v>52</v>
      </c>
      <c r="B38" s="8" t="s">
        <v>64</v>
      </c>
      <c r="C38" s="7">
        <v>39445</v>
      </c>
      <c r="D38" s="8">
        <v>49.78</v>
      </c>
      <c r="E38" s="8">
        <v>119.73</v>
      </c>
      <c r="F38" s="8" t="s">
        <v>51</v>
      </c>
      <c r="G38" s="8" t="s">
        <v>66</v>
      </c>
      <c r="H38" s="11">
        <v>-100</v>
      </c>
      <c r="I38" s="12">
        <v>-11.3</v>
      </c>
      <c r="J38" s="10" t="s">
        <v>83</v>
      </c>
    </row>
    <row r="39" spans="1:10" x14ac:dyDescent="0.25">
      <c r="A39" s="8" t="s">
        <v>52</v>
      </c>
      <c r="B39" s="8" t="s">
        <v>64</v>
      </c>
      <c r="C39" s="7">
        <v>39474</v>
      </c>
      <c r="D39" s="8">
        <v>49.78</v>
      </c>
      <c r="E39" s="8">
        <v>119.73</v>
      </c>
      <c r="F39" s="8" t="s">
        <v>51</v>
      </c>
      <c r="G39" s="8" t="s">
        <v>66</v>
      </c>
      <c r="H39" s="11">
        <v>-107</v>
      </c>
      <c r="I39" s="12">
        <v>-11.9</v>
      </c>
      <c r="J39" s="10" t="s">
        <v>83</v>
      </c>
    </row>
    <row r="40" spans="1:10" x14ac:dyDescent="0.25">
      <c r="A40" s="8" t="s">
        <v>52</v>
      </c>
      <c r="B40" s="8" t="s">
        <v>64</v>
      </c>
      <c r="C40" s="7">
        <v>39488</v>
      </c>
      <c r="D40" s="8">
        <v>50.24</v>
      </c>
      <c r="E40" s="8">
        <v>119.36</v>
      </c>
      <c r="F40" s="8" t="s">
        <v>51</v>
      </c>
      <c r="G40" s="8" t="s">
        <v>66</v>
      </c>
      <c r="H40" s="11">
        <v>-108</v>
      </c>
      <c r="I40" s="12">
        <v>-11.7</v>
      </c>
      <c r="J40" s="10" t="s">
        <v>83</v>
      </c>
    </row>
    <row r="41" spans="1:10" x14ac:dyDescent="0.25">
      <c r="A41" s="8" t="s">
        <v>52</v>
      </c>
      <c r="B41" s="8" t="s">
        <v>64</v>
      </c>
      <c r="C41" s="7">
        <v>39515</v>
      </c>
      <c r="D41" s="8">
        <v>50.24</v>
      </c>
      <c r="E41" s="8">
        <v>119.36</v>
      </c>
      <c r="F41" s="8" t="s">
        <v>51</v>
      </c>
      <c r="G41" s="8" t="s">
        <v>66</v>
      </c>
      <c r="H41" s="11">
        <v>-108</v>
      </c>
      <c r="I41" s="12">
        <v>-10.7</v>
      </c>
      <c r="J41" s="10" t="s">
        <v>83</v>
      </c>
    </row>
    <row r="42" spans="1:10" x14ac:dyDescent="0.25">
      <c r="A42" s="8" t="s">
        <v>52</v>
      </c>
      <c r="B42" s="8" t="s">
        <v>64</v>
      </c>
      <c r="C42" s="7">
        <v>39515</v>
      </c>
      <c r="D42" s="8">
        <v>49.78</v>
      </c>
      <c r="E42" s="8">
        <v>119.73</v>
      </c>
      <c r="F42" s="8" t="s">
        <v>51</v>
      </c>
      <c r="G42" s="8" t="s">
        <v>66</v>
      </c>
      <c r="H42" s="11">
        <v>-109</v>
      </c>
      <c r="I42" s="12">
        <v>-11.7</v>
      </c>
      <c r="J42" s="10" t="s">
        <v>83</v>
      </c>
    </row>
    <row r="43" spans="1:10" x14ac:dyDescent="0.25">
      <c r="A43" s="8" t="s">
        <v>52</v>
      </c>
      <c r="B43" s="8" t="s">
        <v>64</v>
      </c>
      <c r="C43" s="7">
        <v>39561</v>
      </c>
      <c r="D43" s="8">
        <v>50.24</v>
      </c>
      <c r="E43" s="8">
        <v>119.36</v>
      </c>
      <c r="F43" s="8" t="s">
        <v>51</v>
      </c>
      <c r="G43" s="8" t="s">
        <v>66</v>
      </c>
      <c r="H43" s="11">
        <v>-108</v>
      </c>
      <c r="I43" s="12">
        <v>-11.4</v>
      </c>
      <c r="J43" s="10" t="s">
        <v>83</v>
      </c>
    </row>
    <row r="44" spans="1:10" x14ac:dyDescent="0.25">
      <c r="A44" s="8" t="s">
        <v>52</v>
      </c>
      <c r="B44" s="8" t="s">
        <v>64</v>
      </c>
      <c r="C44" s="7">
        <v>39562</v>
      </c>
      <c r="D44" s="8">
        <v>49.78</v>
      </c>
      <c r="E44" s="8">
        <v>119.73</v>
      </c>
      <c r="F44" s="8" t="s">
        <v>51</v>
      </c>
      <c r="G44" s="8" t="s">
        <v>66</v>
      </c>
      <c r="H44" s="11">
        <v>-109</v>
      </c>
      <c r="I44" s="12">
        <v>-11.6</v>
      </c>
      <c r="J44" s="10" t="s">
        <v>83</v>
      </c>
    </row>
    <row r="45" spans="1:10" x14ac:dyDescent="0.25">
      <c r="A45" s="8" t="s">
        <v>59</v>
      </c>
      <c r="B45" s="8" t="s">
        <v>64</v>
      </c>
      <c r="F45" s="8" t="s">
        <v>11</v>
      </c>
      <c r="G45" s="8" t="s">
        <v>70</v>
      </c>
      <c r="I45" s="15">
        <v>-6.4</v>
      </c>
      <c r="J45" s="10" t="s">
        <v>82</v>
      </c>
    </row>
    <row r="46" spans="1:10" x14ac:dyDescent="0.25">
      <c r="A46" s="8" t="s">
        <v>63</v>
      </c>
      <c r="B46" s="8" t="s">
        <v>64</v>
      </c>
      <c r="C46" s="8" t="s">
        <v>50</v>
      </c>
      <c r="F46" s="8" t="s">
        <v>11</v>
      </c>
      <c r="G46" s="8" t="s">
        <v>68</v>
      </c>
      <c r="H46" s="8">
        <v>-81</v>
      </c>
      <c r="I46" s="8">
        <v>-10.8</v>
      </c>
      <c r="J46" s="10" t="s">
        <v>82</v>
      </c>
    </row>
    <row r="47" spans="1:10" x14ac:dyDescent="0.25">
      <c r="A47" s="8" t="s">
        <v>53</v>
      </c>
      <c r="B47" s="8" t="s">
        <v>64</v>
      </c>
      <c r="C47" s="13">
        <v>34151</v>
      </c>
      <c r="F47" s="8" t="s">
        <v>51</v>
      </c>
      <c r="G47" s="8" t="s">
        <v>67</v>
      </c>
      <c r="H47" s="14">
        <v>-129.80000000000001</v>
      </c>
      <c r="I47" s="8">
        <v>-15.78</v>
      </c>
      <c r="J47" s="10" t="s">
        <v>84</v>
      </c>
    </row>
    <row r="48" spans="1:10" x14ac:dyDescent="0.25">
      <c r="A48" s="8" t="s">
        <v>53</v>
      </c>
      <c r="B48" s="8" t="s">
        <v>64</v>
      </c>
      <c r="C48" s="13">
        <v>34274</v>
      </c>
      <c r="F48" s="8" t="s">
        <v>51</v>
      </c>
      <c r="G48" s="8" t="s">
        <v>67</v>
      </c>
      <c r="H48" s="14">
        <v>-131</v>
      </c>
      <c r="I48" s="15">
        <v>-16.66</v>
      </c>
      <c r="J48" s="10" t="s">
        <v>84</v>
      </c>
    </row>
    <row r="49" spans="1:10" x14ac:dyDescent="0.25">
      <c r="A49" s="8" t="s">
        <v>60</v>
      </c>
      <c r="B49" s="8" t="s">
        <v>64</v>
      </c>
      <c r="C49" s="8" t="s">
        <v>50</v>
      </c>
      <c r="F49" s="8" t="s">
        <v>11</v>
      </c>
      <c r="G49" s="10" t="s">
        <v>71</v>
      </c>
      <c r="H49" s="8">
        <v>-51.5</v>
      </c>
      <c r="I49" s="8">
        <v>-6.8</v>
      </c>
      <c r="J49" s="10" t="s">
        <v>82</v>
      </c>
    </row>
    <row r="50" spans="1:10" x14ac:dyDescent="0.25">
      <c r="A50" s="8" t="s">
        <v>60</v>
      </c>
      <c r="B50" s="8" t="s">
        <v>64</v>
      </c>
      <c r="C50" s="8" t="s">
        <v>50</v>
      </c>
      <c r="F50" s="8" t="s">
        <v>11</v>
      </c>
      <c r="G50" s="10" t="s">
        <v>71</v>
      </c>
      <c r="H50" s="8">
        <v>-53.4</v>
      </c>
      <c r="I50" s="8">
        <v>-6.7</v>
      </c>
      <c r="J50" s="10" t="s">
        <v>82</v>
      </c>
    </row>
    <row r="51" spans="1:10" x14ac:dyDescent="0.25">
      <c r="A51" s="8" t="s">
        <v>61</v>
      </c>
      <c r="B51" s="8" t="s">
        <v>64</v>
      </c>
      <c r="C51" s="8" t="s">
        <v>50</v>
      </c>
      <c r="F51" s="8" t="s">
        <v>11</v>
      </c>
      <c r="G51" s="8" t="s">
        <v>70</v>
      </c>
      <c r="H51" s="8">
        <v>-53.6</v>
      </c>
      <c r="I51" s="8">
        <v>-6.9</v>
      </c>
      <c r="J51" s="10" t="s">
        <v>82</v>
      </c>
    </row>
    <row r="52" spans="1:10" x14ac:dyDescent="0.25">
      <c r="A52" s="8" t="s">
        <v>61</v>
      </c>
      <c r="B52" s="8" t="s">
        <v>64</v>
      </c>
      <c r="C52" s="8" t="s">
        <v>50</v>
      </c>
      <c r="F52" s="8" t="s">
        <v>11</v>
      </c>
      <c r="G52" s="8" t="s">
        <v>70</v>
      </c>
      <c r="H52" s="8">
        <v>-53.2</v>
      </c>
      <c r="I52" s="8">
        <v>-6.9</v>
      </c>
      <c r="J52" s="10" t="s">
        <v>82</v>
      </c>
    </row>
    <row r="53" spans="1:10" x14ac:dyDescent="0.25">
      <c r="A53" s="8" t="s">
        <v>61</v>
      </c>
      <c r="B53" s="8" t="s">
        <v>64</v>
      </c>
      <c r="C53" s="8" t="s">
        <v>50</v>
      </c>
      <c r="F53" s="8" t="s">
        <v>11</v>
      </c>
      <c r="G53" s="8" t="s">
        <v>70</v>
      </c>
      <c r="H53" s="8">
        <v>-49.1</v>
      </c>
      <c r="I53" s="8">
        <v>-5.2</v>
      </c>
      <c r="J53" s="10" t="s">
        <v>82</v>
      </c>
    </row>
    <row r="54" spans="1:10" x14ac:dyDescent="0.25">
      <c r="A54" s="8" t="s">
        <v>61</v>
      </c>
      <c r="B54" s="8" t="s">
        <v>64</v>
      </c>
      <c r="C54" s="8" t="s">
        <v>50</v>
      </c>
      <c r="F54" s="8" t="s">
        <v>11</v>
      </c>
      <c r="G54" s="8" t="s">
        <v>70</v>
      </c>
      <c r="H54" s="8">
        <v>-54</v>
      </c>
      <c r="I54" s="8">
        <v>-6.9</v>
      </c>
      <c r="J54" s="10" t="s">
        <v>82</v>
      </c>
    </row>
    <row r="55" spans="1:10" x14ac:dyDescent="0.25">
      <c r="A55" s="8" t="s">
        <v>54</v>
      </c>
      <c r="B55" s="8" t="s">
        <v>64</v>
      </c>
      <c r="C55" s="13">
        <v>34151</v>
      </c>
      <c r="F55" s="8" t="s">
        <v>51</v>
      </c>
      <c r="G55" s="8" t="s">
        <v>67</v>
      </c>
      <c r="H55" s="14">
        <v>-129.80000000000001</v>
      </c>
      <c r="I55" s="8">
        <v>-15.78</v>
      </c>
      <c r="J55" s="10" t="s">
        <v>84</v>
      </c>
    </row>
    <row r="56" spans="1:10" x14ac:dyDescent="0.25">
      <c r="A56" s="8" t="s">
        <v>54</v>
      </c>
      <c r="B56" s="8" t="s">
        <v>64</v>
      </c>
      <c r="C56" s="13">
        <v>34274</v>
      </c>
      <c r="F56" s="8" t="s">
        <v>51</v>
      </c>
      <c r="G56" s="8" t="s">
        <v>67</v>
      </c>
      <c r="H56" s="14">
        <v>-131</v>
      </c>
      <c r="I56" s="15">
        <v>-16.66</v>
      </c>
      <c r="J56" s="10" t="s">
        <v>84</v>
      </c>
    </row>
    <row r="57" spans="1:10" x14ac:dyDescent="0.25">
      <c r="A57" s="8" t="s">
        <v>55</v>
      </c>
      <c r="B57" s="8" t="s">
        <v>64</v>
      </c>
    </row>
    <row r="58" spans="1:10" x14ac:dyDescent="0.25">
      <c r="A58" s="8" t="s">
        <v>56</v>
      </c>
      <c r="B58" s="8" t="s">
        <v>64</v>
      </c>
      <c r="C58" s="8" t="s">
        <v>50</v>
      </c>
      <c r="F58" s="8" t="s">
        <v>11</v>
      </c>
      <c r="G58" s="8" t="s">
        <v>72</v>
      </c>
      <c r="H58" s="8">
        <v>-60</v>
      </c>
      <c r="I58" s="8">
        <v>-6.8</v>
      </c>
      <c r="J58" s="10" t="s">
        <v>83</v>
      </c>
    </row>
    <row r="59" spans="1:10" x14ac:dyDescent="0.25">
      <c r="A59" s="8" t="s">
        <v>16</v>
      </c>
      <c r="B59" s="8" t="s">
        <v>39</v>
      </c>
      <c r="C59" s="1">
        <v>41988</v>
      </c>
      <c r="D59" s="8">
        <v>42.267982482900003</v>
      </c>
      <c r="E59" s="8">
        <v>118.949821472</v>
      </c>
      <c r="F59" s="8" t="s">
        <v>11</v>
      </c>
      <c r="G59" s="8" t="s">
        <v>50</v>
      </c>
      <c r="H59" s="8">
        <v>-74.629014122699999</v>
      </c>
      <c r="I59" s="8">
        <v>-9.7419766844000009</v>
      </c>
      <c r="J59" s="8" t="s">
        <v>85</v>
      </c>
    </row>
    <row r="60" spans="1:10" x14ac:dyDescent="0.25">
      <c r="A60" s="8" t="s">
        <v>16</v>
      </c>
      <c r="B60" s="8" t="s">
        <v>39</v>
      </c>
      <c r="C60" s="1">
        <v>42019</v>
      </c>
      <c r="D60" s="8">
        <v>42.267982482900003</v>
      </c>
      <c r="E60" s="8">
        <v>118.949821472</v>
      </c>
      <c r="F60" s="8" t="s">
        <v>11</v>
      </c>
      <c r="G60" s="8" t="s">
        <v>50</v>
      </c>
      <c r="H60" s="8">
        <v>-77.512652915700002</v>
      </c>
      <c r="I60" s="8">
        <v>-10.0060466012</v>
      </c>
      <c r="J60" s="8" t="s">
        <v>85</v>
      </c>
    </row>
    <row r="61" spans="1:10" x14ac:dyDescent="0.25">
      <c r="A61" s="8" t="s">
        <v>16</v>
      </c>
      <c r="B61" s="8" t="s">
        <v>39</v>
      </c>
      <c r="C61" s="1">
        <v>42050</v>
      </c>
      <c r="D61" s="8">
        <v>42.267982482900003</v>
      </c>
      <c r="E61" s="8">
        <v>118.949821472</v>
      </c>
      <c r="F61" s="8" t="s">
        <v>11</v>
      </c>
      <c r="G61" s="8" t="s">
        <v>50</v>
      </c>
      <c r="H61" s="8">
        <v>-70.1570655397</v>
      </c>
      <c r="I61" s="8">
        <v>-8.5878833955000005</v>
      </c>
      <c r="J61" s="8" t="s">
        <v>85</v>
      </c>
    </row>
    <row r="62" spans="1:10" x14ac:dyDescent="0.25">
      <c r="A62" s="8" t="s">
        <v>16</v>
      </c>
      <c r="B62" s="8" t="s">
        <v>39</v>
      </c>
      <c r="C62" s="1">
        <v>42078</v>
      </c>
      <c r="D62" s="8">
        <v>42.267982482900003</v>
      </c>
      <c r="E62" s="8">
        <v>118.949821472</v>
      </c>
      <c r="F62" s="8" t="s">
        <v>11</v>
      </c>
      <c r="G62" s="8" t="s">
        <v>50</v>
      </c>
      <c r="H62" s="8">
        <v>-74.285225844999999</v>
      </c>
      <c r="I62" s="8">
        <v>-9.5422204810999993</v>
      </c>
      <c r="J62" s="8" t="s">
        <v>85</v>
      </c>
    </row>
    <row r="63" spans="1:10" x14ac:dyDescent="0.25">
      <c r="A63" s="8" t="s">
        <v>16</v>
      </c>
      <c r="B63" s="8" t="s">
        <v>39</v>
      </c>
      <c r="C63" s="1">
        <v>42109</v>
      </c>
      <c r="D63" s="8">
        <v>42.267982482900003</v>
      </c>
      <c r="E63" s="8">
        <v>118.949821472</v>
      </c>
      <c r="F63" s="8" t="s">
        <v>11</v>
      </c>
      <c r="G63" s="8" t="s">
        <v>50</v>
      </c>
      <c r="H63" s="8">
        <v>-73.579151420299993</v>
      </c>
      <c r="I63" s="8">
        <v>-9.6123705603000005</v>
      </c>
      <c r="J63" s="8" t="s">
        <v>85</v>
      </c>
    </row>
    <row r="64" spans="1:10" x14ac:dyDescent="0.25">
      <c r="A64" s="8" t="s">
        <v>16</v>
      </c>
      <c r="B64" s="8" t="s">
        <v>39</v>
      </c>
      <c r="C64" s="1">
        <v>42139</v>
      </c>
      <c r="D64" s="8">
        <v>42.267982482900003</v>
      </c>
      <c r="E64" s="8">
        <v>118.949821472</v>
      </c>
      <c r="F64" s="8" t="s">
        <v>11</v>
      </c>
      <c r="G64" s="8" t="s">
        <v>50</v>
      </c>
      <c r="H64" s="8">
        <v>-76.231434488100007</v>
      </c>
      <c r="I64" s="8">
        <v>-10.0302988571</v>
      </c>
      <c r="J64" s="8" t="s">
        <v>85</v>
      </c>
    </row>
    <row r="65" spans="1:10" x14ac:dyDescent="0.25">
      <c r="A65" s="8" t="s">
        <v>16</v>
      </c>
      <c r="B65" s="8" t="s">
        <v>39</v>
      </c>
      <c r="C65" s="1">
        <v>42170</v>
      </c>
      <c r="D65" s="8">
        <v>42.267982482900003</v>
      </c>
      <c r="E65" s="8">
        <v>118.949821472</v>
      </c>
      <c r="F65" s="8" t="s">
        <v>11</v>
      </c>
      <c r="G65" s="8" t="s">
        <v>50</v>
      </c>
      <c r="H65" s="8">
        <v>-75.510359077800004</v>
      </c>
      <c r="I65" s="8">
        <v>-9.9571051871999998</v>
      </c>
      <c r="J65" s="8" t="s">
        <v>85</v>
      </c>
    </row>
    <row r="66" spans="1:10" x14ac:dyDescent="0.25">
      <c r="A66" s="8" t="s">
        <v>16</v>
      </c>
      <c r="B66" s="8" t="s">
        <v>39</v>
      </c>
      <c r="C66" s="1">
        <v>42200</v>
      </c>
      <c r="D66" s="8">
        <v>42.267982482900003</v>
      </c>
      <c r="E66" s="8">
        <v>118.949821472</v>
      </c>
      <c r="F66" s="8" t="s">
        <v>11</v>
      </c>
      <c r="G66" s="8" t="s">
        <v>50</v>
      </c>
      <c r="H66" s="8">
        <v>-74.742783799999998</v>
      </c>
      <c r="I66" s="8">
        <v>-10.0564164222</v>
      </c>
      <c r="J66" s="8" t="s">
        <v>85</v>
      </c>
    </row>
    <row r="67" spans="1:10" x14ac:dyDescent="0.25">
      <c r="A67" s="8" t="s">
        <v>16</v>
      </c>
      <c r="B67" s="8" t="s">
        <v>39</v>
      </c>
      <c r="C67" s="1">
        <v>42231</v>
      </c>
      <c r="D67" s="8">
        <v>42.267982482900003</v>
      </c>
      <c r="E67" s="8">
        <v>118.949821472</v>
      </c>
      <c r="F67" s="8" t="s">
        <v>11</v>
      </c>
      <c r="G67" s="8" t="s">
        <v>50</v>
      </c>
      <c r="H67" s="8">
        <v>-75.004978156000007</v>
      </c>
      <c r="I67" s="8">
        <v>-9.6429262960000006</v>
      </c>
      <c r="J67" s="8" t="s">
        <v>85</v>
      </c>
    </row>
    <row r="68" spans="1:10" x14ac:dyDescent="0.25">
      <c r="A68" s="8" t="s">
        <v>16</v>
      </c>
      <c r="B68" s="8" t="s">
        <v>39</v>
      </c>
      <c r="C68" s="1">
        <v>42292</v>
      </c>
      <c r="D68" s="8">
        <v>42.267982482900003</v>
      </c>
      <c r="E68" s="8">
        <v>118.949821472</v>
      </c>
      <c r="F68" s="8" t="s">
        <v>11</v>
      </c>
      <c r="G68" s="8" t="s">
        <v>50</v>
      </c>
      <c r="H68" s="8">
        <v>-75.335379402599997</v>
      </c>
      <c r="I68" s="8">
        <v>-9.8043236426</v>
      </c>
      <c r="J68" s="8" t="s">
        <v>85</v>
      </c>
    </row>
    <row r="69" spans="1:10" s="9" customFormat="1" x14ac:dyDescent="0.25">
      <c r="A69" s="8" t="s">
        <v>16</v>
      </c>
      <c r="B69" s="8" t="s">
        <v>39</v>
      </c>
      <c r="C69" s="1" t="s">
        <v>50</v>
      </c>
      <c r="D69" s="8"/>
      <c r="E69" s="8"/>
      <c r="F69" s="8" t="s">
        <v>11</v>
      </c>
      <c r="G69" s="8"/>
      <c r="H69" s="8">
        <v>-81</v>
      </c>
      <c r="I69" s="8">
        <v>-10.5</v>
      </c>
      <c r="J69" s="8" t="s">
        <v>87</v>
      </c>
    </row>
    <row r="70" spans="1:10" x14ac:dyDescent="0.25">
      <c r="A70" s="8" t="s">
        <v>14</v>
      </c>
      <c r="B70" s="8" t="s">
        <v>39</v>
      </c>
      <c r="C70" s="1">
        <v>41988</v>
      </c>
      <c r="D70" s="8">
        <v>23.118911743200002</v>
      </c>
      <c r="E70" s="8">
        <v>113.261428833</v>
      </c>
      <c r="F70" s="8" t="s">
        <v>11</v>
      </c>
      <c r="G70" s="8" t="s">
        <v>50</v>
      </c>
      <c r="H70" s="8">
        <v>-36.697863040599998</v>
      </c>
      <c r="I70" s="8">
        <v>-5.7764357364999999</v>
      </c>
      <c r="J70" s="8" t="s">
        <v>85</v>
      </c>
    </row>
    <row r="71" spans="1:10" x14ac:dyDescent="0.25">
      <c r="A71" s="8" t="s">
        <v>14</v>
      </c>
      <c r="B71" s="8" t="s">
        <v>39</v>
      </c>
      <c r="C71" s="1">
        <v>42019</v>
      </c>
      <c r="D71" s="8">
        <v>23.118911743200002</v>
      </c>
      <c r="E71" s="8">
        <v>113.261428833</v>
      </c>
      <c r="F71" s="8" t="s">
        <v>11</v>
      </c>
      <c r="G71" s="8" t="s">
        <v>50</v>
      </c>
      <c r="H71" s="8">
        <v>-38.432464244400002</v>
      </c>
      <c r="I71" s="8">
        <v>-5.9858399749000002</v>
      </c>
      <c r="J71" s="8" t="s">
        <v>85</v>
      </c>
    </row>
    <row r="72" spans="1:10" x14ac:dyDescent="0.25">
      <c r="A72" s="8" t="s">
        <v>14</v>
      </c>
      <c r="B72" s="8" t="s">
        <v>39</v>
      </c>
      <c r="C72" s="1">
        <v>42050</v>
      </c>
      <c r="D72" s="8">
        <v>23.118911743200002</v>
      </c>
      <c r="E72" s="8">
        <v>113.261428833</v>
      </c>
      <c r="F72" s="8" t="s">
        <v>11</v>
      </c>
      <c r="G72" s="8" t="s">
        <v>50</v>
      </c>
      <c r="H72" s="8">
        <v>-43.950465777600002</v>
      </c>
      <c r="I72" s="8">
        <v>-6.7150770848999999</v>
      </c>
      <c r="J72" s="8" t="s">
        <v>85</v>
      </c>
    </row>
    <row r="73" spans="1:10" x14ac:dyDescent="0.25">
      <c r="A73" s="8" t="s">
        <v>14</v>
      </c>
      <c r="B73" s="8" t="s">
        <v>39</v>
      </c>
      <c r="C73" s="1">
        <v>42078</v>
      </c>
      <c r="D73" s="8">
        <v>23.118911743200002</v>
      </c>
      <c r="E73" s="8">
        <v>113.261428833</v>
      </c>
      <c r="F73" s="8" t="s">
        <v>11</v>
      </c>
      <c r="G73" s="8" t="s">
        <v>50</v>
      </c>
      <c r="H73" s="8">
        <v>-37.920061124100002</v>
      </c>
      <c r="I73" s="8">
        <v>-6.1250537979999997</v>
      </c>
      <c r="J73" s="8" t="s">
        <v>85</v>
      </c>
    </row>
    <row r="74" spans="1:10" x14ac:dyDescent="0.25">
      <c r="A74" s="8" t="s">
        <v>14</v>
      </c>
      <c r="B74" s="8" t="s">
        <v>39</v>
      </c>
      <c r="C74" s="1">
        <v>42139</v>
      </c>
      <c r="D74" s="8">
        <v>23.118911743200002</v>
      </c>
      <c r="E74" s="8">
        <v>113.261428833</v>
      </c>
      <c r="F74" s="8" t="s">
        <v>11</v>
      </c>
      <c r="G74" s="8" t="s">
        <v>50</v>
      </c>
      <c r="H74" s="8">
        <v>-26.0224851734</v>
      </c>
      <c r="I74" s="8">
        <v>-4.8567429042999999</v>
      </c>
      <c r="J74" s="8" t="s">
        <v>85</v>
      </c>
    </row>
    <row r="75" spans="1:10" x14ac:dyDescent="0.25">
      <c r="A75" s="8" t="s">
        <v>14</v>
      </c>
      <c r="B75" s="8" t="s">
        <v>39</v>
      </c>
      <c r="C75" s="1">
        <v>42200</v>
      </c>
      <c r="D75" s="8">
        <v>23.118911743200002</v>
      </c>
      <c r="E75" s="8">
        <v>113.261428833</v>
      </c>
      <c r="F75" s="8" t="s">
        <v>11</v>
      </c>
      <c r="G75" s="8" t="s">
        <v>50</v>
      </c>
      <c r="H75" s="8">
        <v>-35.542853438400002</v>
      </c>
      <c r="I75" s="8">
        <v>-5.8608618781999997</v>
      </c>
      <c r="J75" s="8" t="s">
        <v>85</v>
      </c>
    </row>
    <row r="76" spans="1:10" x14ac:dyDescent="0.25">
      <c r="A76" s="8" t="s">
        <v>14</v>
      </c>
      <c r="B76" s="8" t="s">
        <v>39</v>
      </c>
      <c r="C76" s="1">
        <v>42231</v>
      </c>
      <c r="D76" s="8">
        <v>23.118911743200002</v>
      </c>
      <c r="E76" s="8">
        <v>113.261428833</v>
      </c>
      <c r="F76" s="8" t="s">
        <v>11</v>
      </c>
      <c r="G76" s="8" t="s">
        <v>50</v>
      </c>
      <c r="H76" s="8">
        <v>-45.6943138516</v>
      </c>
      <c r="I76" s="8">
        <v>-6.9048583473000003</v>
      </c>
      <c r="J76" s="8" t="s">
        <v>85</v>
      </c>
    </row>
    <row r="77" spans="1:10" x14ac:dyDescent="0.25">
      <c r="A77" s="8" t="s">
        <v>14</v>
      </c>
      <c r="B77" s="8" t="s">
        <v>39</v>
      </c>
      <c r="C77" s="1">
        <v>42262</v>
      </c>
      <c r="D77" s="8">
        <v>23.118911743200002</v>
      </c>
      <c r="E77" s="8">
        <v>113.261428833</v>
      </c>
      <c r="F77" s="8" t="s">
        <v>11</v>
      </c>
      <c r="G77" s="8" t="s">
        <v>50</v>
      </c>
      <c r="H77" s="8">
        <v>-41.336028269000003</v>
      </c>
      <c r="I77" s="8">
        <v>-6.3261763039999996</v>
      </c>
      <c r="J77" s="8" t="s">
        <v>85</v>
      </c>
    </row>
    <row r="78" spans="1:10" x14ac:dyDescent="0.25">
      <c r="A78" s="8" t="s">
        <v>14</v>
      </c>
      <c r="B78" s="8" t="s">
        <v>39</v>
      </c>
      <c r="C78" s="1">
        <v>42292</v>
      </c>
      <c r="D78" s="8">
        <v>23.118911743200002</v>
      </c>
      <c r="E78" s="8">
        <v>113.261428833</v>
      </c>
      <c r="F78" s="8" t="s">
        <v>11</v>
      </c>
      <c r="G78" s="8" t="s">
        <v>50</v>
      </c>
      <c r="H78" s="8">
        <v>-44.164999658900001</v>
      </c>
      <c r="I78" s="8">
        <v>-6.7398874265000002</v>
      </c>
      <c r="J78" s="8" t="s">
        <v>85</v>
      </c>
    </row>
    <row r="79" spans="1:10" x14ac:dyDescent="0.25">
      <c r="A79" s="8" t="s">
        <v>17</v>
      </c>
      <c r="B79" s="8" t="s">
        <v>39</v>
      </c>
      <c r="C79" s="1">
        <v>41919</v>
      </c>
      <c r="D79" s="8">
        <v>34.36</v>
      </c>
      <c r="E79" s="8">
        <v>119.76</v>
      </c>
      <c r="F79" s="8" t="s">
        <v>11</v>
      </c>
      <c r="G79" s="8" t="s">
        <v>50</v>
      </c>
      <c r="H79" s="8">
        <v>-32.793066000000003</v>
      </c>
      <c r="I79" s="8">
        <v>-4.1643270000000001</v>
      </c>
      <c r="J79" s="8" t="s">
        <v>85</v>
      </c>
    </row>
    <row r="80" spans="1:10" x14ac:dyDescent="0.25">
      <c r="A80" s="8" t="s">
        <v>17</v>
      </c>
      <c r="B80" s="8" t="s">
        <v>39</v>
      </c>
      <c r="C80" s="1">
        <v>41950</v>
      </c>
      <c r="D80" s="8">
        <v>34.36</v>
      </c>
      <c r="E80" s="8">
        <v>119.76</v>
      </c>
      <c r="F80" s="8" t="s">
        <v>11</v>
      </c>
      <c r="G80" s="8" t="s">
        <v>50</v>
      </c>
      <c r="H80" s="8">
        <v>-32.972858000000002</v>
      </c>
      <c r="I80" s="8">
        <v>-4.2219069999999999</v>
      </c>
      <c r="J80" s="8" t="s">
        <v>85</v>
      </c>
    </row>
    <row r="81" spans="1:10" x14ac:dyDescent="0.25">
      <c r="A81" s="8" t="s">
        <v>17</v>
      </c>
      <c r="B81" s="8" t="s">
        <v>39</v>
      </c>
      <c r="C81" s="1">
        <v>41980</v>
      </c>
      <c r="D81" s="8">
        <v>34.36</v>
      </c>
      <c r="E81" s="8">
        <v>119.76</v>
      </c>
      <c r="F81" s="8" t="s">
        <v>11</v>
      </c>
      <c r="G81" s="8" t="s">
        <v>50</v>
      </c>
      <c r="H81" s="8">
        <v>-30.193546000000001</v>
      </c>
      <c r="I81" s="8">
        <v>-3.8812039999999999</v>
      </c>
      <c r="J81" s="8" t="s">
        <v>85</v>
      </c>
    </row>
    <row r="82" spans="1:10" x14ac:dyDescent="0.25">
      <c r="A82" s="8" t="s">
        <v>17</v>
      </c>
      <c r="B82" s="8" t="s">
        <v>39</v>
      </c>
      <c r="C82" s="1">
        <v>42011</v>
      </c>
      <c r="D82" s="8">
        <v>34.36</v>
      </c>
      <c r="E82" s="8">
        <v>119.76</v>
      </c>
      <c r="F82" s="8" t="s">
        <v>11</v>
      </c>
      <c r="G82" s="8" t="s">
        <v>50</v>
      </c>
      <c r="H82" s="8">
        <v>-35.860472000000001</v>
      </c>
      <c r="I82" s="8">
        <v>-4.9035260000000003</v>
      </c>
      <c r="J82" s="8" t="s">
        <v>85</v>
      </c>
    </row>
    <row r="83" spans="1:10" x14ac:dyDescent="0.25">
      <c r="A83" s="8" t="s">
        <v>17</v>
      </c>
      <c r="B83" s="8" t="s">
        <v>39</v>
      </c>
      <c r="C83" s="1">
        <v>42047</v>
      </c>
      <c r="D83" s="8">
        <v>34.36</v>
      </c>
      <c r="E83" s="8">
        <v>119.76</v>
      </c>
      <c r="F83" s="8" t="s">
        <v>11</v>
      </c>
      <c r="G83" s="8" t="s">
        <v>50</v>
      </c>
      <c r="H83" s="8">
        <v>-36.452801999999998</v>
      </c>
      <c r="I83" s="8">
        <v>-4.8664569999999996</v>
      </c>
      <c r="J83" s="8" t="s">
        <v>85</v>
      </c>
    </row>
    <row r="84" spans="1:10" x14ac:dyDescent="0.25">
      <c r="A84" s="8" t="s">
        <v>17</v>
      </c>
      <c r="B84" s="8" t="s">
        <v>39</v>
      </c>
      <c r="C84" s="1">
        <v>42070</v>
      </c>
      <c r="D84" s="8">
        <v>34.36</v>
      </c>
      <c r="E84" s="8">
        <v>119.76</v>
      </c>
      <c r="F84" s="8" t="s">
        <v>11</v>
      </c>
      <c r="G84" s="8" t="s">
        <v>50</v>
      </c>
      <c r="H84" s="8">
        <v>-33.401994999999999</v>
      </c>
      <c r="I84" s="8">
        <v>-4.4299549999999996</v>
      </c>
      <c r="J84" s="8" t="s">
        <v>85</v>
      </c>
    </row>
    <row r="85" spans="1:10" x14ac:dyDescent="0.25">
      <c r="A85" s="8" t="s">
        <v>17</v>
      </c>
      <c r="B85" s="8" t="s">
        <v>39</v>
      </c>
      <c r="C85" s="1">
        <v>42101</v>
      </c>
      <c r="D85" s="8">
        <v>34.36</v>
      </c>
      <c r="E85" s="8">
        <v>119.76</v>
      </c>
      <c r="F85" s="8" t="s">
        <v>11</v>
      </c>
      <c r="G85" s="8" t="s">
        <v>50</v>
      </c>
      <c r="H85" s="8">
        <v>-32.598382000000001</v>
      </c>
      <c r="I85" s="8">
        <v>-4.4534399999999996</v>
      </c>
      <c r="J85" s="8" t="s">
        <v>85</v>
      </c>
    </row>
    <row r="86" spans="1:10" x14ac:dyDescent="0.25">
      <c r="A86" s="8" t="s">
        <v>17</v>
      </c>
      <c r="B86" s="8" t="s">
        <v>39</v>
      </c>
      <c r="C86" s="1">
        <v>42131</v>
      </c>
      <c r="D86" s="8">
        <v>34.36</v>
      </c>
      <c r="E86" s="8">
        <v>119.76</v>
      </c>
      <c r="F86" s="8" t="s">
        <v>11</v>
      </c>
      <c r="G86" s="8" t="s">
        <v>50</v>
      </c>
      <c r="H86" s="8">
        <v>-29.018948999999999</v>
      </c>
      <c r="I86" s="8">
        <v>-3.7742659999999999</v>
      </c>
      <c r="J86" s="8" t="s">
        <v>85</v>
      </c>
    </row>
    <row r="87" spans="1:10" x14ac:dyDescent="0.25">
      <c r="A87" s="8" t="s">
        <v>17</v>
      </c>
      <c r="B87" s="8" t="s">
        <v>39</v>
      </c>
      <c r="C87" s="1">
        <v>42163</v>
      </c>
      <c r="D87" s="8">
        <v>34.36</v>
      </c>
      <c r="E87" s="8">
        <v>119.76</v>
      </c>
      <c r="F87" s="8" t="s">
        <v>11</v>
      </c>
      <c r="G87" s="8" t="s">
        <v>50</v>
      </c>
      <c r="H87" s="8">
        <v>-27.073468999999999</v>
      </c>
      <c r="I87" s="8">
        <v>-3.567701</v>
      </c>
      <c r="J87" s="8" t="s">
        <v>85</v>
      </c>
    </row>
    <row r="88" spans="1:10" x14ac:dyDescent="0.25">
      <c r="A88" s="8" t="s">
        <v>17</v>
      </c>
      <c r="B88" s="8" t="s">
        <v>39</v>
      </c>
      <c r="C88" s="1">
        <v>42192</v>
      </c>
      <c r="D88" s="8">
        <v>34.36</v>
      </c>
      <c r="E88" s="8">
        <v>119.76</v>
      </c>
      <c r="F88" s="8" t="s">
        <v>11</v>
      </c>
      <c r="G88" s="8" t="s">
        <v>50</v>
      </c>
      <c r="H88" s="8">
        <v>-38.484929000000001</v>
      </c>
      <c r="I88" s="8">
        <v>-4.9654530000000001</v>
      </c>
      <c r="J88" s="8" t="s">
        <v>85</v>
      </c>
    </row>
    <row r="89" spans="1:10" x14ac:dyDescent="0.25">
      <c r="A89" s="8" t="s">
        <v>17</v>
      </c>
      <c r="B89" s="8" t="s">
        <v>39</v>
      </c>
      <c r="C89" s="1">
        <v>42223</v>
      </c>
      <c r="D89" s="8">
        <v>34.36</v>
      </c>
      <c r="E89" s="8">
        <v>119.76</v>
      </c>
      <c r="F89" s="8" t="s">
        <v>11</v>
      </c>
      <c r="G89" s="8" t="s">
        <v>50</v>
      </c>
      <c r="H89" s="8">
        <v>-39.091571999999999</v>
      </c>
      <c r="I89" s="8">
        <v>-4.8631840000000004</v>
      </c>
      <c r="J89" s="8" t="s">
        <v>85</v>
      </c>
    </row>
    <row r="90" spans="1:10" x14ac:dyDescent="0.25">
      <c r="A90" s="8" t="s">
        <v>17</v>
      </c>
      <c r="B90" s="8" t="s">
        <v>39</v>
      </c>
      <c r="C90" s="1">
        <v>42254</v>
      </c>
      <c r="D90" s="8">
        <v>34.36</v>
      </c>
      <c r="E90" s="8">
        <v>119.76</v>
      </c>
      <c r="F90" s="8" t="s">
        <v>11</v>
      </c>
      <c r="G90" s="8" t="s">
        <v>50</v>
      </c>
      <c r="H90" s="8">
        <v>-39.364702000000001</v>
      </c>
      <c r="I90" s="8">
        <v>-5.1791939999999999</v>
      </c>
      <c r="J90" s="8" t="s">
        <v>85</v>
      </c>
    </row>
    <row r="91" spans="1:10" x14ac:dyDescent="0.25">
      <c r="A91" s="8" t="s">
        <v>20</v>
      </c>
      <c r="B91" s="8" t="s">
        <v>39</v>
      </c>
      <c r="C91" s="3">
        <v>41912</v>
      </c>
      <c r="D91" s="8">
        <v>37.19</v>
      </c>
      <c r="E91" s="8">
        <v>116.87</v>
      </c>
      <c r="F91" s="8" t="s">
        <v>11</v>
      </c>
      <c r="G91" s="8" t="s">
        <v>50</v>
      </c>
      <c r="H91" s="20">
        <v>-55.43</v>
      </c>
      <c r="I91" s="20">
        <v>-6.62</v>
      </c>
      <c r="J91" s="8" t="s">
        <v>89</v>
      </c>
    </row>
    <row r="92" spans="1:10" x14ac:dyDescent="0.25">
      <c r="A92" s="8" t="s">
        <v>20</v>
      </c>
      <c r="B92" s="8" t="s">
        <v>39</v>
      </c>
      <c r="C92" s="3">
        <v>41942</v>
      </c>
      <c r="D92" s="8">
        <v>37.19</v>
      </c>
      <c r="E92" s="8">
        <v>116.87</v>
      </c>
      <c r="F92" s="8" t="s">
        <v>11</v>
      </c>
      <c r="G92" s="8" t="s">
        <v>50</v>
      </c>
      <c r="H92" s="20">
        <v>-50.26</v>
      </c>
      <c r="I92" s="20">
        <v>-6.31</v>
      </c>
      <c r="J92" s="8" t="s">
        <v>89</v>
      </c>
    </row>
    <row r="93" spans="1:10" x14ac:dyDescent="0.25">
      <c r="A93" s="8" t="s">
        <v>20</v>
      </c>
      <c r="B93" s="8" t="s">
        <v>39</v>
      </c>
      <c r="C93" s="3">
        <v>41973</v>
      </c>
      <c r="D93" s="8">
        <v>37.19</v>
      </c>
      <c r="E93" s="8">
        <v>116.87</v>
      </c>
      <c r="F93" s="8" t="s">
        <v>11</v>
      </c>
      <c r="G93" s="8" t="s">
        <v>50</v>
      </c>
      <c r="H93" s="20">
        <v>-55.5</v>
      </c>
      <c r="I93" s="20">
        <v>-6.66</v>
      </c>
      <c r="J93" s="8" t="s">
        <v>89</v>
      </c>
    </row>
    <row r="94" spans="1:10" x14ac:dyDescent="0.25">
      <c r="A94" s="8" t="s">
        <v>20</v>
      </c>
      <c r="B94" s="8" t="s">
        <v>39</v>
      </c>
      <c r="C94" s="3">
        <v>42003</v>
      </c>
      <c r="D94" s="8">
        <v>37.19</v>
      </c>
      <c r="E94" s="8">
        <v>116.87</v>
      </c>
      <c r="F94" s="8" t="s">
        <v>11</v>
      </c>
      <c r="G94" s="8" t="s">
        <v>50</v>
      </c>
      <c r="H94" s="20">
        <v>-49.87</v>
      </c>
      <c r="I94" s="20">
        <v>-6.94</v>
      </c>
      <c r="J94" s="8" t="s">
        <v>89</v>
      </c>
    </row>
    <row r="95" spans="1:10" x14ac:dyDescent="0.25">
      <c r="A95" s="8" t="s">
        <v>20</v>
      </c>
      <c r="B95" s="8" t="s">
        <v>39</v>
      </c>
      <c r="C95" s="3">
        <v>42034</v>
      </c>
      <c r="D95" s="8">
        <v>37.19</v>
      </c>
      <c r="E95" s="8">
        <v>116.87</v>
      </c>
      <c r="F95" s="8" t="s">
        <v>11</v>
      </c>
      <c r="G95" s="8" t="s">
        <v>50</v>
      </c>
      <c r="H95" s="20">
        <v>-52.38</v>
      </c>
      <c r="I95" s="20">
        <v>-6.32</v>
      </c>
      <c r="J95" s="8" t="s">
        <v>89</v>
      </c>
    </row>
    <row r="96" spans="1:10" x14ac:dyDescent="0.25">
      <c r="A96" s="8" t="s">
        <v>20</v>
      </c>
      <c r="B96" s="8" t="s">
        <v>39</v>
      </c>
      <c r="C96" s="3">
        <v>42063</v>
      </c>
      <c r="D96" s="8">
        <v>37.19</v>
      </c>
      <c r="E96" s="8">
        <v>116.87</v>
      </c>
      <c r="F96" s="8" t="s">
        <v>11</v>
      </c>
      <c r="G96" s="8" t="s">
        <v>50</v>
      </c>
      <c r="H96" s="20">
        <v>-50.02</v>
      </c>
      <c r="I96" s="20">
        <v>-6.31</v>
      </c>
      <c r="J96" s="8" t="s">
        <v>89</v>
      </c>
    </row>
    <row r="97" spans="1:10" x14ac:dyDescent="0.25">
      <c r="A97" s="8" t="s">
        <v>20</v>
      </c>
      <c r="B97" s="8" t="s">
        <v>39</v>
      </c>
      <c r="C97" s="3">
        <v>42093</v>
      </c>
      <c r="D97" s="8">
        <v>37.19</v>
      </c>
      <c r="E97" s="8">
        <v>116.87</v>
      </c>
      <c r="F97" s="8" t="s">
        <v>11</v>
      </c>
      <c r="G97" s="8" t="s">
        <v>50</v>
      </c>
      <c r="H97" s="20">
        <v>-53.77</v>
      </c>
      <c r="I97" s="20">
        <v>-7.74</v>
      </c>
      <c r="J97" s="8" t="s">
        <v>89</v>
      </c>
    </row>
    <row r="98" spans="1:10" x14ac:dyDescent="0.25">
      <c r="A98" s="8" t="s">
        <v>20</v>
      </c>
      <c r="B98" s="8" t="s">
        <v>39</v>
      </c>
      <c r="C98" s="3">
        <v>42124</v>
      </c>
      <c r="D98" s="8">
        <v>37.19</v>
      </c>
      <c r="E98" s="8">
        <v>116.87</v>
      </c>
      <c r="F98" s="8" t="s">
        <v>11</v>
      </c>
      <c r="G98" s="8" t="s">
        <v>50</v>
      </c>
      <c r="H98" s="20">
        <v>-54.24</v>
      </c>
      <c r="I98" s="20">
        <v>-7.16</v>
      </c>
      <c r="J98" s="8" t="s">
        <v>89</v>
      </c>
    </row>
    <row r="99" spans="1:10" x14ac:dyDescent="0.25">
      <c r="A99" s="8" t="s">
        <v>20</v>
      </c>
      <c r="B99" s="8" t="s">
        <v>39</v>
      </c>
      <c r="C99" s="3">
        <v>42154</v>
      </c>
      <c r="D99" s="8">
        <v>37.19</v>
      </c>
      <c r="E99" s="8">
        <v>116.87</v>
      </c>
      <c r="F99" s="8" t="s">
        <v>11</v>
      </c>
      <c r="G99" s="8" t="s">
        <v>50</v>
      </c>
      <c r="H99" s="20">
        <v>-55.2</v>
      </c>
      <c r="I99" s="20">
        <v>-7.17</v>
      </c>
      <c r="J99" s="8" t="s">
        <v>89</v>
      </c>
    </row>
    <row r="100" spans="1:10" x14ac:dyDescent="0.25">
      <c r="A100" s="8" t="s">
        <v>20</v>
      </c>
      <c r="B100" s="8" t="s">
        <v>39</v>
      </c>
      <c r="C100" s="3">
        <v>42185</v>
      </c>
      <c r="D100" s="8">
        <v>37.19</v>
      </c>
      <c r="E100" s="8">
        <v>116.87</v>
      </c>
      <c r="F100" s="8" t="s">
        <v>11</v>
      </c>
      <c r="G100" s="8" t="s">
        <v>50</v>
      </c>
      <c r="H100" s="20">
        <v>-51.15</v>
      </c>
      <c r="I100" s="20">
        <v>-7.39</v>
      </c>
      <c r="J100" s="8" t="s">
        <v>89</v>
      </c>
    </row>
    <row r="101" spans="1:10" x14ac:dyDescent="0.25">
      <c r="A101" s="8" t="s">
        <v>20</v>
      </c>
      <c r="B101" s="8" t="s">
        <v>39</v>
      </c>
      <c r="C101" s="3">
        <v>42215</v>
      </c>
      <c r="D101" s="8">
        <v>37.19</v>
      </c>
      <c r="E101" s="8">
        <v>116.87</v>
      </c>
      <c r="F101" s="8" t="s">
        <v>11</v>
      </c>
      <c r="G101" s="8" t="s">
        <v>50</v>
      </c>
      <c r="H101" s="20">
        <v>-50.46</v>
      </c>
      <c r="I101" s="20">
        <v>-6.46</v>
      </c>
      <c r="J101" s="8" t="s">
        <v>89</v>
      </c>
    </row>
    <row r="102" spans="1:10" x14ac:dyDescent="0.25">
      <c r="A102" s="8" t="s">
        <v>20</v>
      </c>
      <c r="B102" s="8" t="s">
        <v>39</v>
      </c>
      <c r="C102" s="3">
        <v>42246</v>
      </c>
      <c r="D102" s="8">
        <v>37.19</v>
      </c>
      <c r="E102" s="8">
        <v>116.87</v>
      </c>
      <c r="F102" s="8" t="s">
        <v>11</v>
      </c>
      <c r="G102" s="8" t="s">
        <v>50</v>
      </c>
      <c r="H102" s="20">
        <v>-49.53</v>
      </c>
      <c r="I102" s="20">
        <v>-6.33</v>
      </c>
      <c r="J102" s="8" t="s">
        <v>89</v>
      </c>
    </row>
    <row r="103" spans="1:10" x14ac:dyDescent="0.25">
      <c r="A103" s="8" t="s">
        <v>18</v>
      </c>
      <c r="B103" s="8" t="s">
        <v>39</v>
      </c>
      <c r="C103" s="1">
        <v>41940</v>
      </c>
      <c r="D103" s="8">
        <v>32.21</v>
      </c>
      <c r="E103" s="8">
        <v>118.72</v>
      </c>
      <c r="F103" s="8" t="s">
        <v>11</v>
      </c>
      <c r="G103" s="8" t="s">
        <v>50</v>
      </c>
      <c r="H103" s="8">
        <v>-59.327531</v>
      </c>
      <c r="I103" s="8">
        <v>-8.6136320000000008</v>
      </c>
      <c r="J103" s="8" t="s">
        <v>85</v>
      </c>
    </row>
    <row r="104" spans="1:10" x14ac:dyDescent="0.25">
      <c r="A104" s="8" t="s">
        <v>18</v>
      </c>
      <c r="B104" s="8" t="s">
        <v>39</v>
      </c>
      <c r="C104" s="1">
        <v>41943</v>
      </c>
      <c r="D104" s="8">
        <v>31.96</v>
      </c>
      <c r="E104" s="8">
        <v>118.75</v>
      </c>
      <c r="F104" s="8" t="s">
        <v>11</v>
      </c>
      <c r="G104" s="8" t="s">
        <v>50</v>
      </c>
      <c r="H104" s="8">
        <v>-66.991175999999996</v>
      </c>
      <c r="I104" s="8">
        <v>-9.5759679999999996</v>
      </c>
      <c r="J104" s="8" t="s">
        <v>85</v>
      </c>
    </row>
    <row r="105" spans="1:10" x14ac:dyDescent="0.25">
      <c r="A105" s="8" t="s">
        <v>18</v>
      </c>
      <c r="B105" s="8" t="s">
        <v>39</v>
      </c>
      <c r="C105" s="1">
        <v>41971</v>
      </c>
      <c r="D105" s="8">
        <v>31.96</v>
      </c>
      <c r="E105" s="8">
        <v>118.75</v>
      </c>
      <c r="F105" s="8" t="s">
        <v>11</v>
      </c>
      <c r="G105" s="8" t="s">
        <v>50</v>
      </c>
      <c r="H105" s="8">
        <v>-62.112412999999997</v>
      </c>
      <c r="I105" s="8">
        <v>-9.6406299999999998</v>
      </c>
      <c r="J105" s="8" t="s">
        <v>85</v>
      </c>
    </row>
    <row r="106" spans="1:10" s="2" customFormat="1" x14ac:dyDescent="0.25">
      <c r="A106" s="8" t="s">
        <v>18</v>
      </c>
      <c r="B106" s="8" t="s">
        <v>39</v>
      </c>
      <c r="C106" s="1">
        <v>41971</v>
      </c>
      <c r="D106" s="8">
        <v>32.21</v>
      </c>
      <c r="E106" s="8">
        <v>118.72</v>
      </c>
      <c r="F106" s="8" t="s">
        <v>11</v>
      </c>
      <c r="G106" s="8" t="s">
        <v>50</v>
      </c>
      <c r="H106" s="8">
        <v>-54.703994000000002</v>
      </c>
      <c r="I106" s="8">
        <v>-7.902209</v>
      </c>
      <c r="J106" s="8" t="s">
        <v>85</v>
      </c>
    </row>
    <row r="107" spans="1:10" s="2" customFormat="1" x14ac:dyDescent="0.25">
      <c r="A107" s="8" t="s">
        <v>18</v>
      </c>
      <c r="B107" s="8" t="s">
        <v>39</v>
      </c>
      <c r="C107" s="1">
        <v>42002</v>
      </c>
      <c r="D107" s="8">
        <v>32.21</v>
      </c>
      <c r="E107" s="8">
        <v>118.72</v>
      </c>
      <c r="F107" s="8" t="s">
        <v>11</v>
      </c>
      <c r="G107" s="8" t="s">
        <v>50</v>
      </c>
      <c r="H107" s="8">
        <v>-56.808374999999998</v>
      </c>
      <c r="I107" s="8">
        <v>-8.2890490000000003</v>
      </c>
      <c r="J107" s="8" t="s">
        <v>85</v>
      </c>
    </row>
    <row r="108" spans="1:10" s="2" customFormat="1" x14ac:dyDescent="0.25">
      <c r="A108" s="8" t="s">
        <v>18</v>
      </c>
      <c r="B108" s="8" t="s">
        <v>39</v>
      </c>
      <c r="C108" s="1">
        <v>42003</v>
      </c>
      <c r="D108" s="8">
        <v>31.96</v>
      </c>
      <c r="E108" s="8">
        <v>118.75</v>
      </c>
      <c r="F108" s="8" t="s">
        <v>11</v>
      </c>
      <c r="G108" s="8" t="s">
        <v>50</v>
      </c>
      <c r="H108" s="8">
        <v>-66.562353000000002</v>
      </c>
      <c r="I108" s="8">
        <v>-9.5712259999999993</v>
      </c>
      <c r="J108" s="8" t="s">
        <v>85</v>
      </c>
    </row>
    <row r="109" spans="1:10" x14ac:dyDescent="0.25">
      <c r="A109" s="8" t="s">
        <v>18</v>
      </c>
      <c r="B109" s="8" t="s">
        <v>39</v>
      </c>
      <c r="C109" s="1">
        <v>42034</v>
      </c>
      <c r="D109" s="8">
        <v>32.21</v>
      </c>
      <c r="E109" s="8">
        <v>118.72</v>
      </c>
      <c r="F109" s="8" t="s">
        <v>11</v>
      </c>
      <c r="G109" s="8" t="s">
        <v>50</v>
      </c>
      <c r="H109" s="8">
        <v>-55.152816000000001</v>
      </c>
      <c r="I109" s="8">
        <v>-7.7817819999999998</v>
      </c>
      <c r="J109" s="8" t="s">
        <v>85</v>
      </c>
    </row>
    <row r="110" spans="1:10" x14ac:dyDescent="0.25">
      <c r="A110" s="8" t="s">
        <v>18</v>
      </c>
      <c r="B110" s="8" t="s">
        <v>39</v>
      </c>
      <c r="C110" s="1">
        <v>42035</v>
      </c>
      <c r="D110" s="8">
        <v>31.96</v>
      </c>
      <c r="E110" s="8">
        <v>118.75</v>
      </c>
      <c r="F110" s="8" t="s">
        <v>11</v>
      </c>
      <c r="G110" s="8" t="s">
        <v>50</v>
      </c>
      <c r="H110" s="8">
        <v>-55.557009999999998</v>
      </c>
      <c r="I110" s="8">
        <v>-8.1636070000000007</v>
      </c>
      <c r="J110" s="8" t="s">
        <v>85</v>
      </c>
    </row>
    <row r="111" spans="1:10" x14ac:dyDescent="0.25">
      <c r="A111" s="8" t="s">
        <v>18</v>
      </c>
      <c r="B111" s="8" t="s">
        <v>39</v>
      </c>
      <c r="C111" s="1">
        <v>42062</v>
      </c>
      <c r="D111" s="8">
        <v>31.96</v>
      </c>
      <c r="E111" s="8">
        <v>118.75</v>
      </c>
      <c r="F111" s="8" t="s">
        <v>11</v>
      </c>
      <c r="G111" s="8" t="s">
        <v>50</v>
      </c>
      <c r="H111" s="8">
        <v>-54.009740999999998</v>
      </c>
      <c r="I111" s="8">
        <v>-7.6421559999999999</v>
      </c>
      <c r="J111" s="8" t="s">
        <v>85</v>
      </c>
    </row>
    <row r="112" spans="1:10" x14ac:dyDescent="0.25">
      <c r="A112" s="8" t="s">
        <v>18</v>
      </c>
      <c r="B112" s="8" t="s">
        <v>39</v>
      </c>
      <c r="C112" s="1">
        <v>42065</v>
      </c>
      <c r="D112" s="8">
        <v>32.21</v>
      </c>
      <c r="E112" s="8">
        <v>118.72</v>
      </c>
      <c r="F112" s="8" t="s">
        <v>11</v>
      </c>
      <c r="G112" s="8" t="s">
        <v>50</v>
      </c>
      <c r="H112" s="8">
        <v>-44.473399999999998</v>
      </c>
      <c r="I112" s="8">
        <v>-6.8244309999999997</v>
      </c>
      <c r="J112" s="8" t="s">
        <v>85</v>
      </c>
    </row>
    <row r="113" spans="1:10" x14ac:dyDescent="0.25">
      <c r="A113" s="8" t="s">
        <v>18</v>
      </c>
      <c r="B113" s="8" t="s">
        <v>39</v>
      </c>
      <c r="C113" s="1">
        <v>42092</v>
      </c>
      <c r="D113" s="8">
        <v>32.21</v>
      </c>
      <c r="E113" s="8">
        <v>118.72</v>
      </c>
      <c r="F113" s="8" t="s">
        <v>11</v>
      </c>
      <c r="G113" s="8" t="s">
        <v>50</v>
      </c>
      <c r="H113" s="8">
        <v>-41.911993000000002</v>
      </c>
      <c r="I113" s="8">
        <v>-6.6103139999999998</v>
      </c>
      <c r="J113" s="8" t="s">
        <v>85</v>
      </c>
    </row>
    <row r="114" spans="1:10" x14ac:dyDescent="0.25">
      <c r="A114" s="8" t="s">
        <v>18</v>
      </c>
      <c r="B114" s="8" t="s">
        <v>39</v>
      </c>
      <c r="C114" s="1">
        <v>42093</v>
      </c>
      <c r="D114" s="8">
        <v>31.96</v>
      </c>
      <c r="E114" s="8">
        <v>118.75</v>
      </c>
      <c r="F114" s="8" t="s">
        <v>11</v>
      </c>
      <c r="G114" s="8" t="s">
        <v>50</v>
      </c>
      <c r="H114" s="8">
        <v>-52.719501999999999</v>
      </c>
      <c r="I114" s="8">
        <v>-7.7681959999999997</v>
      </c>
      <c r="J114" s="8" t="s">
        <v>85</v>
      </c>
    </row>
    <row r="115" spans="1:10" x14ac:dyDescent="0.25">
      <c r="A115" s="8" t="s">
        <v>18</v>
      </c>
      <c r="B115" s="8" t="s">
        <v>39</v>
      </c>
      <c r="C115" s="1">
        <v>42123</v>
      </c>
      <c r="D115" s="8">
        <v>32.21</v>
      </c>
      <c r="E115" s="8">
        <v>118.72</v>
      </c>
      <c r="F115" s="8" t="s">
        <v>11</v>
      </c>
      <c r="G115" s="8" t="s">
        <v>50</v>
      </c>
      <c r="H115" s="8">
        <v>-39.03734</v>
      </c>
      <c r="I115" s="8">
        <v>-6.4307080000000001</v>
      </c>
      <c r="J115" s="8" t="s">
        <v>85</v>
      </c>
    </row>
    <row r="116" spans="1:10" x14ac:dyDescent="0.25">
      <c r="A116" s="8" t="s">
        <v>18</v>
      </c>
      <c r="B116" s="8" t="s">
        <v>39</v>
      </c>
      <c r="C116" s="1">
        <v>42124</v>
      </c>
      <c r="D116" s="8">
        <v>31.96</v>
      </c>
      <c r="E116" s="8">
        <v>118.75</v>
      </c>
      <c r="F116" s="8" t="s">
        <v>11</v>
      </c>
      <c r="G116" s="8" t="s">
        <v>50</v>
      </c>
      <c r="H116" s="8">
        <v>-40.125141999999997</v>
      </c>
      <c r="I116" s="8">
        <v>-6.461106</v>
      </c>
      <c r="J116" s="8" t="s">
        <v>85</v>
      </c>
    </row>
    <row r="117" spans="1:10" x14ac:dyDescent="0.25">
      <c r="A117" s="8" t="s">
        <v>18</v>
      </c>
      <c r="B117" s="8" t="s">
        <v>39</v>
      </c>
      <c r="C117" s="1">
        <v>42153</v>
      </c>
      <c r="D117" s="8">
        <v>32.21</v>
      </c>
      <c r="E117" s="8">
        <v>118.72</v>
      </c>
      <c r="F117" s="8" t="s">
        <v>11</v>
      </c>
      <c r="G117" s="8" t="s">
        <v>50</v>
      </c>
      <c r="H117" s="8">
        <v>-41.604201000000003</v>
      </c>
      <c r="I117" s="8">
        <v>-6.5628060000000001</v>
      </c>
      <c r="J117" s="8" t="s">
        <v>85</v>
      </c>
    </row>
    <row r="118" spans="1:10" x14ac:dyDescent="0.25">
      <c r="A118" s="8" t="s">
        <v>18</v>
      </c>
      <c r="B118" s="8" t="s">
        <v>39</v>
      </c>
      <c r="C118" s="1">
        <v>42154</v>
      </c>
      <c r="D118" s="8">
        <v>31.96</v>
      </c>
      <c r="E118" s="8">
        <v>118.75</v>
      </c>
      <c r="F118" s="8" t="s">
        <v>11</v>
      </c>
      <c r="G118" s="8" t="s">
        <v>50</v>
      </c>
      <c r="H118" s="8">
        <v>-45.917802000000002</v>
      </c>
      <c r="I118" s="8">
        <v>-7.1759040000000001</v>
      </c>
      <c r="J118" s="8" t="s">
        <v>85</v>
      </c>
    </row>
    <row r="119" spans="1:10" x14ac:dyDescent="0.25">
      <c r="A119" s="8" t="s">
        <v>18</v>
      </c>
      <c r="B119" s="8" t="s">
        <v>39</v>
      </c>
      <c r="C119" s="1">
        <v>42185</v>
      </c>
      <c r="D119" s="8">
        <v>31.96</v>
      </c>
      <c r="E119" s="8">
        <v>118.75</v>
      </c>
      <c r="F119" s="8" t="s">
        <v>11</v>
      </c>
      <c r="G119" s="8" t="s">
        <v>50</v>
      </c>
      <c r="H119" s="8">
        <v>-43.954090999999998</v>
      </c>
      <c r="I119" s="8">
        <v>-7.0826570000000002</v>
      </c>
      <c r="J119" s="8" t="s">
        <v>85</v>
      </c>
    </row>
    <row r="120" spans="1:10" x14ac:dyDescent="0.25">
      <c r="A120" s="8" t="s">
        <v>18</v>
      </c>
      <c r="B120" s="8" t="s">
        <v>39</v>
      </c>
      <c r="C120" s="1">
        <v>42185</v>
      </c>
      <c r="D120" s="8">
        <v>32.21</v>
      </c>
      <c r="E120" s="8">
        <v>118.72</v>
      </c>
      <c r="F120" s="8" t="s">
        <v>11</v>
      </c>
      <c r="G120" s="8" t="s">
        <v>50</v>
      </c>
      <c r="H120" s="8">
        <v>-41.018248</v>
      </c>
      <c r="I120" s="8">
        <v>-6.5234800000000002</v>
      </c>
      <c r="J120" s="8" t="s">
        <v>85</v>
      </c>
    </row>
    <row r="121" spans="1:10" x14ac:dyDescent="0.25">
      <c r="A121" s="8" t="s">
        <v>18</v>
      </c>
      <c r="B121" s="8" t="s">
        <v>39</v>
      </c>
      <c r="C121" s="1">
        <v>42213</v>
      </c>
      <c r="D121" s="8">
        <v>31.96</v>
      </c>
      <c r="E121" s="8">
        <v>118.75</v>
      </c>
      <c r="F121" s="8" t="s">
        <v>11</v>
      </c>
      <c r="G121" s="8" t="s">
        <v>50</v>
      </c>
      <c r="H121" s="8">
        <v>-47.392691999999997</v>
      </c>
      <c r="I121" s="8">
        <v>-7.3689470000000004</v>
      </c>
      <c r="J121" s="8" t="s">
        <v>85</v>
      </c>
    </row>
    <row r="122" spans="1:10" x14ac:dyDescent="0.25">
      <c r="A122" s="8" t="s">
        <v>18</v>
      </c>
      <c r="B122" s="8" t="s">
        <v>39</v>
      </c>
      <c r="C122" s="1">
        <v>42217</v>
      </c>
      <c r="D122" s="8">
        <v>32.21</v>
      </c>
      <c r="E122" s="8">
        <v>118.72</v>
      </c>
      <c r="F122" s="8" t="s">
        <v>11</v>
      </c>
      <c r="G122" s="8" t="s">
        <v>50</v>
      </c>
      <c r="H122" s="8">
        <v>-58.223483000000002</v>
      </c>
      <c r="I122" s="8">
        <v>-8.5711720000000007</v>
      </c>
      <c r="J122" s="8" t="s">
        <v>85</v>
      </c>
    </row>
    <row r="123" spans="1:10" x14ac:dyDescent="0.25">
      <c r="A123" s="8" t="s">
        <v>18</v>
      </c>
      <c r="B123" s="8" t="s">
        <v>39</v>
      </c>
      <c r="C123" s="1">
        <v>42246</v>
      </c>
      <c r="D123" s="8">
        <v>31.96</v>
      </c>
      <c r="E123" s="8">
        <v>118.75</v>
      </c>
      <c r="F123" s="8" t="s">
        <v>11</v>
      </c>
      <c r="G123" s="8" t="s">
        <v>50</v>
      </c>
      <c r="H123" s="8">
        <v>-58.916317999999997</v>
      </c>
      <c r="I123" s="8">
        <v>-8.7288879999999995</v>
      </c>
      <c r="J123" s="8" t="s">
        <v>85</v>
      </c>
    </row>
    <row r="124" spans="1:10" x14ac:dyDescent="0.25">
      <c r="A124" s="8" t="s">
        <v>18</v>
      </c>
      <c r="B124" s="8" t="s">
        <v>39</v>
      </c>
      <c r="C124" s="1">
        <v>42247</v>
      </c>
      <c r="D124" s="8">
        <v>32.21</v>
      </c>
      <c r="E124" s="8">
        <v>118.72</v>
      </c>
      <c r="F124" s="8" t="s">
        <v>11</v>
      </c>
      <c r="G124" s="8" t="s">
        <v>50</v>
      </c>
      <c r="H124" s="8">
        <v>-66.834125</v>
      </c>
      <c r="I124" s="8">
        <v>-9.6232849999999992</v>
      </c>
      <c r="J124" s="8" t="s">
        <v>85</v>
      </c>
    </row>
    <row r="125" spans="1:10" x14ac:dyDescent="0.25">
      <c r="A125" s="8" t="s">
        <v>18</v>
      </c>
      <c r="B125" s="8" t="s">
        <v>39</v>
      </c>
      <c r="C125" s="1">
        <v>42277</v>
      </c>
      <c r="D125" s="8">
        <v>31.96</v>
      </c>
      <c r="E125" s="8">
        <v>118.75</v>
      </c>
      <c r="F125" s="8" t="s">
        <v>11</v>
      </c>
      <c r="G125" s="8" t="s">
        <v>50</v>
      </c>
      <c r="H125" s="8">
        <v>-58.854975000000003</v>
      </c>
      <c r="I125" s="8">
        <v>-8.8608250000000002</v>
      </c>
      <c r="J125" s="8" t="s">
        <v>85</v>
      </c>
    </row>
    <row r="126" spans="1:10" x14ac:dyDescent="0.25">
      <c r="A126" s="8" t="s">
        <v>18</v>
      </c>
      <c r="B126" s="8" t="s">
        <v>39</v>
      </c>
      <c r="C126" s="1">
        <v>42278</v>
      </c>
      <c r="D126" s="8">
        <v>32.21</v>
      </c>
      <c r="E126" s="8">
        <v>118.72</v>
      </c>
      <c r="F126" s="8" t="s">
        <v>11</v>
      </c>
      <c r="G126" s="8" t="s">
        <v>50</v>
      </c>
      <c r="H126" s="8">
        <v>-57.954985000000001</v>
      </c>
      <c r="I126" s="8">
        <v>-8.8780809999999999</v>
      </c>
      <c r="J126" s="8" t="s">
        <v>85</v>
      </c>
    </row>
    <row r="127" spans="1:10" x14ac:dyDescent="0.25">
      <c r="A127" s="8" t="s">
        <v>19</v>
      </c>
      <c r="B127" s="8" t="s">
        <v>39</v>
      </c>
      <c r="C127" s="1">
        <v>41915</v>
      </c>
      <c r="D127" s="8">
        <v>32.01</v>
      </c>
      <c r="E127" s="8">
        <v>120.89</v>
      </c>
      <c r="F127" s="8" t="s">
        <v>11</v>
      </c>
      <c r="G127" s="8" t="s">
        <v>50</v>
      </c>
      <c r="H127" s="8">
        <v>-66.685417999999999</v>
      </c>
      <c r="I127" s="8">
        <v>-9.2996379999999998</v>
      </c>
      <c r="J127" s="8" t="s">
        <v>85</v>
      </c>
    </row>
    <row r="128" spans="1:10" x14ac:dyDescent="0.25">
      <c r="A128" s="8" t="s">
        <v>19</v>
      </c>
      <c r="B128" s="8" t="s">
        <v>39</v>
      </c>
      <c r="C128" s="1">
        <v>41946</v>
      </c>
      <c r="D128" s="8">
        <v>32.01</v>
      </c>
      <c r="E128" s="8">
        <v>120.89</v>
      </c>
      <c r="F128" s="8" t="s">
        <v>11</v>
      </c>
      <c r="G128" s="8" t="s">
        <v>50</v>
      </c>
      <c r="H128" s="8">
        <v>-57.228451999999997</v>
      </c>
      <c r="I128" s="8">
        <v>-8.1519549999999992</v>
      </c>
      <c r="J128" s="8" t="s">
        <v>85</v>
      </c>
    </row>
    <row r="129" spans="1:10" x14ac:dyDescent="0.25">
      <c r="A129" s="8" t="s">
        <v>19</v>
      </c>
      <c r="B129" s="8" t="s">
        <v>39</v>
      </c>
      <c r="C129" s="1">
        <v>41976</v>
      </c>
      <c r="D129" s="8">
        <v>32.01</v>
      </c>
      <c r="E129" s="8">
        <v>120.89</v>
      </c>
      <c r="F129" s="8" t="s">
        <v>11</v>
      </c>
      <c r="G129" s="8" t="s">
        <v>50</v>
      </c>
      <c r="H129" s="8">
        <v>-56.691223000000001</v>
      </c>
      <c r="I129" s="8">
        <v>-8.1266759999999998</v>
      </c>
      <c r="J129" s="8" t="s">
        <v>85</v>
      </c>
    </row>
    <row r="130" spans="1:10" x14ac:dyDescent="0.25">
      <c r="A130" s="8" t="s">
        <v>19</v>
      </c>
      <c r="B130" s="8" t="s">
        <v>39</v>
      </c>
      <c r="C130" s="1">
        <v>41988</v>
      </c>
      <c r="D130" s="8">
        <v>32.0150680542</v>
      </c>
      <c r="E130" s="8">
        <v>120.855567932</v>
      </c>
      <c r="F130" s="8" t="s">
        <v>11</v>
      </c>
      <c r="G130" s="8" t="s">
        <v>50</v>
      </c>
      <c r="H130" s="8">
        <v>-55.417086068499998</v>
      </c>
      <c r="I130" s="8">
        <v>-8.1650849787999995</v>
      </c>
      <c r="J130" s="8" t="s">
        <v>85</v>
      </c>
    </row>
    <row r="131" spans="1:10" x14ac:dyDescent="0.25">
      <c r="A131" s="8" t="s">
        <v>19</v>
      </c>
      <c r="B131" s="8" t="s">
        <v>39</v>
      </c>
      <c r="C131" s="1">
        <v>42007</v>
      </c>
      <c r="D131" s="8">
        <v>32.01</v>
      </c>
      <c r="E131" s="8">
        <v>120.89</v>
      </c>
      <c r="F131" s="8" t="s">
        <v>11</v>
      </c>
      <c r="G131" s="8" t="s">
        <v>50</v>
      </c>
      <c r="H131" s="8">
        <v>-54.279795</v>
      </c>
      <c r="I131" s="8">
        <v>-7.9494210000000001</v>
      </c>
      <c r="J131" s="8" t="s">
        <v>85</v>
      </c>
    </row>
    <row r="132" spans="1:10" x14ac:dyDescent="0.25">
      <c r="A132" s="8" t="s">
        <v>19</v>
      </c>
      <c r="B132" s="8" t="s">
        <v>39</v>
      </c>
      <c r="C132" s="1">
        <v>42019</v>
      </c>
      <c r="D132" s="8">
        <v>32.0150680542</v>
      </c>
      <c r="E132" s="8">
        <v>120.855567932</v>
      </c>
      <c r="F132" s="8" t="s">
        <v>11</v>
      </c>
      <c r="G132" s="8" t="s">
        <v>50</v>
      </c>
      <c r="H132" s="8">
        <v>-56.465184927700001</v>
      </c>
      <c r="I132" s="8">
        <v>-8.1557760652999995</v>
      </c>
      <c r="J132" s="8" t="s">
        <v>85</v>
      </c>
    </row>
    <row r="133" spans="1:10" x14ac:dyDescent="0.25">
      <c r="A133" s="8" t="s">
        <v>19</v>
      </c>
      <c r="B133" s="8" t="s">
        <v>39</v>
      </c>
      <c r="C133" s="1">
        <v>42038</v>
      </c>
      <c r="D133" s="8">
        <v>32.01</v>
      </c>
      <c r="E133" s="8">
        <v>120.89</v>
      </c>
      <c r="F133" s="8" t="s">
        <v>11</v>
      </c>
      <c r="G133" s="8" t="s">
        <v>50</v>
      </c>
      <c r="H133" s="8">
        <v>-56.159433999999997</v>
      </c>
      <c r="I133" s="8">
        <v>-8.3987590000000001</v>
      </c>
      <c r="J133" s="8" t="s">
        <v>85</v>
      </c>
    </row>
    <row r="134" spans="1:10" x14ac:dyDescent="0.25">
      <c r="A134" s="8" t="s">
        <v>19</v>
      </c>
      <c r="B134" s="8" t="s">
        <v>39</v>
      </c>
      <c r="C134" s="1">
        <v>42050</v>
      </c>
      <c r="D134" s="8">
        <v>32.0150680542</v>
      </c>
      <c r="E134" s="8">
        <v>120.855567932</v>
      </c>
      <c r="F134" s="8" t="s">
        <v>11</v>
      </c>
      <c r="G134" s="8" t="s">
        <v>50</v>
      </c>
      <c r="H134" s="8">
        <v>-42.005976937200003</v>
      </c>
      <c r="I134" s="8">
        <v>-6.5180687218999998</v>
      </c>
      <c r="J134" s="8" t="s">
        <v>85</v>
      </c>
    </row>
    <row r="135" spans="1:10" x14ac:dyDescent="0.25">
      <c r="A135" s="8" t="s">
        <v>19</v>
      </c>
      <c r="B135" s="8" t="s">
        <v>39</v>
      </c>
      <c r="C135" s="1">
        <v>42066</v>
      </c>
      <c r="D135" s="8">
        <v>32.01</v>
      </c>
      <c r="E135" s="8">
        <v>120.89</v>
      </c>
      <c r="F135" s="8" t="s">
        <v>11</v>
      </c>
      <c r="G135" s="8" t="s">
        <v>50</v>
      </c>
      <c r="H135" s="8">
        <v>-37.356299999999997</v>
      </c>
      <c r="I135" s="8">
        <v>-5.9626270000000003</v>
      </c>
      <c r="J135" s="8" t="s">
        <v>85</v>
      </c>
    </row>
    <row r="136" spans="1:10" x14ac:dyDescent="0.25">
      <c r="A136" s="8" t="s">
        <v>19</v>
      </c>
      <c r="B136" s="8" t="s">
        <v>39</v>
      </c>
      <c r="C136" s="1">
        <v>42078</v>
      </c>
      <c r="D136" s="8">
        <v>32.0150680542</v>
      </c>
      <c r="E136" s="8">
        <v>120.855567932</v>
      </c>
      <c r="F136" s="8" t="s">
        <v>11</v>
      </c>
      <c r="G136" s="8" t="s">
        <v>50</v>
      </c>
      <c r="H136" s="8">
        <v>-56.785885043999997</v>
      </c>
      <c r="I136" s="8">
        <v>-8.0989045331000007</v>
      </c>
      <c r="J136" s="8" t="s">
        <v>85</v>
      </c>
    </row>
    <row r="137" spans="1:10" x14ac:dyDescent="0.25">
      <c r="A137" s="8" t="s">
        <v>19</v>
      </c>
      <c r="B137" s="8" t="s">
        <v>39</v>
      </c>
      <c r="C137" s="1">
        <v>42097</v>
      </c>
      <c r="D137" s="8">
        <v>32.01</v>
      </c>
      <c r="E137" s="8">
        <v>120.89</v>
      </c>
      <c r="F137" s="8" t="s">
        <v>11</v>
      </c>
      <c r="G137" s="8" t="s">
        <v>50</v>
      </c>
      <c r="H137" s="8">
        <v>-42.615571000000003</v>
      </c>
      <c r="I137" s="8">
        <v>-6.5900819999999998</v>
      </c>
      <c r="J137" s="8" t="s">
        <v>85</v>
      </c>
    </row>
    <row r="138" spans="1:10" x14ac:dyDescent="0.25">
      <c r="A138" s="8" t="s">
        <v>19</v>
      </c>
      <c r="B138" s="8" t="s">
        <v>39</v>
      </c>
      <c r="C138" s="1">
        <v>42109</v>
      </c>
      <c r="D138" s="8">
        <v>32.0150680542</v>
      </c>
      <c r="E138" s="8">
        <v>120.855567932</v>
      </c>
      <c r="F138" s="8" t="s">
        <v>11</v>
      </c>
      <c r="G138" s="8" t="s">
        <v>50</v>
      </c>
      <c r="H138" s="8">
        <v>-40.769982001999999</v>
      </c>
      <c r="I138" s="8">
        <v>-6.6315637282999997</v>
      </c>
      <c r="J138" s="8" t="s">
        <v>85</v>
      </c>
    </row>
    <row r="139" spans="1:10" x14ac:dyDescent="0.25">
      <c r="A139" s="8" t="s">
        <v>19</v>
      </c>
      <c r="B139" s="8" t="s">
        <v>39</v>
      </c>
      <c r="C139" s="1">
        <v>42127</v>
      </c>
      <c r="D139" s="8">
        <v>32.01</v>
      </c>
      <c r="E139" s="8">
        <v>120.89</v>
      </c>
      <c r="F139" s="8" t="s">
        <v>11</v>
      </c>
      <c r="G139" s="8" t="s">
        <v>50</v>
      </c>
      <c r="H139" s="8">
        <v>-53.074460000000002</v>
      </c>
      <c r="I139" s="8">
        <v>-7.8978159999999997</v>
      </c>
      <c r="J139" s="8" t="s">
        <v>85</v>
      </c>
    </row>
    <row r="140" spans="1:10" x14ac:dyDescent="0.25">
      <c r="A140" s="8" t="s">
        <v>19</v>
      </c>
      <c r="B140" s="8" t="s">
        <v>39</v>
      </c>
      <c r="C140" s="1">
        <v>42156</v>
      </c>
      <c r="D140" s="8">
        <v>32.01</v>
      </c>
      <c r="E140" s="8">
        <v>120.89</v>
      </c>
      <c r="F140" s="8" t="s">
        <v>11</v>
      </c>
      <c r="G140" s="8" t="s">
        <v>50</v>
      </c>
      <c r="H140" s="8">
        <v>-41.327340999999997</v>
      </c>
      <c r="I140" s="8">
        <v>-6.7905939999999996</v>
      </c>
      <c r="J140" s="8" t="s">
        <v>85</v>
      </c>
    </row>
    <row r="141" spans="1:10" x14ac:dyDescent="0.25">
      <c r="A141" s="8" t="s">
        <v>19</v>
      </c>
      <c r="B141" s="8" t="s">
        <v>39</v>
      </c>
      <c r="C141" s="1">
        <v>42188</v>
      </c>
      <c r="D141" s="8">
        <v>32.01</v>
      </c>
      <c r="E141" s="8">
        <v>120.89</v>
      </c>
      <c r="F141" s="8" t="s">
        <v>11</v>
      </c>
      <c r="G141" s="8" t="s">
        <v>50</v>
      </c>
      <c r="H141" s="8">
        <v>-40.618687000000001</v>
      </c>
      <c r="I141" s="8">
        <v>-7.1242979999999996</v>
      </c>
      <c r="J141" s="8" t="s">
        <v>85</v>
      </c>
    </row>
    <row r="142" spans="1:10" x14ac:dyDescent="0.25">
      <c r="A142" s="8" t="s">
        <v>19</v>
      </c>
      <c r="B142" s="8" t="s">
        <v>39</v>
      </c>
      <c r="C142" s="1">
        <v>42219</v>
      </c>
      <c r="D142" s="8">
        <v>32.01</v>
      </c>
      <c r="E142" s="8">
        <v>120.89</v>
      </c>
      <c r="F142" s="8" t="s">
        <v>11</v>
      </c>
      <c r="G142" s="8" t="s">
        <v>50</v>
      </c>
      <c r="H142" s="8">
        <v>-46.523580000000003</v>
      </c>
      <c r="I142" s="8">
        <v>-7.0960419999999997</v>
      </c>
      <c r="J142" s="8" t="s">
        <v>85</v>
      </c>
    </row>
    <row r="143" spans="1:10" x14ac:dyDescent="0.25">
      <c r="A143" s="8" t="s">
        <v>19</v>
      </c>
      <c r="B143" s="8" t="s">
        <v>39</v>
      </c>
      <c r="C143" s="1">
        <v>42250</v>
      </c>
      <c r="D143" s="8">
        <v>32.01</v>
      </c>
      <c r="E143" s="8">
        <v>120.89</v>
      </c>
      <c r="F143" s="8" t="s">
        <v>11</v>
      </c>
      <c r="G143" s="8" t="s">
        <v>50</v>
      </c>
      <c r="H143" s="8">
        <v>-54.488689000000001</v>
      </c>
      <c r="I143" s="8">
        <v>-8.152768</v>
      </c>
      <c r="J143" s="8" t="s">
        <v>85</v>
      </c>
    </row>
    <row r="144" spans="1:10" x14ac:dyDescent="0.25">
      <c r="A144" s="8" t="s">
        <v>23</v>
      </c>
      <c r="B144" s="8" t="s">
        <v>39</v>
      </c>
      <c r="C144" s="1">
        <v>38364</v>
      </c>
      <c r="D144" s="8">
        <v>31.222200000000001</v>
      </c>
      <c r="E144" s="8">
        <v>121.4581</v>
      </c>
      <c r="F144" s="8" t="s">
        <v>11</v>
      </c>
      <c r="G144" s="8" t="s">
        <v>50</v>
      </c>
      <c r="H144" s="8">
        <v>-30.6962274284</v>
      </c>
      <c r="I144" s="8">
        <v>-4.0432918517000003</v>
      </c>
      <c r="J144" s="8" t="s">
        <v>85</v>
      </c>
    </row>
    <row r="145" spans="1:10" x14ac:dyDescent="0.25">
      <c r="A145" s="8" t="s">
        <v>23</v>
      </c>
      <c r="B145" s="8" t="s">
        <v>39</v>
      </c>
      <c r="C145" s="1">
        <v>38615</v>
      </c>
      <c r="D145" s="8">
        <v>31.222200000000001</v>
      </c>
      <c r="E145" s="8">
        <v>121.4581</v>
      </c>
      <c r="F145" s="8" t="s">
        <v>11</v>
      </c>
      <c r="G145" s="8" t="s">
        <v>50</v>
      </c>
      <c r="H145" s="8">
        <v>-29.594948298199999</v>
      </c>
      <c r="I145" s="8">
        <v>-3.7545446379</v>
      </c>
      <c r="J145" s="8" t="s">
        <v>85</v>
      </c>
    </row>
    <row r="146" spans="1:10" x14ac:dyDescent="0.25">
      <c r="A146" s="8" t="s">
        <v>23</v>
      </c>
      <c r="B146" s="8" t="s">
        <v>39</v>
      </c>
      <c r="C146" s="1">
        <v>38615</v>
      </c>
      <c r="D146" s="8">
        <v>31.222200000000001</v>
      </c>
      <c r="E146" s="8">
        <v>121.4581</v>
      </c>
      <c r="F146" s="8" t="s">
        <v>11</v>
      </c>
      <c r="G146" s="8" t="s">
        <v>50</v>
      </c>
      <c r="H146" s="8">
        <v>-29.442442376300001</v>
      </c>
      <c r="I146" s="8">
        <v>-3.7387692334999998</v>
      </c>
      <c r="J146" s="8" t="s">
        <v>85</v>
      </c>
    </row>
    <row r="147" spans="1:10" x14ac:dyDescent="0.25">
      <c r="A147" s="8" t="s">
        <v>23</v>
      </c>
      <c r="B147" s="8" t="s">
        <v>39</v>
      </c>
      <c r="C147" s="1">
        <v>41919</v>
      </c>
      <c r="D147" s="8">
        <v>31.22</v>
      </c>
      <c r="E147" s="8">
        <v>121.55</v>
      </c>
      <c r="F147" s="8" t="s">
        <v>11</v>
      </c>
      <c r="G147" s="8" t="s">
        <v>50</v>
      </c>
      <c r="H147" s="8">
        <v>-58.619383999999997</v>
      </c>
      <c r="I147" s="8">
        <v>-8.7419980000000006</v>
      </c>
      <c r="J147" s="8" t="s">
        <v>85</v>
      </c>
    </row>
    <row r="148" spans="1:10" x14ac:dyDescent="0.25">
      <c r="A148" s="8" t="s">
        <v>23</v>
      </c>
      <c r="B148" s="8" t="s">
        <v>39</v>
      </c>
      <c r="C148" s="1">
        <v>41949</v>
      </c>
      <c r="D148" s="8">
        <v>31.3</v>
      </c>
      <c r="E148" s="8">
        <v>121.51</v>
      </c>
      <c r="F148" s="8" t="s">
        <v>11</v>
      </c>
      <c r="G148" s="8" t="s">
        <v>50</v>
      </c>
      <c r="H148" s="8">
        <v>-59.479868000000003</v>
      </c>
      <c r="I148" s="8">
        <v>-9.0815900000000003</v>
      </c>
      <c r="J148" s="8" t="s">
        <v>85</v>
      </c>
    </row>
    <row r="149" spans="1:10" x14ac:dyDescent="0.25">
      <c r="A149" s="8" t="s">
        <v>23</v>
      </c>
      <c r="B149" s="8" t="s">
        <v>39</v>
      </c>
      <c r="C149" s="1">
        <v>41950</v>
      </c>
      <c r="D149" s="8">
        <v>31.22</v>
      </c>
      <c r="E149" s="8">
        <v>121.55</v>
      </c>
      <c r="F149" s="8" t="s">
        <v>11</v>
      </c>
      <c r="G149" s="8" t="s">
        <v>50</v>
      </c>
      <c r="H149" s="8">
        <v>-58.545883000000003</v>
      </c>
      <c r="I149" s="8">
        <v>-8.6248360000000002</v>
      </c>
      <c r="J149" s="8" t="s">
        <v>85</v>
      </c>
    </row>
    <row r="150" spans="1:10" x14ac:dyDescent="0.25">
      <c r="A150" s="8" t="s">
        <v>23</v>
      </c>
      <c r="B150" s="8" t="s">
        <v>39</v>
      </c>
      <c r="C150" s="1">
        <v>41976</v>
      </c>
      <c r="D150" s="8">
        <v>31.3</v>
      </c>
      <c r="E150" s="8">
        <v>121.51</v>
      </c>
      <c r="F150" s="8" t="s">
        <v>11</v>
      </c>
      <c r="G150" s="8" t="s">
        <v>50</v>
      </c>
      <c r="H150" s="8">
        <v>-61.324640000000002</v>
      </c>
      <c r="I150" s="8">
        <v>-8.8424530000000008</v>
      </c>
      <c r="J150" s="8" t="s">
        <v>85</v>
      </c>
    </row>
    <row r="151" spans="1:10" x14ac:dyDescent="0.25">
      <c r="A151" s="8" t="s">
        <v>23</v>
      </c>
      <c r="B151" s="8" t="s">
        <v>39</v>
      </c>
      <c r="C151" s="1">
        <v>41980</v>
      </c>
      <c r="D151" s="8">
        <v>31.22</v>
      </c>
      <c r="E151" s="8">
        <v>121.55</v>
      </c>
      <c r="F151" s="8" t="s">
        <v>11</v>
      </c>
      <c r="G151" s="8" t="s">
        <v>50</v>
      </c>
      <c r="H151" s="8">
        <v>-59.046180999999997</v>
      </c>
      <c r="I151" s="8">
        <v>-8.594042</v>
      </c>
      <c r="J151" s="8" t="s">
        <v>85</v>
      </c>
    </row>
    <row r="152" spans="1:10" x14ac:dyDescent="0.25">
      <c r="A152" s="8" t="s">
        <v>23</v>
      </c>
      <c r="B152" s="8" t="s">
        <v>39</v>
      </c>
      <c r="C152" s="1">
        <v>42011</v>
      </c>
      <c r="D152" s="8">
        <v>31.22</v>
      </c>
      <c r="E152" s="8">
        <v>121.55</v>
      </c>
      <c r="F152" s="8" t="s">
        <v>11</v>
      </c>
      <c r="G152" s="8" t="s">
        <v>50</v>
      </c>
      <c r="H152" s="8">
        <v>-55.740065000000001</v>
      </c>
      <c r="I152" s="8">
        <v>-8.2437489999999993</v>
      </c>
      <c r="J152" s="8" t="s">
        <v>85</v>
      </c>
    </row>
    <row r="153" spans="1:10" x14ac:dyDescent="0.25">
      <c r="A153" s="8" t="s">
        <v>23</v>
      </c>
      <c r="B153" s="8" t="s">
        <v>39</v>
      </c>
      <c r="C153" s="1">
        <v>42011</v>
      </c>
      <c r="D153" s="8">
        <v>31.3</v>
      </c>
      <c r="E153" s="8">
        <v>121.51</v>
      </c>
      <c r="F153" s="8" t="s">
        <v>11</v>
      </c>
      <c r="G153" s="8" t="s">
        <v>50</v>
      </c>
      <c r="H153" s="8">
        <v>-56.716875999999999</v>
      </c>
      <c r="I153" s="8">
        <v>-8.6520080000000004</v>
      </c>
      <c r="J153" s="8" t="s">
        <v>85</v>
      </c>
    </row>
    <row r="154" spans="1:10" x14ac:dyDescent="0.25">
      <c r="A154" s="8" t="s">
        <v>23</v>
      </c>
      <c r="B154" s="8" t="s">
        <v>39</v>
      </c>
      <c r="C154" s="1">
        <v>42040</v>
      </c>
      <c r="D154" s="8">
        <v>31.3</v>
      </c>
      <c r="E154" s="8">
        <v>121.51</v>
      </c>
      <c r="F154" s="8" t="s">
        <v>11</v>
      </c>
      <c r="G154" s="8" t="s">
        <v>50</v>
      </c>
      <c r="H154" s="8">
        <v>-55.420580999999999</v>
      </c>
      <c r="I154" s="8">
        <v>-7.9549570000000003</v>
      </c>
      <c r="J154" s="8" t="s">
        <v>85</v>
      </c>
    </row>
    <row r="155" spans="1:10" x14ac:dyDescent="0.25">
      <c r="A155" s="8" t="s">
        <v>23</v>
      </c>
      <c r="B155" s="8" t="s">
        <v>39</v>
      </c>
      <c r="C155" s="1">
        <v>42042</v>
      </c>
      <c r="D155" s="8">
        <v>31.22</v>
      </c>
      <c r="E155" s="8">
        <v>121.55</v>
      </c>
      <c r="F155" s="8" t="s">
        <v>11</v>
      </c>
      <c r="G155" s="8" t="s">
        <v>50</v>
      </c>
      <c r="H155" s="8">
        <v>-54.569315000000003</v>
      </c>
      <c r="I155" s="8">
        <v>-7.9427000000000003</v>
      </c>
      <c r="J155" s="8" t="s">
        <v>85</v>
      </c>
    </row>
    <row r="156" spans="1:10" x14ac:dyDescent="0.25">
      <c r="A156" s="8" t="s">
        <v>23</v>
      </c>
      <c r="B156" s="8" t="s">
        <v>39</v>
      </c>
      <c r="C156" s="1">
        <v>42072</v>
      </c>
      <c r="D156" s="8">
        <v>31.3</v>
      </c>
      <c r="E156" s="8">
        <v>121.51</v>
      </c>
      <c r="F156" s="8" t="s">
        <v>11</v>
      </c>
      <c r="G156" s="8" t="s">
        <v>50</v>
      </c>
      <c r="H156" s="8">
        <v>-54.777253999999999</v>
      </c>
      <c r="I156" s="8">
        <v>-7.7842760000000002</v>
      </c>
      <c r="J156" s="8" t="s">
        <v>85</v>
      </c>
    </row>
    <row r="157" spans="1:10" x14ac:dyDescent="0.25">
      <c r="A157" s="8" t="s">
        <v>23</v>
      </c>
      <c r="B157" s="8" t="s">
        <v>39</v>
      </c>
      <c r="C157" s="1">
        <v>42073</v>
      </c>
      <c r="D157" s="8">
        <v>31.22</v>
      </c>
      <c r="E157" s="8">
        <v>121.55</v>
      </c>
      <c r="F157" s="8" t="s">
        <v>11</v>
      </c>
      <c r="G157" s="8" t="s">
        <v>50</v>
      </c>
      <c r="H157" s="8">
        <v>-54.097479999999997</v>
      </c>
      <c r="I157" s="8">
        <v>-7.9933899999999998</v>
      </c>
      <c r="J157" s="8" t="s">
        <v>85</v>
      </c>
    </row>
    <row r="158" spans="1:10" x14ac:dyDescent="0.25">
      <c r="A158" s="8" t="s">
        <v>23</v>
      </c>
      <c r="B158" s="8" t="s">
        <v>39</v>
      </c>
      <c r="C158" s="1">
        <v>42078</v>
      </c>
      <c r="D158" s="8">
        <v>31.238176345799999</v>
      </c>
      <c r="E158" s="8">
        <v>121.46926879900001</v>
      </c>
      <c r="F158" s="8" t="s">
        <v>11</v>
      </c>
      <c r="G158" s="8" t="s">
        <v>50</v>
      </c>
      <c r="H158" s="8">
        <v>-29.079342074900001</v>
      </c>
      <c r="I158" s="8">
        <v>-4.5112818719999996</v>
      </c>
      <c r="J158" s="8" t="s">
        <v>85</v>
      </c>
    </row>
    <row r="159" spans="1:10" x14ac:dyDescent="0.25">
      <c r="A159" s="8" t="s">
        <v>23</v>
      </c>
      <c r="B159" s="8" t="s">
        <v>39</v>
      </c>
      <c r="C159" s="1">
        <v>42095</v>
      </c>
      <c r="D159" s="8">
        <v>31.3</v>
      </c>
      <c r="E159" s="8">
        <v>121.51</v>
      </c>
      <c r="F159" s="8" t="s">
        <v>11</v>
      </c>
      <c r="G159" s="8" t="s">
        <v>50</v>
      </c>
      <c r="H159" s="8">
        <v>-53.094107999999999</v>
      </c>
      <c r="I159" s="8">
        <v>-7.7957809999999998</v>
      </c>
      <c r="J159" s="8" t="s">
        <v>85</v>
      </c>
    </row>
    <row r="160" spans="1:10" x14ac:dyDescent="0.25">
      <c r="A160" s="8" t="s">
        <v>23</v>
      </c>
      <c r="B160" s="8" t="s">
        <v>39</v>
      </c>
      <c r="C160" s="1">
        <v>42102</v>
      </c>
      <c r="D160" s="8">
        <v>31.22</v>
      </c>
      <c r="E160" s="8">
        <v>121.55</v>
      </c>
      <c r="F160" s="8" t="s">
        <v>11</v>
      </c>
      <c r="G160" s="8" t="s">
        <v>50</v>
      </c>
      <c r="H160" s="8">
        <v>-47.349420000000002</v>
      </c>
      <c r="I160" s="8">
        <v>-7.41038</v>
      </c>
      <c r="J160" s="8" t="s">
        <v>85</v>
      </c>
    </row>
    <row r="161" spans="1:10" x14ac:dyDescent="0.25">
      <c r="A161" s="8" t="s">
        <v>23</v>
      </c>
      <c r="B161" s="8" t="s">
        <v>39</v>
      </c>
      <c r="C161" s="1">
        <v>42109</v>
      </c>
      <c r="D161" s="8">
        <v>31.238176345799999</v>
      </c>
      <c r="E161" s="8">
        <v>121.46926879900001</v>
      </c>
      <c r="F161" s="8" t="s">
        <v>11</v>
      </c>
      <c r="G161" s="8" t="s">
        <v>50</v>
      </c>
      <c r="H161" s="8">
        <v>-26.8455758809</v>
      </c>
      <c r="I161" s="8">
        <v>-4.3386126925999999</v>
      </c>
      <c r="J161" s="8" t="s">
        <v>85</v>
      </c>
    </row>
    <row r="162" spans="1:10" x14ac:dyDescent="0.25">
      <c r="A162" s="8" t="s">
        <v>23</v>
      </c>
      <c r="B162" s="8" t="s">
        <v>39</v>
      </c>
      <c r="C162" s="1">
        <v>42127</v>
      </c>
      <c r="D162" s="8">
        <v>31.3</v>
      </c>
      <c r="E162" s="8">
        <v>121.51</v>
      </c>
      <c r="F162" s="8" t="s">
        <v>11</v>
      </c>
      <c r="G162" s="8" t="s">
        <v>50</v>
      </c>
      <c r="H162" s="8">
        <v>-47.798386999999998</v>
      </c>
      <c r="I162" s="8">
        <v>-7.2051170000000004</v>
      </c>
      <c r="J162" s="8" t="s">
        <v>85</v>
      </c>
    </row>
    <row r="163" spans="1:10" x14ac:dyDescent="0.25">
      <c r="A163" s="8" t="s">
        <v>23</v>
      </c>
      <c r="B163" s="8" t="s">
        <v>39</v>
      </c>
      <c r="C163" s="1">
        <v>42131</v>
      </c>
      <c r="D163" s="8">
        <v>31.22</v>
      </c>
      <c r="E163" s="8">
        <v>121.55</v>
      </c>
      <c r="F163" s="8" t="s">
        <v>11</v>
      </c>
      <c r="G163" s="8" t="s">
        <v>50</v>
      </c>
      <c r="H163" s="8">
        <v>-40.543474000000003</v>
      </c>
      <c r="I163" s="8">
        <v>-6.6019940000000004</v>
      </c>
      <c r="J163" s="8" t="s">
        <v>85</v>
      </c>
    </row>
    <row r="164" spans="1:10" x14ac:dyDescent="0.25">
      <c r="A164" s="8" t="s">
        <v>23</v>
      </c>
      <c r="B164" s="8" t="s">
        <v>39</v>
      </c>
      <c r="C164" s="1">
        <v>42139</v>
      </c>
      <c r="D164" s="8">
        <v>31.238176345799999</v>
      </c>
      <c r="E164" s="8">
        <v>121.46926879900001</v>
      </c>
      <c r="F164" s="8" t="s">
        <v>11</v>
      </c>
      <c r="G164" s="8" t="s">
        <v>50</v>
      </c>
      <c r="H164" s="8">
        <v>-24.1044962856</v>
      </c>
      <c r="I164" s="8">
        <v>-3.8047418689999999</v>
      </c>
      <c r="J164" s="8" t="s">
        <v>85</v>
      </c>
    </row>
    <row r="165" spans="1:10" x14ac:dyDescent="0.25">
      <c r="A165" s="8" t="s">
        <v>23</v>
      </c>
      <c r="B165" s="8" t="s">
        <v>39</v>
      </c>
      <c r="C165" s="1">
        <v>42156</v>
      </c>
      <c r="D165" s="8">
        <v>31.3</v>
      </c>
      <c r="E165" s="8">
        <v>121.51</v>
      </c>
      <c r="F165" s="8" t="s">
        <v>11</v>
      </c>
      <c r="G165" s="8" t="s">
        <v>50</v>
      </c>
      <c r="H165" s="8">
        <v>-45.916975999999998</v>
      </c>
      <c r="I165" s="8">
        <v>-7.128482</v>
      </c>
      <c r="J165" s="8" t="s">
        <v>85</v>
      </c>
    </row>
    <row r="166" spans="1:10" x14ac:dyDescent="0.25">
      <c r="A166" s="8" t="s">
        <v>23</v>
      </c>
      <c r="B166" s="8" t="s">
        <v>39</v>
      </c>
      <c r="C166" s="1">
        <v>42168</v>
      </c>
      <c r="D166" s="8">
        <v>31.22</v>
      </c>
      <c r="E166" s="8">
        <v>121.55</v>
      </c>
      <c r="F166" s="8" t="s">
        <v>11</v>
      </c>
      <c r="G166" s="8" t="s">
        <v>50</v>
      </c>
      <c r="H166" s="8">
        <v>-41.329279</v>
      </c>
      <c r="I166" s="8">
        <v>-7.0171720000000004</v>
      </c>
      <c r="J166" s="8" t="s">
        <v>85</v>
      </c>
    </row>
    <row r="167" spans="1:10" x14ac:dyDescent="0.25">
      <c r="A167" s="8" t="s">
        <v>23</v>
      </c>
      <c r="B167" s="8" t="s">
        <v>39</v>
      </c>
      <c r="C167" s="1">
        <v>42170</v>
      </c>
      <c r="D167" s="8">
        <v>31.238176345799999</v>
      </c>
      <c r="E167" s="8">
        <v>121.46926879900001</v>
      </c>
      <c r="F167" s="8" t="s">
        <v>11</v>
      </c>
      <c r="G167" s="8" t="s">
        <v>50</v>
      </c>
      <c r="H167" s="8">
        <v>-28.295370824799999</v>
      </c>
      <c r="I167" s="8">
        <v>-4.4037144571000004</v>
      </c>
      <c r="J167" s="8" t="s">
        <v>85</v>
      </c>
    </row>
    <row r="168" spans="1:10" x14ac:dyDescent="0.25">
      <c r="A168" s="8" t="s">
        <v>23</v>
      </c>
      <c r="B168" s="8" t="s">
        <v>39</v>
      </c>
      <c r="C168" s="1">
        <v>42193</v>
      </c>
      <c r="D168" s="8">
        <v>31.22</v>
      </c>
      <c r="E168" s="8">
        <v>121.55</v>
      </c>
      <c r="F168" s="8" t="s">
        <v>11</v>
      </c>
      <c r="G168" s="8" t="s">
        <v>50</v>
      </c>
      <c r="H168" s="8">
        <v>-43.449018000000002</v>
      </c>
      <c r="I168" s="8">
        <v>-7.3323219999999996</v>
      </c>
      <c r="J168" s="8" t="s">
        <v>85</v>
      </c>
    </row>
    <row r="169" spans="1:10" x14ac:dyDescent="0.25">
      <c r="A169" s="8" t="s">
        <v>23</v>
      </c>
      <c r="B169" s="8" t="s">
        <v>39</v>
      </c>
      <c r="C169" s="1">
        <v>42195</v>
      </c>
      <c r="D169" s="8">
        <v>31.3</v>
      </c>
      <c r="E169" s="8">
        <v>121.51</v>
      </c>
      <c r="F169" s="8" t="s">
        <v>11</v>
      </c>
      <c r="G169" s="8" t="s">
        <v>50</v>
      </c>
      <c r="H169" s="8">
        <v>-44.235945999999998</v>
      </c>
      <c r="I169" s="8">
        <v>-6.8365299999999998</v>
      </c>
      <c r="J169" s="8" t="s">
        <v>85</v>
      </c>
    </row>
    <row r="170" spans="1:10" x14ac:dyDescent="0.25">
      <c r="A170" s="8" t="s">
        <v>23</v>
      </c>
      <c r="B170" s="8" t="s">
        <v>39</v>
      </c>
      <c r="C170" s="1">
        <v>42200</v>
      </c>
      <c r="D170" s="8">
        <v>31.238176345799999</v>
      </c>
      <c r="E170" s="8">
        <v>121.46926879900001</v>
      </c>
      <c r="F170" s="8" t="s">
        <v>11</v>
      </c>
      <c r="G170" s="8" t="s">
        <v>50</v>
      </c>
      <c r="H170" s="8">
        <v>-37.9236791987</v>
      </c>
      <c r="I170" s="8">
        <v>-6.1736918548000004</v>
      </c>
      <c r="J170" s="8" t="s">
        <v>85</v>
      </c>
    </row>
    <row r="171" spans="1:10" x14ac:dyDescent="0.25">
      <c r="A171" s="8" t="s">
        <v>23</v>
      </c>
      <c r="B171" s="8" t="s">
        <v>39</v>
      </c>
      <c r="C171" s="1">
        <v>42219</v>
      </c>
      <c r="D171" s="8">
        <v>31.3</v>
      </c>
      <c r="E171" s="8">
        <v>121.51</v>
      </c>
      <c r="F171" s="8" t="s">
        <v>11</v>
      </c>
      <c r="G171" s="8" t="s">
        <v>50</v>
      </c>
      <c r="H171" s="8">
        <v>-46.8542585</v>
      </c>
      <c r="I171" s="8">
        <v>-6.6051330000000004</v>
      </c>
      <c r="J171" s="8" t="s">
        <v>85</v>
      </c>
    </row>
    <row r="172" spans="1:10" x14ac:dyDescent="0.25">
      <c r="A172" s="8" t="s">
        <v>23</v>
      </c>
      <c r="B172" s="8" t="s">
        <v>39</v>
      </c>
      <c r="C172" s="1">
        <v>42223</v>
      </c>
      <c r="D172" s="8">
        <v>31.22</v>
      </c>
      <c r="E172" s="8">
        <v>121.55</v>
      </c>
      <c r="F172" s="8" t="s">
        <v>11</v>
      </c>
      <c r="G172" s="8" t="s">
        <v>50</v>
      </c>
      <c r="H172" s="8">
        <v>-42.048609999999996</v>
      </c>
      <c r="I172" s="8">
        <v>-6.8557300000000003</v>
      </c>
      <c r="J172" s="8" t="s">
        <v>85</v>
      </c>
    </row>
    <row r="173" spans="1:10" x14ac:dyDescent="0.25">
      <c r="A173" s="8" t="s">
        <v>23</v>
      </c>
      <c r="B173" s="8" t="s">
        <v>39</v>
      </c>
      <c r="C173" s="1">
        <v>42231</v>
      </c>
      <c r="D173" s="8">
        <v>31.238176345799999</v>
      </c>
      <c r="E173" s="8">
        <v>121.46926879900001</v>
      </c>
      <c r="F173" s="8" t="s">
        <v>11</v>
      </c>
      <c r="G173" s="8" t="s">
        <v>50</v>
      </c>
      <c r="H173" s="8">
        <v>-35.811962510500003</v>
      </c>
      <c r="I173" s="8">
        <v>-5.7243681420000003</v>
      </c>
      <c r="J173" s="8" t="s">
        <v>85</v>
      </c>
    </row>
    <row r="174" spans="1:10" x14ac:dyDescent="0.25">
      <c r="A174" s="8" t="s">
        <v>23</v>
      </c>
      <c r="B174" s="8" t="s">
        <v>39</v>
      </c>
      <c r="C174" s="1">
        <v>42252</v>
      </c>
      <c r="D174" s="8">
        <v>31.3</v>
      </c>
      <c r="E174" s="8">
        <v>121.51</v>
      </c>
      <c r="F174" s="8" t="s">
        <v>11</v>
      </c>
      <c r="G174" s="8" t="s">
        <v>50</v>
      </c>
      <c r="H174" s="8">
        <v>-47.475771000000002</v>
      </c>
      <c r="I174" s="8">
        <v>-6.5745360000000002</v>
      </c>
      <c r="J174" s="8" t="s">
        <v>85</v>
      </c>
    </row>
    <row r="175" spans="1:10" x14ac:dyDescent="0.25">
      <c r="A175" s="8" t="s">
        <v>23</v>
      </c>
      <c r="B175" s="8" t="s">
        <v>39</v>
      </c>
      <c r="C175" s="1">
        <v>42254</v>
      </c>
      <c r="D175" s="8">
        <v>31.22</v>
      </c>
      <c r="E175" s="8">
        <v>121.55</v>
      </c>
      <c r="F175" s="8" t="s">
        <v>11</v>
      </c>
      <c r="G175" s="8" t="s">
        <v>50</v>
      </c>
      <c r="H175" s="8">
        <v>-49.905200999999998</v>
      </c>
      <c r="I175" s="8">
        <v>-7.7275179999999999</v>
      </c>
      <c r="J175" s="8" t="s">
        <v>85</v>
      </c>
    </row>
    <row r="176" spans="1:10" x14ac:dyDescent="0.25">
      <c r="A176" s="8" t="s">
        <v>23</v>
      </c>
      <c r="B176" s="8" t="s">
        <v>39</v>
      </c>
      <c r="C176" s="1">
        <v>42262</v>
      </c>
      <c r="D176" s="8">
        <v>31.238176345799999</v>
      </c>
      <c r="E176" s="8">
        <v>121.46926879900001</v>
      </c>
      <c r="F176" s="8" t="s">
        <v>11</v>
      </c>
      <c r="G176" s="8" t="s">
        <v>50</v>
      </c>
      <c r="H176" s="8">
        <v>-32.939092865399999</v>
      </c>
      <c r="I176" s="8">
        <v>-4.7265360910999998</v>
      </c>
      <c r="J176" s="8" t="s">
        <v>85</v>
      </c>
    </row>
    <row r="177" spans="1:10" x14ac:dyDescent="0.25">
      <c r="A177" s="8" t="s">
        <v>23</v>
      </c>
      <c r="B177" s="8" t="s">
        <v>39</v>
      </c>
      <c r="C177" s="1">
        <v>42287</v>
      </c>
      <c r="D177" s="8">
        <v>31.3</v>
      </c>
      <c r="E177" s="8">
        <v>121.51</v>
      </c>
      <c r="F177" s="8" t="s">
        <v>11</v>
      </c>
      <c r="G177" s="8" t="s">
        <v>50</v>
      </c>
      <c r="H177" s="8">
        <v>-57.872953000000003</v>
      </c>
      <c r="I177" s="8">
        <v>-7.8752199999999997</v>
      </c>
      <c r="J177" s="8" t="s">
        <v>85</v>
      </c>
    </row>
    <row r="178" spans="1:10" x14ac:dyDescent="0.25">
      <c r="A178" s="8" t="s">
        <v>23</v>
      </c>
      <c r="B178" s="8" t="s">
        <v>39</v>
      </c>
      <c r="C178" s="1">
        <v>42290</v>
      </c>
      <c r="D178" s="8">
        <v>31.22</v>
      </c>
      <c r="E178" s="8">
        <v>121.55</v>
      </c>
      <c r="F178" s="8" t="s">
        <v>11</v>
      </c>
      <c r="G178" s="8" t="s">
        <v>50</v>
      </c>
      <c r="H178" s="8">
        <v>-55.734059000000002</v>
      </c>
      <c r="I178" s="8">
        <v>-8.2786279999999994</v>
      </c>
      <c r="J178" s="8" t="s">
        <v>85</v>
      </c>
    </row>
    <row r="179" spans="1:10" x14ac:dyDescent="0.25">
      <c r="A179" s="8" t="s">
        <v>23</v>
      </c>
      <c r="B179" s="8" t="s">
        <v>39</v>
      </c>
      <c r="C179" s="1">
        <v>42292</v>
      </c>
      <c r="D179" s="8">
        <v>31.238176345799999</v>
      </c>
      <c r="E179" s="8">
        <v>121.46926879900001</v>
      </c>
      <c r="F179" s="8" t="s">
        <v>11</v>
      </c>
      <c r="G179" s="8" t="s">
        <v>50</v>
      </c>
      <c r="H179" s="8">
        <v>-29.1106100543</v>
      </c>
      <c r="I179" s="8">
        <v>-4.2515225447000002</v>
      </c>
      <c r="J179" s="8" t="s">
        <v>85</v>
      </c>
    </row>
    <row r="180" spans="1:10" x14ac:dyDescent="0.25">
      <c r="A180" s="8" t="s">
        <v>23</v>
      </c>
      <c r="B180" s="8" t="s">
        <v>39</v>
      </c>
      <c r="C180" s="1">
        <v>42323</v>
      </c>
      <c r="D180" s="8">
        <v>31.238176345799999</v>
      </c>
      <c r="E180" s="8">
        <v>121.46926879900001</v>
      </c>
      <c r="F180" s="8" t="s">
        <v>11</v>
      </c>
      <c r="G180" s="8" t="s">
        <v>50</v>
      </c>
      <c r="H180" s="8">
        <v>-29.952391390799999</v>
      </c>
      <c r="I180" s="8">
        <v>-4.4652911610999997</v>
      </c>
      <c r="J180" s="8" t="s">
        <v>85</v>
      </c>
    </row>
    <row r="181" spans="1:10" x14ac:dyDescent="0.25">
      <c r="A181" s="8" t="s">
        <v>23</v>
      </c>
      <c r="B181" s="8" t="s">
        <v>39</v>
      </c>
      <c r="C181" s="1">
        <v>42353</v>
      </c>
      <c r="D181" s="8">
        <v>31.238176345799999</v>
      </c>
      <c r="E181" s="8">
        <v>121.46926879900001</v>
      </c>
      <c r="F181" s="8" t="s">
        <v>11</v>
      </c>
      <c r="G181" s="8" t="s">
        <v>50</v>
      </c>
      <c r="H181" s="8">
        <v>-32.849404433499998</v>
      </c>
      <c r="I181" s="8">
        <v>-4.9536455609000001</v>
      </c>
      <c r="J181" s="8" t="s">
        <v>85</v>
      </c>
    </row>
    <row r="182" spans="1:10" x14ac:dyDescent="0.25">
      <c r="A182" s="8" t="s">
        <v>23</v>
      </c>
      <c r="B182" s="8" t="s">
        <v>39</v>
      </c>
      <c r="C182" s="1">
        <v>43685.878472222219</v>
      </c>
      <c r="D182" s="8">
        <v>30.865633570438799</v>
      </c>
      <c r="E182" s="8">
        <v>121.92245001869</v>
      </c>
      <c r="F182" s="8" t="s">
        <v>11</v>
      </c>
      <c r="G182" s="8" t="s">
        <v>50</v>
      </c>
      <c r="H182" s="8">
        <v>-42.604001784300003</v>
      </c>
      <c r="I182" s="8">
        <v>-6.8154703864000004</v>
      </c>
      <c r="J182" s="8" t="s">
        <v>85</v>
      </c>
    </row>
    <row r="183" spans="1:10" x14ac:dyDescent="0.25">
      <c r="A183" s="8" t="s">
        <v>15</v>
      </c>
      <c r="B183" s="8" t="s">
        <v>39</v>
      </c>
      <c r="C183" s="1">
        <v>42078</v>
      </c>
      <c r="D183" s="8">
        <v>22.5563964844</v>
      </c>
      <c r="E183" s="8">
        <v>114.110671997</v>
      </c>
      <c r="F183" s="8" t="s">
        <v>11</v>
      </c>
      <c r="G183" s="8" t="s">
        <v>50</v>
      </c>
      <c r="H183" s="8">
        <v>-33.510939547</v>
      </c>
      <c r="I183" s="8">
        <v>-5.2028386556999999</v>
      </c>
      <c r="J183" s="8" t="s">
        <v>85</v>
      </c>
    </row>
    <row r="184" spans="1:10" x14ac:dyDescent="0.25">
      <c r="A184" s="8" t="s">
        <v>15</v>
      </c>
      <c r="B184" s="8" t="s">
        <v>39</v>
      </c>
      <c r="C184" s="1">
        <v>42109</v>
      </c>
      <c r="D184" s="8">
        <v>22.5563964844</v>
      </c>
      <c r="E184" s="8">
        <v>114.110671997</v>
      </c>
      <c r="F184" s="8" t="s">
        <v>11</v>
      </c>
      <c r="G184" s="8" t="s">
        <v>50</v>
      </c>
      <c r="H184" s="8">
        <v>-32.280866031199999</v>
      </c>
      <c r="I184" s="8">
        <v>-5.0982750473999996</v>
      </c>
      <c r="J184" s="8" t="s">
        <v>85</v>
      </c>
    </row>
    <row r="185" spans="1:10" x14ac:dyDescent="0.25">
      <c r="A185" s="8" t="s">
        <v>15</v>
      </c>
      <c r="B185" s="8" t="s">
        <v>39</v>
      </c>
      <c r="C185" s="1">
        <v>42139</v>
      </c>
      <c r="D185" s="8">
        <v>22.5563964844</v>
      </c>
      <c r="E185" s="8">
        <v>114.110671997</v>
      </c>
      <c r="F185" s="8" t="s">
        <v>11</v>
      </c>
      <c r="G185" s="8" t="s">
        <v>50</v>
      </c>
      <c r="H185" s="8">
        <v>-28.859424653600001</v>
      </c>
      <c r="I185" s="8">
        <v>-4.7975434535000003</v>
      </c>
      <c r="J185" s="8" t="s">
        <v>85</v>
      </c>
    </row>
    <row r="186" spans="1:10" x14ac:dyDescent="0.25">
      <c r="A186" s="8" t="s">
        <v>15</v>
      </c>
      <c r="B186" s="8" t="s">
        <v>39</v>
      </c>
      <c r="C186" s="1">
        <v>42170</v>
      </c>
      <c r="D186" s="8">
        <v>22.5563964844</v>
      </c>
      <c r="E186" s="8">
        <v>114.110671997</v>
      </c>
      <c r="F186" s="8" t="s">
        <v>11</v>
      </c>
      <c r="G186" s="8" t="s">
        <v>50</v>
      </c>
      <c r="H186" s="8">
        <v>-31.948305342800001</v>
      </c>
      <c r="I186" s="8">
        <v>-5.3285799770000004</v>
      </c>
      <c r="J186" s="8" t="s">
        <v>85</v>
      </c>
    </row>
    <row r="187" spans="1:10" x14ac:dyDescent="0.25">
      <c r="A187" s="8" t="s">
        <v>15</v>
      </c>
      <c r="B187" s="8" t="s">
        <v>39</v>
      </c>
      <c r="C187" s="1">
        <v>42200</v>
      </c>
      <c r="D187" s="8">
        <v>22.5563964844</v>
      </c>
      <c r="E187" s="8">
        <v>114.110671997</v>
      </c>
      <c r="F187" s="8" t="s">
        <v>11</v>
      </c>
      <c r="G187" s="8" t="s">
        <v>50</v>
      </c>
      <c r="H187" s="8">
        <v>-43.652459320200002</v>
      </c>
      <c r="I187" s="8">
        <v>-7.1463268601000003</v>
      </c>
      <c r="J187" s="8" t="s">
        <v>85</v>
      </c>
    </row>
    <row r="188" spans="1:10" x14ac:dyDescent="0.25">
      <c r="A188" s="8" t="s">
        <v>15</v>
      </c>
      <c r="B188" s="8" t="s">
        <v>39</v>
      </c>
      <c r="C188" s="1">
        <v>42262</v>
      </c>
      <c r="D188" s="8">
        <v>22.5563964844</v>
      </c>
      <c r="E188" s="8">
        <v>114.110671997</v>
      </c>
      <c r="F188" s="8" t="s">
        <v>11</v>
      </c>
      <c r="G188" s="8" t="s">
        <v>50</v>
      </c>
      <c r="H188" s="8">
        <v>-42.014495415100001</v>
      </c>
      <c r="I188" s="8">
        <v>-6.8135513743000002</v>
      </c>
      <c r="J188" s="8" t="s">
        <v>85</v>
      </c>
    </row>
    <row r="189" spans="1:10" x14ac:dyDescent="0.25">
      <c r="A189" s="8" t="s">
        <v>15</v>
      </c>
      <c r="B189" s="8" t="s">
        <v>39</v>
      </c>
      <c r="C189" s="1">
        <v>42292</v>
      </c>
      <c r="D189" s="8">
        <v>22.5563964844</v>
      </c>
      <c r="E189" s="8">
        <v>114.110671997</v>
      </c>
      <c r="F189" s="8" t="s">
        <v>11</v>
      </c>
      <c r="G189" s="8" t="s">
        <v>50</v>
      </c>
      <c r="H189" s="8">
        <v>-36.361113644699998</v>
      </c>
      <c r="I189" s="8">
        <v>-5.6396595528000004</v>
      </c>
      <c r="J189" s="8" t="s">
        <v>85</v>
      </c>
    </row>
    <row r="190" spans="1:10" x14ac:dyDescent="0.25">
      <c r="A190" s="8" t="s">
        <v>15</v>
      </c>
      <c r="B190" s="8" t="s">
        <v>39</v>
      </c>
      <c r="C190" s="1">
        <v>42323</v>
      </c>
      <c r="D190" s="8">
        <v>22.5563964844</v>
      </c>
      <c r="E190" s="8">
        <v>114.110671997</v>
      </c>
      <c r="F190" s="8" t="s">
        <v>11</v>
      </c>
      <c r="G190" s="8" t="s">
        <v>50</v>
      </c>
      <c r="H190" s="8">
        <v>-36.060464801000002</v>
      </c>
      <c r="I190" s="8">
        <v>-5.6361184200999999</v>
      </c>
      <c r="J190" s="8" t="s">
        <v>85</v>
      </c>
    </row>
    <row r="191" spans="1:10" x14ac:dyDescent="0.25">
      <c r="A191" s="8" t="s">
        <v>15</v>
      </c>
      <c r="B191" s="8" t="s">
        <v>39</v>
      </c>
      <c r="C191" s="1">
        <v>42353</v>
      </c>
      <c r="D191" s="8">
        <v>22.5563964844</v>
      </c>
      <c r="E191" s="8">
        <v>114.110671997</v>
      </c>
      <c r="F191" s="8" t="s">
        <v>11</v>
      </c>
      <c r="G191" s="8" t="s">
        <v>50</v>
      </c>
      <c r="H191" s="8">
        <v>-35.7192937218</v>
      </c>
      <c r="I191" s="8">
        <v>-5.5450147318000003</v>
      </c>
      <c r="J191" s="8" t="s">
        <v>85</v>
      </c>
    </row>
    <row r="192" spans="1:10" x14ac:dyDescent="0.25">
      <c r="A192" s="8" t="s">
        <v>24</v>
      </c>
      <c r="B192" s="8" t="s">
        <v>39</v>
      </c>
      <c r="C192" s="1">
        <v>41988</v>
      </c>
      <c r="D192" s="8">
        <v>37.871112823499999</v>
      </c>
      <c r="E192" s="8">
        <v>112.569351196</v>
      </c>
      <c r="F192" s="8" t="s">
        <v>11</v>
      </c>
      <c r="G192" s="8" t="s">
        <v>50</v>
      </c>
      <c r="H192" s="8">
        <v>-63.071042953400003</v>
      </c>
      <c r="I192" s="8">
        <v>-8.4946419331000005</v>
      </c>
      <c r="J192" s="8" t="s">
        <v>85</v>
      </c>
    </row>
    <row r="193" spans="1:10" x14ac:dyDescent="0.25">
      <c r="A193" s="8" t="s">
        <v>24</v>
      </c>
      <c r="B193" s="8" t="s">
        <v>39</v>
      </c>
      <c r="C193" s="1">
        <v>42019</v>
      </c>
      <c r="D193" s="8">
        <v>37.871112823499999</v>
      </c>
      <c r="E193" s="8">
        <v>112.569351196</v>
      </c>
      <c r="F193" s="8" t="s">
        <v>11</v>
      </c>
      <c r="G193" s="8" t="s">
        <v>50</v>
      </c>
      <c r="H193" s="8">
        <v>-64.013616652500005</v>
      </c>
      <c r="I193" s="8">
        <v>-8.6495704584999995</v>
      </c>
      <c r="J193" s="8" t="s">
        <v>85</v>
      </c>
    </row>
    <row r="194" spans="1:10" x14ac:dyDescent="0.25">
      <c r="A194" s="8" t="s">
        <v>24</v>
      </c>
      <c r="B194" s="8" t="s">
        <v>39</v>
      </c>
      <c r="C194" s="1">
        <v>42050</v>
      </c>
      <c r="D194" s="8">
        <v>37.871112823499999</v>
      </c>
      <c r="E194" s="8">
        <v>112.569351196</v>
      </c>
      <c r="F194" s="8" t="s">
        <v>11</v>
      </c>
      <c r="G194" s="8" t="s">
        <v>50</v>
      </c>
      <c r="H194" s="8">
        <v>-62.425188004900001</v>
      </c>
      <c r="I194" s="8">
        <v>-8.2650208164999999</v>
      </c>
      <c r="J194" s="8" t="s">
        <v>85</v>
      </c>
    </row>
    <row r="195" spans="1:10" x14ac:dyDescent="0.25">
      <c r="A195" s="8" t="s">
        <v>24</v>
      </c>
      <c r="B195" s="8" t="s">
        <v>39</v>
      </c>
      <c r="C195" s="1">
        <v>42078</v>
      </c>
      <c r="D195" s="8">
        <v>37.871112823499999</v>
      </c>
      <c r="E195" s="8">
        <v>112.569351196</v>
      </c>
      <c r="F195" s="8" t="s">
        <v>11</v>
      </c>
      <c r="G195" s="8" t="s">
        <v>50</v>
      </c>
      <c r="H195" s="8">
        <v>-62.407588608300003</v>
      </c>
      <c r="I195" s="8">
        <v>-8.2357817802</v>
      </c>
      <c r="J195" s="8" t="s">
        <v>85</v>
      </c>
    </row>
    <row r="196" spans="1:10" x14ac:dyDescent="0.25">
      <c r="A196" s="8" t="s">
        <v>24</v>
      </c>
      <c r="B196" s="8" t="s">
        <v>39</v>
      </c>
      <c r="C196" s="1">
        <v>42109</v>
      </c>
      <c r="D196" s="8">
        <v>37.871112823499999</v>
      </c>
      <c r="E196" s="8">
        <v>112.569351196</v>
      </c>
      <c r="F196" s="8" t="s">
        <v>11</v>
      </c>
      <c r="G196" s="8" t="s">
        <v>50</v>
      </c>
      <c r="H196" s="8">
        <v>-67.996933131399999</v>
      </c>
      <c r="I196" s="8">
        <v>-9.2013090117999994</v>
      </c>
      <c r="J196" s="8" t="s">
        <v>85</v>
      </c>
    </row>
    <row r="197" spans="1:10" x14ac:dyDescent="0.25">
      <c r="A197" s="8" t="s">
        <v>25</v>
      </c>
      <c r="B197" s="8" t="s">
        <v>39</v>
      </c>
      <c r="C197" s="1">
        <v>41920</v>
      </c>
      <c r="D197" s="8">
        <v>39.14</v>
      </c>
      <c r="E197" s="8">
        <v>117.15</v>
      </c>
      <c r="F197" s="8" t="s">
        <v>11</v>
      </c>
      <c r="G197" s="8" t="s">
        <v>50</v>
      </c>
      <c r="H197" s="8">
        <v>-53.231409999999997</v>
      </c>
      <c r="I197" s="8">
        <v>-6.4052899999999999</v>
      </c>
      <c r="J197" s="8" t="s">
        <v>85</v>
      </c>
    </row>
    <row r="198" spans="1:10" x14ac:dyDescent="0.25">
      <c r="A198" s="8" t="s">
        <v>25</v>
      </c>
      <c r="B198" s="8" t="s">
        <v>39</v>
      </c>
      <c r="C198" s="1">
        <v>41951</v>
      </c>
      <c r="D198" s="8">
        <v>39.14</v>
      </c>
      <c r="E198" s="8">
        <v>117.15</v>
      </c>
      <c r="F198" s="8" t="s">
        <v>11</v>
      </c>
      <c r="G198" s="8" t="s">
        <v>50</v>
      </c>
      <c r="H198" s="8">
        <v>-49.514294</v>
      </c>
      <c r="I198" s="8">
        <v>-5.7773669999999999</v>
      </c>
      <c r="J198" s="8" t="s">
        <v>85</v>
      </c>
    </row>
    <row r="199" spans="1:10" x14ac:dyDescent="0.25">
      <c r="A199" s="8" t="s">
        <v>25</v>
      </c>
      <c r="B199" s="8" t="s">
        <v>39</v>
      </c>
      <c r="C199" s="1">
        <v>41979</v>
      </c>
      <c r="D199" s="8">
        <v>39.14</v>
      </c>
      <c r="E199" s="8">
        <v>117.15</v>
      </c>
      <c r="F199" s="8" t="s">
        <v>11</v>
      </c>
      <c r="G199" s="8" t="s">
        <v>50</v>
      </c>
      <c r="H199" s="8">
        <v>-48.408256999999999</v>
      </c>
      <c r="I199" s="8">
        <v>-6.2671229999999998</v>
      </c>
      <c r="J199" s="8" t="s">
        <v>85</v>
      </c>
    </row>
    <row r="200" spans="1:10" x14ac:dyDescent="0.25">
      <c r="A200" s="8" t="s">
        <v>25</v>
      </c>
      <c r="B200" s="8" t="s">
        <v>39</v>
      </c>
      <c r="C200" s="1">
        <v>41988</v>
      </c>
      <c r="D200" s="8">
        <v>39.131118774400001</v>
      </c>
      <c r="E200" s="8">
        <v>117.20349883999999</v>
      </c>
      <c r="F200" s="8" t="s">
        <v>11</v>
      </c>
      <c r="G200" s="8" t="s">
        <v>50</v>
      </c>
      <c r="H200" s="8">
        <v>-53.590282441900001</v>
      </c>
      <c r="I200" s="8">
        <v>-6.7855442399000001</v>
      </c>
      <c r="J200" s="8" t="s">
        <v>85</v>
      </c>
    </row>
    <row r="201" spans="1:10" x14ac:dyDescent="0.25">
      <c r="A201" s="8" t="s">
        <v>25</v>
      </c>
      <c r="B201" s="8" t="s">
        <v>39</v>
      </c>
      <c r="C201" s="1">
        <v>42012</v>
      </c>
      <c r="D201" s="8">
        <v>39.14</v>
      </c>
      <c r="E201" s="8">
        <v>117.15</v>
      </c>
      <c r="F201" s="8" t="s">
        <v>11</v>
      </c>
      <c r="G201" s="8" t="s">
        <v>50</v>
      </c>
      <c r="H201" s="8">
        <v>-42.898817000000001</v>
      </c>
      <c r="I201" s="8">
        <v>-5.5417420000000002</v>
      </c>
      <c r="J201" s="8" t="s">
        <v>85</v>
      </c>
    </row>
    <row r="202" spans="1:10" x14ac:dyDescent="0.25">
      <c r="A202" s="8" t="s">
        <v>25</v>
      </c>
      <c r="B202" s="8" t="s">
        <v>39</v>
      </c>
      <c r="C202" s="1">
        <v>42019</v>
      </c>
      <c r="D202" s="8">
        <v>39.131118774400001</v>
      </c>
      <c r="E202" s="8">
        <v>117.20349883999999</v>
      </c>
      <c r="F202" s="8" t="s">
        <v>11</v>
      </c>
      <c r="G202" s="8" t="s">
        <v>50</v>
      </c>
      <c r="H202" s="8">
        <v>-54.704652686300001</v>
      </c>
      <c r="I202" s="8">
        <v>-6.9057123450000004</v>
      </c>
      <c r="J202" s="8" t="s">
        <v>85</v>
      </c>
    </row>
    <row r="203" spans="1:10" x14ac:dyDescent="0.25">
      <c r="A203" s="8" t="s">
        <v>25</v>
      </c>
      <c r="B203" s="8" t="s">
        <v>39</v>
      </c>
      <c r="C203" s="1">
        <v>42043</v>
      </c>
      <c r="D203" s="8">
        <v>39.14</v>
      </c>
      <c r="E203" s="8">
        <v>117.15</v>
      </c>
      <c r="F203" s="8" t="s">
        <v>11</v>
      </c>
      <c r="G203" s="8" t="s">
        <v>50</v>
      </c>
      <c r="H203" s="8">
        <v>-48.409852999999998</v>
      </c>
      <c r="I203" s="8">
        <v>-6.9456249999999997</v>
      </c>
      <c r="J203" s="8" t="s">
        <v>85</v>
      </c>
    </row>
    <row r="204" spans="1:10" x14ac:dyDescent="0.25">
      <c r="A204" s="8" t="s">
        <v>25</v>
      </c>
      <c r="B204" s="8" t="s">
        <v>39</v>
      </c>
      <c r="C204" s="1">
        <v>42050</v>
      </c>
      <c r="D204" s="8">
        <v>39.131118774400001</v>
      </c>
      <c r="E204" s="8">
        <v>117.20349883999999</v>
      </c>
      <c r="F204" s="8" t="s">
        <v>11</v>
      </c>
      <c r="G204" s="8" t="s">
        <v>50</v>
      </c>
      <c r="H204" s="8">
        <v>-55.249245822600002</v>
      </c>
      <c r="I204" s="8">
        <v>-7.0260046124000004</v>
      </c>
      <c r="J204" s="8" t="s">
        <v>85</v>
      </c>
    </row>
    <row r="205" spans="1:10" x14ac:dyDescent="0.25">
      <c r="A205" s="8" t="s">
        <v>25</v>
      </c>
      <c r="B205" s="8" t="s">
        <v>39</v>
      </c>
      <c r="C205" s="1">
        <v>42071</v>
      </c>
      <c r="D205" s="8">
        <v>39.14</v>
      </c>
      <c r="E205" s="8">
        <v>117.15</v>
      </c>
      <c r="F205" s="8" t="s">
        <v>11</v>
      </c>
      <c r="G205" s="8" t="s">
        <v>50</v>
      </c>
      <c r="H205" s="8">
        <v>-53.725245000000001</v>
      </c>
      <c r="I205" s="8">
        <v>-7.3557300000000003</v>
      </c>
      <c r="J205" s="8" t="s">
        <v>85</v>
      </c>
    </row>
    <row r="206" spans="1:10" x14ac:dyDescent="0.25">
      <c r="A206" s="8" t="s">
        <v>25</v>
      </c>
      <c r="B206" s="8" t="s">
        <v>39</v>
      </c>
      <c r="C206" s="1">
        <v>42078</v>
      </c>
      <c r="D206" s="8">
        <v>39.131118774400001</v>
      </c>
      <c r="E206" s="8">
        <v>117.20349883999999</v>
      </c>
      <c r="F206" s="8" t="s">
        <v>11</v>
      </c>
      <c r="G206" s="8" t="s">
        <v>50</v>
      </c>
      <c r="H206" s="8">
        <v>-49.042150526900002</v>
      </c>
      <c r="I206" s="8">
        <v>-5.7623520901000003</v>
      </c>
      <c r="J206" s="8" t="s">
        <v>85</v>
      </c>
    </row>
    <row r="207" spans="1:10" x14ac:dyDescent="0.25">
      <c r="A207" s="8" t="s">
        <v>25</v>
      </c>
      <c r="B207" s="8" t="s">
        <v>39</v>
      </c>
      <c r="C207" s="1">
        <v>42102</v>
      </c>
      <c r="D207" s="8">
        <v>39.14</v>
      </c>
      <c r="E207" s="8">
        <v>117.15</v>
      </c>
      <c r="F207" s="8" t="s">
        <v>11</v>
      </c>
      <c r="G207" s="8" t="s">
        <v>50</v>
      </c>
      <c r="H207" s="8">
        <v>-50.757508000000001</v>
      </c>
      <c r="I207" s="8">
        <v>-7.1763199999999996</v>
      </c>
      <c r="J207" s="8" t="s">
        <v>85</v>
      </c>
    </row>
    <row r="208" spans="1:10" x14ac:dyDescent="0.25">
      <c r="A208" s="8" t="s">
        <v>25</v>
      </c>
      <c r="B208" s="8" t="s">
        <v>39</v>
      </c>
      <c r="C208" s="1">
        <v>42132</v>
      </c>
      <c r="D208" s="8">
        <v>39.14</v>
      </c>
      <c r="E208" s="8">
        <v>117.15</v>
      </c>
      <c r="F208" s="8" t="s">
        <v>11</v>
      </c>
      <c r="G208" s="8" t="s">
        <v>50</v>
      </c>
      <c r="H208" s="8">
        <v>-46.322153999999998</v>
      </c>
      <c r="I208" s="8">
        <v>-6.612997</v>
      </c>
      <c r="J208" s="8" t="s">
        <v>85</v>
      </c>
    </row>
    <row r="209" spans="1:10" x14ac:dyDescent="0.25">
      <c r="A209" s="8" t="s">
        <v>25</v>
      </c>
      <c r="B209" s="8" t="s">
        <v>39</v>
      </c>
      <c r="C209" s="1">
        <v>42163</v>
      </c>
      <c r="D209" s="8">
        <v>39.14</v>
      </c>
      <c r="E209" s="8">
        <v>117.15</v>
      </c>
      <c r="F209" s="8" t="s">
        <v>11</v>
      </c>
      <c r="G209" s="8" t="s">
        <v>50</v>
      </c>
      <c r="H209" s="8">
        <v>-48.842942999999998</v>
      </c>
      <c r="I209" s="8">
        <v>-6.9680540000000004</v>
      </c>
      <c r="J209" s="8" t="s">
        <v>85</v>
      </c>
    </row>
    <row r="210" spans="1:10" x14ac:dyDescent="0.25">
      <c r="A210" s="8" t="s">
        <v>25</v>
      </c>
      <c r="B210" s="8" t="s">
        <v>39</v>
      </c>
      <c r="C210" s="1">
        <v>42346</v>
      </c>
      <c r="D210" s="8">
        <v>39.14</v>
      </c>
      <c r="E210" s="8">
        <v>117.15</v>
      </c>
      <c r="F210" s="8" t="s">
        <v>11</v>
      </c>
      <c r="G210" s="8" t="s">
        <v>50</v>
      </c>
      <c r="H210" s="8">
        <v>-48.205838999999997</v>
      </c>
      <c r="I210" s="8">
        <v>-6.9768359999999996</v>
      </c>
      <c r="J210" s="8" t="s">
        <v>85</v>
      </c>
    </row>
    <row r="211" spans="1:10" x14ac:dyDescent="0.25">
      <c r="A211" s="8" t="s">
        <v>25</v>
      </c>
      <c r="B211" s="8" t="s">
        <v>39</v>
      </c>
      <c r="C211" s="1">
        <v>42377</v>
      </c>
      <c r="D211" s="8">
        <v>39.14</v>
      </c>
      <c r="E211" s="8">
        <v>117.15</v>
      </c>
      <c r="F211" s="8" t="s">
        <v>11</v>
      </c>
      <c r="G211" s="8" t="s">
        <v>50</v>
      </c>
      <c r="H211" s="8">
        <v>-48.124575</v>
      </c>
      <c r="I211" s="8">
        <v>-6.8977950000000003</v>
      </c>
      <c r="J211" s="8" t="s">
        <v>85</v>
      </c>
    </row>
    <row r="212" spans="1:10" ht="15.75" customHeight="1" x14ac:dyDescent="0.25">
      <c r="A212" s="8" t="s">
        <v>25</v>
      </c>
      <c r="B212" s="8" t="s">
        <v>39</v>
      </c>
      <c r="C212" s="1">
        <v>42408</v>
      </c>
      <c r="D212" s="8">
        <v>39.14</v>
      </c>
      <c r="E212" s="8">
        <v>117.15</v>
      </c>
      <c r="F212" s="8" t="s">
        <v>11</v>
      </c>
      <c r="G212" s="8" t="s">
        <v>50</v>
      </c>
      <c r="H212" s="8">
        <v>-46.131998000000003</v>
      </c>
      <c r="I212" s="8">
        <v>-6.9203780000000004</v>
      </c>
      <c r="J212" s="8" t="s">
        <v>85</v>
      </c>
    </row>
    <row r="213" spans="1:10" ht="15.75" customHeight="1" x14ac:dyDescent="0.25">
      <c r="A213" s="8" t="s">
        <v>25</v>
      </c>
      <c r="B213" s="8" t="s">
        <v>39</v>
      </c>
      <c r="C213" s="1">
        <v>42437</v>
      </c>
      <c r="D213" s="8">
        <v>39.14</v>
      </c>
      <c r="E213" s="8">
        <v>117.15</v>
      </c>
      <c r="F213" s="8" t="s">
        <v>11</v>
      </c>
      <c r="G213" s="8" t="s">
        <v>50</v>
      </c>
      <c r="H213" s="8">
        <v>-46.912126000000001</v>
      </c>
      <c r="I213" s="8">
        <v>-6.9103409999999998</v>
      </c>
      <c r="J213" s="8" t="s">
        <v>85</v>
      </c>
    </row>
    <row r="214" spans="1:10" x14ac:dyDescent="0.25">
      <c r="A214" s="8" t="s">
        <v>21</v>
      </c>
      <c r="B214" s="8" t="s">
        <v>39</v>
      </c>
    </row>
    <row r="215" spans="1:10" x14ac:dyDescent="0.25">
      <c r="A215" s="8" t="s">
        <v>22</v>
      </c>
      <c r="B215" s="8" t="s">
        <v>39</v>
      </c>
      <c r="C215" s="1">
        <v>41942</v>
      </c>
      <c r="D215" s="8">
        <v>36.82</v>
      </c>
      <c r="E215" s="8">
        <v>118.03</v>
      </c>
      <c r="F215" s="8" t="s">
        <v>11</v>
      </c>
      <c r="G215" s="8" t="s">
        <v>50</v>
      </c>
      <c r="H215" s="8">
        <v>-60.878790000000002</v>
      </c>
      <c r="I215" s="8">
        <v>-8.5165919999999993</v>
      </c>
      <c r="J215" s="8" t="s">
        <v>85</v>
      </c>
    </row>
    <row r="216" spans="1:10" x14ac:dyDescent="0.25">
      <c r="A216" s="8" t="s">
        <v>22</v>
      </c>
      <c r="B216" s="8" t="s">
        <v>39</v>
      </c>
      <c r="C216" s="1">
        <v>41973</v>
      </c>
      <c r="D216" s="8">
        <v>36.82</v>
      </c>
      <c r="E216" s="8">
        <v>118.03</v>
      </c>
      <c r="F216" s="8" t="s">
        <v>11</v>
      </c>
      <c r="G216" s="8" t="s">
        <v>50</v>
      </c>
      <c r="H216" s="8">
        <v>-59.995395000000002</v>
      </c>
      <c r="I216" s="8">
        <v>-8.4317049999999991</v>
      </c>
      <c r="J216" s="8" t="s">
        <v>85</v>
      </c>
    </row>
    <row r="217" spans="1:10" x14ac:dyDescent="0.25">
      <c r="A217" s="8" t="s">
        <v>22</v>
      </c>
      <c r="B217" s="8" t="s">
        <v>39</v>
      </c>
      <c r="C217" s="1">
        <v>42003</v>
      </c>
      <c r="D217" s="8">
        <v>36.82</v>
      </c>
      <c r="E217" s="8">
        <v>118.03</v>
      </c>
      <c r="F217" s="8" t="s">
        <v>11</v>
      </c>
      <c r="G217" s="8" t="s">
        <v>50</v>
      </c>
      <c r="H217" s="8">
        <v>-60.635373000000001</v>
      </c>
      <c r="I217" s="8">
        <v>-8.5546009999999999</v>
      </c>
      <c r="J217" s="8" t="s">
        <v>85</v>
      </c>
    </row>
    <row r="218" spans="1:10" x14ac:dyDescent="0.25">
      <c r="A218" s="8" t="s">
        <v>22</v>
      </c>
      <c r="B218" s="8" t="s">
        <v>39</v>
      </c>
      <c r="C218" s="1">
        <v>42034</v>
      </c>
      <c r="D218" s="8">
        <v>36.82</v>
      </c>
      <c r="E218" s="8">
        <v>118.03</v>
      </c>
      <c r="F218" s="8" t="s">
        <v>11</v>
      </c>
      <c r="G218" s="8" t="s">
        <v>50</v>
      </c>
      <c r="H218" s="8">
        <v>-58.829894000000003</v>
      </c>
      <c r="I218" s="8">
        <v>-8.3050069999999998</v>
      </c>
      <c r="J218" s="8" t="s">
        <v>85</v>
      </c>
    </row>
    <row r="219" spans="1:10" x14ac:dyDescent="0.25">
      <c r="A219" s="8" t="s">
        <v>22</v>
      </c>
      <c r="B219" s="8" t="s">
        <v>39</v>
      </c>
      <c r="C219" s="1">
        <v>42063</v>
      </c>
      <c r="D219" s="8">
        <v>36.82</v>
      </c>
      <c r="E219" s="8">
        <v>118.03</v>
      </c>
      <c r="F219" s="8" t="s">
        <v>11</v>
      </c>
      <c r="G219" s="8" t="s">
        <v>50</v>
      </c>
      <c r="H219" s="8">
        <v>-60.022799999999997</v>
      </c>
      <c r="I219" s="8">
        <v>-8.3050069999999998</v>
      </c>
      <c r="J219" s="8" t="s">
        <v>85</v>
      </c>
    </row>
    <row r="220" spans="1:10" x14ac:dyDescent="0.25">
      <c r="A220" s="8" t="s">
        <v>22</v>
      </c>
      <c r="B220" s="8" t="s">
        <v>39</v>
      </c>
      <c r="C220" s="1">
        <v>42092</v>
      </c>
      <c r="D220" s="8">
        <v>36.82</v>
      </c>
      <c r="E220" s="8">
        <v>118.03</v>
      </c>
      <c r="F220" s="8" t="s">
        <v>11</v>
      </c>
      <c r="G220" s="8" t="s">
        <v>50</v>
      </c>
      <c r="H220" s="8">
        <v>-60.511246</v>
      </c>
      <c r="I220" s="8">
        <v>-8.4050980000000006</v>
      </c>
      <c r="J220" s="8" t="s">
        <v>85</v>
      </c>
    </row>
    <row r="221" spans="1:10" x14ac:dyDescent="0.25">
      <c r="A221" s="8" t="s">
        <v>22</v>
      </c>
      <c r="B221" s="8" t="s">
        <v>39</v>
      </c>
      <c r="C221" s="1">
        <v>42124</v>
      </c>
      <c r="D221" s="8">
        <v>36.82</v>
      </c>
      <c r="E221" s="8">
        <v>118.03</v>
      </c>
      <c r="F221" s="8" t="s">
        <v>11</v>
      </c>
      <c r="G221" s="8" t="s">
        <v>50</v>
      </c>
      <c r="H221" s="8">
        <v>-59.132109999999997</v>
      </c>
      <c r="I221" s="8">
        <v>-8.7090789999999991</v>
      </c>
      <c r="J221" s="8" t="s">
        <v>85</v>
      </c>
    </row>
    <row r="222" spans="1:10" x14ac:dyDescent="0.25">
      <c r="A222" s="8" t="s">
        <v>22</v>
      </c>
      <c r="B222" s="8" t="s">
        <v>39</v>
      </c>
      <c r="C222" s="1">
        <v>42154</v>
      </c>
      <c r="D222" s="8">
        <v>36.82</v>
      </c>
      <c r="E222" s="8">
        <v>118.03</v>
      </c>
      <c r="F222" s="8" t="s">
        <v>11</v>
      </c>
      <c r="G222" s="8" t="s">
        <v>50</v>
      </c>
      <c r="H222" s="8">
        <v>-61.248556999999998</v>
      </c>
      <c r="I222" s="8">
        <v>-8.4684550000000005</v>
      </c>
      <c r="J222" s="8" t="s">
        <v>85</v>
      </c>
    </row>
    <row r="223" spans="1:10" x14ac:dyDescent="0.25">
      <c r="A223" s="8" t="s">
        <v>22</v>
      </c>
      <c r="B223" s="8" t="s">
        <v>39</v>
      </c>
      <c r="C223" s="1">
        <v>42185</v>
      </c>
      <c r="D223" s="8">
        <v>36.82</v>
      </c>
      <c r="E223" s="8">
        <v>118.03</v>
      </c>
      <c r="F223" s="8" t="s">
        <v>11</v>
      </c>
      <c r="G223" s="8" t="s">
        <v>50</v>
      </c>
      <c r="H223" s="8">
        <v>-60.595939999999999</v>
      </c>
      <c r="I223" s="8">
        <v>-8.4709230000000009</v>
      </c>
      <c r="J223" s="8" t="s">
        <v>85</v>
      </c>
    </row>
    <row r="224" spans="1:10" x14ac:dyDescent="0.25">
      <c r="A224" s="8" t="s">
        <v>22</v>
      </c>
      <c r="B224" s="8" t="s">
        <v>39</v>
      </c>
      <c r="C224" s="1">
        <v>42215</v>
      </c>
      <c r="D224" s="8">
        <v>36.82</v>
      </c>
      <c r="E224" s="8">
        <v>118.03</v>
      </c>
      <c r="F224" s="8" t="s">
        <v>11</v>
      </c>
      <c r="G224" s="8" t="s">
        <v>50</v>
      </c>
      <c r="H224" s="8">
        <v>-61.309339999999999</v>
      </c>
      <c r="I224" s="8">
        <v>-8.5400039999999997</v>
      </c>
      <c r="J224" s="8" t="s">
        <v>85</v>
      </c>
    </row>
    <row r="225" spans="1:10" x14ac:dyDescent="0.25">
      <c r="A225" s="8" t="s">
        <v>22</v>
      </c>
      <c r="B225" s="8" t="s">
        <v>39</v>
      </c>
      <c r="C225" s="1">
        <v>42246</v>
      </c>
      <c r="D225" s="8">
        <v>36.82</v>
      </c>
      <c r="E225" s="8">
        <v>118.03</v>
      </c>
      <c r="F225" s="8" t="s">
        <v>11</v>
      </c>
      <c r="G225" s="8" t="s">
        <v>50</v>
      </c>
      <c r="H225" s="8">
        <v>-59.933726</v>
      </c>
      <c r="I225" s="8">
        <v>-8.3685340000000004</v>
      </c>
      <c r="J225" s="8" t="s">
        <v>85</v>
      </c>
    </row>
    <row r="226" spans="1:10" x14ac:dyDescent="0.25">
      <c r="A226" s="8" t="s">
        <v>22</v>
      </c>
      <c r="B226" s="8" t="s">
        <v>39</v>
      </c>
      <c r="C226" s="1">
        <v>42277</v>
      </c>
      <c r="D226" s="8">
        <v>36.82</v>
      </c>
      <c r="E226" s="8">
        <v>118.03</v>
      </c>
      <c r="F226" s="8" t="s">
        <v>11</v>
      </c>
      <c r="G226" s="8" t="s">
        <v>50</v>
      </c>
      <c r="H226" s="8">
        <v>-59.706589000000001</v>
      </c>
      <c r="I226" s="8">
        <v>-8.2883499999999994</v>
      </c>
      <c r="J226" s="8" t="s">
        <v>85</v>
      </c>
    </row>
    <row r="227" spans="1:10" x14ac:dyDescent="0.25">
      <c r="A227" s="8" t="s">
        <v>26</v>
      </c>
      <c r="B227" s="8" t="s">
        <v>40</v>
      </c>
    </row>
    <row r="228" spans="1:10" x14ac:dyDescent="0.25">
      <c r="A228" s="8" t="s">
        <v>27</v>
      </c>
      <c r="B228" s="8" t="s">
        <v>27</v>
      </c>
      <c r="C228" s="1">
        <v>38587</v>
      </c>
      <c r="D228" s="16">
        <v>22.287330000000001</v>
      </c>
      <c r="E228" s="16">
        <v>114.16670000000001</v>
      </c>
      <c r="F228" s="16" t="s">
        <v>11</v>
      </c>
      <c r="G228" s="8" t="s">
        <v>50</v>
      </c>
      <c r="H228" s="8">
        <v>-44.8455879439</v>
      </c>
      <c r="I228" s="8">
        <v>-6.8312278654999998</v>
      </c>
      <c r="J228" s="8" t="s">
        <v>85</v>
      </c>
    </row>
    <row r="229" spans="1:10" s="9" customFormat="1" x14ac:dyDescent="0.25">
      <c r="A229" s="8" t="s">
        <v>27</v>
      </c>
      <c r="B229" s="8" t="s">
        <v>27</v>
      </c>
      <c r="C229" s="1" t="s">
        <v>77</v>
      </c>
      <c r="D229" s="17">
        <v>27.87</v>
      </c>
      <c r="E229" s="17">
        <v>112.92</v>
      </c>
      <c r="F229" s="16" t="s">
        <v>11</v>
      </c>
      <c r="G229" s="8" t="s">
        <v>50</v>
      </c>
      <c r="H229" s="8">
        <v>-31.71</v>
      </c>
      <c r="I229" s="19" t="s">
        <v>75</v>
      </c>
      <c r="J229" s="8" t="s">
        <v>88</v>
      </c>
    </row>
    <row r="230" spans="1:10" x14ac:dyDescent="0.25">
      <c r="A230" s="8" t="s">
        <v>29</v>
      </c>
      <c r="B230" s="8" t="s">
        <v>41</v>
      </c>
      <c r="C230" s="1">
        <v>41460</v>
      </c>
      <c r="D230" s="16">
        <v>22.472034000000001</v>
      </c>
      <c r="E230" s="16">
        <v>88.388121999999996</v>
      </c>
      <c r="F230" s="16" t="s">
        <v>49</v>
      </c>
      <c r="G230" s="8" t="s">
        <v>50</v>
      </c>
      <c r="H230" s="8">
        <v>-44.236173215100003</v>
      </c>
      <c r="I230" s="8">
        <v>-6.5992889740000003</v>
      </c>
      <c r="J230" s="8" t="s">
        <v>85</v>
      </c>
    </row>
    <row r="231" spans="1:10" x14ac:dyDescent="0.25">
      <c r="A231" s="8" t="s">
        <v>29</v>
      </c>
      <c r="B231" s="8" t="s">
        <v>41</v>
      </c>
      <c r="C231" s="1">
        <v>41461</v>
      </c>
      <c r="D231" s="8">
        <v>22.472034000000001</v>
      </c>
      <c r="E231" s="8">
        <v>88.388121999999996</v>
      </c>
      <c r="F231" s="8" t="s">
        <v>49</v>
      </c>
      <c r="G231" s="8" t="s">
        <v>50</v>
      </c>
      <c r="H231" s="8">
        <v>-33.4939858515</v>
      </c>
      <c r="I231" s="8">
        <v>-4.9768295664000002</v>
      </c>
      <c r="J231" s="8" t="s">
        <v>85</v>
      </c>
    </row>
    <row r="232" spans="1:10" x14ac:dyDescent="0.25">
      <c r="A232" s="8" t="s">
        <v>29</v>
      </c>
      <c r="B232" s="8" t="s">
        <v>41</v>
      </c>
      <c r="C232" s="1">
        <v>41462</v>
      </c>
      <c r="D232" s="8">
        <v>22.472034000000001</v>
      </c>
      <c r="E232" s="8">
        <v>88.388121999999996</v>
      </c>
      <c r="F232" s="8" t="s">
        <v>49</v>
      </c>
      <c r="G232" s="8" t="s">
        <v>50</v>
      </c>
      <c r="H232" s="8">
        <v>-33.5193682365</v>
      </c>
      <c r="I232" s="8">
        <v>-4.9529924975000004</v>
      </c>
      <c r="J232" s="8" t="s">
        <v>85</v>
      </c>
    </row>
    <row r="233" spans="1:10" x14ac:dyDescent="0.25">
      <c r="A233" s="8" t="s">
        <v>29</v>
      </c>
      <c r="B233" s="8" t="s">
        <v>41</v>
      </c>
      <c r="C233" s="1">
        <v>41464</v>
      </c>
      <c r="D233" s="8">
        <v>22.472034000000001</v>
      </c>
      <c r="E233" s="8">
        <v>88.388121999999996</v>
      </c>
      <c r="F233" s="8" t="s">
        <v>49</v>
      </c>
      <c r="G233" s="8" t="s">
        <v>50</v>
      </c>
      <c r="H233" s="8">
        <v>-40.649893229500002</v>
      </c>
      <c r="I233" s="8">
        <v>-6.0696670209999999</v>
      </c>
      <c r="J233" s="8" t="s">
        <v>85</v>
      </c>
    </row>
    <row r="234" spans="1:10" s="4" customFormat="1" x14ac:dyDescent="0.25">
      <c r="A234" s="8" t="s">
        <v>29</v>
      </c>
      <c r="B234" s="8" t="s">
        <v>41</v>
      </c>
      <c r="C234" s="1">
        <v>41465</v>
      </c>
      <c r="D234" s="8">
        <v>22.472034000000001</v>
      </c>
      <c r="E234" s="8">
        <v>88.388121999999996</v>
      </c>
      <c r="F234" s="8" t="s">
        <v>49</v>
      </c>
      <c r="G234" s="8" t="s">
        <v>50</v>
      </c>
      <c r="H234" s="8">
        <v>-33.170217560099999</v>
      </c>
      <c r="I234" s="8">
        <v>-4.9217194876999999</v>
      </c>
      <c r="J234" s="8" t="s">
        <v>85</v>
      </c>
    </row>
    <row r="235" spans="1:10" s="4" customFormat="1" x14ac:dyDescent="0.25">
      <c r="A235" s="8" t="s">
        <v>29</v>
      </c>
      <c r="B235" s="8" t="s">
        <v>41</v>
      </c>
      <c r="C235" s="1">
        <v>41466</v>
      </c>
      <c r="D235" s="8">
        <v>22.472034000000001</v>
      </c>
      <c r="E235" s="8">
        <v>88.388121999999996</v>
      </c>
      <c r="F235" s="8" t="s">
        <v>49</v>
      </c>
      <c r="G235" s="8" t="s">
        <v>50</v>
      </c>
      <c r="H235" s="8">
        <v>-33.346752612499998</v>
      </c>
      <c r="I235" s="8">
        <v>-4.9325886711000004</v>
      </c>
      <c r="J235" s="8" t="s">
        <v>85</v>
      </c>
    </row>
    <row r="236" spans="1:10" s="4" customFormat="1" x14ac:dyDescent="0.25">
      <c r="A236" s="8" t="s">
        <v>29</v>
      </c>
      <c r="B236" s="8" t="s">
        <v>41</v>
      </c>
      <c r="C236" s="1">
        <v>41467</v>
      </c>
      <c r="D236" s="8">
        <v>22.472034000000001</v>
      </c>
      <c r="E236" s="8">
        <v>88.388121999999996</v>
      </c>
      <c r="F236" s="8" t="s">
        <v>49</v>
      </c>
      <c r="G236" s="8" t="s">
        <v>50</v>
      </c>
      <c r="H236" s="8">
        <v>-29.653184842200002</v>
      </c>
      <c r="I236" s="8">
        <v>-4.7118076702999998</v>
      </c>
      <c r="J236" s="8" t="s">
        <v>85</v>
      </c>
    </row>
    <row r="237" spans="1:10" s="4" customFormat="1" x14ac:dyDescent="0.25">
      <c r="A237" s="8" t="s">
        <v>29</v>
      </c>
      <c r="B237" s="8" t="s">
        <v>41</v>
      </c>
      <c r="C237" s="1">
        <v>41468</v>
      </c>
      <c r="D237" s="8">
        <v>22.472034000000001</v>
      </c>
      <c r="E237" s="8">
        <v>88.388121999999996</v>
      </c>
      <c r="F237" s="8" t="s">
        <v>49</v>
      </c>
      <c r="G237" s="8" t="s">
        <v>50</v>
      </c>
      <c r="H237" s="8">
        <v>-33.554296215900003</v>
      </c>
      <c r="I237" s="8">
        <v>-5.0133971190000004</v>
      </c>
      <c r="J237" s="8" t="s">
        <v>85</v>
      </c>
    </row>
    <row r="238" spans="1:10" s="4" customFormat="1" x14ac:dyDescent="0.25">
      <c r="A238" s="8" t="s">
        <v>29</v>
      </c>
      <c r="B238" s="8" t="s">
        <v>41</v>
      </c>
      <c r="C238" s="1">
        <v>41470</v>
      </c>
      <c r="D238" s="8">
        <v>22.472034000000001</v>
      </c>
      <c r="E238" s="8">
        <v>88.388121999999996</v>
      </c>
      <c r="F238" s="8" t="s">
        <v>49</v>
      </c>
      <c r="G238" s="8" t="s">
        <v>50</v>
      </c>
      <c r="H238" s="8">
        <v>-32.800076578300001</v>
      </c>
      <c r="I238" s="8">
        <v>-5.2774681871000002</v>
      </c>
      <c r="J238" s="8" t="s">
        <v>85</v>
      </c>
    </row>
    <row r="239" spans="1:10" s="4" customFormat="1" x14ac:dyDescent="0.25">
      <c r="A239" s="8" t="s">
        <v>29</v>
      </c>
      <c r="B239" s="8" t="s">
        <v>41</v>
      </c>
      <c r="C239" s="1">
        <v>41474</v>
      </c>
      <c r="D239" s="8">
        <v>22.472034000000001</v>
      </c>
      <c r="E239" s="8">
        <v>88.388121999999996</v>
      </c>
      <c r="F239" s="8" t="s">
        <v>49</v>
      </c>
      <c r="G239" s="8" t="s">
        <v>50</v>
      </c>
      <c r="H239" s="8">
        <v>-33.587432378800003</v>
      </c>
      <c r="I239" s="8">
        <v>-5.0535888513999998</v>
      </c>
      <c r="J239" s="8" t="s">
        <v>85</v>
      </c>
    </row>
    <row r="240" spans="1:10" s="4" customFormat="1" x14ac:dyDescent="0.25">
      <c r="A240" s="8" t="s">
        <v>29</v>
      </c>
      <c r="B240" s="8" t="s">
        <v>41</v>
      </c>
      <c r="C240" s="1">
        <v>41477</v>
      </c>
      <c r="D240" s="8">
        <v>22.472034000000001</v>
      </c>
      <c r="E240" s="8">
        <v>88.388121999999996</v>
      </c>
      <c r="F240" s="8" t="s">
        <v>49</v>
      </c>
      <c r="G240" s="8" t="s">
        <v>50</v>
      </c>
      <c r="H240" s="8">
        <v>-33.729480737899998</v>
      </c>
      <c r="I240" s="8">
        <v>-5.0782135491</v>
      </c>
      <c r="J240" s="8" t="s">
        <v>85</v>
      </c>
    </row>
    <row r="241" spans="1:10" s="4" customFormat="1" x14ac:dyDescent="0.25">
      <c r="A241" s="8" t="s">
        <v>29</v>
      </c>
      <c r="B241" s="8" t="s">
        <v>41</v>
      </c>
      <c r="C241" s="1">
        <v>41479</v>
      </c>
      <c r="D241" s="8">
        <v>22.472034000000001</v>
      </c>
      <c r="E241" s="8">
        <v>88.388121999999996</v>
      </c>
      <c r="F241" s="8" t="s">
        <v>49</v>
      </c>
      <c r="G241" s="8" t="s">
        <v>50</v>
      </c>
      <c r="H241" s="8">
        <v>-33.618448979900002</v>
      </c>
      <c r="I241" s="8">
        <v>-5.0797777942</v>
      </c>
      <c r="J241" s="8" t="s">
        <v>85</v>
      </c>
    </row>
    <row r="242" spans="1:10" s="4" customFormat="1" x14ac:dyDescent="0.25">
      <c r="A242" s="8" t="s">
        <v>29</v>
      </c>
      <c r="B242" s="8" t="s">
        <v>41</v>
      </c>
      <c r="C242" s="1">
        <v>41482</v>
      </c>
      <c r="D242" s="8">
        <v>22.472034000000001</v>
      </c>
      <c r="E242" s="8">
        <v>88.388121999999996</v>
      </c>
      <c r="F242" s="8" t="s">
        <v>49</v>
      </c>
      <c r="G242" s="8" t="s">
        <v>50</v>
      </c>
      <c r="H242" s="8">
        <v>-33.9804066401</v>
      </c>
      <c r="I242" s="8">
        <v>-5.1356473855999996</v>
      </c>
      <c r="J242" s="8" t="s">
        <v>85</v>
      </c>
    </row>
    <row r="243" spans="1:10" s="4" customFormat="1" x14ac:dyDescent="0.25">
      <c r="A243" s="8" t="s">
        <v>28</v>
      </c>
      <c r="B243" s="8" t="s">
        <v>41</v>
      </c>
      <c r="C243" s="1">
        <v>38187</v>
      </c>
      <c r="D243" s="8">
        <v>28.666699999999999</v>
      </c>
      <c r="E243" s="8">
        <v>77.216700000000003</v>
      </c>
      <c r="F243" s="8" t="s">
        <v>11</v>
      </c>
      <c r="G243" s="8" t="s">
        <v>50</v>
      </c>
      <c r="H243" s="8">
        <v>-46.0090677512</v>
      </c>
      <c r="I243" s="8">
        <v>-6.1682945730999998</v>
      </c>
      <c r="J243" s="8" t="s">
        <v>85</v>
      </c>
    </row>
    <row r="244" spans="1:10" s="4" customFormat="1" x14ac:dyDescent="0.25">
      <c r="A244" s="8" t="s">
        <v>28</v>
      </c>
      <c r="B244" s="8" t="s">
        <v>41</v>
      </c>
      <c r="C244" s="1">
        <v>38187</v>
      </c>
      <c r="D244" s="8">
        <v>28.6</v>
      </c>
      <c r="E244" s="8">
        <v>77.2</v>
      </c>
      <c r="F244" s="8" t="s">
        <v>11</v>
      </c>
      <c r="G244" s="8" t="s">
        <v>50</v>
      </c>
      <c r="H244" s="8">
        <v>-46.139532684400002</v>
      </c>
      <c r="I244" s="8">
        <v>-6.5790859405999997</v>
      </c>
      <c r="J244" s="8" t="s">
        <v>85</v>
      </c>
    </row>
    <row r="245" spans="1:10" s="4" customFormat="1" x14ac:dyDescent="0.25">
      <c r="A245" s="8" t="s">
        <v>28</v>
      </c>
      <c r="B245" s="8" t="s">
        <v>41</v>
      </c>
      <c r="C245" s="1">
        <v>38187</v>
      </c>
      <c r="D245" s="8">
        <v>28.6</v>
      </c>
      <c r="E245" s="8">
        <v>77.2</v>
      </c>
      <c r="F245" s="8" t="s">
        <v>11</v>
      </c>
      <c r="G245" s="8" t="s">
        <v>50</v>
      </c>
      <c r="H245" s="8">
        <v>-51.3286539992</v>
      </c>
      <c r="I245" s="8">
        <v>-6.4588622539999996</v>
      </c>
      <c r="J245" s="8" t="s">
        <v>85</v>
      </c>
    </row>
    <row r="246" spans="1:10" s="4" customFormat="1" x14ac:dyDescent="0.25">
      <c r="A246" s="8" t="s">
        <v>28</v>
      </c>
      <c r="B246" s="8" t="s">
        <v>41</v>
      </c>
      <c r="C246" s="1">
        <v>38187</v>
      </c>
      <c r="D246" s="8">
        <v>28.6</v>
      </c>
      <c r="E246" s="8">
        <v>77.2</v>
      </c>
      <c r="F246" s="8" t="s">
        <v>11</v>
      </c>
      <c r="G246" s="8" t="s">
        <v>50</v>
      </c>
      <c r="H246" s="8"/>
      <c r="I246" s="8">
        <v>-6.8121998881000003</v>
      </c>
      <c r="J246" s="8" t="s">
        <v>85</v>
      </c>
    </row>
    <row r="247" spans="1:10" s="9" customFormat="1" x14ac:dyDescent="0.25">
      <c r="A247" s="8" t="s">
        <v>28</v>
      </c>
      <c r="B247" s="8" t="s">
        <v>41</v>
      </c>
      <c r="C247" s="1"/>
      <c r="D247" s="8"/>
      <c r="E247" s="8"/>
      <c r="F247" s="8" t="s">
        <v>11</v>
      </c>
      <c r="G247" s="8" t="s">
        <v>50</v>
      </c>
      <c r="H247" s="8">
        <v>-50</v>
      </c>
      <c r="I247" s="8">
        <v>-7.1</v>
      </c>
      <c r="J247" s="8" t="s">
        <v>87</v>
      </c>
    </row>
    <row r="248" spans="1:10" s="6" customFormat="1" x14ac:dyDescent="0.25">
      <c r="A248" s="8" t="s">
        <v>31</v>
      </c>
      <c r="B248" s="8" t="s">
        <v>42</v>
      </c>
      <c r="C248" s="1">
        <v>38108</v>
      </c>
      <c r="D248" s="8">
        <v>31.3292</v>
      </c>
      <c r="E248" s="8">
        <v>48.691099999999999</v>
      </c>
      <c r="F248" s="8" t="s">
        <v>11</v>
      </c>
      <c r="G248" s="8" t="s">
        <v>50</v>
      </c>
      <c r="H248" s="8">
        <v>-25.9617546725</v>
      </c>
      <c r="I248" s="8">
        <v>-5.5620104670000003</v>
      </c>
      <c r="J248" s="8" t="s">
        <v>85</v>
      </c>
    </row>
    <row r="249" spans="1:10" s="6" customFormat="1" x14ac:dyDescent="0.25">
      <c r="A249" s="8" t="s">
        <v>31</v>
      </c>
      <c r="B249" s="8" t="s">
        <v>42</v>
      </c>
      <c r="C249" s="1">
        <v>38108</v>
      </c>
      <c r="D249" s="8">
        <v>31.3292</v>
      </c>
      <c r="E249" s="8">
        <v>48.691099999999999</v>
      </c>
      <c r="F249" s="8" t="s">
        <v>11</v>
      </c>
      <c r="G249" s="8" t="s">
        <v>50</v>
      </c>
      <c r="H249" s="8">
        <v>-26.566581224</v>
      </c>
      <c r="I249" s="8">
        <v>-5.7747126429</v>
      </c>
      <c r="J249" s="8" t="s">
        <v>85</v>
      </c>
    </row>
    <row r="250" spans="1:10" s="6" customFormat="1" x14ac:dyDescent="0.25">
      <c r="A250" s="8" t="s">
        <v>31</v>
      </c>
      <c r="B250" s="8" t="s">
        <v>42</v>
      </c>
      <c r="C250" s="1">
        <v>39611</v>
      </c>
      <c r="D250" s="8">
        <v>31.316669999999998</v>
      </c>
      <c r="E250" s="8">
        <v>48.666699999999999</v>
      </c>
      <c r="F250" s="8" t="s">
        <v>11</v>
      </c>
      <c r="G250" s="8" t="s">
        <v>50</v>
      </c>
      <c r="H250" s="8">
        <v>-27.964599245799999</v>
      </c>
      <c r="I250" s="8">
        <v>-5.3025082458000004</v>
      </c>
      <c r="J250" s="8" t="s">
        <v>85</v>
      </c>
    </row>
    <row r="251" spans="1:10" s="6" customFormat="1" x14ac:dyDescent="0.25">
      <c r="A251" s="8" t="s">
        <v>30</v>
      </c>
      <c r="B251" s="8" t="s">
        <v>42</v>
      </c>
      <c r="C251" s="1">
        <v>39605</v>
      </c>
      <c r="D251" s="8">
        <v>29.6</v>
      </c>
      <c r="E251" s="8">
        <v>52.516669999999998</v>
      </c>
      <c r="F251" s="8" t="s">
        <v>11</v>
      </c>
      <c r="G251" s="8" t="s">
        <v>50</v>
      </c>
      <c r="H251" s="8">
        <v>-32.917276408900001</v>
      </c>
      <c r="I251" s="8">
        <v>-5.7900225606999998</v>
      </c>
      <c r="J251" s="8" t="s">
        <v>85</v>
      </c>
    </row>
    <row r="252" spans="1:10" s="6" customFormat="1" x14ac:dyDescent="0.25">
      <c r="A252" s="8" t="s">
        <v>32</v>
      </c>
      <c r="B252" s="8" t="s">
        <v>42</v>
      </c>
      <c r="C252" s="1">
        <v>38072</v>
      </c>
      <c r="D252" s="8">
        <v>35.816099999999999</v>
      </c>
      <c r="E252" s="8">
        <v>51.402700000000003</v>
      </c>
      <c r="F252" s="8" t="s">
        <v>11</v>
      </c>
      <c r="G252" s="8" t="s">
        <v>50</v>
      </c>
      <c r="H252" s="8">
        <v>-48.777686091299998</v>
      </c>
      <c r="I252" s="8">
        <v>-8.4581870641000005</v>
      </c>
      <c r="J252" s="8" t="s">
        <v>85</v>
      </c>
    </row>
    <row r="253" spans="1:10" s="6" customFormat="1" x14ac:dyDescent="0.25">
      <c r="A253" s="8" t="s">
        <v>32</v>
      </c>
      <c r="B253" s="8" t="s">
        <v>42</v>
      </c>
      <c r="C253" s="1">
        <v>38072</v>
      </c>
      <c r="D253" s="8">
        <v>35.816099999999999</v>
      </c>
      <c r="E253" s="8">
        <v>51.402700000000003</v>
      </c>
      <c r="F253" s="8" t="s">
        <v>11</v>
      </c>
      <c r="G253" s="8" t="s">
        <v>50</v>
      </c>
      <c r="H253" s="8">
        <v>-49.891555656000001</v>
      </c>
      <c r="I253" s="8"/>
      <c r="J253" s="8" t="s">
        <v>85</v>
      </c>
    </row>
    <row r="254" spans="1:10" s="6" customFormat="1" x14ac:dyDescent="0.25">
      <c r="A254" s="8" t="s">
        <v>32</v>
      </c>
      <c r="B254" s="8" t="s">
        <v>42</v>
      </c>
      <c r="C254" s="1">
        <v>38072</v>
      </c>
      <c r="D254" s="8">
        <v>35.816099999999999</v>
      </c>
      <c r="E254" s="8">
        <v>51.402700000000003</v>
      </c>
      <c r="F254" s="8" t="s">
        <v>11</v>
      </c>
      <c r="G254" s="8" t="s">
        <v>50</v>
      </c>
      <c r="H254" s="8">
        <v>-48.686759816799999</v>
      </c>
      <c r="I254" s="8">
        <v>-8.6097534221000007</v>
      </c>
      <c r="J254" s="8" t="s">
        <v>85</v>
      </c>
    </row>
    <row r="255" spans="1:10" s="6" customFormat="1" x14ac:dyDescent="0.25">
      <c r="A255" s="8" t="s">
        <v>32</v>
      </c>
      <c r="B255" s="8" t="s">
        <v>42</v>
      </c>
      <c r="C255" s="1">
        <v>38072</v>
      </c>
      <c r="D255" s="8">
        <v>35.773699999999998</v>
      </c>
      <c r="E255" s="8">
        <v>51.413699999999999</v>
      </c>
      <c r="F255" s="8" t="s">
        <v>11</v>
      </c>
      <c r="G255" s="8" t="s">
        <v>50</v>
      </c>
      <c r="H255" s="8">
        <v>-51.010497189299997</v>
      </c>
      <c r="I255" s="8">
        <v>-9.1091305145000003</v>
      </c>
      <c r="J255" s="8" t="s">
        <v>85</v>
      </c>
    </row>
    <row r="256" spans="1:10" s="6" customFormat="1" x14ac:dyDescent="0.25">
      <c r="A256" s="8" t="s">
        <v>32</v>
      </c>
      <c r="B256" s="8" t="s">
        <v>42</v>
      </c>
      <c r="C256" s="1">
        <v>38072</v>
      </c>
      <c r="D256" s="8">
        <v>35.773699999999998</v>
      </c>
      <c r="E256" s="8">
        <v>51.413699999999999</v>
      </c>
      <c r="F256" s="8" t="s">
        <v>11</v>
      </c>
      <c r="G256" s="8" t="s">
        <v>50</v>
      </c>
      <c r="H256" s="8">
        <v>-50.4915852906</v>
      </c>
      <c r="I256" s="8">
        <v>-8.5055066576999998</v>
      </c>
      <c r="J256" s="8" t="s">
        <v>85</v>
      </c>
    </row>
    <row r="257" spans="1:10" s="6" customFormat="1" x14ac:dyDescent="0.25">
      <c r="A257" s="8" t="s">
        <v>32</v>
      </c>
      <c r="B257" s="8" t="s">
        <v>42</v>
      </c>
      <c r="C257" s="1">
        <v>38072</v>
      </c>
      <c r="D257" s="8">
        <v>35.773699999999998</v>
      </c>
      <c r="E257" s="8">
        <v>51.413699999999999</v>
      </c>
      <c r="F257" s="8" t="s">
        <v>11</v>
      </c>
      <c r="G257" s="8" t="s">
        <v>50</v>
      </c>
      <c r="H257" s="8">
        <v>-49.638274475199999</v>
      </c>
      <c r="I257" s="8">
        <v>-8.8592390556999998</v>
      </c>
      <c r="J257" s="8" t="s">
        <v>85</v>
      </c>
    </row>
    <row r="258" spans="1:10" s="6" customFormat="1" x14ac:dyDescent="0.25">
      <c r="A258" s="8" t="s">
        <v>32</v>
      </c>
      <c r="B258" s="8" t="s">
        <v>42</v>
      </c>
      <c r="C258" s="1">
        <v>39295</v>
      </c>
      <c r="D258" s="8">
        <v>35.671900000000001</v>
      </c>
      <c r="E258" s="8">
        <v>51.424399999999999</v>
      </c>
      <c r="F258" s="8" t="s">
        <v>11</v>
      </c>
      <c r="G258" s="8" t="s">
        <v>50</v>
      </c>
      <c r="H258" s="8">
        <v>-54.009441928599998</v>
      </c>
      <c r="I258" s="8">
        <v>-9.0244620164999994</v>
      </c>
      <c r="J258" s="8" t="s">
        <v>85</v>
      </c>
    </row>
    <row r="259" spans="1:10" s="6" customFormat="1" x14ac:dyDescent="0.25">
      <c r="A259" s="8" t="s">
        <v>32</v>
      </c>
      <c r="B259" s="8" t="s">
        <v>42</v>
      </c>
      <c r="C259" s="1">
        <v>39622</v>
      </c>
      <c r="D259" s="8">
        <v>35.783299999999997</v>
      </c>
      <c r="E259" s="8">
        <v>51.416670000000003</v>
      </c>
      <c r="F259" s="8" t="s">
        <v>11</v>
      </c>
      <c r="G259" s="8" t="s">
        <v>50</v>
      </c>
      <c r="H259" s="8">
        <v>-54.277858588400001</v>
      </c>
      <c r="I259" s="8">
        <v>-8.6889278325999992</v>
      </c>
      <c r="J259" s="8" t="s">
        <v>85</v>
      </c>
    </row>
    <row r="260" spans="1:10" s="6" customFormat="1" x14ac:dyDescent="0.25">
      <c r="A260" s="8" t="s">
        <v>33</v>
      </c>
      <c r="B260" s="8" t="s">
        <v>43</v>
      </c>
      <c r="C260" s="8"/>
      <c r="D260" s="8"/>
      <c r="E260" s="8"/>
      <c r="F260" s="8"/>
      <c r="G260" s="8"/>
      <c r="H260" s="8"/>
      <c r="I260" s="8"/>
      <c r="J260" s="8"/>
    </row>
    <row r="261" spans="1:10" s="6" customFormat="1" x14ac:dyDescent="0.25">
      <c r="A261" s="8" t="s">
        <v>34</v>
      </c>
      <c r="B261" s="8" t="s">
        <v>44</v>
      </c>
      <c r="C261" s="1">
        <v>37817</v>
      </c>
      <c r="D261" s="8">
        <v>43.23</v>
      </c>
      <c r="E261" s="8">
        <v>76.930000000000007</v>
      </c>
      <c r="F261" s="8" t="s">
        <v>11</v>
      </c>
      <c r="G261" s="8" t="s">
        <v>50</v>
      </c>
      <c r="H261" s="8">
        <v>-67.2</v>
      </c>
      <c r="I261" s="8">
        <v>-7.91</v>
      </c>
      <c r="J261" s="8" t="s">
        <v>85</v>
      </c>
    </row>
    <row r="262" spans="1:10" s="6" customFormat="1" x14ac:dyDescent="0.25">
      <c r="A262" s="8" t="s">
        <v>34</v>
      </c>
      <c r="B262" s="8" t="s">
        <v>44</v>
      </c>
      <c r="C262" s="1">
        <v>37817</v>
      </c>
      <c r="D262" s="8">
        <v>43.23</v>
      </c>
      <c r="E262" s="8">
        <v>76.930000000000007</v>
      </c>
      <c r="F262" s="8" t="s">
        <v>11</v>
      </c>
      <c r="G262" s="8" t="s">
        <v>50</v>
      </c>
      <c r="H262" s="8">
        <v>-69</v>
      </c>
      <c r="I262" s="8">
        <v>-7.87</v>
      </c>
      <c r="J262" s="8" t="s">
        <v>85</v>
      </c>
    </row>
    <row r="263" spans="1:10" s="6" customFormat="1" x14ac:dyDescent="0.25">
      <c r="A263" s="8" t="s">
        <v>35</v>
      </c>
      <c r="B263" s="8" t="s">
        <v>45</v>
      </c>
      <c r="C263" s="1">
        <v>37999</v>
      </c>
      <c r="D263" s="8">
        <v>-1.2833000000000001</v>
      </c>
      <c r="E263" s="8">
        <v>36.816699999999997</v>
      </c>
      <c r="F263" s="8" t="s">
        <v>11</v>
      </c>
      <c r="G263" s="8" t="s">
        <v>50</v>
      </c>
      <c r="H263" s="8">
        <v>-14.496289320000001</v>
      </c>
      <c r="I263" s="8">
        <v>-3.556910818</v>
      </c>
      <c r="J263" s="8" t="s">
        <v>85</v>
      </c>
    </row>
    <row r="264" spans="1:10" s="6" customFormat="1" x14ac:dyDescent="0.25">
      <c r="A264" s="8" t="s">
        <v>35</v>
      </c>
      <c r="B264" s="8" t="s">
        <v>45</v>
      </c>
      <c r="C264" s="1">
        <v>37999</v>
      </c>
      <c r="D264" s="8">
        <v>-1.2833000000000001</v>
      </c>
      <c r="E264" s="8">
        <v>36.816699999999997</v>
      </c>
      <c r="F264" s="8" t="s">
        <v>11</v>
      </c>
      <c r="G264" s="8" t="s">
        <v>50</v>
      </c>
      <c r="H264" s="8">
        <v>-16.223928170000001</v>
      </c>
      <c r="I264" s="8">
        <v>-2.963456941</v>
      </c>
      <c r="J264" s="8" t="s">
        <v>85</v>
      </c>
    </row>
    <row r="265" spans="1:10" s="6" customFormat="1" x14ac:dyDescent="0.25">
      <c r="A265" s="8" t="s">
        <v>35</v>
      </c>
      <c r="B265" s="8" t="s">
        <v>45</v>
      </c>
      <c r="C265" s="1">
        <v>37999</v>
      </c>
      <c r="D265" s="8">
        <v>-1.2833000000000001</v>
      </c>
      <c r="E265" s="8">
        <v>36.816699999999997</v>
      </c>
      <c r="F265" s="8" t="s">
        <v>11</v>
      </c>
      <c r="G265" s="8" t="s">
        <v>50</v>
      </c>
      <c r="H265" s="8">
        <v>-14.250234860000001</v>
      </c>
      <c r="I265" s="8">
        <v>-3.1922463990000001</v>
      </c>
      <c r="J265" s="8" t="s">
        <v>85</v>
      </c>
    </row>
    <row r="266" spans="1:10" s="6" customFormat="1" x14ac:dyDescent="0.25">
      <c r="A266" s="8" t="s">
        <v>35</v>
      </c>
      <c r="B266" s="8" t="s">
        <v>45</v>
      </c>
      <c r="C266" s="1">
        <v>37999</v>
      </c>
      <c r="D266" s="8">
        <v>-1.2833000000000001</v>
      </c>
      <c r="E266" s="8">
        <v>36.816699999999997</v>
      </c>
      <c r="F266" s="8" t="s">
        <v>11</v>
      </c>
      <c r="G266" s="8" t="s">
        <v>50</v>
      </c>
      <c r="H266" s="8">
        <v>-15.08768514</v>
      </c>
      <c r="I266" s="8">
        <v>-3.852505152</v>
      </c>
      <c r="J266" s="8" t="s">
        <v>85</v>
      </c>
    </row>
    <row r="267" spans="1:10" s="6" customFormat="1" x14ac:dyDescent="0.25">
      <c r="A267" s="8" t="s">
        <v>35</v>
      </c>
      <c r="B267" s="8" t="s">
        <v>45</v>
      </c>
      <c r="C267" s="1">
        <v>37999</v>
      </c>
      <c r="D267" s="8">
        <v>-1.2833000000000001</v>
      </c>
      <c r="E267" s="8">
        <v>36.816699999999997</v>
      </c>
      <c r="F267" s="8" t="s">
        <v>11</v>
      </c>
      <c r="G267" s="8" t="s">
        <v>50</v>
      </c>
      <c r="H267" s="8">
        <v>-16.468142749999998</v>
      </c>
      <c r="I267" s="8">
        <v>-3.762296144</v>
      </c>
      <c r="J267" s="8" t="s">
        <v>85</v>
      </c>
    </row>
    <row r="268" spans="1:10" s="6" customFormat="1" x14ac:dyDescent="0.25">
      <c r="A268" s="8" t="s">
        <v>35</v>
      </c>
      <c r="B268" s="8" t="s">
        <v>45</v>
      </c>
      <c r="C268" s="1">
        <v>37999</v>
      </c>
      <c r="D268" s="8">
        <v>-1.2833000000000001</v>
      </c>
      <c r="E268" s="8">
        <v>36.816699999999997</v>
      </c>
      <c r="F268" s="8" t="s">
        <v>11</v>
      </c>
      <c r="G268" s="8" t="s">
        <v>50</v>
      </c>
      <c r="H268" s="8">
        <v>-13.94581303</v>
      </c>
      <c r="I268" s="8">
        <v>-3.3909037390000001</v>
      </c>
      <c r="J268" s="8" t="s">
        <v>85</v>
      </c>
    </row>
    <row r="269" spans="1:10" s="6" customFormat="1" x14ac:dyDescent="0.25">
      <c r="A269" s="8" t="s">
        <v>35</v>
      </c>
      <c r="B269" s="8" t="s">
        <v>45</v>
      </c>
      <c r="C269" s="1">
        <v>38364</v>
      </c>
      <c r="D269" s="8">
        <v>-1.2833000000000001</v>
      </c>
      <c r="E269" s="8">
        <v>36.816699999999997</v>
      </c>
      <c r="F269" s="8" t="s">
        <v>11</v>
      </c>
      <c r="G269" s="8" t="s">
        <v>50</v>
      </c>
      <c r="H269" s="8">
        <v>-20.183883223399999</v>
      </c>
      <c r="I269" s="8">
        <v>-3.6211398332</v>
      </c>
      <c r="J269" s="8" t="s">
        <v>85</v>
      </c>
    </row>
    <row r="270" spans="1:10" x14ac:dyDescent="0.25">
      <c r="A270" s="8" t="s">
        <v>35</v>
      </c>
      <c r="B270" s="8" t="s">
        <v>45</v>
      </c>
      <c r="C270" s="1">
        <v>38754</v>
      </c>
      <c r="D270" s="8">
        <v>-1.2833000000000001</v>
      </c>
      <c r="E270" s="8">
        <v>36.816699999999997</v>
      </c>
      <c r="F270" s="8" t="s">
        <v>11</v>
      </c>
      <c r="G270" s="8" t="s">
        <v>50</v>
      </c>
      <c r="H270" s="8">
        <v>-16.6368746777</v>
      </c>
      <c r="I270" s="8">
        <v>-3.6511225967000001</v>
      </c>
      <c r="J270" s="8" t="s">
        <v>85</v>
      </c>
    </row>
    <row r="271" spans="1:10" s="9" customFormat="1" x14ac:dyDescent="0.25">
      <c r="A271" s="8" t="s">
        <v>35</v>
      </c>
      <c r="B271" s="8" t="s">
        <v>45</v>
      </c>
      <c r="C271" s="1">
        <v>39195</v>
      </c>
      <c r="D271" s="8">
        <v>-1.31572</v>
      </c>
      <c r="E271" s="8">
        <v>36.719760000000001</v>
      </c>
      <c r="F271" s="8" t="s">
        <v>11</v>
      </c>
      <c r="G271" s="8" t="s">
        <v>50</v>
      </c>
      <c r="H271" s="8">
        <v>-21.669459345100002</v>
      </c>
      <c r="I271" s="8">
        <v>-0.40085765070000001</v>
      </c>
      <c r="J271" s="8" t="s">
        <v>85</v>
      </c>
    </row>
    <row r="272" spans="1:10" x14ac:dyDescent="0.25">
      <c r="A272" s="8" t="s">
        <v>35</v>
      </c>
      <c r="B272" s="8" t="s">
        <v>45</v>
      </c>
      <c r="C272" s="1">
        <v>39195</v>
      </c>
      <c r="D272" s="8">
        <v>-1.2496400000000001</v>
      </c>
      <c r="E272" s="8">
        <v>36.969169999999998</v>
      </c>
      <c r="F272" s="8" t="s">
        <v>11</v>
      </c>
      <c r="G272" s="8" t="s">
        <v>50</v>
      </c>
      <c r="H272" s="8">
        <v>-20.066647032999999</v>
      </c>
      <c r="I272" s="8">
        <v>-2.9027947927</v>
      </c>
      <c r="J272" s="8" t="s">
        <v>85</v>
      </c>
    </row>
    <row r="273" spans="1:10" s="9" customFormat="1" x14ac:dyDescent="0.25">
      <c r="A273" s="8" t="s">
        <v>36</v>
      </c>
      <c r="B273" s="8" t="s">
        <v>46</v>
      </c>
      <c r="C273" s="8" t="s">
        <v>50</v>
      </c>
      <c r="D273" s="8" t="s">
        <v>50</v>
      </c>
      <c r="E273" s="8" t="s">
        <v>50</v>
      </c>
      <c r="F273" s="8" t="s">
        <v>11</v>
      </c>
      <c r="G273" s="8" t="s">
        <v>50</v>
      </c>
      <c r="H273" s="8">
        <v>-43.27</v>
      </c>
      <c r="I273" s="8">
        <v>-5.39</v>
      </c>
      <c r="J273" s="8" t="s">
        <v>86</v>
      </c>
    </row>
    <row r="274" spans="1:10" x14ac:dyDescent="0.25">
      <c r="A274" s="8" t="s">
        <v>37</v>
      </c>
      <c r="B274" s="8" t="s">
        <v>47</v>
      </c>
      <c r="C274" s="1">
        <v>41516</v>
      </c>
      <c r="D274" s="8">
        <v>19.434200000000001</v>
      </c>
      <c r="E274" s="8">
        <v>-99.138599999999997</v>
      </c>
      <c r="F274" s="8" t="s">
        <v>11</v>
      </c>
      <c r="G274" s="8" t="s">
        <v>50</v>
      </c>
      <c r="H274" s="8">
        <v>-67.106858358500006</v>
      </c>
      <c r="I274" s="8">
        <v>-9.3731981929000003</v>
      </c>
      <c r="J274" s="8" t="s">
        <v>85</v>
      </c>
    </row>
    <row r="275" spans="1:10" x14ac:dyDescent="0.25">
      <c r="A275" s="8" t="s">
        <v>37</v>
      </c>
      <c r="B275" s="8" t="s">
        <v>47</v>
      </c>
      <c r="C275" s="1">
        <v>41517</v>
      </c>
      <c r="D275" s="8">
        <v>19.434200000000001</v>
      </c>
      <c r="E275" s="8">
        <v>-99.138599999999997</v>
      </c>
      <c r="F275" s="8" t="s">
        <v>11</v>
      </c>
      <c r="G275" s="8" t="s">
        <v>50</v>
      </c>
      <c r="H275" s="8">
        <v>-60.929642253899999</v>
      </c>
      <c r="I275" s="8">
        <v>-8.5773425069999991</v>
      </c>
      <c r="J275" s="8" t="s">
        <v>85</v>
      </c>
    </row>
    <row r="276" spans="1:10" x14ac:dyDescent="0.25">
      <c r="A276" s="8" t="s">
        <v>5</v>
      </c>
      <c r="B276" s="8" t="s">
        <v>6</v>
      </c>
      <c r="C276" s="1">
        <v>37817</v>
      </c>
      <c r="D276" s="8">
        <v>55.75</v>
      </c>
      <c r="E276" s="8">
        <v>37.582999999999998</v>
      </c>
      <c r="F276" s="8" t="s">
        <v>11</v>
      </c>
      <c r="G276" s="8" t="s">
        <v>50</v>
      </c>
      <c r="H276" s="8">
        <v>-33.5</v>
      </c>
      <c r="I276" s="8">
        <v>-5.56</v>
      </c>
      <c r="J276" s="8" t="s">
        <v>85</v>
      </c>
    </row>
    <row r="277" spans="1:10" s="4" customFormat="1" x14ac:dyDescent="0.25">
      <c r="A277" s="8" t="s">
        <v>5</v>
      </c>
      <c r="B277" s="8" t="s">
        <v>6</v>
      </c>
      <c r="C277" s="1">
        <v>37817</v>
      </c>
      <c r="D277" s="8">
        <v>55.75</v>
      </c>
      <c r="E277" s="8">
        <v>37.582999999999998</v>
      </c>
      <c r="F277" s="8" t="s">
        <v>11</v>
      </c>
      <c r="G277" s="8" t="s">
        <v>50</v>
      </c>
      <c r="H277" s="8"/>
      <c r="I277" s="8">
        <v>-5.74</v>
      </c>
      <c r="J277" s="8" t="s">
        <v>85</v>
      </c>
    </row>
    <row r="278" spans="1:10" x14ac:dyDescent="0.25">
      <c r="A278" s="8" t="s">
        <v>5</v>
      </c>
      <c r="B278" s="8" t="s">
        <v>6</v>
      </c>
      <c r="C278" s="1">
        <v>37850</v>
      </c>
      <c r="D278" s="8">
        <v>55.75</v>
      </c>
      <c r="E278" s="8">
        <v>37.582999999999998</v>
      </c>
      <c r="F278" s="8" t="s">
        <v>11</v>
      </c>
      <c r="G278" s="8" t="s">
        <v>50</v>
      </c>
      <c r="H278" s="8">
        <v>-82.457974379999996</v>
      </c>
      <c r="I278" s="8">
        <v>-11.16794949</v>
      </c>
      <c r="J278" s="8" t="s">
        <v>85</v>
      </c>
    </row>
    <row r="279" spans="1:10" x14ac:dyDescent="0.25">
      <c r="A279" s="8" t="s">
        <v>5</v>
      </c>
      <c r="B279" s="8" t="s">
        <v>6</v>
      </c>
      <c r="C279" s="1">
        <v>37850</v>
      </c>
      <c r="D279" s="8">
        <v>55.75</v>
      </c>
      <c r="E279" s="8">
        <v>37.582999999999998</v>
      </c>
      <c r="F279" s="8" t="s">
        <v>11</v>
      </c>
      <c r="G279" s="8" t="s">
        <v>50</v>
      </c>
      <c r="H279" s="8">
        <v>-85.88699484</v>
      </c>
      <c r="I279" s="8">
        <v>-11.12874324</v>
      </c>
      <c r="J279" s="8" t="s">
        <v>85</v>
      </c>
    </row>
    <row r="280" spans="1:10" s="4" customFormat="1" x14ac:dyDescent="0.25">
      <c r="A280" s="8" t="s">
        <v>5</v>
      </c>
      <c r="B280" s="8" t="s">
        <v>6</v>
      </c>
      <c r="C280" s="1">
        <v>37850</v>
      </c>
      <c r="D280" s="8">
        <v>55.75</v>
      </c>
      <c r="E280" s="8">
        <v>37.582999999999998</v>
      </c>
      <c r="F280" s="8" t="s">
        <v>11</v>
      </c>
      <c r="G280" s="8" t="s">
        <v>50</v>
      </c>
      <c r="H280" s="8">
        <v>-83.365245479999999</v>
      </c>
      <c r="I280" s="8">
        <v>-11.34437763</v>
      </c>
      <c r="J280" s="8" t="s">
        <v>85</v>
      </c>
    </row>
    <row r="281" spans="1:10" x14ac:dyDescent="0.25">
      <c r="A281" s="8" t="s">
        <v>5</v>
      </c>
      <c r="B281" s="8" t="s">
        <v>6</v>
      </c>
      <c r="C281" s="1">
        <v>37850</v>
      </c>
      <c r="D281" s="8">
        <v>55.75</v>
      </c>
      <c r="E281" s="8">
        <v>37.582999999999998</v>
      </c>
      <c r="F281" s="8" t="s">
        <v>11</v>
      </c>
      <c r="G281" s="8" t="s">
        <v>50</v>
      </c>
      <c r="H281" s="8">
        <v>-86.1126024</v>
      </c>
      <c r="I281" s="8">
        <v>-11.375152630000001</v>
      </c>
      <c r="J281" s="8" t="s">
        <v>85</v>
      </c>
    </row>
    <row r="282" spans="1:10" s="4" customFormat="1" x14ac:dyDescent="0.25">
      <c r="A282" s="8" t="s">
        <v>5</v>
      </c>
      <c r="B282" s="8" t="s">
        <v>6</v>
      </c>
      <c r="C282" s="1">
        <v>37850</v>
      </c>
      <c r="D282" s="8">
        <v>55.75</v>
      </c>
      <c r="E282" s="8">
        <v>37.582999999999998</v>
      </c>
      <c r="F282" s="8" t="s">
        <v>11</v>
      </c>
      <c r="G282" s="8" t="s">
        <v>50</v>
      </c>
      <c r="H282" s="8">
        <v>-81.299662249999997</v>
      </c>
      <c r="I282" s="8">
        <v>-11.19603175</v>
      </c>
      <c r="J282" s="8" t="s">
        <v>85</v>
      </c>
    </row>
    <row r="283" spans="1:10" s="4" customFormat="1" x14ac:dyDescent="0.25">
      <c r="A283" s="8" t="s">
        <v>5</v>
      </c>
      <c r="B283" s="8" t="s">
        <v>6</v>
      </c>
      <c r="C283" s="1">
        <v>37850</v>
      </c>
      <c r="D283" s="8">
        <v>55.75</v>
      </c>
      <c r="E283" s="8">
        <v>37.582999999999998</v>
      </c>
      <c r="F283" s="8" t="s">
        <v>11</v>
      </c>
      <c r="G283" s="8" t="s">
        <v>50</v>
      </c>
      <c r="H283" s="8">
        <v>-84.995788849999997</v>
      </c>
      <c r="I283" s="8">
        <v>-11.13632479</v>
      </c>
      <c r="J283" s="8" t="s">
        <v>85</v>
      </c>
    </row>
    <row r="284" spans="1:10" s="4" customFormat="1" x14ac:dyDescent="0.25">
      <c r="A284" s="8" t="s">
        <v>5</v>
      </c>
      <c r="B284" s="8" t="s">
        <v>6</v>
      </c>
      <c r="C284" s="1">
        <v>38562</v>
      </c>
      <c r="D284" s="8">
        <v>55.752200000000002</v>
      </c>
      <c r="E284" s="8">
        <v>37.615600000000001</v>
      </c>
      <c r="F284" s="8" t="s">
        <v>11</v>
      </c>
      <c r="G284" s="8" t="s">
        <v>50</v>
      </c>
      <c r="H284" s="8">
        <v>-90.538273790999995</v>
      </c>
      <c r="I284" s="8">
        <v>-12.0941127824</v>
      </c>
      <c r="J284" s="8" t="s">
        <v>85</v>
      </c>
    </row>
    <row r="285" spans="1:10" x14ac:dyDescent="0.25">
      <c r="A285" s="8" t="s">
        <v>5</v>
      </c>
      <c r="B285" s="8" t="s">
        <v>6</v>
      </c>
      <c r="C285" s="1">
        <v>38688</v>
      </c>
      <c r="D285" s="8">
        <v>55.78</v>
      </c>
      <c r="E285" s="8">
        <v>37.51</v>
      </c>
      <c r="F285" s="8" t="s">
        <v>11</v>
      </c>
      <c r="G285" s="8" t="s">
        <v>50</v>
      </c>
      <c r="H285" s="8">
        <v>-85.743764871799996</v>
      </c>
      <c r="I285" s="8">
        <v>-11.068585816200001</v>
      </c>
      <c r="J285" s="8" t="s">
        <v>85</v>
      </c>
    </row>
    <row r="286" spans="1:10" x14ac:dyDescent="0.25">
      <c r="A286" s="8" t="s">
        <v>38</v>
      </c>
      <c r="B286" s="8" t="s">
        <v>48</v>
      </c>
      <c r="C286" s="1">
        <v>38364</v>
      </c>
      <c r="D286" s="8">
        <v>21.033300000000001</v>
      </c>
      <c r="E286" s="8">
        <v>105.85</v>
      </c>
      <c r="F286" s="8" t="s">
        <v>11</v>
      </c>
      <c r="G286" s="8" t="s">
        <v>50</v>
      </c>
      <c r="H286" s="8">
        <v>-45.9603862636</v>
      </c>
      <c r="I286" s="8">
        <v>-6.5038481852999999</v>
      </c>
      <c r="J286" s="8" t="s">
        <v>85</v>
      </c>
    </row>
    <row r="287" spans="1:10" x14ac:dyDescent="0.25">
      <c r="A287" s="8" t="s">
        <v>12</v>
      </c>
      <c r="B287" s="8" t="s">
        <v>13</v>
      </c>
      <c r="F287" s="8" t="s">
        <v>51</v>
      </c>
      <c r="G287" s="8" t="s">
        <v>65</v>
      </c>
      <c r="I287" s="8">
        <v>-5</v>
      </c>
      <c r="J287" s="8" t="s">
        <v>81</v>
      </c>
    </row>
  </sheetData>
  <sortState xmlns:xlrd2="http://schemas.microsoft.com/office/spreadsheetml/2017/richdata2" ref="A5:J287">
    <sortCondition ref="B5:B287"/>
    <sortCondition ref="A5:A287"/>
    <sortCondition ref="C5:C287"/>
  </sortState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C507-7A42-4818-9619-4F503D053C68}">
  <dimension ref="A1:H281"/>
  <sheetViews>
    <sheetView topLeftCell="A13" workbookViewId="0">
      <selection activeCell="D11" sqref="D11"/>
    </sheetView>
  </sheetViews>
  <sheetFormatPr defaultRowHeight="15" x14ac:dyDescent="0.25"/>
  <cols>
    <col min="1" max="1" width="12" style="9" bestFit="1" customWidth="1"/>
    <col min="2" max="2" width="9.140625" style="9"/>
    <col min="3" max="3" width="11.140625" style="9" bestFit="1" customWidth="1"/>
    <col min="4" max="4" width="12.7109375" style="9" bestFit="1" customWidth="1"/>
    <col min="5" max="5" width="29" style="9" bestFit="1" customWidth="1"/>
    <col min="6" max="6" width="12.7109375" style="9" customWidth="1"/>
    <col min="7" max="7" width="10.28515625" style="9" bestFit="1" customWidth="1"/>
    <col min="8" max="8" width="9.28515625" style="9" bestFit="1" customWidth="1"/>
    <col min="9" max="16384" width="9.140625" style="9"/>
  </cols>
  <sheetData>
    <row r="1" spans="1:8" x14ac:dyDescent="0.25">
      <c r="A1" s="9" t="s">
        <v>0</v>
      </c>
      <c r="B1" s="9" t="s">
        <v>1</v>
      </c>
      <c r="C1" s="9" t="s">
        <v>73</v>
      </c>
      <c r="D1" s="9" t="s">
        <v>3</v>
      </c>
      <c r="E1" s="9" t="s">
        <v>69</v>
      </c>
      <c r="F1" s="9" t="s">
        <v>74</v>
      </c>
      <c r="G1" s="9" t="s">
        <v>10</v>
      </c>
      <c r="H1" s="9" t="s">
        <v>9</v>
      </c>
    </row>
    <row r="2" spans="1:8" x14ac:dyDescent="0.25">
      <c r="A2" s="9" t="s">
        <v>57</v>
      </c>
      <c r="B2" s="9" t="s">
        <v>64</v>
      </c>
      <c r="D2" s="8">
        <f>INDEX(Sheet1!F5:F287,MATCH(Sheet2!A2,Sheet1!A5:A287,0))</f>
        <v>0</v>
      </c>
      <c r="E2" s="8">
        <f>INDEX(Sheet1!$G$5:$G$287,MATCH(Sheet2!A2,Sheet1!$A$5:$A$287,0))</f>
        <v>0</v>
      </c>
      <c r="F2" s="8">
        <f>COUNTIF(Sheet1!$A$5:'Sheet1'!$A$287,Sheet2!A2)</f>
        <v>1</v>
      </c>
      <c r="G2" s="8" t="e">
        <f>AVERAGEIF(Sheet1!$A$5:'Sheet1'!$A$287,Sheet2!A2,Sheet1!$H$5:'Sheet1'!$H$287)</f>
        <v>#DIV/0!</v>
      </c>
      <c r="H2" s="8" t="e">
        <f>AVERAGEIF(Sheet1!$A$5:'Sheet1'!$A$287,Sheet2!A2,Sheet1!$I$5:'Sheet1'!$I$287)</f>
        <v>#DIV/0!</v>
      </c>
    </row>
    <row r="3" spans="1:8" x14ac:dyDescent="0.25">
      <c r="A3" s="9" t="s">
        <v>62</v>
      </c>
      <c r="B3" s="9" t="s">
        <v>64</v>
      </c>
      <c r="D3" s="8" t="str">
        <f>INDEX(Sheet1!F6:F288,MATCH(Sheet2!A3,Sheet1!A6:A288,0))</f>
        <v>Tap</v>
      </c>
      <c r="E3" s="8" t="str">
        <f>INDEX(Sheet1!$G$5:$G$287,MATCH(Sheet2!A3,Sheet1!$A$5:$A$287,0))</f>
        <v>Ottawa River</v>
      </c>
      <c r="F3" s="8">
        <f>COUNTIF(Sheet1!$A$5:'Sheet1'!$A$287,Sheet2!A3)</f>
        <v>1</v>
      </c>
      <c r="G3" s="10">
        <f>AVERAGEIF(Sheet1!$A$5:'Sheet1'!$A$287,Sheet2!A3,Sheet1!$H$5:'Sheet1'!$H$287)</f>
        <v>-81</v>
      </c>
      <c r="H3" s="10">
        <f>AVERAGEIF(Sheet1!$A$5:'Sheet1'!$A$287,Sheet2!A3,Sheet1!$I$5:'Sheet1'!$I$287)</f>
        <v>-10.8</v>
      </c>
    </row>
    <row r="4" spans="1:8" x14ac:dyDescent="0.25">
      <c r="A4" s="9" t="s">
        <v>58</v>
      </c>
      <c r="B4" s="9" t="s">
        <v>64</v>
      </c>
      <c r="D4" s="8" t="str">
        <f>INDEX(Sheet1!F7:F289,MATCH(Sheet2!A4,Sheet1!A7:A289,0))</f>
        <v>Tap</v>
      </c>
      <c r="E4" s="8" t="str">
        <f>INDEX(Sheet1!$G$5:$G$287,MATCH(Sheet2!A4,Sheet1!$A$5:$A$287,0))</f>
        <v>Lake Ontario</v>
      </c>
      <c r="F4" s="8">
        <f>COUNTIF(Sheet1!$G$5:'Sheet1'!$G$287,"Lake Ontario")</f>
        <v>7</v>
      </c>
      <c r="G4" s="10">
        <f>AVERAGEIF(Sheet1!$G$5:'Sheet1'!$G$287,"Lake Ontario",Sheet1!$H$5:'Sheet1'!$H$287)</f>
        <v>-52.56666666666667</v>
      </c>
      <c r="H4" s="10">
        <f>AVERAGEIF(Sheet1!$G$5:'Sheet1'!$G$287,"Lake Ontario",Sheet1!$I$5:'Sheet1'!$I$287)</f>
        <v>-6.4142857142857137</v>
      </c>
    </row>
    <row r="5" spans="1:8" x14ac:dyDescent="0.25">
      <c r="A5" s="9" t="s">
        <v>52</v>
      </c>
      <c r="B5" s="9" t="s">
        <v>64</v>
      </c>
      <c r="C5" s="9" t="s">
        <v>76</v>
      </c>
      <c r="D5" s="8" t="str">
        <f>INDEX(Sheet1!F8:F290,MATCH(Sheet2!A5,Sheet1!A8:A290,0))</f>
        <v>Surface water</v>
      </c>
      <c r="E5" s="8" t="str">
        <f>INDEX(Sheet1!$G$5:$G$287,MATCH(Sheet2!A5,Sheet1!$A$5:$A$287,0))</f>
        <v>Okanagan Lake</v>
      </c>
      <c r="F5" s="8">
        <f>COUNTIF(Sheet1!$A$5:'Sheet1'!$A$287,Sheet2!A5)</f>
        <v>36</v>
      </c>
      <c r="G5" s="10">
        <f>AVERAGEIF(Sheet1!$A$5:'Sheet1'!$A$287,Sheet2!A5,Sheet1!$H$5:'Sheet1'!$H$287)</f>
        <v>-103.47222222222223</v>
      </c>
      <c r="H5" s="10">
        <f>AVERAGEIF(Sheet1!$A$5:'Sheet1'!$A$287,Sheet2!A5,Sheet1!$I$5:'Sheet1'!$I$287)</f>
        <v>-11.424999999999999</v>
      </c>
    </row>
    <row r="6" spans="1:8" x14ac:dyDescent="0.25">
      <c r="A6" s="9" t="s">
        <v>59</v>
      </c>
      <c r="B6" s="9" t="s">
        <v>64</v>
      </c>
      <c r="D6" s="8" t="str">
        <f>INDEX(Sheet1!F9:F291,MATCH(Sheet2!A6,Sheet1!A9:A291,0))</f>
        <v>Tap</v>
      </c>
      <c r="E6" s="8" t="str">
        <f>INDEX(Sheet1!$G$5:$G$287,MATCH(Sheet2!A6,Sheet1!$A$5:$A$287,0))</f>
        <v>Lake Ontario</v>
      </c>
      <c r="F6" s="8">
        <f>COUNTIF(Sheet1!$G$5:'Sheet1'!$G$287,"Lake Ontario")</f>
        <v>7</v>
      </c>
      <c r="G6" s="10">
        <f>AVERAGEIF(Sheet1!$G$5:'Sheet1'!$G$287,"Lake Ontario",Sheet1!$H$5:'Sheet1'!$H$287)</f>
        <v>-52.56666666666667</v>
      </c>
      <c r="H6" s="10">
        <f>AVERAGEIF(Sheet1!$G$5:'Sheet1'!$G$287,"Lake Ontario",Sheet1!$I$5:'Sheet1'!$I$287)</f>
        <v>-6.4142857142857137</v>
      </c>
    </row>
    <row r="7" spans="1:8" x14ac:dyDescent="0.25">
      <c r="A7" s="9" t="s">
        <v>63</v>
      </c>
      <c r="B7" s="9" t="s">
        <v>64</v>
      </c>
      <c r="D7" s="8" t="str">
        <f>INDEX(Sheet1!F10:F292,MATCH(Sheet2!A7,Sheet1!A10:A292,0))</f>
        <v>Tap</v>
      </c>
      <c r="E7" s="8" t="str">
        <f>INDEX(Sheet1!$G$5:$G$287,MATCH(Sheet2!A7,Sheet1!$A$5:$A$287,0))</f>
        <v>Ottawa River</v>
      </c>
      <c r="F7" s="8">
        <f>COUNTIF(Sheet1!$A$5:'Sheet1'!$A$287,Sheet2!A7)</f>
        <v>1</v>
      </c>
      <c r="G7" s="10">
        <f>AVERAGEIF(Sheet1!$A$5:'Sheet1'!$A$287,Sheet2!A7,Sheet1!$H$5:'Sheet1'!$H$287)</f>
        <v>-81</v>
      </c>
      <c r="H7" s="10">
        <f>AVERAGEIF(Sheet1!$A$5:'Sheet1'!$A$287,Sheet2!A7,Sheet1!$I$5:'Sheet1'!$I$287)</f>
        <v>-10.8</v>
      </c>
    </row>
    <row r="8" spans="1:8" x14ac:dyDescent="0.25">
      <c r="A8" s="9" t="s">
        <v>53</v>
      </c>
      <c r="B8" s="9" t="s">
        <v>64</v>
      </c>
      <c r="D8" s="8" t="str">
        <f>INDEX(Sheet1!F11:F293,MATCH(Sheet2!A8,Sheet1!A11:A293,0))</f>
        <v>Surface water</v>
      </c>
      <c r="E8" s="8" t="str">
        <f>INDEX(Sheet1!$G$5:$G$287,MATCH(Sheet2!A8,Sheet1!$A$5:$A$287,0))</f>
        <v>Nechako River</v>
      </c>
      <c r="F8" s="8">
        <f>COUNTIF(Sheet1!$A$5:'Sheet1'!$A$287,Sheet2!A8)</f>
        <v>2</v>
      </c>
      <c r="G8" s="10">
        <f>AVERAGEIF(Sheet1!$A$5:'Sheet1'!$A$287,Sheet2!A8,Sheet1!$H$5:'Sheet1'!$H$287)</f>
        <v>-130.4</v>
      </c>
      <c r="H8" s="10">
        <f>AVERAGEIF(Sheet1!$A$5:'Sheet1'!$A$287,Sheet2!A8,Sheet1!$I$5:'Sheet1'!$I$287)</f>
        <v>-16.22</v>
      </c>
    </row>
    <row r="9" spans="1:8" x14ac:dyDescent="0.25">
      <c r="A9" s="9" t="s">
        <v>60</v>
      </c>
      <c r="B9" s="9" t="s">
        <v>64</v>
      </c>
      <c r="D9" s="8" t="str">
        <f>INDEX(Sheet1!F12:F294,MATCH(Sheet2!A9,Sheet1!A12:A294,0))</f>
        <v>Tap</v>
      </c>
      <c r="E9" s="8" t="str">
        <f>INDEX(Sheet1!$G$5:$G$287,MATCH(Sheet2!A9,Sheet1!$A$5:$A$287,0))</f>
        <v>Lake Erie via the Welland Canal</v>
      </c>
      <c r="F9" s="8">
        <f>COUNTIF(Sheet1!$A$5:'Sheet1'!$A$287,Sheet2!A9)</f>
        <v>2</v>
      </c>
      <c r="G9" s="10">
        <f>AVERAGEIF(Sheet1!$A$5:'Sheet1'!$A$287,Sheet2!A9,Sheet1!$H$5:'Sheet1'!$H$287)</f>
        <v>-52.45</v>
      </c>
      <c r="H9" s="10">
        <f>AVERAGEIF(Sheet1!$A$5:'Sheet1'!$A$287,Sheet2!A9,Sheet1!$I$5:'Sheet1'!$I$287)</f>
        <v>-6.75</v>
      </c>
    </row>
    <row r="10" spans="1:8" x14ac:dyDescent="0.25">
      <c r="A10" s="9" t="s">
        <v>61</v>
      </c>
      <c r="B10" s="9" t="s">
        <v>64</v>
      </c>
      <c r="D10" s="8" t="str">
        <f>INDEX(Sheet1!F13:F295,MATCH(Sheet2!A10,Sheet1!A13:A295,0))</f>
        <v>Tap</v>
      </c>
      <c r="E10" s="8" t="str">
        <f>INDEX(Sheet1!$G$5:$G$287,MATCH(Sheet2!A10,Sheet1!$A$5:$A$287,0))</f>
        <v>Lake Ontario</v>
      </c>
      <c r="F10" s="8">
        <f>COUNTIF(Sheet1!$G$5:'Sheet1'!$G$287,"Lake Ontario")</f>
        <v>7</v>
      </c>
      <c r="G10" s="10">
        <f>AVERAGEIF(Sheet1!$G$5:'Sheet1'!$G$287,"Lake Ontario",Sheet1!$H$5:'Sheet1'!$H$287)</f>
        <v>-52.56666666666667</v>
      </c>
      <c r="H10" s="10">
        <f>AVERAGEIF(Sheet1!$G$5:'Sheet1'!$G$287,"Lake Ontario",Sheet1!$I$5:'Sheet1'!$I$287)</f>
        <v>-6.4142857142857137</v>
      </c>
    </row>
    <row r="11" spans="1:8" x14ac:dyDescent="0.25">
      <c r="A11" s="9" t="s">
        <v>54</v>
      </c>
      <c r="B11" s="9" t="s">
        <v>64</v>
      </c>
      <c r="D11" s="8" t="str">
        <f>INDEX(Sheet1!F14:F296,MATCH(Sheet2!A11,Sheet1!A14:A296,0))</f>
        <v>Surface water</v>
      </c>
      <c r="E11" s="8" t="str">
        <f>INDEX(Sheet1!$G$5:$G$287,MATCH(Sheet2!A11,Sheet1!$A$5:$A$287,0))</f>
        <v>Nechako River</v>
      </c>
      <c r="F11" s="8">
        <f>COUNTIF(Sheet1!$A$5:'Sheet1'!$A$287,Sheet2!A11)</f>
        <v>2</v>
      </c>
      <c r="G11" s="10">
        <f>AVERAGEIF(Sheet1!$A$5:'Sheet1'!$A$287,Sheet2!A11,Sheet1!$H$5:'Sheet1'!$H$287)</f>
        <v>-130.4</v>
      </c>
      <c r="H11" s="10">
        <f>AVERAGEIF(Sheet1!$A$5:'Sheet1'!$A$287,Sheet2!A11,Sheet1!$I$5:'Sheet1'!$I$287)</f>
        <v>-16.22</v>
      </c>
    </row>
    <row r="12" spans="1:8" x14ac:dyDescent="0.25">
      <c r="A12" s="9" t="s">
        <v>55</v>
      </c>
      <c r="B12" s="9" t="s">
        <v>64</v>
      </c>
      <c r="D12" s="8">
        <f>INDEX(Sheet1!F15:F297,MATCH(Sheet2!A12,Sheet1!A15:A297,0))</f>
        <v>0</v>
      </c>
      <c r="E12" s="8">
        <f>INDEX(Sheet1!$G$5:$G$287,MATCH(Sheet2!A12,Sheet1!$A$5:$A$287,0))</f>
        <v>0</v>
      </c>
      <c r="F12" s="8">
        <f>COUNTIF(Sheet1!$A$5:'Sheet1'!$A$287,Sheet2!A12)</f>
        <v>1</v>
      </c>
      <c r="G12" s="8" t="e">
        <f>AVERAGEIF(Sheet1!$A$5:'Sheet1'!$A$287,Sheet2!A12,Sheet1!$H$5:'Sheet1'!$H$287)</f>
        <v>#DIV/0!</v>
      </c>
      <c r="H12" s="8" t="e">
        <f>AVERAGEIF(Sheet1!$A$5:'Sheet1'!$A$287,Sheet2!A12,Sheet1!$I$5:'Sheet1'!$I$287)</f>
        <v>#DIV/0!</v>
      </c>
    </row>
    <row r="13" spans="1:8" x14ac:dyDescent="0.25">
      <c r="A13" s="9" t="s">
        <v>56</v>
      </c>
      <c r="B13" s="9" t="s">
        <v>64</v>
      </c>
      <c r="D13" s="8" t="str">
        <f>INDEX(Sheet1!F16:F298,MATCH(Sheet2!A13,Sheet1!A16:A298,0))</f>
        <v>Tap</v>
      </c>
      <c r="E13" s="8" t="str">
        <f>INDEX(Sheet1!$G$5:$G$287,MATCH(Sheet2!A13,Sheet1!$A$5:$A$287,0))</f>
        <v>Shoal Lake</v>
      </c>
      <c r="F13" s="8">
        <f>COUNTIF(Sheet1!$A$5:'Sheet1'!$A$287,Sheet2!A13)</f>
        <v>1</v>
      </c>
      <c r="G13" s="10">
        <f>AVERAGEIF(Sheet1!$A$5:'Sheet1'!$A$287,Sheet2!A13,Sheet1!$H$5:'Sheet1'!$H$287)</f>
        <v>-60</v>
      </c>
      <c r="H13" s="10">
        <f>AVERAGEIF(Sheet1!$A$5:'Sheet1'!$A$287,Sheet2!A13,Sheet1!$I$5:'Sheet1'!$I$287)</f>
        <v>-6.8</v>
      </c>
    </row>
    <row r="14" spans="1:8" x14ac:dyDescent="0.25">
      <c r="A14" s="9" t="s">
        <v>16</v>
      </c>
      <c r="B14" s="9" t="s">
        <v>39</v>
      </c>
      <c r="C14" s="9" t="s">
        <v>76</v>
      </c>
      <c r="D14" s="8" t="str">
        <f>INDEX(Sheet1!F17:F299,MATCH(Sheet2!A14,Sheet1!A17:A299,0))</f>
        <v>Tap</v>
      </c>
      <c r="E14" s="8" t="str">
        <f>INDEX(Sheet1!$G$5:$G$287,MATCH(Sheet2!A14,Sheet1!$A$5:$A$287,0))</f>
        <v>unknown</v>
      </c>
      <c r="F14" s="8">
        <v>12</v>
      </c>
      <c r="G14" s="10">
        <f>AVERAGEIF(Sheet1!$A$5:'Sheet1'!$A$287,Sheet2!A14,Sheet1!$H$5:'Sheet1'!$H$287)</f>
        <v>-75.271640433445455</v>
      </c>
      <c r="H14" s="10">
        <f>AVERAGEIF(Sheet1!$A$5:'Sheet1'!$A$287,Sheet2!A14,Sheet1!$I$5:'Sheet1'!$I$287)</f>
        <v>-9.7710516479636365</v>
      </c>
    </row>
    <row r="15" spans="1:8" x14ac:dyDescent="0.25">
      <c r="A15" s="9" t="s">
        <v>14</v>
      </c>
      <c r="B15" s="9" t="s">
        <v>39</v>
      </c>
      <c r="C15" s="9" t="s">
        <v>76</v>
      </c>
      <c r="D15" s="8" t="str">
        <f>INDEX(Sheet1!F18:F300,MATCH(Sheet2!A15,Sheet1!A18:A300,0))</f>
        <v>Tap</v>
      </c>
      <c r="E15" s="8" t="str">
        <f>INDEX(Sheet1!$G$5:$G$287,MATCH(Sheet2!A15,Sheet1!$A$5:$A$287,0))</f>
        <v>unknown</v>
      </c>
      <c r="F15" s="8">
        <f>COUNTIF(Sheet1!$A$5:'Sheet1'!$A$287,Sheet2!A15)</f>
        <v>9</v>
      </c>
      <c r="G15" s="10">
        <f>AVERAGEIF(Sheet1!$A$5:'Sheet1'!$A$287,Sheet2!A15,Sheet1!$H$5:'Sheet1'!$H$287)</f>
        <v>-38.862392730888892</v>
      </c>
      <c r="H15" s="10">
        <f>AVERAGEIF(Sheet1!$A$5:'Sheet1'!$A$287,Sheet2!A15,Sheet1!$I$5:'Sheet1'!$I$287)</f>
        <v>-6.1434370505111104</v>
      </c>
    </row>
    <row r="16" spans="1:8" x14ac:dyDescent="0.25">
      <c r="A16" s="9" t="s">
        <v>17</v>
      </c>
      <c r="B16" s="9" t="s">
        <v>39</v>
      </c>
      <c r="C16" s="9" t="s">
        <v>76</v>
      </c>
      <c r="D16" s="8" t="str">
        <f>INDEX(Sheet1!F19:F301,MATCH(Sheet2!A16,Sheet1!A19:A301,0))</f>
        <v>Tap</v>
      </c>
      <c r="E16" s="8" t="str">
        <f>INDEX(Sheet1!$G$5:$G$287,MATCH(Sheet2!A16,Sheet1!$A$5:$A$287,0))</f>
        <v>unknown</v>
      </c>
      <c r="F16" s="8">
        <f>COUNTIF(Sheet1!$A$5:'Sheet1'!$A$287,Sheet2!A16)</f>
        <v>12</v>
      </c>
      <c r="G16" s="10">
        <f>AVERAGEIF(Sheet1!$A$5:'Sheet1'!$A$287,Sheet2!A16,Sheet1!$H$5:'Sheet1'!$H$287)</f>
        <v>-33.942228500000006</v>
      </c>
      <c r="H16" s="10">
        <f>AVERAGEIF(Sheet1!$A$5:'Sheet1'!$A$287,Sheet2!A16,Sheet1!$I$5:'Sheet1'!$I$287)</f>
        <v>-4.4392178333333332</v>
      </c>
    </row>
    <row r="17" spans="1:8" x14ac:dyDescent="0.25">
      <c r="A17" s="9" t="s">
        <v>20</v>
      </c>
      <c r="B17" s="9" t="s">
        <v>39</v>
      </c>
      <c r="C17" s="9" t="s">
        <v>76</v>
      </c>
      <c r="D17" s="8" t="str">
        <f>INDEX(Sheet1!F20:F302,MATCH(Sheet2!A17,Sheet1!A20:A302,0))</f>
        <v>Tap</v>
      </c>
      <c r="E17" s="8" t="str">
        <f>INDEX(Sheet1!$G$5:$G$287,MATCH(Sheet2!A17,Sheet1!$A$5:$A$287,0))</f>
        <v>unknown</v>
      </c>
      <c r="F17" s="8">
        <f>COUNTIF(Sheet1!$A$5:'Sheet1'!$A$287,Sheet2!A17)</f>
        <v>12</v>
      </c>
      <c r="G17" s="10">
        <f>AVERAGEIF(Sheet1!$A$5:'Sheet1'!$A$287,Sheet2!A17,Sheet1!$H$5:'Sheet1'!$H$287)</f>
        <v>-52.317499999999995</v>
      </c>
      <c r="H17" s="10">
        <f>AVERAGEIF(Sheet1!$A$5:'Sheet1'!$A$287,Sheet2!A17,Sheet1!$I$5:'Sheet1'!$I$287)</f>
        <v>-6.7841666666666667</v>
      </c>
    </row>
    <row r="18" spans="1:8" x14ac:dyDescent="0.25">
      <c r="A18" s="9" t="s">
        <v>18</v>
      </c>
      <c r="B18" s="9" t="s">
        <v>39</v>
      </c>
      <c r="C18" s="9" t="s">
        <v>76</v>
      </c>
      <c r="D18" s="8" t="str">
        <f>INDEX(Sheet1!F21:F303,MATCH(Sheet2!A18,Sheet1!A21:A303,0))</f>
        <v>Tap</v>
      </c>
      <c r="E18" s="8" t="str">
        <f>INDEX(Sheet1!$G$5:$G$287,MATCH(Sheet2!A18,Sheet1!$A$5:$A$287,0))</f>
        <v>unknown</v>
      </c>
      <c r="F18" s="8">
        <f>COUNTIF(Sheet1!$A$5:'Sheet1'!$A$287,Sheet2!A18)</f>
        <v>24</v>
      </c>
      <c r="G18" s="10">
        <f>AVERAGEIF(Sheet1!$A$5:'Sheet1'!$A$287,Sheet2!A18,Sheet1!$H$5:'Sheet1'!$H$287)</f>
        <v>-52.923487750000014</v>
      </c>
      <c r="H18" s="10">
        <f>AVERAGEIF(Sheet1!$A$5:'Sheet1'!$A$287,Sheet2!A18,Sheet1!$I$5:'Sheet1'!$I$287)</f>
        <v>-7.943794125000001</v>
      </c>
    </row>
    <row r="19" spans="1:8" x14ac:dyDescent="0.25">
      <c r="A19" s="9" t="s">
        <v>19</v>
      </c>
      <c r="B19" s="9" t="s">
        <v>39</v>
      </c>
      <c r="C19" s="9" t="s">
        <v>76</v>
      </c>
      <c r="D19" s="8" t="str">
        <f>INDEX(Sheet1!F22:F304,MATCH(Sheet2!A19,Sheet1!A22:A304,0))</f>
        <v>Tap</v>
      </c>
      <c r="E19" s="8" t="str">
        <f>INDEX(Sheet1!$G$5:$G$287,MATCH(Sheet2!A19,Sheet1!$A$5:$A$287,0))</f>
        <v>unknown</v>
      </c>
      <c r="F19" s="8">
        <f>COUNTIF(Sheet1!$A$5:'Sheet1'!$A$287,Sheet2!A19)</f>
        <v>17</v>
      </c>
      <c r="G19" s="10">
        <f>AVERAGEIF(Sheet1!$A$5:'Sheet1'!$A$287,Sheet2!A19,Sheet1!$H$5:'Sheet1'!$H$287)</f>
        <v>-50.499592057611778</v>
      </c>
      <c r="H19" s="10">
        <f>AVERAGEIF(Sheet1!$A$5:'Sheet1'!$A$287,Sheet2!A19,Sheet1!$I$5:'Sheet1'!$I$287)</f>
        <v>-7.5947102369058808</v>
      </c>
    </row>
    <row r="20" spans="1:8" x14ac:dyDescent="0.25">
      <c r="A20" s="9" t="s">
        <v>23</v>
      </c>
      <c r="B20" s="9" t="s">
        <v>39</v>
      </c>
      <c r="C20" s="9" t="s">
        <v>76</v>
      </c>
      <c r="D20" s="8" t="str">
        <f>INDEX(Sheet1!F23:F305,MATCH(Sheet2!A20,Sheet1!A23:A305,0))</f>
        <v>Tap</v>
      </c>
      <c r="E20" s="8" t="str">
        <f>INDEX(Sheet1!$G$5:$G$287,MATCH(Sheet2!A20,Sheet1!$A$5:$A$287,0))</f>
        <v>unknown</v>
      </c>
      <c r="F20" s="8">
        <f>COUNTIF(Sheet1!$A$5:'Sheet1'!$A$287,Sheet2!A20)</f>
        <v>39</v>
      </c>
      <c r="G20" s="10">
        <f>AVERAGEIF(Sheet1!$A$5:'Sheet1'!$A$287,Sheet2!A20,Sheet1!$H$5:'Sheet1'!$H$287)</f>
        <v>-44.389603407861543</v>
      </c>
      <c r="H20" s="10">
        <f>AVERAGEIF(Sheet1!$A$5:'Sheet1'!$A$287,Sheet2!A20,Sheet1!$I$5:'Sheet1'!$I$287)</f>
        <v>-6.6514365219179492</v>
      </c>
    </row>
    <row r="21" spans="1:8" x14ac:dyDescent="0.25">
      <c r="A21" s="9" t="s">
        <v>15</v>
      </c>
      <c r="B21" s="9" t="s">
        <v>39</v>
      </c>
      <c r="C21" s="9" t="s">
        <v>76</v>
      </c>
      <c r="D21" s="8" t="str">
        <f>INDEX(Sheet1!F24:F306,MATCH(Sheet2!A21,Sheet1!A24:A306,0))</f>
        <v>Tap</v>
      </c>
      <c r="E21" s="8" t="str">
        <f>INDEX(Sheet1!$G$5:$G$287,MATCH(Sheet2!A21,Sheet1!$A$5:$A$287,0))</f>
        <v>unknown</v>
      </c>
      <c r="F21" s="8">
        <f>COUNTIF(Sheet1!$A$5:'Sheet1'!$A$287,Sheet2!A21)</f>
        <v>9</v>
      </c>
      <c r="G21" s="10">
        <f>AVERAGEIF(Sheet1!$A$5:'Sheet1'!$A$287,Sheet2!A21,Sheet1!$H$5:'Sheet1'!$H$287)</f>
        <v>-35.600818053044442</v>
      </c>
      <c r="H21" s="10">
        <f>AVERAGEIF(Sheet1!$A$5:'Sheet1'!$A$287,Sheet2!A21,Sheet1!$I$5:'Sheet1'!$I$287)</f>
        <v>-5.6897675636333336</v>
      </c>
    </row>
    <row r="22" spans="1:8" x14ac:dyDescent="0.25">
      <c r="A22" s="9" t="s">
        <v>24</v>
      </c>
      <c r="B22" s="9" t="s">
        <v>39</v>
      </c>
      <c r="C22" s="9" t="s">
        <v>78</v>
      </c>
      <c r="D22" s="8" t="str">
        <f>INDEX(Sheet1!F25:F307,MATCH(Sheet2!A22,Sheet1!A25:A307,0))</f>
        <v>Tap</v>
      </c>
      <c r="E22" s="8" t="str">
        <f>INDEX(Sheet1!$G$5:$G$287,MATCH(Sheet2!A22,Sheet1!$A$5:$A$287,0))</f>
        <v>unknown</v>
      </c>
      <c r="F22" s="8">
        <f>COUNTIF(Sheet1!$A$5:'Sheet1'!$A$287,Sheet2!A22)</f>
        <v>5</v>
      </c>
      <c r="G22" s="10">
        <f>AVERAGEIF(Sheet1!$A$5:'Sheet1'!$A$287,Sheet2!A22,Sheet1!$H$5:'Sheet1'!$H$287)</f>
        <v>-63.982873870100001</v>
      </c>
      <c r="H22" s="10">
        <f>AVERAGEIF(Sheet1!$A$5:'Sheet1'!$A$287,Sheet2!A22,Sheet1!$I$5:'Sheet1'!$I$287)</f>
        <v>-8.5692648000199991</v>
      </c>
    </row>
    <row r="23" spans="1:8" x14ac:dyDescent="0.25">
      <c r="A23" s="9" t="s">
        <v>25</v>
      </c>
      <c r="B23" s="9" t="s">
        <v>39</v>
      </c>
      <c r="C23" s="9" t="s">
        <v>76</v>
      </c>
      <c r="D23" s="8" t="str">
        <f>INDEX(Sheet1!F26:F308,MATCH(Sheet2!A23,Sheet1!A26:A308,0))</f>
        <v>Tap</v>
      </c>
      <c r="E23" s="8" t="str">
        <f>INDEX(Sheet1!$G$5:$G$287,MATCH(Sheet2!A23,Sheet1!$A$5:$A$287,0))</f>
        <v>unknown</v>
      </c>
      <c r="F23" s="8">
        <f>COUNTIF(Sheet1!$A$5:'Sheet1'!$A$287,Sheet2!A23)</f>
        <v>17</v>
      </c>
      <c r="G23" s="10">
        <f>AVERAGEIF(Sheet1!$A$5:'Sheet1'!$A$287,Sheet2!A23,Sheet1!$H$5:'Sheet1'!$H$287)</f>
        <v>-49.651255910452939</v>
      </c>
      <c r="H23" s="10">
        <f>AVERAGEIF(Sheet1!$A$5:'Sheet1'!$A$287,Sheet2!A23,Sheet1!$I$5:'Sheet1'!$I$287)</f>
        <v>-6.6608947816117654</v>
      </c>
    </row>
    <row r="24" spans="1:8" x14ac:dyDescent="0.25">
      <c r="A24" s="9" t="s">
        <v>21</v>
      </c>
      <c r="B24" s="9" t="s">
        <v>39</v>
      </c>
      <c r="D24" s="8">
        <f>INDEX(Sheet1!F27:F309,MATCH(Sheet2!A24,Sheet1!A27:A309,0))</f>
        <v>0</v>
      </c>
      <c r="E24" s="8">
        <f>INDEX(Sheet1!$G$5:$G$287,MATCH(Sheet2!A24,Sheet1!$A$5:$A$287,0))</f>
        <v>0</v>
      </c>
      <c r="F24" s="8">
        <f>COUNTIF(Sheet1!$A$5:'Sheet1'!$A$287,Sheet2!A24)</f>
        <v>1</v>
      </c>
      <c r="G24" s="8" t="e">
        <f>AVERAGEIF(Sheet1!$A$5:'Sheet1'!$A$287,Sheet2!A24,Sheet1!$H$5:'Sheet1'!$H$287)</f>
        <v>#DIV/0!</v>
      </c>
      <c r="H24" s="8" t="e">
        <f>AVERAGEIF(Sheet1!$A$5:'Sheet1'!$A$287,Sheet2!A24,Sheet1!$I$5:'Sheet1'!$I$287)</f>
        <v>#DIV/0!</v>
      </c>
    </row>
    <row r="25" spans="1:8" x14ac:dyDescent="0.25">
      <c r="A25" s="9" t="s">
        <v>22</v>
      </c>
      <c r="B25" s="9" t="s">
        <v>39</v>
      </c>
      <c r="C25" s="9" t="s">
        <v>76</v>
      </c>
      <c r="D25" s="8" t="str">
        <f>INDEX(Sheet1!F28:F310,MATCH(Sheet2!A25,Sheet1!A28:A310,0))</f>
        <v>Tap</v>
      </c>
      <c r="E25" s="8" t="str">
        <f>INDEX(Sheet1!$G$5:$G$287,MATCH(Sheet2!A25,Sheet1!$A$5:$A$287,0))</f>
        <v>unknown</v>
      </c>
      <c r="F25" s="8">
        <f>COUNTIF(Sheet1!$A$5:'Sheet1'!$A$287,Sheet2!A25)</f>
        <v>12</v>
      </c>
      <c r="G25" s="10">
        <f>AVERAGEIF(Sheet1!$A$5:'Sheet1'!$A$287,Sheet2!A25,Sheet1!$H$5:'Sheet1'!$H$287)</f>
        <v>-60.233313333333342</v>
      </c>
      <c r="H25" s="10">
        <f>AVERAGEIF(Sheet1!$A$5:'Sheet1'!$A$287,Sheet2!A25,Sheet1!$I$5:'Sheet1'!$I$287)</f>
        <v>-8.4469462499999981</v>
      </c>
    </row>
    <row r="26" spans="1:8" x14ac:dyDescent="0.25">
      <c r="A26" s="9" t="s">
        <v>26</v>
      </c>
      <c r="B26" s="9" t="s">
        <v>40</v>
      </c>
      <c r="D26" s="8">
        <f>INDEX(Sheet1!F29:F311,MATCH(Sheet2!A26,Sheet1!A29:A311,0))</f>
        <v>0</v>
      </c>
      <c r="E26" s="8">
        <f>INDEX(Sheet1!$G$5:$G$287,MATCH(Sheet2!A26,Sheet1!$A$5:$A$287,0))</f>
        <v>0</v>
      </c>
      <c r="F26" s="8">
        <f>COUNTIF(Sheet1!$A$5:'Sheet1'!$A$287,Sheet2!A26)</f>
        <v>1</v>
      </c>
      <c r="G26" s="8" t="e">
        <f>AVERAGEIF(Sheet1!$A$5:'Sheet1'!$A$287,Sheet2!A26,Sheet1!$H$5:'Sheet1'!$H$287)</f>
        <v>#DIV/0!</v>
      </c>
      <c r="H26" s="8" t="e">
        <f>AVERAGEIF(Sheet1!$A$5:'Sheet1'!$A$287,Sheet2!A26,Sheet1!$I$5:'Sheet1'!$I$287)</f>
        <v>#DIV/0!</v>
      </c>
    </row>
    <row r="27" spans="1:8" x14ac:dyDescent="0.25">
      <c r="A27" s="9" t="s">
        <v>27</v>
      </c>
      <c r="B27" s="9" t="s">
        <v>27</v>
      </c>
      <c r="D27" s="8" t="str">
        <f>INDEX(Sheet1!F30:F312,MATCH(Sheet2!A27,Sheet1!A30:A312,0))</f>
        <v>Tap</v>
      </c>
      <c r="E27" s="8" t="str">
        <f>INDEX(Sheet1!$G$5:$G$287,MATCH(Sheet2!A27,Sheet1!$A$5:$A$287,0))</f>
        <v>unknown</v>
      </c>
      <c r="F27" s="8">
        <v>11</v>
      </c>
      <c r="G27" s="10">
        <f>AVERAGEIF(Sheet1!$A$5:'Sheet1'!$A$287,Sheet2!A27,Sheet1!$H$5:'Sheet1'!$H$287)</f>
        <v>-38.277793971950004</v>
      </c>
      <c r="H27" s="10">
        <f>AVERAGEIF(Sheet1!$A$5:'Sheet1'!$A$287,Sheet2!A27,Sheet1!$I$5:'Sheet1'!$I$287)</f>
        <v>-6.8312278654999998</v>
      </c>
    </row>
    <row r="28" spans="1:8" x14ac:dyDescent="0.25">
      <c r="A28" s="9" t="s">
        <v>29</v>
      </c>
      <c r="B28" s="9" t="s">
        <v>41</v>
      </c>
      <c r="C28" s="9" t="s">
        <v>79</v>
      </c>
      <c r="D28" s="8" t="str">
        <f>INDEX(Sheet1!F31:F313,MATCH(Sheet2!A28,Sheet1!A31:A313,0))</f>
        <v>Groundwater</v>
      </c>
      <c r="E28" s="8" t="str">
        <f>INDEX(Sheet1!$G$5:$G$287,MATCH(Sheet2!A28,Sheet1!$A$5:$A$287,0))</f>
        <v>unknown</v>
      </c>
      <c r="F28" s="8">
        <f>COUNTIF(Sheet1!$A$5:'Sheet1'!$A$287,Sheet2!A28)</f>
        <v>13</v>
      </c>
      <c r="G28" s="10">
        <f>AVERAGEIF(Sheet1!$A$5:'Sheet1'!$A$287,Sheet2!A28,Sheet1!$H$5:'Sheet1'!$H$287)</f>
        <v>-34.564593621407695</v>
      </c>
      <c r="H28" s="10">
        <f>AVERAGEIF(Sheet1!$A$5:'Sheet1'!$A$287,Sheet2!A28,Sheet1!$I$5:'Sheet1'!$I$287)</f>
        <v>-5.215614367261538</v>
      </c>
    </row>
    <row r="29" spans="1:8" x14ac:dyDescent="0.25">
      <c r="A29" s="9" t="s">
        <v>28</v>
      </c>
      <c r="B29" s="9" t="s">
        <v>41</v>
      </c>
      <c r="D29" s="8" t="str">
        <f>INDEX(Sheet1!F32:F314,MATCH(Sheet2!A29,Sheet1!A32:A314,0))</f>
        <v>Tap</v>
      </c>
      <c r="E29" s="8" t="str">
        <f>INDEX(Sheet1!$G$5:$G$287,MATCH(Sheet2!A29,Sheet1!$A$5:$A$287,0))</f>
        <v>unknown</v>
      </c>
      <c r="F29" s="8">
        <f>COUNTIF(Sheet1!$A$5:'Sheet1'!$A$287,Sheet2!A29)</f>
        <v>5</v>
      </c>
      <c r="G29" s="10">
        <f>AVERAGEIF(Sheet1!$A$5:'Sheet1'!$A$287,Sheet2!A29,Sheet1!$H$5:'Sheet1'!$H$287)</f>
        <v>-48.369313608699997</v>
      </c>
      <c r="H29" s="10">
        <f>AVERAGEIF(Sheet1!$A$5:'Sheet1'!$A$287,Sheet2!A29,Sheet1!$I$5:'Sheet1'!$I$287)</f>
        <v>-6.6236885311599991</v>
      </c>
    </row>
    <row r="30" spans="1:8" x14ac:dyDescent="0.25">
      <c r="A30" s="9" t="s">
        <v>31</v>
      </c>
      <c r="B30" s="9" t="s">
        <v>42</v>
      </c>
      <c r="D30" s="8" t="str">
        <f>INDEX(Sheet1!F33:F315,MATCH(Sheet2!A30,Sheet1!A33:A315,0))</f>
        <v>Tap</v>
      </c>
      <c r="E30" s="8" t="str">
        <f>INDEX(Sheet1!$G$5:$G$287,MATCH(Sheet2!A30,Sheet1!$A$5:$A$287,0))</f>
        <v>unknown</v>
      </c>
      <c r="F30" s="8">
        <f>COUNTIF(Sheet1!$A$5:'Sheet1'!$A$287,Sheet2!A30)</f>
        <v>3</v>
      </c>
      <c r="G30" s="10">
        <f>AVERAGEIF(Sheet1!$A$5:'Sheet1'!$A$287,Sheet2!A30,Sheet1!$H$5:'Sheet1'!$H$287)</f>
        <v>-26.830978380766666</v>
      </c>
      <c r="H30" s="10">
        <f>AVERAGEIF(Sheet1!$A$5:'Sheet1'!$A$287,Sheet2!A30,Sheet1!$I$5:'Sheet1'!$I$287)</f>
        <v>-5.546410451899999</v>
      </c>
    </row>
    <row r="31" spans="1:8" x14ac:dyDescent="0.25">
      <c r="A31" s="9" t="s">
        <v>30</v>
      </c>
      <c r="B31" s="9" t="s">
        <v>42</v>
      </c>
      <c r="D31" s="8" t="str">
        <f>INDEX(Sheet1!F34:F316,MATCH(Sheet2!A31,Sheet1!A34:A316,0))</f>
        <v>Tap</v>
      </c>
      <c r="E31" s="8" t="str">
        <f>INDEX(Sheet1!$G$5:$G$287,MATCH(Sheet2!A31,Sheet1!$A$5:$A$287,0))</f>
        <v>unknown</v>
      </c>
      <c r="F31" s="8">
        <f>COUNTIF(Sheet1!$A$5:'Sheet1'!$A$287,Sheet2!A31)</f>
        <v>1</v>
      </c>
      <c r="G31" s="10">
        <f>AVERAGEIF(Sheet1!$A$5:'Sheet1'!$A$287,Sheet2!A31,Sheet1!$H$5:'Sheet1'!$H$287)</f>
        <v>-32.917276408900001</v>
      </c>
      <c r="H31" s="10">
        <f>AVERAGEIF(Sheet1!$A$5:'Sheet1'!$A$287,Sheet2!A31,Sheet1!$I$5:'Sheet1'!$I$287)</f>
        <v>-5.7900225606999998</v>
      </c>
    </row>
    <row r="32" spans="1:8" x14ac:dyDescent="0.25">
      <c r="A32" s="9" t="s">
        <v>32</v>
      </c>
      <c r="B32" s="9" t="s">
        <v>42</v>
      </c>
      <c r="D32" s="8" t="str">
        <f>INDEX(Sheet1!F35:F317,MATCH(Sheet2!A32,Sheet1!A35:A317,0))</f>
        <v>Tap</v>
      </c>
      <c r="E32" s="8" t="str">
        <f>INDEX(Sheet1!$G$5:$G$287,MATCH(Sheet2!A32,Sheet1!$A$5:$A$287,0))</f>
        <v>unknown</v>
      </c>
      <c r="F32" s="8">
        <f>COUNTIF(Sheet1!$A$5:'Sheet1'!$A$287,Sheet2!A32)</f>
        <v>8</v>
      </c>
      <c r="G32" s="10">
        <f>AVERAGEIF(Sheet1!$A$5:'Sheet1'!$A$287,Sheet2!A32,Sheet1!$H$5:'Sheet1'!$H$287)</f>
        <v>-50.847957379524999</v>
      </c>
      <c r="H32" s="10">
        <f>AVERAGEIF(Sheet1!$A$5:'Sheet1'!$A$287,Sheet2!A32,Sheet1!$I$5:'Sheet1'!$I$287)</f>
        <v>-8.7507437947428581</v>
      </c>
    </row>
    <row r="33" spans="1:8" x14ac:dyDescent="0.25">
      <c r="A33" s="9" t="s">
        <v>33</v>
      </c>
      <c r="B33" s="9" t="s">
        <v>43</v>
      </c>
      <c r="D33" s="8">
        <f>INDEX(Sheet1!F36:F318,MATCH(Sheet2!A33,Sheet1!A36:A318,0))</f>
        <v>0</v>
      </c>
      <c r="E33" s="8">
        <f>INDEX(Sheet1!$G$5:$G$287,MATCH(Sheet2!A33,Sheet1!$A$5:$A$287,0))</f>
        <v>0</v>
      </c>
      <c r="F33" s="8">
        <f>COUNTIF(Sheet1!$A$5:'Sheet1'!$A$287,Sheet2!A33)</f>
        <v>1</v>
      </c>
      <c r="G33" s="8" t="e">
        <f>AVERAGEIF(Sheet1!$A$5:'Sheet1'!$A$287,Sheet2!A33,Sheet1!$H$5:'Sheet1'!$H$287)</f>
        <v>#DIV/0!</v>
      </c>
      <c r="H33" s="8" t="e">
        <f>AVERAGEIF(Sheet1!$A$5:'Sheet1'!$A$287,Sheet2!A33,Sheet1!$I$5:'Sheet1'!$I$287)</f>
        <v>#DIV/0!</v>
      </c>
    </row>
    <row r="34" spans="1:8" x14ac:dyDescent="0.25">
      <c r="A34" s="9" t="s">
        <v>34</v>
      </c>
      <c r="B34" s="9" t="s">
        <v>44</v>
      </c>
      <c r="D34" s="8" t="str">
        <f>INDEX(Sheet1!F37:F319,MATCH(Sheet2!A34,Sheet1!A37:A319,0))</f>
        <v>Tap</v>
      </c>
      <c r="E34" s="8" t="str">
        <f>INDEX(Sheet1!$G$5:$G$287,MATCH(Sheet2!A34,Sheet1!$A$5:$A$287,0))</f>
        <v>unknown</v>
      </c>
      <c r="F34" s="8">
        <f>COUNTIF(Sheet1!$A$5:'Sheet1'!$A$287,Sheet2!A34)</f>
        <v>2</v>
      </c>
      <c r="G34" s="10">
        <f>AVERAGEIF(Sheet1!$A$5:'Sheet1'!$A$287,Sheet2!A34,Sheet1!$H$5:'Sheet1'!$H$287)</f>
        <v>-68.099999999999994</v>
      </c>
      <c r="H34" s="10">
        <f>AVERAGEIF(Sheet1!$A$5:'Sheet1'!$A$287,Sheet2!A34,Sheet1!$I$5:'Sheet1'!$I$287)</f>
        <v>-7.8900000000000006</v>
      </c>
    </row>
    <row r="35" spans="1:8" x14ac:dyDescent="0.25">
      <c r="A35" s="9" t="s">
        <v>35</v>
      </c>
      <c r="B35" s="9" t="s">
        <v>45</v>
      </c>
      <c r="D35" s="8" t="str">
        <f>INDEX(Sheet1!F38:F320,MATCH(Sheet2!A35,Sheet1!A38:A320,0))</f>
        <v>Tap</v>
      </c>
      <c r="E35" s="8" t="str">
        <f>INDEX(Sheet1!$G$5:$G$287,MATCH(Sheet2!A35,Sheet1!$A$5:$A$287,0))</f>
        <v>unknown</v>
      </c>
      <c r="F35" s="8">
        <f>COUNTIF(Sheet1!$A$5:'Sheet1'!$A$287,Sheet2!A35)</f>
        <v>10</v>
      </c>
      <c r="G35" s="10">
        <f>AVERAGEIF(Sheet1!$A$5:'Sheet1'!$A$287,Sheet2!A35,Sheet1!$H$5:'Sheet1'!$H$287)</f>
        <v>-16.902895754920003</v>
      </c>
      <c r="H35" s="10">
        <f>AVERAGEIF(Sheet1!$A$5:'Sheet1'!$A$287,Sheet2!A35,Sheet1!$I$5:'Sheet1'!$I$287)</f>
        <v>-3.12942340663</v>
      </c>
    </row>
    <row r="36" spans="1:8" x14ac:dyDescent="0.25">
      <c r="A36" s="9" t="s">
        <v>36</v>
      </c>
      <c r="B36" s="9" t="s">
        <v>46</v>
      </c>
      <c r="D36" s="8" t="str">
        <f>INDEX(Sheet1!F39:F321,MATCH(Sheet2!A36,Sheet1!A39:A321,0))</f>
        <v>Tap</v>
      </c>
      <c r="E36" s="8" t="str">
        <f>INDEX(Sheet1!$G$5:$G$287,MATCH(Sheet2!A36,Sheet1!$A$5:$A$287,0))</f>
        <v>unknown</v>
      </c>
      <c r="F36" s="8">
        <f>COUNTIF(Sheet1!$A$5:'Sheet1'!$A$287,Sheet2!A36)</f>
        <v>1</v>
      </c>
      <c r="G36" s="10">
        <f>AVERAGEIF(Sheet1!$A$5:'Sheet1'!$A$287,Sheet2!A36,Sheet1!$H$5:'Sheet1'!$H$287)</f>
        <v>-43.27</v>
      </c>
      <c r="H36" s="10">
        <f>AVERAGEIF(Sheet1!$A$5:'Sheet1'!$A$287,Sheet2!A36,Sheet1!$I$5:'Sheet1'!$I$287)</f>
        <v>-5.39</v>
      </c>
    </row>
    <row r="37" spans="1:8" x14ac:dyDescent="0.25">
      <c r="A37" s="9" t="s">
        <v>37</v>
      </c>
      <c r="B37" s="9" t="s">
        <v>47</v>
      </c>
      <c r="D37" s="8" t="str">
        <f>INDEX(Sheet1!F40:F322,MATCH(Sheet2!A37,Sheet1!A40:A322,0))</f>
        <v>Tap</v>
      </c>
      <c r="E37" s="8" t="str">
        <f>INDEX(Sheet1!$G$5:$G$287,MATCH(Sheet2!A37,Sheet1!$A$5:$A$287,0))</f>
        <v>unknown</v>
      </c>
      <c r="F37" s="8">
        <f>COUNTIF(Sheet1!$A$5:'Sheet1'!$A$287,Sheet2!A37)</f>
        <v>2</v>
      </c>
      <c r="G37" s="10">
        <f>AVERAGEIF(Sheet1!$A$5:'Sheet1'!$A$287,Sheet2!A37,Sheet1!$H$5:'Sheet1'!$H$287)</f>
        <v>-64.018250306200002</v>
      </c>
      <c r="H37" s="10">
        <f>AVERAGEIF(Sheet1!$A$5:'Sheet1'!$A$287,Sheet2!A37,Sheet1!$I$5:'Sheet1'!$I$287)</f>
        <v>-8.9752703499499997</v>
      </c>
    </row>
    <row r="38" spans="1:8" x14ac:dyDescent="0.25">
      <c r="A38" s="9" t="s">
        <v>5</v>
      </c>
      <c r="B38" s="9" t="s">
        <v>6</v>
      </c>
      <c r="D38" s="8" t="str">
        <f>INDEX(Sheet1!F41:F323,MATCH(Sheet2!A38,Sheet1!A41:A323,0))</f>
        <v>Tap</v>
      </c>
      <c r="E38" s="8" t="str">
        <f>INDEX(Sheet1!$G$5:$G$287,MATCH(Sheet2!A38,Sheet1!$A$5:$A$287,0))</f>
        <v>unknown</v>
      </c>
      <c r="F38" s="8">
        <f>COUNTIF(Sheet1!$A$5:'Sheet1'!$A$287,Sheet2!A38)</f>
        <v>10</v>
      </c>
      <c r="G38" s="10">
        <f>AVERAGEIF(Sheet1!$A$5:'Sheet1'!$A$287,Sheet2!A38,Sheet1!$H$5:'Sheet1'!$H$287)</f>
        <v>-79.32225631808889</v>
      </c>
      <c r="H38" s="10">
        <f>AVERAGEIF(Sheet1!$A$5:'Sheet1'!$A$287,Sheet2!A38,Sheet1!$I$5:'Sheet1'!$I$287)</f>
        <v>-10.181127812860002</v>
      </c>
    </row>
    <row r="39" spans="1:8" x14ac:dyDescent="0.25">
      <c r="A39" s="9" t="s">
        <v>38</v>
      </c>
      <c r="B39" s="9" t="s">
        <v>48</v>
      </c>
      <c r="D39" s="8" t="str">
        <f>INDEX(Sheet1!F42:F324,MATCH(Sheet2!A39,Sheet1!A42:A324,0))</f>
        <v>Tap</v>
      </c>
      <c r="E39" s="8" t="str">
        <f>INDEX(Sheet1!$G$5:$G$287,MATCH(Sheet2!A39,Sheet1!$A$5:$A$287,0))</f>
        <v>unknown</v>
      </c>
      <c r="F39" s="8">
        <f>COUNTIF(Sheet1!$A$5:'Sheet1'!$A$287,Sheet2!A39)</f>
        <v>1</v>
      </c>
      <c r="G39" s="10">
        <f>AVERAGEIF(Sheet1!$A$5:'Sheet1'!$A$287,Sheet2!A39,Sheet1!$H$5:'Sheet1'!$H$287)</f>
        <v>-45.9603862636</v>
      </c>
      <c r="H39" s="10">
        <f>AVERAGEIF(Sheet1!$A$5:'Sheet1'!$A$287,Sheet2!A39,Sheet1!$I$5:'Sheet1'!$I$287)</f>
        <v>-6.5038481852999999</v>
      </c>
    </row>
    <row r="40" spans="1:8" x14ac:dyDescent="0.25">
      <c r="A40" s="9" t="s">
        <v>12</v>
      </c>
      <c r="B40" s="9" t="s">
        <v>13</v>
      </c>
      <c r="D40" s="8" t="str">
        <f>INDEX(Sheet1!F43:F325,MATCH(Sheet2!A40,Sheet1!A43:A325,0))</f>
        <v>Surface water</v>
      </c>
      <c r="E40" s="8" t="str">
        <f>INDEX(Sheet1!$G$5:$G$287,MATCH(Sheet2!A40,Sheet1!$A$5:$A$287,0))</f>
        <v>Kafue River</v>
      </c>
      <c r="F40" s="8">
        <f>COUNTIF(Sheet1!$A$5:'Sheet1'!$A$287,Sheet2!A40)</f>
        <v>1</v>
      </c>
      <c r="G40" s="8" t="e">
        <f>AVERAGEIF(Sheet1!$A$5:'Sheet1'!$A$287,Sheet2!A40,Sheet1!$H$5:'Sheet1'!$H$287)</f>
        <v>#DIV/0!</v>
      </c>
      <c r="H40" s="8">
        <f>AVERAGEIF(Sheet1!$A$5:'Sheet1'!$A$287,Sheet2!A40,Sheet1!$I$5:'Sheet1'!$I$287)</f>
        <v>-5</v>
      </c>
    </row>
    <row r="41" spans="1:8" x14ac:dyDescent="0.25">
      <c r="A41"/>
      <c r="B41"/>
      <c r="D41" s="8"/>
      <c r="E41" s="8"/>
      <c r="F41" s="8"/>
      <c r="G41" s="11"/>
      <c r="H41" s="12"/>
    </row>
    <row r="42" spans="1:8" x14ac:dyDescent="0.25">
      <c r="A42"/>
      <c r="B42"/>
      <c r="D42" s="8"/>
      <c r="E42" s="8"/>
      <c r="F42" s="8"/>
      <c r="G42" s="8"/>
      <c r="H42" s="8"/>
    </row>
    <row r="43" spans="1:8" x14ac:dyDescent="0.25">
      <c r="A43"/>
      <c r="B43"/>
    </row>
    <row r="44" spans="1:8" x14ac:dyDescent="0.25">
      <c r="A44"/>
      <c r="B44"/>
      <c r="D44" s="8"/>
      <c r="E44" s="8"/>
      <c r="F44" s="8"/>
      <c r="G44" s="14"/>
      <c r="H44" s="8"/>
    </row>
    <row r="45" spans="1:8" x14ac:dyDescent="0.25">
      <c r="A45"/>
      <c r="B45"/>
      <c r="D45" s="8"/>
      <c r="E45" s="8"/>
      <c r="F45" s="8"/>
      <c r="G45" s="14"/>
      <c r="H45" s="15"/>
    </row>
    <row r="46" spans="1:8" x14ac:dyDescent="0.25">
      <c r="A46"/>
      <c r="B46"/>
      <c r="D46" s="8"/>
      <c r="E46" s="10"/>
      <c r="F46" s="10"/>
      <c r="G46" s="8"/>
      <c r="H46" s="8"/>
    </row>
    <row r="47" spans="1:8" x14ac:dyDescent="0.25">
      <c r="A47"/>
      <c r="B47"/>
      <c r="D47" s="8"/>
      <c r="E47" s="10"/>
      <c r="F47" s="10"/>
      <c r="G47" s="8"/>
      <c r="H47" s="8"/>
    </row>
    <row r="48" spans="1:8" x14ac:dyDescent="0.25">
      <c r="A48"/>
      <c r="B48"/>
    </row>
    <row r="49" spans="1:8" x14ac:dyDescent="0.25">
      <c r="A49"/>
      <c r="B49"/>
    </row>
    <row r="50" spans="1:8" x14ac:dyDescent="0.25">
      <c r="A50"/>
      <c r="B50"/>
    </row>
    <row r="51" spans="1:8" x14ac:dyDescent="0.25">
      <c r="A51"/>
      <c r="B51"/>
    </row>
    <row r="52" spans="1:8" x14ac:dyDescent="0.25">
      <c r="A52"/>
      <c r="B52"/>
      <c r="D52" s="8"/>
      <c r="E52" s="8"/>
      <c r="F52" s="8"/>
      <c r="G52" s="14"/>
      <c r="H52" s="8"/>
    </row>
    <row r="53" spans="1:8" x14ac:dyDescent="0.25">
      <c r="A53"/>
      <c r="B53"/>
      <c r="D53" s="8"/>
      <c r="E53" s="8"/>
      <c r="F53" s="8"/>
      <c r="G53" s="14"/>
      <c r="H53" s="15"/>
    </row>
    <row r="54" spans="1:8" x14ac:dyDescent="0.25">
      <c r="A54"/>
      <c r="B54"/>
      <c r="D54" s="8"/>
      <c r="E54" s="8"/>
      <c r="F54" s="8"/>
      <c r="G54" s="8"/>
      <c r="H54" s="8"/>
    </row>
    <row r="55" spans="1:8" x14ac:dyDescent="0.25">
      <c r="A55"/>
      <c r="B55"/>
      <c r="D55" s="8"/>
      <c r="E55" s="8"/>
      <c r="F55" s="8"/>
      <c r="G55" s="8"/>
      <c r="H55" s="8"/>
    </row>
    <row r="56" spans="1:8" x14ac:dyDescent="0.25">
      <c r="A56"/>
      <c r="B56"/>
      <c r="E56" s="8"/>
      <c r="F56" s="8"/>
    </row>
    <row r="57" spans="1:8" x14ac:dyDescent="0.25">
      <c r="A57"/>
      <c r="B57"/>
      <c r="E57" s="8"/>
      <c r="F57" s="8"/>
    </row>
    <row r="58" spans="1:8" x14ac:dyDescent="0.25">
      <c r="A58"/>
      <c r="B58"/>
      <c r="E58" s="8"/>
      <c r="F58" s="8"/>
    </row>
    <row r="59" spans="1:8" x14ac:dyDescent="0.25">
      <c r="A59"/>
      <c r="B59"/>
      <c r="E59" s="8"/>
      <c r="F59" s="8"/>
    </row>
    <row r="60" spans="1:8" x14ac:dyDescent="0.25">
      <c r="A60"/>
      <c r="B60"/>
      <c r="E60" s="8"/>
      <c r="F60" s="8"/>
    </row>
    <row r="61" spans="1:8" x14ac:dyDescent="0.25">
      <c r="A61"/>
      <c r="B61"/>
      <c r="E61" s="8"/>
      <c r="F61" s="8"/>
    </row>
    <row r="62" spans="1:8" x14ac:dyDescent="0.25">
      <c r="A62"/>
      <c r="B62"/>
      <c r="E62" s="8"/>
      <c r="F62" s="8"/>
    </row>
    <row r="63" spans="1:8" x14ac:dyDescent="0.25">
      <c r="A63"/>
      <c r="B63"/>
      <c r="E63" s="8"/>
      <c r="F63" s="8"/>
    </row>
    <row r="64" spans="1:8" x14ac:dyDescent="0.25">
      <c r="A64"/>
      <c r="B64"/>
      <c r="E64" s="8"/>
      <c r="F64" s="8"/>
    </row>
    <row r="65" spans="1:6" x14ac:dyDescent="0.25">
      <c r="A65"/>
      <c r="B65"/>
      <c r="E65" s="8"/>
      <c r="F65" s="8"/>
    </row>
    <row r="66" spans="1:6" x14ac:dyDescent="0.25">
      <c r="A66"/>
      <c r="B66"/>
      <c r="E66" s="8"/>
      <c r="F66" s="8"/>
    </row>
    <row r="67" spans="1:6" x14ac:dyDescent="0.25">
      <c r="A67"/>
      <c r="B67"/>
      <c r="E67" s="8"/>
      <c r="F67" s="8"/>
    </row>
    <row r="68" spans="1:6" x14ac:dyDescent="0.25">
      <c r="A68"/>
      <c r="B68"/>
      <c r="E68" s="8"/>
      <c r="F68" s="8"/>
    </row>
    <row r="69" spans="1:6" x14ac:dyDescent="0.25">
      <c r="A69"/>
      <c r="B69"/>
      <c r="E69" s="8"/>
      <c r="F69" s="8"/>
    </row>
    <row r="70" spans="1:6" x14ac:dyDescent="0.25">
      <c r="A70"/>
      <c r="B70"/>
      <c r="E70" s="8"/>
      <c r="F70" s="8"/>
    </row>
    <row r="71" spans="1:6" x14ac:dyDescent="0.25">
      <c r="A71"/>
      <c r="B71"/>
      <c r="E71" s="8"/>
      <c r="F71" s="8"/>
    </row>
    <row r="72" spans="1:6" x14ac:dyDescent="0.25">
      <c r="A72"/>
      <c r="B72"/>
      <c r="E72" s="8"/>
      <c r="F72" s="8"/>
    </row>
    <row r="73" spans="1:6" x14ac:dyDescent="0.25">
      <c r="A73"/>
      <c r="B73"/>
      <c r="E73" s="8"/>
      <c r="F73" s="8"/>
    </row>
    <row r="74" spans="1:6" x14ac:dyDescent="0.25">
      <c r="A74"/>
      <c r="B74"/>
      <c r="E74" s="8"/>
      <c r="F74" s="8"/>
    </row>
    <row r="75" spans="1:6" x14ac:dyDescent="0.25">
      <c r="A75"/>
      <c r="B75"/>
      <c r="E75" s="8"/>
      <c r="F75" s="8"/>
    </row>
    <row r="76" spans="1:6" x14ac:dyDescent="0.25">
      <c r="A76"/>
      <c r="B76"/>
      <c r="E76" s="8"/>
      <c r="F76" s="8"/>
    </row>
    <row r="77" spans="1:6" x14ac:dyDescent="0.25">
      <c r="A77"/>
      <c r="B77"/>
      <c r="E77" s="8"/>
      <c r="F77" s="8"/>
    </row>
    <row r="78" spans="1:6" x14ac:dyDescent="0.25">
      <c r="A78"/>
      <c r="B78"/>
      <c r="E78" s="8"/>
      <c r="F78" s="8"/>
    </row>
    <row r="79" spans="1:6" x14ac:dyDescent="0.25">
      <c r="A79"/>
      <c r="B79"/>
      <c r="E79" s="8"/>
      <c r="F79" s="8"/>
    </row>
    <row r="80" spans="1:6" x14ac:dyDescent="0.25">
      <c r="A80"/>
      <c r="B80"/>
      <c r="E80" s="8"/>
      <c r="F80" s="8"/>
    </row>
    <row r="81" spans="1:8" x14ac:dyDescent="0.25">
      <c r="A81"/>
      <c r="B81"/>
      <c r="E81" s="8"/>
      <c r="F81" s="8"/>
    </row>
    <row r="82" spans="1:8" x14ac:dyDescent="0.25">
      <c r="A82"/>
      <c r="B82"/>
      <c r="E82" s="8"/>
      <c r="F82" s="8"/>
    </row>
    <row r="83" spans="1:8" x14ac:dyDescent="0.25">
      <c r="A83"/>
      <c r="B83"/>
      <c r="E83" s="8"/>
      <c r="F83" s="8"/>
    </row>
    <row r="84" spans="1:8" x14ac:dyDescent="0.25">
      <c r="A84"/>
      <c r="B84"/>
      <c r="E84" s="8"/>
      <c r="F84" s="8"/>
    </row>
    <row r="85" spans="1:8" x14ac:dyDescent="0.25">
      <c r="A85"/>
      <c r="B85"/>
      <c r="E85" s="8"/>
      <c r="F85" s="8"/>
    </row>
    <row r="86" spans="1:8" x14ac:dyDescent="0.25">
      <c r="A86"/>
      <c r="B86"/>
      <c r="E86" s="8"/>
      <c r="F86" s="8"/>
    </row>
    <row r="87" spans="1:8" x14ac:dyDescent="0.25">
      <c r="A87"/>
      <c r="B87"/>
      <c r="E87" s="8"/>
      <c r="F87" s="8"/>
      <c r="G87" s="5"/>
      <c r="H87" s="5"/>
    </row>
    <row r="88" spans="1:8" x14ac:dyDescent="0.25">
      <c r="A88"/>
      <c r="B88"/>
      <c r="E88" s="8"/>
      <c r="F88" s="8"/>
      <c r="G88" s="5"/>
      <c r="H88" s="5"/>
    </row>
    <row r="89" spans="1:8" x14ac:dyDescent="0.25">
      <c r="A89"/>
      <c r="B89"/>
      <c r="E89" s="8"/>
      <c r="F89" s="8"/>
      <c r="G89" s="5"/>
      <c r="H89" s="5"/>
    </row>
    <row r="90" spans="1:8" x14ac:dyDescent="0.25">
      <c r="A90"/>
      <c r="B90"/>
      <c r="E90" s="8"/>
      <c r="F90" s="8"/>
      <c r="G90" s="5"/>
      <c r="H90" s="5"/>
    </row>
    <row r="91" spans="1:8" x14ac:dyDescent="0.25">
      <c r="A91"/>
      <c r="B91"/>
      <c r="E91" s="8"/>
      <c r="F91" s="8"/>
      <c r="G91" s="5"/>
      <c r="H91" s="5"/>
    </row>
    <row r="92" spans="1:8" x14ac:dyDescent="0.25">
      <c r="A92"/>
      <c r="B92"/>
      <c r="E92" s="8"/>
      <c r="F92" s="8"/>
      <c r="G92" s="5"/>
      <c r="H92" s="5"/>
    </row>
    <row r="93" spans="1:8" x14ac:dyDescent="0.25">
      <c r="A93"/>
      <c r="B93"/>
      <c r="E93" s="8"/>
      <c r="F93" s="8"/>
      <c r="G93" s="5"/>
      <c r="H93" s="5"/>
    </row>
    <row r="94" spans="1:8" x14ac:dyDescent="0.25">
      <c r="A94"/>
      <c r="B94"/>
      <c r="E94" s="8"/>
      <c r="F94" s="8"/>
      <c r="G94" s="5"/>
      <c r="H94" s="5"/>
    </row>
    <row r="95" spans="1:8" x14ac:dyDescent="0.25">
      <c r="A95"/>
      <c r="B95"/>
      <c r="E95" s="8"/>
      <c r="F95" s="8"/>
      <c r="G95" s="5"/>
      <c r="H95" s="5"/>
    </row>
    <row r="96" spans="1:8" x14ac:dyDescent="0.25">
      <c r="A96"/>
      <c r="B96"/>
      <c r="E96" s="8"/>
      <c r="F96" s="8"/>
      <c r="G96" s="5"/>
      <c r="H96" s="5"/>
    </row>
    <row r="97" spans="1:8" x14ac:dyDescent="0.25">
      <c r="A97"/>
      <c r="B97"/>
      <c r="E97" s="8"/>
      <c r="F97" s="8"/>
      <c r="G97" s="5"/>
      <c r="H97" s="5"/>
    </row>
    <row r="98" spans="1:8" x14ac:dyDescent="0.25">
      <c r="A98"/>
      <c r="B98"/>
      <c r="E98" s="8"/>
      <c r="F98" s="8"/>
      <c r="G98" s="5"/>
      <c r="H98" s="5"/>
    </row>
    <row r="99" spans="1:8" x14ac:dyDescent="0.25">
      <c r="A99"/>
      <c r="B99"/>
      <c r="E99" s="8"/>
      <c r="F99" s="8"/>
    </row>
    <row r="100" spans="1:8" x14ac:dyDescent="0.25">
      <c r="A100"/>
      <c r="B100"/>
      <c r="E100" s="8"/>
      <c r="F100" s="8"/>
    </row>
    <row r="101" spans="1:8" x14ac:dyDescent="0.25">
      <c r="A101"/>
      <c r="B101"/>
      <c r="E101" s="8"/>
      <c r="F101" s="8"/>
    </row>
    <row r="102" spans="1:8" x14ac:dyDescent="0.25">
      <c r="A102"/>
      <c r="B102"/>
      <c r="E102" s="8"/>
      <c r="F102" s="8"/>
    </row>
    <row r="103" spans="1:8" x14ac:dyDescent="0.25">
      <c r="A103"/>
      <c r="B103"/>
      <c r="E103" s="8"/>
      <c r="F103" s="8"/>
    </row>
    <row r="104" spans="1:8" x14ac:dyDescent="0.25">
      <c r="A104"/>
      <c r="B104"/>
      <c r="E104" s="8"/>
      <c r="F104" s="8"/>
    </row>
    <row r="105" spans="1:8" x14ac:dyDescent="0.25">
      <c r="A105"/>
      <c r="B105"/>
      <c r="E105" s="8"/>
      <c r="F105" s="8"/>
    </row>
    <row r="106" spans="1:8" x14ac:dyDescent="0.25">
      <c r="A106"/>
      <c r="B106"/>
      <c r="E106" s="8"/>
      <c r="F106" s="8"/>
    </row>
    <row r="107" spans="1:8" x14ac:dyDescent="0.25">
      <c r="A107"/>
      <c r="B107"/>
      <c r="E107" s="8"/>
      <c r="F107" s="8"/>
    </row>
    <row r="108" spans="1:8" x14ac:dyDescent="0.25">
      <c r="A108"/>
      <c r="B108"/>
      <c r="E108" s="8"/>
      <c r="F108" s="8"/>
    </row>
    <row r="109" spans="1:8" x14ac:dyDescent="0.25">
      <c r="A109"/>
      <c r="B109"/>
      <c r="E109" s="8"/>
      <c r="F109" s="8"/>
    </row>
    <row r="110" spans="1:8" x14ac:dyDescent="0.25">
      <c r="A110"/>
      <c r="B110"/>
      <c r="E110" s="8"/>
      <c r="F110" s="8"/>
    </row>
    <row r="111" spans="1:8" x14ac:dyDescent="0.25">
      <c r="A111"/>
      <c r="B111"/>
      <c r="E111" s="8"/>
      <c r="F111" s="8"/>
    </row>
    <row r="112" spans="1:8" x14ac:dyDescent="0.25">
      <c r="A112"/>
      <c r="B112"/>
      <c r="E112" s="8"/>
      <c r="F112" s="8"/>
    </row>
    <row r="113" spans="1:6" x14ac:dyDescent="0.25">
      <c r="A113"/>
      <c r="B113"/>
      <c r="E113" s="8"/>
      <c r="F113" s="8"/>
    </row>
    <row r="114" spans="1:6" x14ac:dyDescent="0.25">
      <c r="A114"/>
      <c r="B114"/>
      <c r="E114" s="8"/>
      <c r="F114" s="8"/>
    </row>
    <row r="115" spans="1:6" x14ac:dyDescent="0.25">
      <c r="A115"/>
      <c r="B115"/>
      <c r="E115" s="8"/>
      <c r="F115" s="8"/>
    </row>
    <row r="116" spans="1:6" x14ac:dyDescent="0.25">
      <c r="A116"/>
      <c r="B116"/>
      <c r="E116" s="8"/>
      <c r="F116" s="8"/>
    </row>
    <row r="117" spans="1:6" x14ac:dyDescent="0.25">
      <c r="A117"/>
      <c r="B117"/>
      <c r="E117" s="8"/>
      <c r="F117" s="8"/>
    </row>
    <row r="118" spans="1:6" x14ac:dyDescent="0.25">
      <c r="A118"/>
      <c r="B118"/>
      <c r="E118" s="8"/>
      <c r="F118" s="8"/>
    </row>
    <row r="119" spans="1:6" x14ac:dyDescent="0.25">
      <c r="A119"/>
      <c r="B119"/>
      <c r="E119" s="8"/>
      <c r="F119" s="8"/>
    </row>
    <row r="120" spans="1:6" x14ac:dyDescent="0.25">
      <c r="A120"/>
      <c r="B120"/>
      <c r="E120" s="8"/>
      <c r="F120" s="8"/>
    </row>
    <row r="121" spans="1:6" x14ac:dyDescent="0.25">
      <c r="A121"/>
      <c r="B121"/>
      <c r="E121" s="8"/>
      <c r="F121" s="8"/>
    </row>
    <row r="122" spans="1:6" x14ac:dyDescent="0.25">
      <c r="A122"/>
      <c r="B122"/>
      <c r="E122" s="8"/>
      <c r="F122" s="8"/>
    </row>
    <row r="123" spans="1:6" x14ac:dyDescent="0.25">
      <c r="A123"/>
      <c r="B123"/>
      <c r="E123" s="8"/>
      <c r="F123" s="8"/>
    </row>
    <row r="124" spans="1:6" x14ac:dyDescent="0.25">
      <c r="A124"/>
      <c r="B124"/>
      <c r="E124" s="8"/>
      <c r="F124" s="8"/>
    </row>
    <row r="125" spans="1:6" x14ac:dyDescent="0.25">
      <c r="A125"/>
      <c r="B125"/>
      <c r="E125" s="8"/>
      <c r="F125" s="8"/>
    </row>
    <row r="126" spans="1:6" x14ac:dyDescent="0.25">
      <c r="A126"/>
      <c r="B126"/>
      <c r="E126" s="8"/>
      <c r="F126" s="8"/>
    </row>
    <row r="127" spans="1:6" x14ac:dyDescent="0.25">
      <c r="A127"/>
      <c r="B127"/>
      <c r="E127" s="8"/>
      <c r="F127" s="8"/>
    </row>
    <row r="128" spans="1:6" x14ac:dyDescent="0.25">
      <c r="A128"/>
      <c r="B128"/>
      <c r="E128" s="8"/>
      <c r="F128" s="8"/>
    </row>
    <row r="129" spans="1:6" x14ac:dyDescent="0.25">
      <c r="A129"/>
      <c r="B129"/>
      <c r="E129" s="8"/>
      <c r="F129" s="8"/>
    </row>
    <row r="130" spans="1:6" x14ac:dyDescent="0.25">
      <c r="A130"/>
      <c r="B130"/>
      <c r="E130" s="8"/>
      <c r="F130" s="8"/>
    </row>
    <row r="131" spans="1:6" x14ac:dyDescent="0.25">
      <c r="A131"/>
      <c r="B131"/>
      <c r="E131" s="8"/>
      <c r="F131" s="8"/>
    </row>
    <row r="132" spans="1:6" x14ac:dyDescent="0.25">
      <c r="A132"/>
      <c r="B132"/>
      <c r="E132" s="8"/>
      <c r="F132" s="8"/>
    </row>
    <row r="133" spans="1:6" x14ac:dyDescent="0.25">
      <c r="A133"/>
      <c r="B133"/>
      <c r="E133" s="8"/>
      <c r="F133" s="8"/>
    </row>
    <row r="134" spans="1:6" x14ac:dyDescent="0.25">
      <c r="A134"/>
      <c r="B134"/>
      <c r="E134" s="8"/>
      <c r="F134" s="8"/>
    </row>
    <row r="135" spans="1:6" x14ac:dyDescent="0.25">
      <c r="A135"/>
      <c r="B135"/>
      <c r="E135" s="8"/>
      <c r="F135" s="8"/>
    </row>
    <row r="136" spans="1:6" x14ac:dyDescent="0.25">
      <c r="A136"/>
      <c r="B136"/>
      <c r="E136" s="8"/>
      <c r="F136" s="8"/>
    </row>
    <row r="137" spans="1:6" x14ac:dyDescent="0.25">
      <c r="A137"/>
      <c r="B137"/>
      <c r="E137" s="8"/>
      <c r="F137" s="8"/>
    </row>
    <row r="138" spans="1:6" x14ac:dyDescent="0.25">
      <c r="A138"/>
      <c r="B138"/>
      <c r="E138" s="8"/>
      <c r="F138" s="8"/>
    </row>
    <row r="139" spans="1:6" x14ac:dyDescent="0.25">
      <c r="A139"/>
      <c r="B139"/>
      <c r="E139" s="8"/>
      <c r="F139" s="8"/>
    </row>
    <row r="140" spans="1:6" x14ac:dyDescent="0.25">
      <c r="A140"/>
      <c r="B140"/>
      <c r="E140" s="8"/>
      <c r="F140" s="8"/>
    </row>
    <row r="141" spans="1:6" x14ac:dyDescent="0.25">
      <c r="A141"/>
      <c r="B141"/>
      <c r="E141" s="8"/>
      <c r="F141" s="8"/>
    </row>
    <row r="142" spans="1:6" x14ac:dyDescent="0.25">
      <c r="A142"/>
      <c r="B142"/>
      <c r="E142" s="8"/>
      <c r="F142" s="8"/>
    </row>
    <row r="143" spans="1:6" x14ac:dyDescent="0.25">
      <c r="A143"/>
      <c r="B143"/>
      <c r="E143" s="8"/>
      <c r="F143" s="8"/>
    </row>
    <row r="144" spans="1:6" x14ac:dyDescent="0.25">
      <c r="A144"/>
      <c r="B144"/>
      <c r="E144" s="8"/>
      <c r="F144" s="8"/>
    </row>
    <row r="145" spans="1:6" x14ac:dyDescent="0.25">
      <c r="A145"/>
      <c r="B145"/>
      <c r="E145" s="8"/>
      <c r="F145" s="8"/>
    </row>
    <row r="146" spans="1:6" x14ac:dyDescent="0.25">
      <c r="A146"/>
      <c r="B146"/>
      <c r="E146" s="8"/>
      <c r="F146" s="8"/>
    </row>
    <row r="147" spans="1:6" x14ac:dyDescent="0.25">
      <c r="A147"/>
      <c r="B147"/>
      <c r="E147" s="8"/>
      <c r="F147" s="8"/>
    </row>
    <row r="148" spans="1:6" x14ac:dyDescent="0.25">
      <c r="A148"/>
      <c r="B148"/>
      <c r="E148" s="8"/>
      <c r="F148" s="8"/>
    </row>
    <row r="149" spans="1:6" x14ac:dyDescent="0.25">
      <c r="A149"/>
      <c r="B149"/>
      <c r="E149" s="8"/>
      <c r="F149" s="8"/>
    </row>
    <row r="150" spans="1:6" x14ac:dyDescent="0.25">
      <c r="A150"/>
      <c r="B150"/>
      <c r="E150" s="8"/>
      <c r="F150" s="8"/>
    </row>
    <row r="151" spans="1:6" x14ac:dyDescent="0.25">
      <c r="A151"/>
      <c r="B151"/>
      <c r="E151" s="8"/>
      <c r="F151" s="8"/>
    </row>
    <row r="152" spans="1:6" x14ac:dyDescent="0.25">
      <c r="A152"/>
      <c r="B152"/>
      <c r="E152" s="8"/>
      <c r="F152" s="8"/>
    </row>
    <row r="153" spans="1:6" x14ac:dyDescent="0.25">
      <c r="A153"/>
      <c r="B153"/>
      <c r="E153" s="8"/>
      <c r="F153" s="8"/>
    </row>
    <row r="154" spans="1:6" x14ac:dyDescent="0.25">
      <c r="A154"/>
      <c r="B154"/>
      <c r="E154" s="8"/>
      <c r="F154" s="8"/>
    </row>
    <row r="155" spans="1:6" x14ac:dyDescent="0.25">
      <c r="A155"/>
      <c r="B155"/>
      <c r="E155" s="8"/>
      <c r="F155" s="8"/>
    </row>
    <row r="156" spans="1:6" x14ac:dyDescent="0.25">
      <c r="A156"/>
      <c r="B156"/>
      <c r="E156" s="8"/>
      <c r="F156" s="8"/>
    </row>
    <row r="157" spans="1:6" x14ac:dyDescent="0.25">
      <c r="A157"/>
      <c r="B157"/>
      <c r="E157" s="8"/>
      <c r="F157" s="8"/>
    </row>
    <row r="158" spans="1:6" x14ac:dyDescent="0.25">
      <c r="A158"/>
      <c r="B158"/>
      <c r="E158" s="8"/>
      <c r="F158" s="8"/>
    </row>
    <row r="159" spans="1:6" x14ac:dyDescent="0.25">
      <c r="A159"/>
      <c r="B159"/>
      <c r="E159" s="8"/>
      <c r="F159" s="8"/>
    </row>
    <row r="160" spans="1:6" x14ac:dyDescent="0.25">
      <c r="A160"/>
      <c r="B160"/>
      <c r="E160" s="8"/>
      <c r="F160" s="8"/>
    </row>
    <row r="161" spans="1:6" x14ac:dyDescent="0.25">
      <c r="A161"/>
      <c r="B161"/>
      <c r="E161" s="8"/>
      <c r="F161" s="8"/>
    </row>
    <row r="162" spans="1:6" x14ac:dyDescent="0.25">
      <c r="A162"/>
      <c r="B162"/>
      <c r="E162" s="8"/>
      <c r="F162" s="8"/>
    </row>
    <row r="163" spans="1:6" x14ac:dyDescent="0.25">
      <c r="A163"/>
      <c r="B163"/>
      <c r="E163" s="8"/>
      <c r="F163" s="8"/>
    </row>
    <row r="164" spans="1:6" x14ac:dyDescent="0.25">
      <c r="A164"/>
      <c r="B164"/>
      <c r="E164" s="8"/>
      <c r="F164" s="8"/>
    </row>
    <row r="165" spans="1:6" x14ac:dyDescent="0.25">
      <c r="A165"/>
      <c r="B165"/>
      <c r="E165" s="8"/>
      <c r="F165" s="8"/>
    </row>
    <row r="166" spans="1:6" x14ac:dyDescent="0.25">
      <c r="A166"/>
      <c r="B166"/>
      <c r="E166" s="8"/>
      <c r="F166" s="8"/>
    </row>
    <row r="167" spans="1:6" x14ac:dyDescent="0.25">
      <c r="A167"/>
      <c r="B167"/>
      <c r="E167" s="8"/>
      <c r="F167" s="8"/>
    </row>
    <row r="168" spans="1:6" x14ac:dyDescent="0.25">
      <c r="A168"/>
      <c r="B168"/>
      <c r="E168" s="8"/>
      <c r="F168" s="8"/>
    </row>
    <row r="169" spans="1:6" x14ac:dyDescent="0.25">
      <c r="A169"/>
      <c r="B169"/>
      <c r="E169" s="8"/>
      <c r="F169" s="8"/>
    </row>
    <row r="170" spans="1:6" x14ac:dyDescent="0.25">
      <c r="A170"/>
      <c r="B170"/>
      <c r="E170" s="8"/>
      <c r="F170" s="8"/>
    </row>
    <row r="171" spans="1:6" x14ac:dyDescent="0.25">
      <c r="A171"/>
      <c r="B171"/>
      <c r="E171" s="8"/>
      <c r="F171" s="8"/>
    </row>
    <row r="172" spans="1:6" x14ac:dyDescent="0.25">
      <c r="A172"/>
      <c r="B172"/>
      <c r="E172" s="8"/>
      <c r="F172" s="8"/>
    </row>
    <row r="173" spans="1:6" x14ac:dyDescent="0.25">
      <c r="A173"/>
      <c r="B173"/>
      <c r="E173" s="8"/>
      <c r="F173" s="8"/>
    </row>
    <row r="174" spans="1:6" x14ac:dyDescent="0.25">
      <c r="A174"/>
      <c r="B174"/>
      <c r="E174" s="8"/>
      <c r="F174" s="8"/>
    </row>
    <row r="175" spans="1:6" x14ac:dyDescent="0.25">
      <c r="A175"/>
      <c r="B175"/>
      <c r="E175" s="8"/>
      <c r="F175" s="8"/>
    </row>
    <row r="176" spans="1:6" x14ac:dyDescent="0.25">
      <c r="A176"/>
      <c r="B176"/>
      <c r="E176" s="8"/>
      <c r="F176" s="8"/>
    </row>
    <row r="177" spans="1:6" x14ac:dyDescent="0.25">
      <c r="A177"/>
      <c r="B177"/>
      <c r="E177" s="8"/>
      <c r="F177" s="8"/>
    </row>
    <row r="178" spans="1:6" x14ac:dyDescent="0.25">
      <c r="A178"/>
      <c r="B178"/>
      <c r="E178" s="8"/>
      <c r="F178" s="8"/>
    </row>
    <row r="179" spans="1:6" x14ac:dyDescent="0.25">
      <c r="A179"/>
      <c r="B179"/>
      <c r="E179" s="8"/>
      <c r="F179" s="8"/>
    </row>
    <row r="180" spans="1:6" x14ac:dyDescent="0.25">
      <c r="A180"/>
      <c r="B180"/>
      <c r="E180" s="8"/>
      <c r="F180" s="8"/>
    </row>
    <row r="181" spans="1:6" x14ac:dyDescent="0.25">
      <c r="A181"/>
      <c r="B181"/>
      <c r="E181" s="8"/>
      <c r="F181" s="8"/>
    </row>
    <row r="182" spans="1:6" x14ac:dyDescent="0.25">
      <c r="A182"/>
      <c r="B182"/>
      <c r="E182" s="8"/>
      <c r="F182" s="8"/>
    </row>
    <row r="183" spans="1:6" x14ac:dyDescent="0.25">
      <c r="A183"/>
      <c r="B183"/>
      <c r="E183" s="8"/>
      <c r="F183" s="8"/>
    </row>
    <row r="184" spans="1:6" x14ac:dyDescent="0.25">
      <c r="A184"/>
      <c r="B184"/>
      <c r="E184" s="8"/>
      <c r="F184" s="8"/>
    </row>
    <row r="185" spans="1:6" x14ac:dyDescent="0.25">
      <c r="A185"/>
      <c r="B185"/>
      <c r="E185" s="8"/>
      <c r="F185" s="8"/>
    </row>
    <row r="186" spans="1:6" x14ac:dyDescent="0.25">
      <c r="A186"/>
      <c r="B186"/>
      <c r="E186" s="8"/>
      <c r="F186" s="8"/>
    </row>
    <row r="187" spans="1:6" x14ac:dyDescent="0.25">
      <c r="A187"/>
      <c r="B187"/>
      <c r="E187" s="8"/>
      <c r="F187" s="8"/>
    </row>
    <row r="188" spans="1:6" x14ac:dyDescent="0.25">
      <c r="A188"/>
      <c r="B188"/>
      <c r="E188" s="8"/>
      <c r="F188" s="8"/>
    </row>
    <row r="189" spans="1:6" x14ac:dyDescent="0.25">
      <c r="A189"/>
      <c r="B189"/>
      <c r="E189" s="8"/>
      <c r="F189" s="8"/>
    </row>
    <row r="190" spans="1:6" x14ac:dyDescent="0.25">
      <c r="A190"/>
      <c r="B190"/>
      <c r="E190" s="8"/>
      <c r="F190" s="8"/>
    </row>
    <row r="191" spans="1:6" x14ac:dyDescent="0.25">
      <c r="A191"/>
      <c r="B191"/>
      <c r="E191" s="8"/>
      <c r="F191" s="8"/>
    </row>
    <row r="192" spans="1:6" x14ac:dyDescent="0.25">
      <c r="A192"/>
      <c r="B192"/>
      <c r="E192" s="8"/>
      <c r="F192" s="8"/>
    </row>
    <row r="193" spans="1:6" x14ac:dyDescent="0.25">
      <c r="A193"/>
      <c r="B193"/>
      <c r="E193" s="8"/>
      <c r="F193" s="8"/>
    </row>
    <row r="194" spans="1:6" x14ac:dyDescent="0.25">
      <c r="A194"/>
      <c r="B194"/>
      <c r="E194" s="8"/>
      <c r="F194" s="8"/>
    </row>
    <row r="195" spans="1:6" x14ac:dyDescent="0.25">
      <c r="A195"/>
      <c r="B195"/>
      <c r="E195" s="8"/>
      <c r="F195" s="8"/>
    </row>
    <row r="196" spans="1:6" x14ac:dyDescent="0.25">
      <c r="A196"/>
      <c r="B196"/>
      <c r="E196" s="8"/>
      <c r="F196" s="8"/>
    </row>
    <row r="197" spans="1:6" x14ac:dyDescent="0.25">
      <c r="A197"/>
      <c r="B197"/>
      <c r="E197" s="8"/>
      <c r="F197" s="8"/>
    </row>
    <row r="198" spans="1:6" x14ac:dyDescent="0.25">
      <c r="A198"/>
      <c r="B198"/>
      <c r="E198" s="8"/>
      <c r="F198" s="8"/>
    </row>
    <row r="199" spans="1:6" x14ac:dyDescent="0.25">
      <c r="A199"/>
      <c r="B199"/>
      <c r="E199" s="8"/>
      <c r="F199" s="8"/>
    </row>
    <row r="200" spans="1:6" x14ac:dyDescent="0.25">
      <c r="A200"/>
      <c r="B200"/>
      <c r="E200" s="8"/>
      <c r="F200" s="8"/>
    </row>
    <row r="201" spans="1:6" x14ac:dyDescent="0.25">
      <c r="A201"/>
      <c r="B201"/>
      <c r="E201" s="8"/>
      <c r="F201" s="8"/>
    </row>
    <row r="202" spans="1:6" x14ac:dyDescent="0.25">
      <c r="A202"/>
      <c r="B202"/>
      <c r="E202" s="8"/>
      <c r="F202" s="8"/>
    </row>
    <row r="203" spans="1:6" x14ac:dyDescent="0.25">
      <c r="A203"/>
      <c r="B203"/>
      <c r="E203" s="8"/>
      <c r="F203" s="8"/>
    </row>
    <row r="204" spans="1:6" x14ac:dyDescent="0.25">
      <c r="A204"/>
      <c r="B204"/>
      <c r="E204" s="8"/>
      <c r="F204" s="8"/>
    </row>
    <row r="205" spans="1:6" x14ac:dyDescent="0.25">
      <c r="A205"/>
      <c r="B205"/>
      <c r="E205" s="8"/>
      <c r="F205" s="8"/>
    </row>
    <row r="206" spans="1:6" x14ac:dyDescent="0.25">
      <c r="A206"/>
      <c r="B206"/>
      <c r="E206" s="8"/>
      <c r="F206" s="8"/>
    </row>
    <row r="207" spans="1:6" x14ac:dyDescent="0.25">
      <c r="A207"/>
      <c r="B207"/>
      <c r="E207" s="8"/>
      <c r="F207" s="8"/>
    </row>
    <row r="208" spans="1:6" ht="15.75" customHeight="1" x14ac:dyDescent="0.25">
      <c r="A208"/>
      <c r="B208"/>
      <c r="E208" s="8"/>
      <c r="F208" s="8"/>
    </row>
    <row r="209" spans="1:6" ht="15.75" customHeight="1" x14ac:dyDescent="0.25">
      <c r="A209"/>
      <c r="B209"/>
      <c r="E209" s="8"/>
      <c r="F209" s="8"/>
    </row>
    <row r="210" spans="1:6" x14ac:dyDescent="0.25">
      <c r="A210"/>
      <c r="B210"/>
      <c r="E210" s="8"/>
      <c r="F210" s="8"/>
    </row>
    <row r="211" spans="1:6" x14ac:dyDescent="0.25">
      <c r="A211"/>
      <c r="B211"/>
      <c r="E211" s="8"/>
      <c r="F211" s="8"/>
    </row>
    <row r="212" spans="1:6" x14ac:dyDescent="0.25">
      <c r="A212"/>
      <c r="B212"/>
      <c r="E212" s="8"/>
      <c r="F212" s="8"/>
    </row>
    <row r="213" spans="1:6" x14ac:dyDescent="0.25">
      <c r="A213"/>
      <c r="B213"/>
      <c r="E213" s="8"/>
      <c r="F213" s="8"/>
    </row>
    <row r="214" spans="1:6" x14ac:dyDescent="0.25">
      <c r="A214"/>
      <c r="B214"/>
      <c r="E214" s="8"/>
      <c r="F214" s="8"/>
    </row>
    <row r="215" spans="1:6" x14ac:dyDescent="0.25">
      <c r="A215"/>
      <c r="B215"/>
      <c r="E215" s="8"/>
      <c r="F215" s="8"/>
    </row>
    <row r="216" spans="1:6" x14ac:dyDescent="0.25">
      <c r="A216"/>
      <c r="B216"/>
      <c r="E216" s="8"/>
      <c r="F216" s="8"/>
    </row>
    <row r="217" spans="1:6" x14ac:dyDescent="0.25">
      <c r="A217"/>
      <c r="B217"/>
      <c r="E217" s="8"/>
      <c r="F217" s="8"/>
    </row>
    <row r="218" spans="1:6" x14ac:dyDescent="0.25">
      <c r="A218"/>
      <c r="B218"/>
      <c r="E218" s="8"/>
      <c r="F218" s="8"/>
    </row>
    <row r="219" spans="1:6" x14ac:dyDescent="0.25">
      <c r="A219"/>
      <c r="B219"/>
      <c r="E219" s="8"/>
      <c r="F219" s="8"/>
    </row>
    <row r="220" spans="1:6" x14ac:dyDescent="0.25">
      <c r="A220"/>
      <c r="B220"/>
      <c r="E220" s="8"/>
      <c r="F220" s="8"/>
    </row>
    <row r="221" spans="1:6" x14ac:dyDescent="0.25">
      <c r="A221"/>
      <c r="B221"/>
      <c r="E221" s="8"/>
      <c r="F221" s="8"/>
    </row>
    <row r="222" spans="1:6" x14ac:dyDescent="0.25">
      <c r="A222"/>
      <c r="B222"/>
      <c r="E222" s="8"/>
      <c r="F222" s="8"/>
    </row>
    <row r="223" spans="1:6" x14ac:dyDescent="0.25">
      <c r="A223"/>
      <c r="B223"/>
      <c r="E223" s="8"/>
      <c r="F223" s="8"/>
    </row>
    <row r="224" spans="1:6" x14ac:dyDescent="0.25">
      <c r="A224"/>
      <c r="B224"/>
      <c r="E224" s="8"/>
      <c r="F224" s="8"/>
    </row>
    <row r="225" spans="1:6" x14ac:dyDescent="0.25">
      <c r="A225"/>
      <c r="B225"/>
      <c r="E225" s="8"/>
      <c r="F225" s="8"/>
    </row>
    <row r="226" spans="1:6" x14ac:dyDescent="0.25">
      <c r="A226"/>
      <c r="B226"/>
      <c r="E226" s="8"/>
      <c r="F226" s="8"/>
    </row>
    <row r="227" spans="1:6" x14ac:dyDescent="0.25">
      <c r="A227"/>
      <c r="B227"/>
      <c r="E227" s="8"/>
      <c r="F227" s="8"/>
    </row>
    <row r="228" spans="1:6" x14ac:dyDescent="0.25">
      <c r="A228"/>
      <c r="B228"/>
      <c r="E228" s="8"/>
      <c r="F228" s="8"/>
    </row>
    <row r="229" spans="1:6" x14ac:dyDescent="0.25">
      <c r="A229"/>
      <c r="B229"/>
      <c r="E229" s="8"/>
      <c r="F229" s="8"/>
    </row>
    <row r="230" spans="1:6" x14ac:dyDescent="0.25">
      <c r="A230"/>
      <c r="B230"/>
      <c r="E230" s="8"/>
      <c r="F230" s="8"/>
    </row>
    <row r="231" spans="1:6" x14ac:dyDescent="0.25">
      <c r="A231"/>
      <c r="B231"/>
      <c r="E231" s="8"/>
      <c r="F231" s="8"/>
    </row>
    <row r="232" spans="1:6" x14ac:dyDescent="0.25">
      <c r="A232"/>
      <c r="B232"/>
      <c r="E232" s="8"/>
      <c r="F232" s="8"/>
    </row>
    <row r="233" spans="1:6" x14ac:dyDescent="0.25">
      <c r="A233"/>
      <c r="B233"/>
      <c r="E233" s="8"/>
      <c r="F233" s="8"/>
    </row>
    <row r="234" spans="1:6" x14ac:dyDescent="0.25">
      <c r="A234"/>
      <c r="B234"/>
      <c r="E234" s="8"/>
      <c r="F234" s="8"/>
    </row>
    <row r="235" spans="1:6" x14ac:dyDescent="0.25">
      <c r="A235"/>
      <c r="B235"/>
      <c r="E235" s="8"/>
      <c r="F235" s="8"/>
    </row>
    <row r="236" spans="1:6" x14ac:dyDescent="0.25">
      <c r="A236"/>
      <c r="B236"/>
      <c r="E236" s="8"/>
      <c r="F236" s="8"/>
    </row>
    <row r="237" spans="1:6" x14ac:dyDescent="0.25">
      <c r="A237"/>
      <c r="B237"/>
      <c r="E237" s="8"/>
      <c r="F237" s="8"/>
    </row>
    <row r="238" spans="1:6" x14ac:dyDescent="0.25">
      <c r="A238"/>
      <c r="B238"/>
      <c r="E238" s="8"/>
      <c r="F238" s="8"/>
    </row>
    <row r="239" spans="1:6" x14ac:dyDescent="0.25">
      <c r="A239"/>
      <c r="B239"/>
      <c r="E239" s="8"/>
      <c r="F239" s="8"/>
    </row>
    <row r="240" spans="1:6" x14ac:dyDescent="0.25">
      <c r="A240"/>
      <c r="B240"/>
      <c r="E240" s="8"/>
      <c r="F240" s="8"/>
    </row>
    <row r="241" spans="1:6" x14ac:dyDescent="0.25">
      <c r="A241"/>
      <c r="B241"/>
      <c r="E241" s="8"/>
      <c r="F241" s="8"/>
    </row>
    <row r="242" spans="1:6" x14ac:dyDescent="0.25">
      <c r="A242"/>
      <c r="B242"/>
      <c r="E242" s="8"/>
      <c r="F242" s="8"/>
    </row>
    <row r="243" spans="1:6" x14ac:dyDescent="0.25">
      <c r="A243"/>
      <c r="B243"/>
      <c r="E243" s="8"/>
      <c r="F243" s="8"/>
    </row>
    <row r="244" spans="1:6" x14ac:dyDescent="0.25">
      <c r="A244"/>
      <c r="B244"/>
      <c r="E244" s="8"/>
      <c r="F244" s="8"/>
    </row>
    <row r="245" spans="1:6" x14ac:dyDescent="0.25">
      <c r="A245"/>
      <c r="B245"/>
      <c r="E245" s="8"/>
      <c r="F245" s="8"/>
    </row>
    <row r="246" spans="1:6" x14ac:dyDescent="0.25">
      <c r="A246"/>
      <c r="B246"/>
      <c r="E246" s="8"/>
      <c r="F246" s="8"/>
    </row>
    <row r="247" spans="1:6" x14ac:dyDescent="0.25">
      <c r="A247"/>
      <c r="B247"/>
      <c r="E247" s="8"/>
      <c r="F247" s="8"/>
    </row>
    <row r="248" spans="1:6" x14ac:dyDescent="0.25">
      <c r="A248"/>
      <c r="B248"/>
      <c r="E248" s="8"/>
      <c r="F248" s="8"/>
    </row>
    <row r="249" spans="1:6" x14ac:dyDescent="0.25">
      <c r="A249"/>
      <c r="B249"/>
      <c r="E249" s="8"/>
      <c r="F249" s="8"/>
    </row>
    <row r="250" spans="1:6" x14ac:dyDescent="0.25">
      <c r="A250"/>
      <c r="B250"/>
      <c r="E250" s="8"/>
      <c r="F250" s="8"/>
    </row>
    <row r="251" spans="1:6" x14ac:dyDescent="0.25">
      <c r="A251"/>
      <c r="B251"/>
      <c r="E251" s="8"/>
      <c r="F251" s="8"/>
    </row>
    <row r="252" spans="1:6" x14ac:dyDescent="0.25">
      <c r="A252"/>
      <c r="B252"/>
      <c r="E252" s="8"/>
      <c r="F252" s="8"/>
    </row>
    <row r="253" spans="1:6" x14ac:dyDescent="0.25">
      <c r="A253"/>
      <c r="B253"/>
      <c r="E253" s="8"/>
      <c r="F253" s="8"/>
    </row>
    <row r="254" spans="1:6" x14ac:dyDescent="0.25">
      <c r="A254"/>
      <c r="B254"/>
      <c r="E254" s="8"/>
      <c r="F254" s="8"/>
    </row>
    <row r="255" spans="1:6" x14ac:dyDescent="0.25">
      <c r="A255"/>
      <c r="B255"/>
      <c r="E255" s="8"/>
      <c r="F255" s="8"/>
    </row>
    <row r="256" spans="1:6" x14ac:dyDescent="0.25">
      <c r="A256"/>
      <c r="B256"/>
      <c r="E256" s="8"/>
      <c r="F256" s="8"/>
    </row>
    <row r="257" spans="1:6" x14ac:dyDescent="0.25">
      <c r="A257"/>
      <c r="B257"/>
      <c r="E257" s="8"/>
      <c r="F257" s="8"/>
    </row>
    <row r="258" spans="1:6" x14ac:dyDescent="0.25">
      <c r="A258"/>
      <c r="B258"/>
      <c r="E258" s="8"/>
      <c r="F258" s="8"/>
    </row>
    <row r="259" spans="1:6" x14ac:dyDescent="0.25">
      <c r="A259"/>
      <c r="B259"/>
      <c r="E259" s="8"/>
      <c r="F259" s="8"/>
    </row>
    <row r="260" spans="1:6" x14ac:dyDescent="0.25">
      <c r="A260"/>
      <c r="B260"/>
      <c r="E260" s="8"/>
      <c r="F260" s="8"/>
    </row>
    <row r="261" spans="1:6" x14ac:dyDescent="0.25">
      <c r="A261"/>
      <c r="B261"/>
      <c r="E261" s="8"/>
      <c r="F261" s="8"/>
    </row>
    <row r="262" spans="1:6" x14ac:dyDescent="0.25">
      <c r="A262"/>
      <c r="B262"/>
      <c r="E262" s="8"/>
      <c r="F262" s="8"/>
    </row>
    <row r="263" spans="1:6" x14ac:dyDescent="0.25">
      <c r="A263"/>
      <c r="B263"/>
      <c r="E263" s="8"/>
      <c r="F263" s="8"/>
    </row>
    <row r="264" spans="1:6" x14ac:dyDescent="0.25">
      <c r="A264"/>
      <c r="B264"/>
      <c r="E264" s="8"/>
      <c r="F264" s="8"/>
    </row>
    <row r="265" spans="1:6" x14ac:dyDescent="0.25">
      <c r="A265"/>
      <c r="B265"/>
      <c r="E265" s="8"/>
      <c r="F265" s="8"/>
    </row>
    <row r="266" spans="1:6" x14ac:dyDescent="0.25">
      <c r="A266"/>
      <c r="B266"/>
      <c r="E266" s="8"/>
      <c r="F266" s="8"/>
    </row>
    <row r="267" spans="1:6" x14ac:dyDescent="0.25">
      <c r="A267"/>
      <c r="B267"/>
      <c r="E267" s="8"/>
      <c r="F267" s="8"/>
    </row>
    <row r="268" spans="1:6" x14ac:dyDescent="0.25">
      <c r="A268"/>
      <c r="B268"/>
      <c r="E268" s="8"/>
      <c r="F268" s="8"/>
    </row>
    <row r="269" spans="1:6" x14ac:dyDescent="0.25">
      <c r="A269"/>
      <c r="B269"/>
      <c r="E269" s="8"/>
      <c r="F269" s="8"/>
    </row>
    <row r="270" spans="1:6" x14ac:dyDescent="0.25">
      <c r="A270"/>
      <c r="B270"/>
      <c r="E270" s="8"/>
      <c r="F270" s="8"/>
    </row>
    <row r="271" spans="1:6" x14ac:dyDescent="0.25">
      <c r="A271"/>
      <c r="B271"/>
      <c r="E271" s="8"/>
      <c r="F271" s="8"/>
    </row>
    <row r="272" spans="1:6" x14ac:dyDescent="0.25">
      <c r="A272"/>
      <c r="B272"/>
      <c r="E272" s="8"/>
      <c r="F272" s="8"/>
    </row>
    <row r="273" spans="1:6" x14ac:dyDescent="0.25">
      <c r="A273"/>
      <c r="B273"/>
      <c r="E273" s="8"/>
      <c r="F273" s="8"/>
    </row>
    <row r="274" spans="1:6" x14ac:dyDescent="0.25">
      <c r="A274"/>
      <c r="B274"/>
      <c r="E274" s="8"/>
      <c r="F274" s="8"/>
    </row>
    <row r="275" spans="1:6" x14ac:dyDescent="0.25">
      <c r="A275"/>
      <c r="B275"/>
      <c r="E275" s="8"/>
      <c r="F275" s="8"/>
    </row>
    <row r="276" spans="1:6" x14ac:dyDescent="0.25">
      <c r="A276"/>
      <c r="B276"/>
      <c r="E276" s="8"/>
      <c r="F276" s="8"/>
    </row>
    <row r="277" spans="1:6" x14ac:dyDescent="0.25">
      <c r="A277"/>
      <c r="B277"/>
      <c r="E277" s="8"/>
      <c r="F277" s="8"/>
    </row>
    <row r="278" spans="1:6" x14ac:dyDescent="0.25">
      <c r="A278"/>
      <c r="B278"/>
      <c r="E278" s="8"/>
      <c r="F278" s="8"/>
    </row>
    <row r="279" spans="1:6" x14ac:dyDescent="0.25">
      <c r="A279"/>
      <c r="B279"/>
      <c r="E279" s="8"/>
      <c r="F279" s="8"/>
    </row>
    <row r="280" spans="1:6" x14ac:dyDescent="0.25">
      <c r="A280"/>
      <c r="B280"/>
      <c r="E280" s="8"/>
      <c r="F280" s="8"/>
    </row>
    <row r="281" spans="1:6" x14ac:dyDescent="0.25">
      <c r="A281"/>
      <c r="B2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</dc:creator>
  <cp:lastModifiedBy>Kuma</cp:lastModifiedBy>
  <dcterms:created xsi:type="dcterms:W3CDTF">2020-11-14T21:51:17Z</dcterms:created>
  <dcterms:modified xsi:type="dcterms:W3CDTF">2021-03-10T17:16:23Z</dcterms:modified>
</cp:coreProperties>
</file>